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Hoja1" sheetId="1" r:id="rId1"/>
  </sheets>
  <definedNames>
    <definedName name="descd">Hoja1!$E$14</definedName>
    <definedName name="desce">Hoja1!$E$13</definedName>
    <definedName name="FX0">Hoja1!$D$12</definedName>
    <definedName name="FXf0">Hoja1!$D$15</definedName>
    <definedName name="FXfwd0">Hoja1!$D$15</definedName>
    <definedName name="K">Hoja1!$D$9</definedName>
    <definedName name="nom">Hoja1!$D$10</definedName>
    <definedName name="probabs">Hoja1!$O$12:$O$952</definedName>
    <definedName name="T">Hoja1!$D$8</definedName>
    <definedName name="tipod">Hoja1!$D$14</definedName>
    <definedName name="tipoe">Hoja1!$D$13</definedName>
    <definedName name="vola">Hoja1!$D$11</definedName>
  </definedNames>
  <calcPr calcId="162913"/>
</workbook>
</file>

<file path=xl/calcChain.xml><?xml version="1.0" encoding="utf-8"?>
<calcChain xmlns="http://schemas.openxmlformats.org/spreadsheetml/2006/main">
  <c r="O12" i="1" l="1"/>
  <c r="N13" i="1"/>
  <c r="O13" i="1" s="1"/>
  <c r="N14" i="1" l="1"/>
  <c r="N15" i="1" l="1"/>
  <c r="O14" i="1"/>
  <c r="D18" i="1"/>
  <c r="E14" i="1"/>
  <c r="E13" i="1"/>
  <c r="N16" i="1" l="1"/>
  <c r="O15" i="1"/>
  <c r="D29" i="1"/>
  <c r="S7" i="1" s="1"/>
  <c r="E15" i="1"/>
  <c r="D15" i="1"/>
  <c r="N17" i="1" l="1"/>
  <c r="O16" i="1"/>
  <c r="P16" i="1"/>
  <c r="W16" i="1" s="1"/>
  <c r="P15" i="1"/>
  <c r="U15" i="1" s="1"/>
  <c r="P14" i="1"/>
  <c r="Q14" i="1" s="1"/>
  <c r="P13" i="1"/>
  <c r="D17" i="1"/>
  <c r="P12" i="1"/>
  <c r="J11" i="1"/>
  <c r="U7" i="1" s="1"/>
  <c r="P17" i="1"/>
  <c r="N18" i="1" l="1"/>
  <c r="O17" i="1"/>
  <c r="U16" i="1"/>
  <c r="V16" i="1"/>
  <c r="S16" i="1"/>
  <c r="X16" i="1"/>
  <c r="Q16" i="1"/>
  <c r="R16" i="1"/>
  <c r="U14" i="1"/>
  <c r="S14" i="1"/>
  <c r="R14" i="1"/>
  <c r="V17" i="1"/>
  <c r="W17" i="1"/>
  <c r="X17" i="1"/>
  <c r="W12" i="1"/>
  <c r="X12" i="1"/>
  <c r="V15" i="1"/>
  <c r="W15" i="1"/>
  <c r="X15" i="1"/>
  <c r="Q15" i="1"/>
  <c r="R15" i="1"/>
  <c r="W13" i="1"/>
  <c r="X13" i="1"/>
  <c r="S15" i="1"/>
  <c r="V14" i="1"/>
  <c r="W14" i="1"/>
  <c r="X14" i="1"/>
  <c r="S13" i="1"/>
  <c r="V13" i="1"/>
  <c r="U13" i="1"/>
  <c r="R13" i="1"/>
  <c r="Q13" i="1"/>
  <c r="R12" i="1"/>
  <c r="V12" i="1"/>
  <c r="S12" i="1"/>
  <c r="U12" i="1"/>
  <c r="Q12" i="1"/>
  <c r="D21" i="1"/>
  <c r="D24" i="1" s="1"/>
  <c r="J31" i="1" s="1"/>
  <c r="X7" i="1" s="1"/>
  <c r="J16" i="1"/>
  <c r="J17" i="1" s="1"/>
  <c r="D20" i="1"/>
  <c r="D23" i="1" s="1"/>
  <c r="J25" i="1" s="1"/>
  <c r="W7" i="1" s="1"/>
  <c r="P18" i="1"/>
  <c r="S17" i="1"/>
  <c r="Q17" i="1"/>
  <c r="U17" i="1"/>
  <c r="R17" i="1"/>
  <c r="N19" i="1" l="1"/>
  <c r="O18" i="1"/>
  <c r="J20" i="1"/>
  <c r="V7" i="1" s="1"/>
  <c r="V18" i="1"/>
  <c r="W18" i="1"/>
  <c r="X18" i="1"/>
  <c r="D26" i="1"/>
  <c r="P19" i="1"/>
  <c r="U18" i="1"/>
  <c r="S18" i="1"/>
  <c r="Q18" i="1"/>
  <c r="R18" i="1"/>
  <c r="N20" i="1" l="1"/>
  <c r="O19" i="1"/>
  <c r="D27" i="1"/>
  <c r="R7" i="1" s="1"/>
  <c r="Q7" i="1"/>
  <c r="V19" i="1"/>
  <c r="W19" i="1"/>
  <c r="X19" i="1"/>
  <c r="Q19" i="1"/>
  <c r="U19" i="1"/>
  <c r="R19" i="1"/>
  <c r="S19" i="1"/>
  <c r="P20" i="1"/>
  <c r="N21" i="1" l="1"/>
  <c r="O20" i="1"/>
  <c r="V20" i="1"/>
  <c r="W20" i="1"/>
  <c r="X20" i="1"/>
  <c r="P21" i="1"/>
  <c r="R20" i="1"/>
  <c r="Q20" i="1"/>
  <c r="S20" i="1"/>
  <c r="U20" i="1"/>
  <c r="N22" i="1" l="1"/>
  <c r="O21" i="1"/>
  <c r="V21" i="1"/>
  <c r="W21" i="1"/>
  <c r="X21" i="1"/>
  <c r="P22" i="1"/>
  <c r="S21" i="1"/>
  <c r="Q21" i="1"/>
  <c r="U21" i="1"/>
  <c r="R21" i="1"/>
  <c r="N23" i="1" l="1"/>
  <c r="O22" i="1"/>
  <c r="V22" i="1"/>
  <c r="W22" i="1"/>
  <c r="X22" i="1"/>
  <c r="P23" i="1"/>
  <c r="U22" i="1"/>
  <c r="R22" i="1"/>
  <c r="S22" i="1"/>
  <c r="Q22" i="1"/>
  <c r="N24" i="1" l="1"/>
  <c r="O23" i="1"/>
  <c r="V23" i="1"/>
  <c r="W23" i="1"/>
  <c r="X23" i="1"/>
  <c r="Q23" i="1"/>
  <c r="S23" i="1"/>
  <c r="R23" i="1"/>
  <c r="U23" i="1"/>
  <c r="P24" i="1"/>
  <c r="N25" i="1" l="1"/>
  <c r="P25" i="1" s="1"/>
  <c r="O24" i="1"/>
  <c r="V24" i="1"/>
  <c r="W24" i="1"/>
  <c r="X24" i="1"/>
  <c r="R24" i="1"/>
  <c r="U24" i="1"/>
  <c r="S24" i="1"/>
  <c r="Q24" i="1"/>
  <c r="N26" i="1" l="1"/>
  <c r="O25" i="1"/>
  <c r="V25" i="1"/>
  <c r="W25" i="1"/>
  <c r="X25" i="1"/>
  <c r="S25" i="1"/>
  <c r="U25" i="1"/>
  <c r="R25" i="1"/>
  <c r="Q25" i="1"/>
  <c r="P26" i="1"/>
  <c r="N27" i="1" l="1"/>
  <c r="O26" i="1"/>
  <c r="V26" i="1"/>
  <c r="W26" i="1"/>
  <c r="X26" i="1"/>
  <c r="P27" i="1"/>
  <c r="U26" i="1"/>
  <c r="R26" i="1"/>
  <c r="S26" i="1"/>
  <c r="Q26" i="1"/>
  <c r="N28" i="1" l="1"/>
  <c r="O27" i="1"/>
  <c r="V27" i="1"/>
  <c r="W27" i="1"/>
  <c r="X27" i="1"/>
  <c r="Q27" i="1"/>
  <c r="S27" i="1"/>
  <c r="U27" i="1"/>
  <c r="R27" i="1"/>
  <c r="P28" i="1"/>
  <c r="N29" i="1" l="1"/>
  <c r="O28" i="1"/>
  <c r="V28" i="1"/>
  <c r="W28" i="1"/>
  <c r="X28" i="1"/>
  <c r="R28" i="1"/>
  <c r="Q28" i="1"/>
  <c r="S28" i="1"/>
  <c r="U28" i="1"/>
  <c r="P29" i="1"/>
  <c r="N30" i="1" l="1"/>
  <c r="O29" i="1"/>
  <c r="V29" i="1"/>
  <c r="W29" i="1"/>
  <c r="X29" i="1"/>
  <c r="P30" i="1"/>
  <c r="U29" i="1"/>
  <c r="R29" i="1"/>
  <c r="S29" i="1"/>
  <c r="Q29" i="1"/>
  <c r="N31" i="1" l="1"/>
  <c r="O30" i="1"/>
  <c r="V30" i="1"/>
  <c r="W30" i="1"/>
  <c r="X30" i="1"/>
  <c r="S30" i="1"/>
  <c r="Q30" i="1"/>
  <c r="U30" i="1"/>
  <c r="R30" i="1"/>
  <c r="P31" i="1"/>
  <c r="N32" i="1" l="1"/>
  <c r="O31" i="1"/>
  <c r="V31" i="1"/>
  <c r="W31" i="1"/>
  <c r="X31" i="1"/>
  <c r="P32" i="1"/>
  <c r="U31" i="1"/>
  <c r="R31" i="1"/>
  <c r="S31" i="1"/>
  <c r="Q31" i="1"/>
  <c r="N33" i="1" l="1"/>
  <c r="O32" i="1"/>
  <c r="V32" i="1"/>
  <c r="W32" i="1"/>
  <c r="X32" i="1"/>
  <c r="Q32" i="1"/>
  <c r="S32" i="1"/>
  <c r="U32" i="1"/>
  <c r="R32" i="1"/>
  <c r="P33" i="1"/>
  <c r="N34" i="1" l="1"/>
  <c r="O33" i="1"/>
  <c r="V33" i="1"/>
  <c r="W33" i="1"/>
  <c r="X33" i="1"/>
  <c r="P34" i="1"/>
  <c r="R33" i="1"/>
  <c r="U33" i="1"/>
  <c r="Q33" i="1"/>
  <c r="S33" i="1"/>
  <c r="N35" i="1" l="1"/>
  <c r="O34" i="1"/>
  <c r="V34" i="1"/>
  <c r="W34" i="1"/>
  <c r="X34" i="1"/>
  <c r="S34" i="1"/>
  <c r="Q34" i="1"/>
  <c r="R34" i="1"/>
  <c r="U34" i="1"/>
  <c r="P35" i="1"/>
  <c r="N36" i="1" l="1"/>
  <c r="O35" i="1"/>
  <c r="V35" i="1"/>
  <c r="W35" i="1"/>
  <c r="X35" i="1"/>
  <c r="P36" i="1"/>
  <c r="U35" i="1"/>
  <c r="R35" i="1"/>
  <c r="Q35" i="1"/>
  <c r="S35" i="1"/>
  <c r="N37" i="1" l="1"/>
  <c r="O36" i="1"/>
  <c r="V36" i="1"/>
  <c r="W36" i="1"/>
  <c r="X36" i="1"/>
  <c r="Q36" i="1"/>
  <c r="S36" i="1"/>
  <c r="R36" i="1"/>
  <c r="U36" i="1"/>
  <c r="P37" i="1"/>
  <c r="N38" i="1" l="1"/>
  <c r="O37" i="1"/>
  <c r="V37" i="1"/>
  <c r="W37" i="1"/>
  <c r="X37" i="1"/>
  <c r="P38" i="1"/>
  <c r="R37" i="1"/>
  <c r="U37" i="1"/>
  <c r="S37" i="1"/>
  <c r="Q37" i="1"/>
  <c r="N39" i="1" l="1"/>
  <c r="O38" i="1"/>
  <c r="V38" i="1"/>
  <c r="W38" i="1"/>
  <c r="X38" i="1"/>
  <c r="P39" i="1"/>
  <c r="S38" i="1"/>
  <c r="Q38" i="1"/>
  <c r="U38" i="1"/>
  <c r="R38" i="1"/>
  <c r="N40" i="1" l="1"/>
  <c r="O39" i="1"/>
  <c r="V39" i="1"/>
  <c r="W39" i="1"/>
  <c r="X39" i="1"/>
  <c r="P40" i="1"/>
  <c r="U39" i="1"/>
  <c r="S39" i="1"/>
  <c r="R39" i="1"/>
  <c r="Q39" i="1"/>
  <c r="N41" i="1" l="1"/>
  <c r="O40" i="1"/>
  <c r="V40" i="1"/>
  <c r="W40" i="1"/>
  <c r="X40" i="1"/>
  <c r="Q40" i="1"/>
  <c r="U40" i="1"/>
  <c r="S40" i="1"/>
  <c r="R40" i="1"/>
  <c r="P41" i="1"/>
  <c r="N42" i="1" l="1"/>
  <c r="O41" i="1"/>
  <c r="V41" i="1"/>
  <c r="W41" i="1"/>
  <c r="X41" i="1"/>
  <c r="R41" i="1"/>
  <c r="Q41" i="1"/>
  <c r="U41" i="1"/>
  <c r="S41" i="1"/>
  <c r="P42" i="1"/>
  <c r="N43" i="1" l="1"/>
  <c r="O42" i="1"/>
  <c r="V42" i="1"/>
  <c r="W42" i="1"/>
  <c r="X42" i="1"/>
  <c r="S42" i="1"/>
  <c r="R42" i="1"/>
  <c r="Q42" i="1"/>
  <c r="U42" i="1"/>
  <c r="P43" i="1"/>
  <c r="N44" i="1" l="1"/>
  <c r="O43" i="1"/>
  <c r="V43" i="1"/>
  <c r="W43" i="1"/>
  <c r="X43" i="1"/>
  <c r="P44" i="1"/>
  <c r="U43" i="1"/>
  <c r="S43" i="1"/>
  <c r="R43" i="1"/>
  <c r="Q43" i="1"/>
  <c r="N45" i="1" l="1"/>
  <c r="O44" i="1"/>
  <c r="V44" i="1"/>
  <c r="W44" i="1"/>
  <c r="X44" i="1"/>
  <c r="Q44" i="1"/>
  <c r="U44" i="1"/>
  <c r="S44" i="1"/>
  <c r="R44" i="1"/>
  <c r="P45" i="1"/>
  <c r="N46" i="1" l="1"/>
  <c r="O45" i="1"/>
  <c r="V45" i="1"/>
  <c r="X45" i="1"/>
  <c r="W45" i="1"/>
  <c r="R45" i="1"/>
  <c r="Q45" i="1"/>
  <c r="U45" i="1"/>
  <c r="S45" i="1"/>
  <c r="P46" i="1"/>
  <c r="N47" i="1" l="1"/>
  <c r="O46" i="1"/>
  <c r="V46" i="1"/>
  <c r="W46" i="1"/>
  <c r="X46" i="1"/>
  <c r="P47" i="1"/>
  <c r="S46" i="1"/>
  <c r="R46" i="1"/>
  <c r="Q46" i="1"/>
  <c r="U46" i="1"/>
  <c r="N48" i="1" l="1"/>
  <c r="O47" i="1"/>
  <c r="V47" i="1"/>
  <c r="X47" i="1"/>
  <c r="W47" i="1"/>
  <c r="P48" i="1"/>
  <c r="U47" i="1"/>
  <c r="S47" i="1"/>
  <c r="R47" i="1"/>
  <c r="Q47" i="1"/>
  <c r="N49" i="1" l="1"/>
  <c r="O48" i="1"/>
  <c r="V48" i="1"/>
  <c r="W48" i="1"/>
  <c r="X48" i="1"/>
  <c r="Q48" i="1"/>
  <c r="U48" i="1"/>
  <c r="S48" i="1"/>
  <c r="R48" i="1"/>
  <c r="P49" i="1"/>
  <c r="N50" i="1" l="1"/>
  <c r="O49" i="1"/>
  <c r="V49" i="1"/>
  <c r="W49" i="1"/>
  <c r="X49" i="1"/>
  <c r="R49" i="1"/>
  <c r="Q49" i="1"/>
  <c r="U49" i="1"/>
  <c r="S49" i="1"/>
  <c r="P50" i="1"/>
  <c r="N51" i="1" l="1"/>
  <c r="O50" i="1"/>
  <c r="V50" i="1"/>
  <c r="W50" i="1"/>
  <c r="X50" i="1"/>
  <c r="S50" i="1"/>
  <c r="R50" i="1"/>
  <c r="Q50" i="1"/>
  <c r="U50" i="1"/>
  <c r="P51" i="1"/>
  <c r="N52" i="1" l="1"/>
  <c r="O51" i="1"/>
  <c r="V51" i="1"/>
  <c r="W51" i="1"/>
  <c r="X51" i="1"/>
  <c r="P52" i="1"/>
  <c r="U51" i="1"/>
  <c r="S51" i="1"/>
  <c r="R51" i="1"/>
  <c r="Q51" i="1"/>
  <c r="N53" i="1" l="1"/>
  <c r="O52" i="1"/>
  <c r="V52" i="1"/>
  <c r="W52" i="1"/>
  <c r="X52" i="1"/>
  <c r="Q52" i="1"/>
  <c r="U52" i="1"/>
  <c r="S52" i="1"/>
  <c r="R52" i="1"/>
  <c r="P53" i="1"/>
  <c r="N54" i="1" l="1"/>
  <c r="O53" i="1"/>
  <c r="V53" i="1"/>
  <c r="X53" i="1"/>
  <c r="W53" i="1"/>
  <c r="R53" i="1"/>
  <c r="Q53" i="1"/>
  <c r="U53" i="1"/>
  <c r="S53" i="1"/>
  <c r="P54" i="1"/>
  <c r="N55" i="1" l="1"/>
  <c r="O54" i="1"/>
  <c r="V54" i="1"/>
  <c r="W54" i="1"/>
  <c r="X54" i="1"/>
  <c r="P55" i="1"/>
  <c r="S54" i="1"/>
  <c r="R54" i="1"/>
  <c r="Q54" i="1"/>
  <c r="U54" i="1"/>
  <c r="N56" i="1" l="1"/>
  <c r="O55" i="1"/>
  <c r="V55" i="1"/>
  <c r="X55" i="1"/>
  <c r="W55" i="1"/>
  <c r="P56" i="1"/>
  <c r="U55" i="1"/>
  <c r="S55" i="1"/>
  <c r="R55" i="1"/>
  <c r="Q55" i="1"/>
  <c r="N57" i="1" l="1"/>
  <c r="O56" i="1"/>
  <c r="V56" i="1"/>
  <c r="W56" i="1"/>
  <c r="X56" i="1"/>
  <c r="Q56" i="1"/>
  <c r="U56" i="1"/>
  <c r="S56" i="1"/>
  <c r="R56" i="1"/>
  <c r="P57" i="1"/>
  <c r="N58" i="1" l="1"/>
  <c r="O57" i="1"/>
  <c r="V57" i="1"/>
  <c r="W57" i="1"/>
  <c r="X57" i="1"/>
  <c r="R57" i="1"/>
  <c r="Q57" i="1"/>
  <c r="U57" i="1"/>
  <c r="S57" i="1"/>
  <c r="P58" i="1"/>
  <c r="N59" i="1" l="1"/>
  <c r="O58" i="1"/>
  <c r="V58" i="1"/>
  <c r="W58" i="1"/>
  <c r="X58" i="1"/>
  <c r="S58" i="1"/>
  <c r="R58" i="1"/>
  <c r="Q58" i="1"/>
  <c r="U58" i="1"/>
  <c r="P59" i="1"/>
  <c r="N60" i="1" l="1"/>
  <c r="O59" i="1"/>
  <c r="V59" i="1"/>
  <c r="X59" i="1"/>
  <c r="W59" i="1"/>
  <c r="P60" i="1"/>
  <c r="U59" i="1"/>
  <c r="S59" i="1"/>
  <c r="R59" i="1"/>
  <c r="Q59" i="1"/>
  <c r="N61" i="1" l="1"/>
  <c r="O60" i="1"/>
  <c r="V60" i="1"/>
  <c r="W60" i="1"/>
  <c r="X60" i="1"/>
  <c r="Q60" i="1"/>
  <c r="U60" i="1"/>
  <c r="S60" i="1"/>
  <c r="R60" i="1"/>
  <c r="P61" i="1"/>
  <c r="N62" i="1" l="1"/>
  <c r="O61" i="1"/>
  <c r="V61" i="1"/>
  <c r="X61" i="1"/>
  <c r="W61" i="1"/>
  <c r="R61" i="1"/>
  <c r="Q61" i="1"/>
  <c r="U61" i="1"/>
  <c r="S61" i="1"/>
  <c r="P62" i="1"/>
  <c r="N63" i="1" l="1"/>
  <c r="O62" i="1"/>
  <c r="V62" i="1"/>
  <c r="W62" i="1"/>
  <c r="X62" i="1"/>
  <c r="S62" i="1"/>
  <c r="R62" i="1"/>
  <c r="Q62" i="1"/>
  <c r="U62" i="1"/>
  <c r="P63" i="1"/>
  <c r="N64" i="1" l="1"/>
  <c r="O63" i="1"/>
  <c r="V63" i="1"/>
  <c r="W63" i="1"/>
  <c r="X63" i="1"/>
  <c r="P64" i="1"/>
  <c r="U63" i="1"/>
  <c r="S63" i="1"/>
  <c r="R63" i="1"/>
  <c r="Q63" i="1"/>
  <c r="N65" i="1" l="1"/>
  <c r="O64" i="1"/>
  <c r="V64" i="1"/>
  <c r="W64" i="1"/>
  <c r="X64" i="1"/>
  <c r="P65" i="1"/>
  <c r="U64" i="1"/>
  <c r="R64" i="1"/>
  <c r="Q64" i="1"/>
  <c r="S64" i="1"/>
  <c r="N66" i="1" l="1"/>
  <c r="O65" i="1"/>
  <c r="V65" i="1"/>
  <c r="X65" i="1"/>
  <c r="W65" i="1"/>
  <c r="Q65" i="1"/>
  <c r="S65" i="1"/>
  <c r="R65" i="1"/>
  <c r="U65" i="1"/>
  <c r="P66" i="1"/>
  <c r="N67" i="1" l="1"/>
  <c r="O66" i="1"/>
  <c r="V66" i="1"/>
  <c r="W66" i="1"/>
  <c r="X66" i="1"/>
  <c r="P67" i="1"/>
  <c r="R66" i="1"/>
  <c r="U66" i="1"/>
  <c r="S66" i="1"/>
  <c r="Q66" i="1"/>
  <c r="N68" i="1" l="1"/>
  <c r="O67" i="1"/>
  <c r="V67" i="1"/>
  <c r="X67" i="1"/>
  <c r="W67" i="1"/>
  <c r="S67" i="1"/>
  <c r="Q67" i="1"/>
  <c r="U67" i="1"/>
  <c r="R67" i="1"/>
  <c r="P68" i="1"/>
  <c r="N69" i="1" l="1"/>
  <c r="O68" i="1"/>
  <c r="V68" i="1"/>
  <c r="W68" i="1"/>
  <c r="X68" i="1"/>
  <c r="P69" i="1"/>
  <c r="U68" i="1"/>
  <c r="R68" i="1"/>
  <c r="S68" i="1"/>
  <c r="Q68" i="1"/>
  <c r="N70" i="1" l="1"/>
  <c r="O69" i="1"/>
  <c r="V69" i="1"/>
  <c r="W69" i="1"/>
  <c r="X69" i="1"/>
  <c r="Q69" i="1"/>
  <c r="U69" i="1"/>
  <c r="S69" i="1"/>
  <c r="R69" i="1"/>
  <c r="P70" i="1"/>
  <c r="N71" i="1" l="1"/>
  <c r="O70" i="1"/>
  <c r="V70" i="1"/>
  <c r="W70" i="1"/>
  <c r="X70" i="1"/>
  <c r="R70" i="1"/>
  <c r="Q70" i="1"/>
  <c r="U70" i="1"/>
  <c r="S70" i="1"/>
  <c r="P71" i="1"/>
  <c r="N72" i="1" l="1"/>
  <c r="O71" i="1"/>
  <c r="V71" i="1"/>
  <c r="X71" i="1"/>
  <c r="W71" i="1"/>
  <c r="P72" i="1"/>
  <c r="S71" i="1"/>
  <c r="R71" i="1"/>
  <c r="Q71" i="1"/>
  <c r="U71" i="1"/>
  <c r="N73" i="1" l="1"/>
  <c r="O72" i="1"/>
  <c r="V72" i="1"/>
  <c r="W72" i="1"/>
  <c r="X72" i="1"/>
  <c r="P73" i="1"/>
  <c r="U72" i="1"/>
  <c r="S72" i="1"/>
  <c r="R72" i="1"/>
  <c r="Q72" i="1"/>
  <c r="N74" i="1" l="1"/>
  <c r="O73" i="1"/>
  <c r="V73" i="1"/>
  <c r="X73" i="1"/>
  <c r="W73" i="1"/>
  <c r="Q73" i="1"/>
  <c r="U73" i="1"/>
  <c r="S73" i="1"/>
  <c r="R73" i="1"/>
  <c r="P74" i="1"/>
  <c r="N75" i="1" l="1"/>
  <c r="O74" i="1"/>
  <c r="V74" i="1"/>
  <c r="W74" i="1"/>
  <c r="X74" i="1"/>
  <c r="R74" i="1"/>
  <c r="Q74" i="1"/>
  <c r="U74" i="1"/>
  <c r="S74" i="1"/>
  <c r="P75" i="1"/>
  <c r="N76" i="1" l="1"/>
  <c r="O75" i="1"/>
  <c r="V75" i="1"/>
  <c r="W75" i="1"/>
  <c r="X75" i="1"/>
  <c r="P76" i="1"/>
  <c r="S75" i="1"/>
  <c r="R75" i="1"/>
  <c r="Q75" i="1"/>
  <c r="U75" i="1"/>
  <c r="N77" i="1" l="1"/>
  <c r="O76" i="1"/>
  <c r="V76" i="1"/>
  <c r="W76" i="1"/>
  <c r="X76" i="1"/>
  <c r="P77" i="1"/>
  <c r="U76" i="1"/>
  <c r="S76" i="1"/>
  <c r="R76" i="1"/>
  <c r="Q76" i="1"/>
  <c r="N78" i="1" l="1"/>
  <c r="O77" i="1"/>
  <c r="V77" i="1"/>
  <c r="X77" i="1"/>
  <c r="W77" i="1"/>
  <c r="Q77" i="1"/>
  <c r="U77" i="1"/>
  <c r="S77" i="1"/>
  <c r="R77" i="1"/>
  <c r="P78" i="1"/>
  <c r="N79" i="1" l="1"/>
  <c r="O78" i="1"/>
  <c r="V78" i="1"/>
  <c r="W78" i="1"/>
  <c r="X78" i="1"/>
  <c r="R78" i="1"/>
  <c r="Q78" i="1"/>
  <c r="U78" i="1"/>
  <c r="S78" i="1"/>
  <c r="P79" i="1"/>
  <c r="N80" i="1" l="1"/>
  <c r="O79" i="1"/>
  <c r="V79" i="1"/>
  <c r="X79" i="1"/>
  <c r="W79" i="1"/>
  <c r="P80" i="1"/>
  <c r="S79" i="1"/>
  <c r="R79" i="1"/>
  <c r="Q79" i="1"/>
  <c r="U79" i="1"/>
  <c r="N81" i="1" l="1"/>
  <c r="O80" i="1"/>
  <c r="V80" i="1"/>
  <c r="W80" i="1"/>
  <c r="X80" i="1"/>
  <c r="P81" i="1"/>
  <c r="U80" i="1"/>
  <c r="S80" i="1"/>
  <c r="R80" i="1"/>
  <c r="Q80" i="1"/>
  <c r="N82" i="1" l="1"/>
  <c r="O81" i="1"/>
  <c r="V81" i="1"/>
  <c r="W81" i="1"/>
  <c r="X81" i="1"/>
  <c r="Q81" i="1"/>
  <c r="U81" i="1"/>
  <c r="S81" i="1"/>
  <c r="R81" i="1"/>
  <c r="P82" i="1"/>
  <c r="N83" i="1" l="1"/>
  <c r="O82" i="1"/>
  <c r="V82" i="1"/>
  <c r="W82" i="1"/>
  <c r="X82" i="1"/>
  <c r="R82" i="1"/>
  <c r="Q82" i="1"/>
  <c r="U82" i="1"/>
  <c r="S82" i="1"/>
  <c r="P83" i="1"/>
  <c r="N84" i="1" l="1"/>
  <c r="O83" i="1"/>
  <c r="V83" i="1"/>
  <c r="W83" i="1"/>
  <c r="X83" i="1"/>
  <c r="P84" i="1"/>
  <c r="S83" i="1"/>
  <c r="R83" i="1"/>
  <c r="Q83" i="1"/>
  <c r="U83" i="1"/>
  <c r="N85" i="1" l="1"/>
  <c r="O84" i="1"/>
  <c r="V84" i="1"/>
  <c r="W84" i="1"/>
  <c r="X84" i="1"/>
  <c r="P85" i="1"/>
  <c r="U84" i="1"/>
  <c r="S84" i="1"/>
  <c r="R84" i="1"/>
  <c r="Q84" i="1"/>
  <c r="N86" i="1" l="1"/>
  <c r="O85" i="1"/>
  <c r="V85" i="1"/>
  <c r="X85" i="1"/>
  <c r="W85" i="1"/>
  <c r="Q85" i="1"/>
  <c r="U85" i="1"/>
  <c r="S85" i="1"/>
  <c r="R85" i="1"/>
  <c r="P86" i="1"/>
  <c r="N87" i="1" l="1"/>
  <c r="O86" i="1"/>
  <c r="V86" i="1"/>
  <c r="W86" i="1"/>
  <c r="X86" i="1"/>
  <c r="R86" i="1"/>
  <c r="Q86" i="1"/>
  <c r="U86" i="1"/>
  <c r="S86" i="1"/>
  <c r="P87" i="1"/>
  <c r="N88" i="1" l="1"/>
  <c r="O87" i="1"/>
  <c r="V87" i="1"/>
  <c r="X87" i="1"/>
  <c r="W87" i="1"/>
  <c r="S87" i="1"/>
  <c r="R87" i="1"/>
  <c r="Q87" i="1"/>
  <c r="U87" i="1"/>
  <c r="P88" i="1"/>
  <c r="N89" i="1" l="1"/>
  <c r="O88" i="1"/>
  <c r="V88" i="1"/>
  <c r="W88" i="1"/>
  <c r="X88" i="1"/>
  <c r="P89" i="1"/>
  <c r="U88" i="1"/>
  <c r="S88" i="1"/>
  <c r="R88" i="1"/>
  <c r="Q88" i="1"/>
  <c r="N90" i="1" l="1"/>
  <c r="O89" i="1"/>
  <c r="V89" i="1"/>
  <c r="W89" i="1"/>
  <c r="X89" i="1"/>
  <c r="Q89" i="1"/>
  <c r="U89" i="1"/>
  <c r="S89" i="1"/>
  <c r="R89" i="1"/>
  <c r="P90" i="1"/>
  <c r="N91" i="1" l="1"/>
  <c r="O90" i="1"/>
  <c r="V90" i="1"/>
  <c r="W90" i="1"/>
  <c r="X90" i="1"/>
  <c r="R90" i="1"/>
  <c r="Q90" i="1"/>
  <c r="U90" i="1"/>
  <c r="S90" i="1"/>
  <c r="P91" i="1"/>
  <c r="N92" i="1" l="1"/>
  <c r="O91" i="1"/>
  <c r="V91" i="1"/>
  <c r="X91" i="1"/>
  <c r="W91" i="1"/>
  <c r="S91" i="1"/>
  <c r="R91" i="1"/>
  <c r="Q91" i="1"/>
  <c r="U91" i="1"/>
  <c r="P92" i="1"/>
  <c r="N93" i="1" l="1"/>
  <c r="O92" i="1"/>
  <c r="V92" i="1"/>
  <c r="W92" i="1"/>
  <c r="X92" i="1"/>
  <c r="P93" i="1"/>
  <c r="U92" i="1"/>
  <c r="S92" i="1"/>
  <c r="R92" i="1"/>
  <c r="Q92" i="1"/>
  <c r="N94" i="1" l="1"/>
  <c r="O93" i="1"/>
  <c r="V93" i="1"/>
  <c r="X93" i="1"/>
  <c r="W93" i="1"/>
  <c r="Q93" i="1"/>
  <c r="U93" i="1"/>
  <c r="S93" i="1"/>
  <c r="R93" i="1"/>
  <c r="P94" i="1"/>
  <c r="N95" i="1" l="1"/>
  <c r="O94" i="1"/>
  <c r="V94" i="1"/>
  <c r="W94" i="1"/>
  <c r="X94" i="1"/>
  <c r="R94" i="1"/>
  <c r="Q94" i="1"/>
  <c r="U94" i="1"/>
  <c r="S94" i="1"/>
  <c r="P95" i="1"/>
  <c r="N96" i="1" l="1"/>
  <c r="O95" i="1"/>
  <c r="V95" i="1"/>
  <c r="X95" i="1"/>
  <c r="W95" i="1"/>
  <c r="P96" i="1"/>
  <c r="S95" i="1"/>
  <c r="R95" i="1"/>
  <c r="Q95" i="1"/>
  <c r="U95" i="1"/>
  <c r="N97" i="1" l="1"/>
  <c r="O96" i="1"/>
  <c r="V96" i="1"/>
  <c r="W96" i="1"/>
  <c r="X96" i="1"/>
  <c r="P97" i="1"/>
  <c r="U96" i="1"/>
  <c r="S96" i="1"/>
  <c r="R96" i="1"/>
  <c r="Q96" i="1"/>
  <c r="N98" i="1" l="1"/>
  <c r="O97" i="1"/>
  <c r="V97" i="1"/>
  <c r="W97" i="1"/>
  <c r="X97" i="1"/>
  <c r="Q97" i="1"/>
  <c r="U97" i="1"/>
  <c r="S97" i="1"/>
  <c r="R97" i="1"/>
  <c r="P98" i="1"/>
  <c r="N99" i="1" l="1"/>
  <c r="O98" i="1"/>
  <c r="V98" i="1"/>
  <c r="W98" i="1"/>
  <c r="X98" i="1"/>
  <c r="R98" i="1"/>
  <c r="Q98" i="1"/>
  <c r="U98" i="1"/>
  <c r="S98" i="1"/>
  <c r="P99" i="1"/>
  <c r="N100" i="1" l="1"/>
  <c r="O99" i="1"/>
  <c r="V99" i="1"/>
  <c r="X99" i="1"/>
  <c r="W99" i="1"/>
  <c r="P100" i="1"/>
  <c r="S99" i="1"/>
  <c r="R99" i="1"/>
  <c r="Q99" i="1"/>
  <c r="U99" i="1"/>
  <c r="N101" i="1" l="1"/>
  <c r="O100" i="1"/>
  <c r="V100" i="1"/>
  <c r="W100" i="1"/>
  <c r="X100" i="1"/>
  <c r="P101" i="1"/>
  <c r="U100" i="1"/>
  <c r="S100" i="1"/>
  <c r="R100" i="1"/>
  <c r="Q100" i="1"/>
  <c r="N102" i="1" l="1"/>
  <c r="O101" i="1"/>
  <c r="V101" i="1"/>
  <c r="X101" i="1"/>
  <c r="W101" i="1"/>
  <c r="Q101" i="1"/>
  <c r="U101" i="1"/>
  <c r="S101" i="1"/>
  <c r="R101" i="1"/>
  <c r="P102" i="1"/>
  <c r="N103" i="1" l="1"/>
  <c r="O102" i="1"/>
  <c r="V102" i="1"/>
  <c r="W102" i="1"/>
  <c r="X102" i="1"/>
  <c r="R102" i="1"/>
  <c r="Q102" i="1"/>
  <c r="U102" i="1"/>
  <c r="S102" i="1"/>
  <c r="P103" i="1"/>
  <c r="N104" i="1" l="1"/>
  <c r="O103" i="1"/>
  <c r="V103" i="1"/>
  <c r="W103" i="1"/>
  <c r="X103" i="1"/>
  <c r="S103" i="1"/>
  <c r="R103" i="1"/>
  <c r="Q103" i="1"/>
  <c r="U103" i="1"/>
  <c r="P104" i="1"/>
  <c r="N105" i="1" l="1"/>
  <c r="O104" i="1"/>
  <c r="V104" i="1"/>
  <c r="W104" i="1"/>
  <c r="X104" i="1"/>
  <c r="P105" i="1"/>
  <c r="U104" i="1"/>
  <c r="S104" i="1"/>
  <c r="R104" i="1"/>
  <c r="Q104" i="1"/>
  <c r="N106" i="1" l="1"/>
  <c r="O105" i="1"/>
  <c r="V105" i="1"/>
  <c r="X105" i="1"/>
  <c r="W105" i="1"/>
  <c r="Q105" i="1"/>
  <c r="U105" i="1"/>
  <c r="S105" i="1"/>
  <c r="R105" i="1"/>
  <c r="P106" i="1"/>
  <c r="N107" i="1" l="1"/>
  <c r="O106" i="1"/>
  <c r="V106" i="1"/>
  <c r="W106" i="1"/>
  <c r="X106" i="1"/>
  <c r="R106" i="1"/>
  <c r="Q106" i="1"/>
  <c r="U106" i="1"/>
  <c r="S106" i="1"/>
  <c r="P107" i="1"/>
  <c r="N108" i="1" l="1"/>
  <c r="O107" i="1"/>
  <c r="V107" i="1"/>
  <c r="X107" i="1"/>
  <c r="W107" i="1"/>
  <c r="P108" i="1"/>
  <c r="S107" i="1"/>
  <c r="R107" i="1"/>
  <c r="Q107" i="1"/>
  <c r="U107" i="1"/>
  <c r="N109" i="1" l="1"/>
  <c r="O108" i="1"/>
  <c r="V108" i="1"/>
  <c r="W108" i="1"/>
  <c r="X108" i="1"/>
  <c r="P109" i="1"/>
  <c r="U108" i="1"/>
  <c r="S108" i="1"/>
  <c r="R108" i="1"/>
  <c r="Q108" i="1"/>
  <c r="N110" i="1" l="1"/>
  <c r="O109" i="1"/>
  <c r="V109" i="1"/>
  <c r="W109" i="1"/>
  <c r="X109" i="1"/>
  <c r="Q109" i="1"/>
  <c r="U109" i="1"/>
  <c r="S109" i="1"/>
  <c r="R109" i="1"/>
  <c r="P110" i="1"/>
  <c r="N111" i="1" l="1"/>
  <c r="O110" i="1"/>
  <c r="V110" i="1"/>
  <c r="W110" i="1"/>
  <c r="X110" i="1"/>
  <c r="R110" i="1"/>
  <c r="Q110" i="1"/>
  <c r="U110" i="1"/>
  <c r="S110" i="1"/>
  <c r="P111" i="1"/>
  <c r="N112" i="1" l="1"/>
  <c r="O111" i="1"/>
  <c r="V111" i="1"/>
  <c r="W111" i="1"/>
  <c r="X111" i="1"/>
  <c r="P112" i="1"/>
  <c r="S111" i="1"/>
  <c r="R111" i="1"/>
  <c r="Q111" i="1"/>
  <c r="U111" i="1"/>
  <c r="N113" i="1" l="1"/>
  <c r="O112" i="1"/>
  <c r="V112" i="1"/>
  <c r="W112" i="1"/>
  <c r="X112" i="1"/>
  <c r="U112" i="1"/>
  <c r="S112" i="1"/>
  <c r="R112" i="1"/>
  <c r="Q112" i="1"/>
  <c r="N114" i="1" l="1"/>
  <c r="O113" i="1"/>
  <c r="P113" i="1"/>
  <c r="U113" i="1" l="1"/>
  <c r="W113" i="1"/>
  <c r="Q113" i="1"/>
  <c r="S113" i="1"/>
  <c r="X113" i="1"/>
  <c r="R113" i="1"/>
  <c r="V113" i="1"/>
  <c r="N115" i="1"/>
  <c r="O114" i="1"/>
  <c r="P114" i="1"/>
  <c r="N116" i="1" l="1"/>
  <c r="O115" i="1"/>
  <c r="P115" i="1"/>
  <c r="V114" i="1"/>
  <c r="S114" i="1"/>
  <c r="R114" i="1"/>
  <c r="X114" i="1"/>
  <c r="U114" i="1"/>
  <c r="W114" i="1"/>
  <c r="Q114" i="1"/>
  <c r="W115" i="1" l="1"/>
  <c r="Q115" i="1"/>
  <c r="V115" i="1"/>
  <c r="U115" i="1"/>
  <c r="S115" i="1"/>
  <c r="R115" i="1"/>
  <c r="X115" i="1"/>
  <c r="N117" i="1"/>
  <c r="O116" i="1"/>
  <c r="P116" i="1"/>
  <c r="N118" i="1" l="1"/>
  <c r="O117" i="1"/>
  <c r="P117" i="1"/>
  <c r="Q116" i="1"/>
  <c r="S116" i="1"/>
  <c r="U116" i="1"/>
  <c r="R116" i="1"/>
  <c r="V116" i="1"/>
  <c r="X116" i="1"/>
  <c r="W116" i="1"/>
  <c r="Q117" i="1" l="1"/>
  <c r="V117" i="1"/>
  <c r="R117" i="1"/>
  <c r="X117" i="1"/>
  <c r="U117" i="1"/>
  <c r="S117" i="1"/>
  <c r="W117" i="1"/>
  <c r="N119" i="1"/>
  <c r="O118" i="1"/>
  <c r="P118" i="1"/>
  <c r="N120" i="1" l="1"/>
  <c r="O119" i="1"/>
  <c r="P119" i="1"/>
  <c r="V118" i="1"/>
  <c r="Q118" i="1"/>
  <c r="S118" i="1"/>
  <c r="U118" i="1"/>
  <c r="W118" i="1"/>
  <c r="X118" i="1"/>
  <c r="R118" i="1"/>
  <c r="Q119" i="1" l="1"/>
  <c r="R119" i="1"/>
  <c r="X119" i="1"/>
  <c r="W119" i="1"/>
  <c r="U119" i="1"/>
  <c r="S119" i="1"/>
  <c r="V119" i="1"/>
  <c r="N121" i="1"/>
  <c r="O120" i="1"/>
  <c r="P120" i="1"/>
  <c r="N122" i="1" l="1"/>
  <c r="O121" i="1"/>
  <c r="P121" i="1"/>
  <c r="V120" i="1"/>
  <c r="W120" i="1"/>
  <c r="Q120" i="1"/>
  <c r="R120" i="1"/>
  <c r="X120" i="1"/>
  <c r="S120" i="1"/>
  <c r="U120" i="1"/>
  <c r="Q121" i="1" l="1"/>
  <c r="R121" i="1"/>
  <c r="X121" i="1"/>
  <c r="U121" i="1"/>
  <c r="S121" i="1"/>
  <c r="W121" i="1"/>
  <c r="V121" i="1"/>
  <c r="N123" i="1"/>
  <c r="O122" i="1"/>
  <c r="P122" i="1"/>
  <c r="N124" i="1" l="1"/>
  <c r="O123" i="1"/>
  <c r="P123" i="1"/>
  <c r="U122" i="1"/>
  <c r="V122" i="1"/>
  <c r="Q122" i="1"/>
  <c r="X122" i="1"/>
  <c r="R122" i="1"/>
  <c r="W122" i="1"/>
  <c r="S122" i="1"/>
  <c r="X123" i="1" l="1"/>
  <c r="V123" i="1"/>
  <c r="R123" i="1"/>
  <c r="W123" i="1"/>
  <c r="Q123" i="1"/>
  <c r="U123" i="1"/>
  <c r="S123" i="1"/>
  <c r="N125" i="1"/>
  <c r="O124" i="1"/>
  <c r="P124" i="1"/>
  <c r="N126" i="1" l="1"/>
  <c r="O125" i="1"/>
  <c r="P125" i="1"/>
  <c r="U124" i="1"/>
  <c r="V124" i="1"/>
  <c r="X124" i="1"/>
  <c r="W124" i="1"/>
  <c r="Q124" i="1"/>
  <c r="R124" i="1"/>
  <c r="S124" i="1"/>
  <c r="R125" i="1" l="1"/>
  <c r="X125" i="1"/>
  <c r="S125" i="1"/>
  <c r="U125" i="1"/>
  <c r="V125" i="1"/>
  <c r="W125" i="1"/>
  <c r="Q125" i="1"/>
  <c r="N127" i="1"/>
  <c r="O126" i="1"/>
  <c r="P126" i="1"/>
  <c r="S126" i="1" l="1"/>
  <c r="X126" i="1"/>
  <c r="R126" i="1"/>
  <c r="U126" i="1"/>
  <c r="V126" i="1"/>
  <c r="W126" i="1"/>
  <c r="Q126" i="1"/>
  <c r="N128" i="1"/>
  <c r="O127" i="1"/>
  <c r="P127" i="1"/>
  <c r="N129" i="1" l="1"/>
  <c r="O128" i="1"/>
  <c r="P128" i="1"/>
  <c r="R127" i="1"/>
  <c r="S127" i="1"/>
  <c r="W127" i="1"/>
  <c r="X127" i="1"/>
  <c r="V127" i="1"/>
  <c r="U127" i="1"/>
  <c r="Q127" i="1"/>
  <c r="S128" i="1" l="1"/>
  <c r="U128" i="1"/>
  <c r="V128" i="1"/>
  <c r="W128" i="1"/>
  <c r="Q128" i="1"/>
  <c r="X128" i="1"/>
  <c r="R128" i="1"/>
  <c r="N130" i="1"/>
  <c r="O129" i="1"/>
  <c r="P129" i="1"/>
  <c r="N131" i="1" l="1"/>
  <c r="O130" i="1"/>
  <c r="P130" i="1"/>
  <c r="S129" i="1"/>
  <c r="R129" i="1"/>
  <c r="U129" i="1"/>
  <c r="W129" i="1"/>
  <c r="Q129" i="1"/>
  <c r="X129" i="1"/>
  <c r="V129" i="1"/>
  <c r="X130" i="1" l="1"/>
  <c r="Q130" i="1"/>
  <c r="S130" i="1"/>
  <c r="W130" i="1"/>
  <c r="R130" i="1"/>
  <c r="V130" i="1"/>
  <c r="U130" i="1"/>
  <c r="N132" i="1"/>
  <c r="O131" i="1"/>
  <c r="P131" i="1"/>
  <c r="N133" i="1" l="1"/>
  <c r="O132" i="1"/>
  <c r="P132" i="1"/>
  <c r="R131" i="1"/>
  <c r="W131" i="1"/>
  <c r="S131" i="1"/>
  <c r="V131" i="1"/>
  <c r="Q131" i="1"/>
  <c r="U131" i="1"/>
  <c r="X131" i="1"/>
  <c r="X132" i="1" l="1"/>
  <c r="Q132" i="1"/>
  <c r="W132" i="1"/>
  <c r="S132" i="1"/>
  <c r="V132" i="1"/>
  <c r="R132" i="1"/>
  <c r="U132" i="1"/>
  <c r="N134" i="1"/>
  <c r="O133" i="1"/>
  <c r="P133" i="1"/>
  <c r="N135" i="1" l="1"/>
  <c r="O134" i="1"/>
  <c r="P134" i="1"/>
  <c r="S133" i="1"/>
  <c r="W133" i="1"/>
  <c r="U133" i="1"/>
  <c r="V133" i="1"/>
  <c r="R133" i="1"/>
  <c r="X133" i="1"/>
  <c r="Q133" i="1"/>
  <c r="W134" i="1" l="1"/>
  <c r="U134" i="1"/>
  <c r="V134" i="1"/>
  <c r="Q134" i="1"/>
  <c r="X134" i="1"/>
  <c r="S134" i="1"/>
  <c r="R134" i="1"/>
  <c r="N136" i="1"/>
  <c r="O135" i="1"/>
  <c r="P135" i="1"/>
  <c r="N137" i="1" l="1"/>
  <c r="O136" i="1"/>
  <c r="P136" i="1"/>
  <c r="W135" i="1"/>
  <c r="Q135" i="1"/>
  <c r="R135" i="1"/>
  <c r="S135" i="1"/>
  <c r="V135" i="1"/>
  <c r="U135" i="1"/>
  <c r="X135" i="1"/>
  <c r="Q136" i="1" l="1"/>
  <c r="X136" i="1"/>
  <c r="R136" i="1"/>
  <c r="S136" i="1"/>
  <c r="U136" i="1"/>
  <c r="V136" i="1"/>
  <c r="W136" i="1"/>
  <c r="N138" i="1"/>
  <c r="O137" i="1"/>
  <c r="P137" i="1"/>
  <c r="V137" i="1" l="1"/>
  <c r="W137" i="1"/>
  <c r="Q137" i="1"/>
  <c r="X137" i="1"/>
  <c r="S137" i="1"/>
  <c r="U137" i="1"/>
  <c r="R137" i="1"/>
  <c r="N139" i="1"/>
  <c r="O138" i="1"/>
  <c r="P138" i="1"/>
  <c r="N140" i="1" l="1"/>
  <c r="O139" i="1"/>
  <c r="P139" i="1"/>
  <c r="X138" i="1"/>
  <c r="W138" i="1"/>
  <c r="V138" i="1"/>
  <c r="Q138" i="1"/>
  <c r="R138" i="1"/>
  <c r="S138" i="1"/>
  <c r="U138" i="1"/>
  <c r="W139" i="1" l="1"/>
  <c r="X139" i="1"/>
  <c r="U139" i="1"/>
  <c r="S139" i="1"/>
  <c r="R139" i="1"/>
  <c r="Q139" i="1"/>
  <c r="V139" i="1"/>
  <c r="N141" i="1"/>
  <c r="O140" i="1"/>
  <c r="P140" i="1"/>
  <c r="N142" i="1" l="1"/>
  <c r="O141" i="1"/>
  <c r="P141" i="1"/>
  <c r="X140" i="1"/>
  <c r="Q140" i="1"/>
  <c r="U140" i="1"/>
  <c r="R140" i="1"/>
  <c r="V140" i="1"/>
  <c r="W140" i="1"/>
  <c r="S140" i="1"/>
  <c r="Q141" i="1" l="1"/>
  <c r="R141" i="1"/>
  <c r="U141" i="1"/>
  <c r="S141" i="1"/>
  <c r="V141" i="1"/>
  <c r="W141" i="1"/>
  <c r="X141" i="1"/>
  <c r="N143" i="1"/>
  <c r="O142" i="1"/>
  <c r="P142" i="1"/>
  <c r="N144" i="1" l="1"/>
  <c r="O143" i="1"/>
  <c r="P143" i="1"/>
  <c r="V142" i="1"/>
  <c r="R142" i="1"/>
  <c r="S142" i="1"/>
  <c r="W142" i="1"/>
  <c r="U142" i="1"/>
  <c r="X142" i="1"/>
  <c r="Q142" i="1"/>
  <c r="Q143" i="1" l="1"/>
  <c r="X143" i="1"/>
  <c r="W143" i="1"/>
  <c r="U143" i="1"/>
  <c r="S143" i="1"/>
  <c r="V143" i="1"/>
  <c r="R143" i="1"/>
  <c r="N145" i="1"/>
  <c r="O144" i="1"/>
  <c r="P144" i="1"/>
  <c r="U144" i="1" l="1"/>
  <c r="V144" i="1"/>
  <c r="X144" i="1"/>
  <c r="Q144" i="1"/>
  <c r="R144" i="1"/>
  <c r="W144" i="1"/>
  <c r="S144" i="1"/>
  <c r="N146" i="1"/>
  <c r="O145" i="1"/>
  <c r="P145" i="1"/>
  <c r="N147" i="1" l="1"/>
  <c r="O146" i="1"/>
  <c r="P146" i="1"/>
  <c r="R145" i="1"/>
  <c r="V145" i="1"/>
  <c r="W145" i="1"/>
  <c r="X145" i="1"/>
  <c r="Q145" i="1"/>
  <c r="S145" i="1"/>
  <c r="U145" i="1"/>
  <c r="R146" i="1" l="1"/>
  <c r="Q146" i="1"/>
  <c r="W146" i="1"/>
  <c r="X146" i="1"/>
  <c r="S146" i="1"/>
  <c r="U146" i="1"/>
  <c r="V146" i="1"/>
  <c r="N148" i="1"/>
  <c r="O147" i="1"/>
  <c r="P147" i="1"/>
  <c r="N149" i="1" l="1"/>
  <c r="O148" i="1"/>
  <c r="P148" i="1"/>
  <c r="X147" i="1"/>
  <c r="Q147" i="1"/>
  <c r="R147" i="1"/>
  <c r="S147" i="1"/>
  <c r="U147" i="1"/>
  <c r="V147" i="1"/>
  <c r="W147" i="1"/>
  <c r="Q148" i="1" l="1"/>
  <c r="R148" i="1"/>
  <c r="S148" i="1"/>
  <c r="V148" i="1"/>
  <c r="W148" i="1"/>
  <c r="X148" i="1"/>
  <c r="U148" i="1"/>
  <c r="N150" i="1"/>
  <c r="O149" i="1"/>
  <c r="P149" i="1"/>
  <c r="N151" i="1" l="1"/>
  <c r="O150" i="1"/>
  <c r="P150" i="1"/>
  <c r="R149" i="1"/>
  <c r="V149" i="1"/>
  <c r="S149" i="1"/>
  <c r="U149" i="1"/>
  <c r="W149" i="1"/>
  <c r="X149" i="1"/>
  <c r="Q149" i="1"/>
  <c r="S150" i="1" l="1"/>
  <c r="Q150" i="1"/>
  <c r="W150" i="1"/>
  <c r="R150" i="1"/>
  <c r="U150" i="1"/>
  <c r="V150" i="1"/>
  <c r="X150" i="1"/>
  <c r="N152" i="1"/>
  <c r="O151" i="1"/>
  <c r="P151" i="1"/>
  <c r="N153" i="1" l="1"/>
  <c r="O152" i="1"/>
  <c r="P152" i="1"/>
  <c r="Q151" i="1"/>
  <c r="W151" i="1"/>
  <c r="R151" i="1"/>
  <c r="U151" i="1"/>
  <c r="X151" i="1"/>
  <c r="S151" i="1"/>
  <c r="V151" i="1"/>
  <c r="R152" i="1" l="1"/>
  <c r="S152" i="1"/>
  <c r="V152" i="1"/>
  <c r="W152" i="1"/>
  <c r="X152" i="1"/>
  <c r="Q152" i="1"/>
  <c r="U152" i="1"/>
  <c r="N154" i="1"/>
  <c r="O153" i="1"/>
  <c r="P153" i="1"/>
  <c r="N155" i="1" l="1"/>
  <c r="O154" i="1"/>
  <c r="P154" i="1"/>
  <c r="V153" i="1"/>
  <c r="W153" i="1"/>
  <c r="Q153" i="1"/>
  <c r="R153" i="1"/>
  <c r="S153" i="1"/>
  <c r="U153" i="1"/>
  <c r="X153" i="1"/>
  <c r="Q154" i="1" l="1"/>
  <c r="S154" i="1"/>
  <c r="W154" i="1"/>
  <c r="U154" i="1"/>
  <c r="V154" i="1"/>
  <c r="X154" i="1"/>
  <c r="R154" i="1"/>
  <c r="N156" i="1"/>
  <c r="O155" i="1"/>
  <c r="P155" i="1"/>
  <c r="N157" i="1" l="1"/>
  <c r="O156" i="1"/>
  <c r="P156" i="1"/>
  <c r="W155" i="1"/>
  <c r="X155" i="1"/>
  <c r="Q155" i="1"/>
  <c r="V155" i="1"/>
  <c r="S155" i="1"/>
  <c r="U155" i="1"/>
  <c r="R155" i="1"/>
  <c r="W156" i="1" l="1"/>
  <c r="X156" i="1"/>
  <c r="S156" i="1"/>
  <c r="V156" i="1"/>
  <c r="R156" i="1"/>
  <c r="U156" i="1"/>
  <c r="Q156" i="1"/>
  <c r="N158" i="1"/>
  <c r="O157" i="1"/>
  <c r="P157" i="1"/>
  <c r="N159" i="1" l="1"/>
  <c r="O158" i="1"/>
  <c r="P158" i="1"/>
  <c r="U157" i="1"/>
  <c r="V157" i="1"/>
  <c r="W157" i="1"/>
  <c r="R157" i="1"/>
  <c r="Q157" i="1"/>
  <c r="S157" i="1"/>
  <c r="X157" i="1"/>
  <c r="Q158" i="1" l="1"/>
  <c r="S158" i="1"/>
  <c r="U158" i="1"/>
  <c r="V158" i="1"/>
  <c r="X158" i="1"/>
  <c r="R158" i="1"/>
  <c r="W158" i="1"/>
  <c r="N160" i="1"/>
  <c r="O159" i="1"/>
  <c r="P159" i="1"/>
  <c r="N161" i="1" l="1"/>
  <c r="O160" i="1"/>
  <c r="P160" i="1"/>
  <c r="U159" i="1"/>
  <c r="V159" i="1"/>
  <c r="X159" i="1"/>
  <c r="R159" i="1"/>
  <c r="Q159" i="1"/>
  <c r="S159" i="1"/>
  <c r="W159" i="1"/>
  <c r="R160" i="1" l="1"/>
  <c r="S160" i="1"/>
  <c r="U160" i="1"/>
  <c r="Q160" i="1"/>
  <c r="V160" i="1"/>
  <c r="W160" i="1"/>
  <c r="X160" i="1"/>
  <c r="N162" i="1"/>
  <c r="O161" i="1"/>
  <c r="P161" i="1"/>
  <c r="N163" i="1" l="1"/>
  <c r="O162" i="1"/>
  <c r="P162" i="1"/>
  <c r="W161" i="1"/>
  <c r="X161" i="1"/>
  <c r="Q161" i="1"/>
  <c r="R161" i="1"/>
  <c r="U161" i="1"/>
  <c r="S161" i="1"/>
  <c r="V161" i="1"/>
  <c r="X162" i="1" l="1"/>
  <c r="R162" i="1"/>
  <c r="U162" i="1"/>
  <c r="Q162" i="1"/>
  <c r="S162" i="1"/>
  <c r="W162" i="1"/>
  <c r="V162" i="1"/>
  <c r="N164" i="1"/>
  <c r="O163" i="1"/>
  <c r="P163" i="1"/>
  <c r="N165" i="1" l="1"/>
  <c r="O164" i="1"/>
  <c r="P164" i="1"/>
  <c r="U163" i="1"/>
  <c r="R163" i="1"/>
  <c r="S163" i="1"/>
  <c r="X163" i="1"/>
  <c r="V163" i="1"/>
  <c r="W163" i="1"/>
  <c r="Q163" i="1"/>
  <c r="W164" i="1" l="1"/>
  <c r="X164" i="1"/>
  <c r="S164" i="1"/>
  <c r="Q164" i="1"/>
  <c r="R164" i="1"/>
  <c r="U164" i="1"/>
  <c r="V164" i="1"/>
  <c r="N166" i="1"/>
  <c r="O165" i="1"/>
  <c r="P165" i="1"/>
  <c r="N167" i="1" l="1"/>
  <c r="O166" i="1"/>
  <c r="P166" i="1"/>
  <c r="U165" i="1"/>
  <c r="S165" i="1"/>
  <c r="W165" i="1"/>
  <c r="R165" i="1"/>
  <c r="Q165" i="1"/>
  <c r="X165" i="1"/>
  <c r="V165" i="1"/>
  <c r="W166" i="1" l="1"/>
  <c r="Q166" i="1"/>
  <c r="X166" i="1"/>
  <c r="V166" i="1"/>
  <c r="S166" i="1"/>
  <c r="U166" i="1"/>
  <c r="R166" i="1"/>
  <c r="N168" i="1"/>
  <c r="O167" i="1"/>
  <c r="P167" i="1"/>
  <c r="N169" i="1" l="1"/>
  <c r="O168" i="1"/>
  <c r="P168" i="1"/>
  <c r="W167" i="1"/>
  <c r="U167" i="1"/>
  <c r="R167" i="1"/>
  <c r="S167" i="1"/>
  <c r="Q167" i="1"/>
  <c r="X167" i="1"/>
  <c r="V167" i="1"/>
  <c r="Q168" i="1" l="1"/>
  <c r="S168" i="1"/>
  <c r="U168" i="1"/>
  <c r="W168" i="1"/>
  <c r="R168" i="1"/>
  <c r="V168" i="1"/>
  <c r="X168" i="1"/>
  <c r="N170" i="1"/>
  <c r="O169" i="1"/>
  <c r="P169" i="1"/>
  <c r="N171" i="1" l="1"/>
  <c r="O170" i="1"/>
  <c r="P170" i="1"/>
  <c r="X169" i="1"/>
  <c r="V169" i="1"/>
  <c r="S169" i="1"/>
  <c r="Q169" i="1"/>
  <c r="U169" i="1"/>
  <c r="R169" i="1"/>
  <c r="W169" i="1"/>
  <c r="R170" i="1" l="1"/>
  <c r="X170" i="1"/>
  <c r="Q170" i="1"/>
  <c r="W170" i="1"/>
  <c r="V170" i="1"/>
  <c r="U170" i="1"/>
  <c r="S170" i="1"/>
  <c r="N172" i="1"/>
  <c r="O171" i="1"/>
  <c r="P171" i="1"/>
  <c r="N173" i="1" l="1"/>
  <c r="O172" i="1"/>
  <c r="P172" i="1"/>
  <c r="Q171" i="1"/>
  <c r="R171" i="1"/>
  <c r="U171" i="1"/>
  <c r="W171" i="1"/>
  <c r="S171" i="1"/>
  <c r="X171" i="1"/>
  <c r="V171" i="1"/>
  <c r="R172" i="1" l="1"/>
  <c r="U172" i="1"/>
  <c r="S172" i="1"/>
  <c r="W172" i="1"/>
  <c r="X172" i="1"/>
  <c r="Q172" i="1"/>
  <c r="V172" i="1"/>
  <c r="N174" i="1"/>
  <c r="O173" i="1"/>
  <c r="P173" i="1"/>
  <c r="N175" i="1" l="1"/>
  <c r="O174" i="1"/>
  <c r="P174" i="1"/>
  <c r="X173" i="1"/>
  <c r="Q173" i="1"/>
  <c r="R173" i="1"/>
  <c r="S173" i="1"/>
  <c r="W173" i="1"/>
  <c r="U173" i="1"/>
  <c r="V173" i="1"/>
  <c r="U174" i="1" l="1"/>
  <c r="S174" i="1"/>
  <c r="V174" i="1"/>
  <c r="Q174" i="1"/>
  <c r="W174" i="1"/>
  <c r="X174" i="1"/>
  <c r="R174" i="1"/>
  <c r="N176" i="1"/>
  <c r="O175" i="1"/>
  <c r="P175" i="1"/>
  <c r="N177" i="1" l="1"/>
  <c r="O176" i="1"/>
  <c r="P176" i="1"/>
  <c r="R175" i="1"/>
  <c r="S175" i="1"/>
  <c r="U175" i="1"/>
  <c r="V175" i="1"/>
  <c r="W175" i="1"/>
  <c r="X175" i="1"/>
  <c r="Q175" i="1"/>
  <c r="W176" i="1" l="1"/>
  <c r="Q176" i="1"/>
  <c r="X176" i="1"/>
  <c r="R176" i="1"/>
  <c r="S176" i="1"/>
  <c r="U176" i="1"/>
  <c r="V176" i="1"/>
  <c r="N178" i="1"/>
  <c r="O177" i="1"/>
  <c r="P177" i="1"/>
  <c r="N179" i="1" l="1"/>
  <c r="O178" i="1"/>
  <c r="P178" i="1"/>
  <c r="R177" i="1"/>
  <c r="S177" i="1"/>
  <c r="U177" i="1"/>
  <c r="V177" i="1"/>
  <c r="X177" i="1"/>
  <c r="W177" i="1"/>
  <c r="Q177" i="1"/>
  <c r="Q178" i="1" l="1"/>
  <c r="W178" i="1"/>
  <c r="X178" i="1"/>
  <c r="S178" i="1"/>
  <c r="U178" i="1"/>
  <c r="V178" i="1"/>
  <c r="R178" i="1"/>
  <c r="N180" i="1"/>
  <c r="O179" i="1"/>
  <c r="P179" i="1"/>
  <c r="N181" i="1" l="1"/>
  <c r="O180" i="1"/>
  <c r="P180" i="1"/>
  <c r="V179" i="1"/>
  <c r="R179" i="1"/>
  <c r="S179" i="1"/>
  <c r="W179" i="1"/>
  <c r="X179" i="1"/>
  <c r="U179" i="1"/>
  <c r="Q179" i="1"/>
  <c r="S180" i="1" l="1"/>
  <c r="X180" i="1"/>
  <c r="R180" i="1"/>
  <c r="Q180" i="1"/>
  <c r="V180" i="1"/>
  <c r="U180" i="1"/>
  <c r="W180" i="1"/>
  <c r="N182" i="1"/>
  <c r="O181" i="1"/>
  <c r="P181" i="1"/>
  <c r="N183" i="1" l="1"/>
  <c r="O182" i="1"/>
  <c r="P182" i="1"/>
  <c r="R181" i="1"/>
  <c r="S181" i="1"/>
  <c r="V181" i="1"/>
  <c r="W181" i="1"/>
  <c r="X181" i="1"/>
  <c r="U181" i="1"/>
  <c r="Q181" i="1"/>
  <c r="Q182" i="1" l="1"/>
  <c r="S182" i="1"/>
  <c r="U182" i="1"/>
  <c r="V182" i="1"/>
  <c r="W182" i="1"/>
  <c r="X182" i="1"/>
  <c r="R182" i="1"/>
  <c r="N184" i="1"/>
  <c r="O183" i="1"/>
  <c r="P183" i="1"/>
  <c r="N185" i="1" l="1"/>
  <c r="O184" i="1"/>
  <c r="P184" i="1"/>
  <c r="Q183" i="1"/>
  <c r="S183" i="1"/>
  <c r="U183" i="1"/>
  <c r="W183" i="1"/>
  <c r="R183" i="1"/>
  <c r="V183" i="1"/>
  <c r="X183" i="1"/>
  <c r="Q184" i="1" l="1"/>
  <c r="S184" i="1"/>
  <c r="U184" i="1"/>
  <c r="W184" i="1"/>
  <c r="V184" i="1"/>
  <c r="R184" i="1"/>
  <c r="X184" i="1"/>
  <c r="N186" i="1"/>
  <c r="O185" i="1"/>
  <c r="P185" i="1"/>
  <c r="N187" i="1" l="1"/>
  <c r="O186" i="1"/>
  <c r="P186" i="1"/>
  <c r="R185" i="1"/>
  <c r="V185" i="1"/>
  <c r="S185" i="1"/>
  <c r="W185" i="1"/>
  <c r="Q185" i="1"/>
  <c r="X185" i="1"/>
  <c r="U185" i="1"/>
  <c r="Q186" i="1" l="1"/>
  <c r="V186" i="1"/>
  <c r="S186" i="1"/>
  <c r="U186" i="1"/>
  <c r="W186" i="1"/>
  <c r="X186" i="1"/>
  <c r="R186" i="1"/>
  <c r="N188" i="1"/>
  <c r="O187" i="1"/>
  <c r="P187" i="1"/>
  <c r="N189" i="1" l="1"/>
  <c r="O188" i="1"/>
  <c r="P188" i="1"/>
  <c r="Q187" i="1"/>
  <c r="S187" i="1"/>
  <c r="V187" i="1"/>
  <c r="R187" i="1"/>
  <c r="U187" i="1"/>
  <c r="W187" i="1"/>
  <c r="X187" i="1"/>
  <c r="R188" i="1" l="1"/>
  <c r="S188" i="1"/>
  <c r="X188" i="1"/>
  <c r="Q188" i="1"/>
  <c r="U188" i="1"/>
  <c r="V188" i="1"/>
  <c r="W188" i="1"/>
  <c r="N190" i="1"/>
  <c r="O189" i="1"/>
  <c r="P189" i="1"/>
  <c r="N191" i="1" l="1"/>
  <c r="O190" i="1"/>
  <c r="P190" i="1"/>
  <c r="Q189" i="1"/>
  <c r="S189" i="1"/>
  <c r="V189" i="1"/>
  <c r="R189" i="1"/>
  <c r="W189" i="1"/>
  <c r="U189" i="1"/>
  <c r="X189" i="1"/>
  <c r="Q190" i="1" l="1"/>
  <c r="R190" i="1"/>
  <c r="U190" i="1"/>
  <c r="V190" i="1"/>
  <c r="S190" i="1"/>
  <c r="W190" i="1"/>
  <c r="X190" i="1"/>
  <c r="N192" i="1"/>
  <c r="O191" i="1"/>
  <c r="P191" i="1"/>
  <c r="N193" i="1" l="1"/>
  <c r="O192" i="1"/>
  <c r="P192" i="1"/>
  <c r="S191" i="1"/>
  <c r="U191" i="1"/>
  <c r="V191" i="1"/>
  <c r="W191" i="1"/>
  <c r="Q191" i="1"/>
  <c r="X191" i="1"/>
  <c r="R191" i="1"/>
  <c r="R192" i="1" l="1"/>
  <c r="S192" i="1"/>
  <c r="V192" i="1"/>
  <c r="Q192" i="1"/>
  <c r="U192" i="1"/>
  <c r="X192" i="1"/>
  <c r="W192" i="1"/>
  <c r="N194" i="1"/>
  <c r="O193" i="1"/>
  <c r="P193" i="1"/>
  <c r="N195" i="1" l="1"/>
  <c r="O194" i="1"/>
  <c r="P194" i="1"/>
  <c r="S193" i="1"/>
  <c r="U193" i="1"/>
  <c r="V193" i="1"/>
  <c r="Q193" i="1"/>
  <c r="R193" i="1"/>
  <c r="X193" i="1"/>
  <c r="W193" i="1"/>
  <c r="Q194" i="1" l="1"/>
  <c r="S194" i="1"/>
  <c r="V194" i="1"/>
  <c r="U194" i="1"/>
  <c r="R194" i="1"/>
  <c r="X194" i="1"/>
  <c r="W194" i="1"/>
  <c r="N196" i="1"/>
  <c r="O195" i="1"/>
  <c r="P195" i="1"/>
  <c r="N197" i="1" l="1"/>
  <c r="O196" i="1"/>
  <c r="P196" i="1"/>
  <c r="Q195" i="1"/>
  <c r="R195" i="1"/>
  <c r="S195" i="1"/>
  <c r="W195" i="1"/>
  <c r="V195" i="1"/>
  <c r="X195" i="1"/>
  <c r="U195" i="1"/>
  <c r="Q196" i="1" l="1"/>
  <c r="S196" i="1"/>
  <c r="U196" i="1"/>
  <c r="V196" i="1"/>
  <c r="R196" i="1"/>
  <c r="W196" i="1"/>
  <c r="X196" i="1"/>
  <c r="N198" i="1"/>
  <c r="O197" i="1"/>
  <c r="P197" i="1"/>
  <c r="N199" i="1" l="1"/>
  <c r="O198" i="1"/>
  <c r="P198" i="1"/>
  <c r="R197" i="1"/>
  <c r="V197" i="1"/>
  <c r="X197" i="1"/>
  <c r="S197" i="1"/>
  <c r="Q197" i="1"/>
  <c r="W197" i="1"/>
  <c r="U197" i="1"/>
  <c r="Q198" i="1" l="1"/>
  <c r="S198" i="1"/>
  <c r="R198" i="1"/>
  <c r="W198" i="1"/>
  <c r="U198" i="1"/>
  <c r="V198" i="1"/>
  <c r="X198" i="1"/>
  <c r="N200" i="1"/>
  <c r="O199" i="1"/>
  <c r="P199" i="1"/>
  <c r="N201" i="1" l="1"/>
  <c r="O200" i="1"/>
  <c r="P200" i="1"/>
  <c r="R199" i="1"/>
  <c r="U199" i="1"/>
  <c r="X199" i="1"/>
  <c r="S199" i="1"/>
  <c r="W199" i="1"/>
  <c r="V199" i="1"/>
  <c r="Q199" i="1"/>
  <c r="R200" i="1" l="1"/>
  <c r="U200" i="1"/>
  <c r="V200" i="1"/>
  <c r="W200" i="1"/>
  <c r="Q200" i="1"/>
  <c r="S200" i="1"/>
  <c r="X200" i="1"/>
  <c r="N202" i="1"/>
  <c r="O201" i="1"/>
  <c r="P201" i="1"/>
  <c r="N203" i="1" l="1"/>
  <c r="O202" i="1"/>
  <c r="P202" i="1"/>
  <c r="W201" i="1"/>
  <c r="R201" i="1"/>
  <c r="X201" i="1"/>
  <c r="U201" i="1"/>
  <c r="S201" i="1"/>
  <c r="Q201" i="1"/>
  <c r="V201" i="1"/>
  <c r="U202" i="1" l="1"/>
  <c r="W202" i="1"/>
  <c r="Q202" i="1"/>
  <c r="R202" i="1"/>
  <c r="S202" i="1"/>
  <c r="V202" i="1"/>
  <c r="X202" i="1"/>
  <c r="N204" i="1"/>
  <c r="O203" i="1"/>
  <c r="P203" i="1"/>
  <c r="N205" i="1" l="1"/>
  <c r="O204" i="1"/>
  <c r="P204" i="1"/>
  <c r="S203" i="1"/>
  <c r="V203" i="1"/>
  <c r="R203" i="1"/>
  <c r="W203" i="1"/>
  <c r="U203" i="1"/>
  <c r="X203" i="1"/>
  <c r="Q203" i="1"/>
  <c r="W204" i="1" l="1"/>
  <c r="S204" i="1"/>
  <c r="Q204" i="1"/>
  <c r="U204" i="1"/>
  <c r="X204" i="1"/>
  <c r="R204" i="1"/>
  <c r="V204" i="1"/>
  <c r="N206" i="1"/>
  <c r="O205" i="1"/>
  <c r="P205" i="1"/>
  <c r="N207" i="1" l="1"/>
  <c r="O206" i="1"/>
  <c r="P206" i="1"/>
  <c r="S205" i="1"/>
  <c r="V205" i="1"/>
  <c r="U205" i="1"/>
  <c r="W205" i="1"/>
  <c r="X205" i="1"/>
  <c r="Q205" i="1"/>
  <c r="R205" i="1"/>
  <c r="Q206" i="1" l="1"/>
  <c r="W206" i="1"/>
  <c r="U206" i="1"/>
  <c r="R206" i="1"/>
  <c r="S206" i="1"/>
  <c r="X206" i="1"/>
  <c r="V206" i="1"/>
  <c r="N208" i="1"/>
  <c r="O207" i="1"/>
  <c r="P207" i="1"/>
  <c r="N209" i="1" l="1"/>
  <c r="O208" i="1"/>
  <c r="P208" i="1"/>
  <c r="U207" i="1"/>
  <c r="V207" i="1"/>
  <c r="R207" i="1"/>
  <c r="Q207" i="1"/>
  <c r="S207" i="1"/>
  <c r="W207" i="1"/>
  <c r="X207" i="1"/>
  <c r="S208" i="1" l="1"/>
  <c r="Q208" i="1"/>
  <c r="R208" i="1"/>
  <c r="U208" i="1"/>
  <c r="X208" i="1"/>
  <c r="V208" i="1"/>
  <c r="W208" i="1"/>
  <c r="N210" i="1"/>
  <c r="O209" i="1"/>
  <c r="P209" i="1"/>
  <c r="N211" i="1" l="1"/>
  <c r="O210" i="1"/>
  <c r="P210" i="1"/>
  <c r="V209" i="1"/>
  <c r="W209" i="1"/>
  <c r="X209" i="1"/>
  <c r="U209" i="1"/>
  <c r="Q209" i="1"/>
  <c r="R209" i="1"/>
  <c r="S209" i="1"/>
  <c r="W210" i="1" l="1"/>
  <c r="X210" i="1"/>
  <c r="Q210" i="1"/>
  <c r="V210" i="1"/>
  <c r="S210" i="1"/>
  <c r="U210" i="1"/>
  <c r="R210" i="1"/>
  <c r="N212" i="1"/>
  <c r="O211" i="1"/>
  <c r="P211" i="1"/>
  <c r="N213" i="1" l="1"/>
  <c r="O212" i="1"/>
  <c r="P212" i="1"/>
  <c r="U211" i="1"/>
  <c r="V211" i="1"/>
  <c r="X211" i="1"/>
  <c r="R211" i="1"/>
  <c r="S211" i="1"/>
  <c r="W211" i="1"/>
  <c r="Q211" i="1"/>
  <c r="X212" i="1" l="1"/>
  <c r="V212" i="1"/>
  <c r="U212" i="1"/>
  <c r="R212" i="1"/>
  <c r="W212" i="1"/>
  <c r="S212" i="1"/>
  <c r="Q212" i="1"/>
  <c r="N214" i="1"/>
  <c r="O213" i="1"/>
  <c r="P213" i="1"/>
  <c r="N215" i="1" l="1"/>
  <c r="O214" i="1"/>
  <c r="P214" i="1"/>
  <c r="X213" i="1"/>
  <c r="S213" i="1"/>
  <c r="W213" i="1"/>
  <c r="Q213" i="1"/>
  <c r="R213" i="1"/>
  <c r="U213" i="1"/>
  <c r="V213" i="1"/>
  <c r="S214" i="1" l="1"/>
  <c r="X214" i="1"/>
  <c r="V214" i="1"/>
  <c r="U214" i="1"/>
  <c r="R214" i="1"/>
  <c r="Q214" i="1"/>
  <c r="W214" i="1"/>
  <c r="N216" i="1"/>
  <c r="O215" i="1"/>
  <c r="P215" i="1"/>
  <c r="N217" i="1" l="1"/>
  <c r="O216" i="1"/>
  <c r="P216" i="1"/>
  <c r="V215" i="1"/>
  <c r="X215" i="1"/>
  <c r="U215" i="1"/>
  <c r="W215" i="1"/>
  <c r="Q215" i="1"/>
  <c r="S215" i="1"/>
  <c r="R215" i="1"/>
  <c r="X216" i="1" l="1"/>
  <c r="R216" i="1"/>
  <c r="W216" i="1"/>
  <c r="S216" i="1"/>
  <c r="V216" i="1"/>
  <c r="U216" i="1"/>
  <c r="Q216" i="1"/>
  <c r="N218" i="1"/>
  <c r="O217" i="1"/>
  <c r="P217" i="1"/>
  <c r="N219" i="1" l="1"/>
  <c r="O218" i="1"/>
  <c r="P218" i="1"/>
  <c r="S217" i="1"/>
  <c r="X217" i="1"/>
  <c r="U217" i="1"/>
  <c r="R217" i="1"/>
  <c r="W217" i="1"/>
  <c r="V217" i="1"/>
  <c r="Q217" i="1"/>
  <c r="W218" i="1" l="1"/>
  <c r="S218" i="1"/>
  <c r="U218" i="1"/>
  <c r="X218" i="1"/>
  <c r="Q218" i="1"/>
  <c r="R218" i="1"/>
  <c r="V218" i="1"/>
  <c r="N220" i="1"/>
  <c r="O219" i="1"/>
  <c r="P219" i="1"/>
  <c r="N221" i="1" l="1"/>
  <c r="O220" i="1"/>
  <c r="P220" i="1"/>
  <c r="S219" i="1"/>
  <c r="U219" i="1"/>
  <c r="X219" i="1"/>
  <c r="R219" i="1"/>
  <c r="Q219" i="1"/>
  <c r="W219" i="1"/>
  <c r="V219" i="1"/>
  <c r="R220" i="1" l="1"/>
  <c r="S220" i="1"/>
  <c r="W220" i="1"/>
  <c r="U220" i="1"/>
  <c r="X220" i="1"/>
  <c r="Q220" i="1"/>
  <c r="V220" i="1"/>
  <c r="N222" i="1"/>
  <c r="O221" i="1"/>
  <c r="P221" i="1"/>
  <c r="N223" i="1" l="1"/>
  <c r="O222" i="1"/>
  <c r="P222" i="1"/>
  <c r="S221" i="1"/>
  <c r="Q221" i="1"/>
  <c r="U221" i="1"/>
  <c r="X221" i="1"/>
  <c r="R221" i="1"/>
  <c r="W221" i="1"/>
  <c r="V221" i="1"/>
  <c r="W222" i="1" l="1"/>
  <c r="U222" i="1"/>
  <c r="X222" i="1"/>
  <c r="S222" i="1"/>
  <c r="Q222" i="1"/>
  <c r="R222" i="1"/>
  <c r="V222" i="1"/>
  <c r="N224" i="1"/>
  <c r="O223" i="1"/>
  <c r="P223" i="1"/>
  <c r="N225" i="1" l="1"/>
  <c r="O224" i="1"/>
  <c r="P224" i="1"/>
  <c r="Q223" i="1"/>
  <c r="W223" i="1"/>
  <c r="S223" i="1"/>
  <c r="U223" i="1"/>
  <c r="V223" i="1"/>
  <c r="X223" i="1"/>
  <c r="R223" i="1"/>
  <c r="Q224" i="1" l="1"/>
  <c r="R224" i="1"/>
  <c r="V224" i="1"/>
  <c r="W224" i="1"/>
  <c r="U224" i="1"/>
  <c r="X224" i="1"/>
  <c r="S224" i="1"/>
  <c r="N226" i="1"/>
  <c r="O225" i="1"/>
  <c r="P225" i="1"/>
  <c r="N227" i="1" l="1"/>
  <c r="O226" i="1"/>
  <c r="P226" i="1"/>
  <c r="Q225" i="1"/>
  <c r="U225" i="1"/>
  <c r="W225" i="1"/>
  <c r="V225" i="1"/>
  <c r="S225" i="1"/>
  <c r="X225" i="1"/>
  <c r="R225" i="1"/>
  <c r="V226" i="1" l="1"/>
  <c r="R226" i="1"/>
  <c r="Q226" i="1"/>
  <c r="W226" i="1"/>
  <c r="U226" i="1"/>
  <c r="X226" i="1"/>
  <c r="S226" i="1"/>
  <c r="N228" i="1"/>
  <c r="O227" i="1"/>
  <c r="P227" i="1"/>
  <c r="N229" i="1" l="1"/>
  <c r="O228" i="1"/>
  <c r="P228" i="1"/>
  <c r="U227" i="1"/>
  <c r="X227" i="1"/>
  <c r="W227" i="1"/>
  <c r="V227" i="1"/>
  <c r="S227" i="1"/>
  <c r="Q227" i="1"/>
  <c r="R227" i="1"/>
  <c r="S228" i="1" l="1"/>
  <c r="W228" i="1"/>
  <c r="V228" i="1"/>
  <c r="U228" i="1"/>
  <c r="Q228" i="1"/>
  <c r="X228" i="1"/>
  <c r="R228" i="1"/>
  <c r="N230" i="1"/>
  <c r="O229" i="1"/>
  <c r="P229" i="1"/>
  <c r="N231" i="1" l="1"/>
  <c r="O230" i="1"/>
  <c r="P230" i="1"/>
  <c r="W229" i="1"/>
  <c r="V229" i="1"/>
  <c r="X229" i="1"/>
  <c r="U229" i="1"/>
  <c r="Q229" i="1"/>
  <c r="S229" i="1"/>
  <c r="R229" i="1"/>
  <c r="S230" i="1" l="1"/>
  <c r="U230" i="1"/>
  <c r="Q230" i="1"/>
  <c r="V230" i="1"/>
  <c r="R230" i="1"/>
  <c r="X230" i="1"/>
  <c r="W230" i="1"/>
  <c r="N232" i="1"/>
  <c r="O231" i="1"/>
  <c r="P231" i="1"/>
  <c r="N233" i="1" l="1"/>
  <c r="O232" i="1"/>
  <c r="P232" i="1"/>
  <c r="Q231" i="1"/>
  <c r="R231" i="1"/>
  <c r="S231" i="1"/>
  <c r="U231" i="1"/>
  <c r="X231" i="1"/>
  <c r="W231" i="1"/>
  <c r="V231" i="1"/>
  <c r="S232" i="1" l="1"/>
  <c r="W232" i="1"/>
  <c r="X232" i="1"/>
  <c r="Q232" i="1"/>
  <c r="R232" i="1"/>
  <c r="U232" i="1"/>
  <c r="V232" i="1"/>
  <c r="N234" i="1"/>
  <c r="O233" i="1"/>
  <c r="P233" i="1"/>
  <c r="N235" i="1" l="1"/>
  <c r="O234" i="1"/>
  <c r="P234" i="1"/>
  <c r="Q233" i="1"/>
  <c r="V233" i="1"/>
  <c r="S233" i="1"/>
  <c r="W233" i="1"/>
  <c r="X233" i="1"/>
  <c r="U233" i="1"/>
  <c r="R233" i="1"/>
  <c r="U234" i="1" l="1"/>
  <c r="X234" i="1"/>
  <c r="V234" i="1"/>
  <c r="S234" i="1"/>
  <c r="Q234" i="1"/>
  <c r="W234" i="1"/>
  <c r="R234" i="1"/>
  <c r="N236" i="1"/>
  <c r="O235" i="1"/>
  <c r="P235" i="1"/>
  <c r="N237" i="1" l="1"/>
  <c r="O236" i="1"/>
  <c r="P236" i="1"/>
  <c r="R235" i="1"/>
  <c r="V235" i="1"/>
  <c r="S235" i="1"/>
  <c r="X235" i="1"/>
  <c r="W235" i="1"/>
  <c r="Q235" i="1"/>
  <c r="U235" i="1"/>
  <c r="R236" i="1" l="1"/>
  <c r="V236" i="1"/>
  <c r="U236" i="1"/>
  <c r="S236" i="1"/>
  <c r="Q236" i="1"/>
  <c r="W236" i="1"/>
  <c r="X236" i="1"/>
  <c r="N238" i="1"/>
  <c r="O237" i="1"/>
  <c r="P237" i="1"/>
  <c r="N239" i="1" l="1"/>
  <c r="O238" i="1"/>
  <c r="P238" i="1"/>
  <c r="V237" i="1"/>
  <c r="R237" i="1"/>
  <c r="X237" i="1"/>
  <c r="S237" i="1"/>
  <c r="U237" i="1"/>
  <c r="Q237" i="1"/>
  <c r="W237" i="1"/>
  <c r="U238" i="1" l="1"/>
  <c r="X238" i="1"/>
  <c r="W238" i="1"/>
  <c r="S238" i="1"/>
  <c r="Q238" i="1"/>
  <c r="V238" i="1"/>
  <c r="R238" i="1"/>
  <c r="N240" i="1"/>
  <c r="O239" i="1"/>
  <c r="P239" i="1"/>
  <c r="N241" i="1" l="1"/>
  <c r="O240" i="1"/>
  <c r="P240" i="1"/>
  <c r="V239" i="1"/>
  <c r="Q239" i="1"/>
  <c r="R239" i="1"/>
  <c r="S239" i="1"/>
  <c r="U239" i="1"/>
  <c r="W239" i="1"/>
  <c r="X239" i="1"/>
  <c r="W240" i="1" l="1"/>
  <c r="V240" i="1"/>
  <c r="X240" i="1"/>
  <c r="U240" i="1"/>
  <c r="Q240" i="1"/>
  <c r="R240" i="1"/>
  <c r="S240" i="1"/>
  <c r="N242" i="1"/>
  <c r="O241" i="1"/>
  <c r="P241" i="1"/>
  <c r="N243" i="1" l="1"/>
  <c r="O242" i="1"/>
  <c r="P242" i="1"/>
  <c r="V241" i="1"/>
  <c r="R241" i="1"/>
  <c r="U241" i="1"/>
  <c r="Q241" i="1"/>
  <c r="S241" i="1"/>
  <c r="X241" i="1"/>
  <c r="W241" i="1"/>
  <c r="U242" i="1" l="1"/>
  <c r="X242" i="1"/>
  <c r="V242" i="1"/>
  <c r="Q242" i="1"/>
  <c r="W242" i="1"/>
  <c r="R242" i="1"/>
  <c r="S242" i="1"/>
  <c r="N244" i="1"/>
  <c r="O243" i="1"/>
  <c r="P243" i="1"/>
  <c r="N245" i="1" l="1"/>
  <c r="O244" i="1"/>
  <c r="P244" i="1"/>
  <c r="V243" i="1"/>
  <c r="U243" i="1"/>
  <c r="R243" i="1"/>
  <c r="S243" i="1"/>
  <c r="X243" i="1"/>
  <c r="W243" i="1"/>
  <c r="Q243" i="1"/>
  <c r="W244" i="1" l="1"/>
  <c r="X244" i="1"/>
  <c r="R244" i="1"/>
  <c r="V244" i="1"/>
  <c r="Q244" i="1"/>
  <c r="U244" i="1"/>
  <c r="S244" i="1"/>
  <c r="N246" i="1"/>
  <c r="O245" i="1"/>
  <c r="P245" i="1"/>
  <c r="N247" i="1" l="1"/>
  <c r="O246" i="1"/>
  <c r="P246" i="1"/>
  <c r="X245" i="1"/>
  <c r="Q245" i="1"/>
  <c r="U245" i="1"/>
  <c r="V245" i="1"/>
  <c r="S245" i="1"/>
  <c r="R245" i="1"/>
  <c r="W245" i="1"/>
  <c r="X246" i="1" l="1"/>
  <c r="Q246" i="1"/>
  <c r="W246" i="1"/>
  <c r="U246" i="1"/>
  <c r="V246" i="1"/>
  <c r="R246" i="1"/>
  <c r="S246" i="1"/>
  <c r="N248" i="1"/>
  <c r="O247" i="1"/>
  <c r="P247" i="1"/>
  <c r="N249" i="1" l="1"/>
  <c r="O248" i="1"/>
  <c r="P248" i="1"/>
  <c r="X247" i="1"/>
  <c r="R247" i="1"/>
  <c r="U247" i="1"/>
  <c r="Q247" i="1"/>
  <c r="V247" i="1"/>
  <c r="W247" i="1"/>
  <c r="S247" i="1"/>
  <c r="X248" i="1" l="1"/>
  <c r="R248" i="1"/>
  <c r="U248" i="1"/>
  <c r="W248" i="1"/>
  <c r="S248" i="1"/>
  <c r="Q248" i="1"/>
  <c r="V248" i="1"/>
  <c r="N250" i="1"/>
  <c r="O249" i="1"/>
  <c r="P249" i="1"/>
  <c r="N251" i="1" l="1"/>
  <c r="O250" i="1"/>
  <c r="P250" i="1"/>
  <c r="X249" i="1"/>
  <c r="U249" i="1"/>
  <c r="W249" i="1"/>
  <c r="Q249" i="1"/>
  <c r="S249" i="1"/>
  <c r="V249" i="1"/>
  <c r="R249" i="1"/>
  <c r="N252" i="1" l="1"/>
  <c r="O251" i="1"/>
  <c r="P251" i="1"/>
  <c r="R250" i="1"/>
  <c r="U250" i="1"/>
  <c r="Q250" i="1"/>
  <c r="S250" i="1"/>
  <c r="W250" i="1"/>
  <c r="V250" i="1"/>
  <c r="X250" i="1"/>
  <c r="N253" i="1" l="1"/>
  <c r="O252" i="1"/>
  <c r="P252" i="1"/>
  <c r="X251" i="1"/>
  <c r="R251" i="1"/>
  <c r="U251" i="1"/>
  <c r="Q251" i="1"/>
  <c r="S251" i="1"/>
  <c r="V251" i="1"/>
  <c r="W251" i="1"/>
  <c r="U252" i="1" l="1"/>
  <c r="W252" i="1"/>
  <c r="Q252" i="1"/>
  <c r="S252" i="1"/>
  <c r="V252" i="1"/>
  <c r="X252" i="1"/>
  <c r="R252" i="1"/>
  <c r="N254" i="1"/>
  <c r="O253" i="1"/>
  <c r="P253" i="1"/>
  <c r="N255" i="1" l="1"/>
  <c r="O254" i="1"/>
  <c r="P254" i="1"/>
  <c r="X253" i="1"/>
  <c r="R253" i="1"/>
  <c r="U253" i="1"/>
  <c r="W253" i="1"/>
  <c r="V253" i="1"/>
  <c r="Q253" i="1"/>
  <c r="S253" i="1"/>
  <c r="R254" i="1" l="1"/>
  <c r="U254" i="1"/>
  <c r="W254" i="1"/>
  <c r="X254" i="1"/>
  <c r="Q254" i="1"/>
  <c r="S254" i="1"/>
  <c r="V254" i="1"/>
  <c r="N256" i="1"/>
  <c r="O255" i="1"/>
  <c r="P255" i="1"/>
  <c r="N257" i="1" l="1"/>
  <c r="O256" i="1"/>
  <c r="P256" i="1"/>
  <c r="X255" i="1"/>
  <c r="Q255" i="1"/>
  <c r="W255" i="1"/>
  <c r="U255" i="1"/>
  <c r="R255" i="1"/>
  <c r="S255" i="1"/>
  <c r="V255" i="1"/>
  <c r="W256" i="1" l="1"/>
  <c r="S256" i="1"/>
  <c r="R256" i="1"/>
  <c r="V256" i="1"/>
  <c r="Q256" i="1"/>
  <c r="X256" i="1"/>
  <c r="U256" i="1"/>
  <c r="N258" i="1"/>
  <c r="O257" i="1"/>
  <c r="P257" i="1"/>
  <c r="N259" i="1" l="1"/>
  <c r="O258" i="1"/>
  <c r="P258" i="1"/>
  <c r="W257" i="1"/>
  <c r="Q257" i="1"/>
  <c r="V257" i="1"/>
  <c r="S257" i="1"/>
  <c r="R257" i="1"/>
  <c r="X257" i="1"/>
  <c r="U257" i="1"/>
  <c r="U258" i="1" l="1"/>
  <c r="Q258" i="1"/>
  <c r="W258" i="1"/>
  <c r="V258" i="1"/>
  <c r="R258" i="1"/>
  <c r="S258" i="1"/>
  <c r="X258" i="1"/>
  <c r="N260" i="1"/>
  <c r="O259" i="1"/>
  <c r="P259" i="1"/>
  <c r="N261" i="1" l="1"/>
  <c r="O260" i="1"/>
  <c r="P260" i="1"/>
  <c r="U259" i="1"/>
  <c r="S259" i="1"/>
  <c r="X259" i="1"/>
  <c r="V259" i="1"/>
  <c r="W259" i="1"/>
  <c r="Q259" i="1"/>
  <c r="R259" i="1"/>
  <c r="S260" i="1" l="1"/>
  <c r="Q260" i="1"/>
  <c r="U260" i="1"/>
  <c r="R260" i="1"/>
  <c r="X260" i="1"/>
  <c r="V260" i="1"/>
  <c r="W260" i="1"/>
  <c r="N262" i="1"/>
  <c r="O261" i="1"/>
  <c r="P261" i="1"/>
  <c r="N263" i="1" l="1"/>
  <c r="O262" i="1"/>
  <c r="P262" i="1"/>
  <c r="U261" i="1"/>
  <c r="R261" i="1"/>
  <c r="V261" i="1"/>
  <c r="Q261" i="1"/>
  <c r="W261" i="1"/>
  <c r="S261" i="1"/>
  <c r="X261" i="1"/>
  <c r="X262" i="1" l="1"/>
  <c r="Q262" i="1"/>
  <c r="V262" i="1"/>
  <c r="U262" i="1"/>
  <c r="R262" i="1"/>
  <c r="S262" i="1"/>
  <c r="W262" i="1"/>
  <c r="N264" i="1"/>
  <c r="O263" i="1"/>
  <c r="P263" i="1"/>
  <c r="N265" i="1" l="1"/>
  <c r="O264" i="1"/>
  <c r="P264" i="1"/>
  <c r="Q263" i="1"/>
  <c r="U263" i="1"/>
  <c r="S263" i="1"/>
  <c r="X263" i="1"/>
  <c r="W263" i="1"/>
  <c r="V263" i="1"/>
  <c r="R263" i="1"/>
  <c r="W264" i="1" l="1"/>
  <c r="Q264" i="1"/>
  <c r="U264" i="1"/>
  <c r="S264" i="1"/>
  <c r="X264" i="1"/>
  <c r="V264" i="1"/>
  <c r="R264" i="1"/>
  <c r="N266" i="1"/>
  <c r="O265" i="1"/>
  <c r="P265" i="1"/>
  <c r="N267" i="1" l="1"/>
  <c r="O266" i="1"/>
  <c r="P266" i="1"/>
  <c r="W265" i="1"/>
  <c r="U265" i="1"/>
  <c r="V265" i="1"/>
  <c r="Q265" i="1"/>
  <c r="X265" i="1"/>
  <c r="S265" i="1"/>
  <c r="R265" i="1"/>
  <c r="X266" i="1" l="1"/>
  <c r="Q266" i="1"/>
  <c r="S266" i="1"/>
  <c r="W266" i="1"/>
  <c r="V266" i="1"/>
  <c r="U266" i="1"/>
  <c r="R266" i="1"/>
  <c r="N268" i="1"/>
  <c r="O267" i="1"/>
  <c r="P267" i="1"/>
  <c r="N269" i="1" l="1"/>
  <c r="O268" i="1"/>
  <c r="P268" i="1"/>
  <c r="Q267" i="1"/>
  <c r="U267" i="1"/>
  <c r="R267" i="1"/>
  <c r="W267" i="1"/>
  <c r="V267" i="1"/>
  <c r="X267" i="1"/>
  <c r="S267" i="1"/>
  <c r="X268" i="1" l="1"/>
  <c r="V268" i="1"/>
  <c r="R268" i="1"/>
  <c r="U268" i="1"/>
  <c r="W268" i="1"/>
  <c r="Q268" i="1"/>
  <c r="S268" i="1"/>
  <c r="N270" i="1"/>
  <c r="O269" i="1"/>
  <c r="P269" i="1"/>
  <c r="N271" i="1" l="1"/>
  <c r="O270" i="1"/>
  <c r="P270" i="1"/>
  <c r="S269" i="1"/>
  <c r="V269" i="1"/>
  <c r="U269" i="1"/>
  <c r="W269" i="1"/>
  <c r="Q269" i="1"/>
  <c r="R269" i="1"/>
  <c r="X269" i="1"/>
  <c r="Q270" i="1" l="1"/>
  <c r="R270" i="1"/>
  <c r="U270" i="1"/>
  <c r="S270" i="1"/>
  <c r="V270" i="1"/>
  <c r="W270" i="1"/>
  <c r="X270" i="1"/>
  <c r="N272" i="1"/>
  <c r="O271" i="1"/>
  <c r="P271" i="1"/>
  <c r="N273" i="1" l="1"/>
  <c r="O272" i="1"/>
  <c r="P272" i="1"/>
  <c r="R271" i="1"/>
  <c r="U271" i="1"/>
  <c r="X271" i="1"/>
  <c r="W271" i="1"/>
  <c r="S271" i="1"/>
  <c r="Q271" i="1"/>
  <c r="V271" i="1"/>
  <c r="X272" i="1" l="1"/>
  <c r="R272" i="1"/>
  <c r="U272" i="1"/>
  <c r="S272" i="1"/>
  <c r="W272" i="1"/>
  <c r="Q272" i="1"/>
  <c r="V272" i="1"/>
  <c r="N274" i="1"/>
  <c r="O273" i="1"/>
  <c r="P273" i="1"/>
  <c r="N275" i="1" l="1"/>
  <c r="O274" i="1"/>
  <c r="P274" i="1"/>
  <c r="X273" i="1"/>
  <c r="R273" i="1"/>
  <c r="U273" i="1"/>
  <c r="W273" i="1"/>
  <c r="V273" i="1"/>
  <c r="Q273" i="1"/>
  <c r="S273" i="1"/>
  <c r="V274" i="1" l="1"/>
  <c r="R274" i="1"/>
  <c r="X274" i="1"/>
  <c r="U274" i="1"/>
  <c r="W274" i="1"/>
  <c r="Q274" i="1"/>
  <c r="S274" i="1"/>
  <c r="N276" i="1"/>
  <c r="O275" i="1"/>
  <c r="P275" i="1"/>
  <c r="N277" i="1" l="1"/>
  <c r="O276" i="1"/>
  <c r="P276" i="1"/>
  <c r="Q275" i="1"/>
  <c r="X275" i="1"/>
  <c r="U275" i="1"/>
  <c r="W275" i="1"/>
  <c r="V275" i="1"/>
  <c r="R275" i="1"/>
  <c r="S275" i="1"/>
  <c r="V276" i="1" l="1"/>
  <c r="W276" i="1"/>
  <c r="Q276" i="1"/>
  <c r="S276" i="1"/>
  <c r="R276" i="1"/>
  <c r="U276" i="1"/>
  <c r="X276" i="1"/>
  <c r="N278" i="1"/>
  <c r="O277" i="1"/>
  <c r="P277" i="1"/>
  <c r="N279" i="1" l="1"/>
  <c r="O278" i="1"/>
  <c r="P278" i="1"/>
  <c r="Q277" i="1"/>
  <c r="R277" i="1"/>
  <c r="U277" i="1"/>
  <c r="S277" i="1"/>
  <c r="X277" i="1"/>
  <c r="V277" i="1"/>
  <c r="W277" i="1"/>
  <c r="U278" i="1" l="1"/>
  <c r="R278" i="1"/>
  <c r="Q278" i="1"/>
  <c r="X278" i="1"/>
  <c r="V278" i="1"/>
  <c r="S278" i="1"/>
  <c r="W278" i="1"/>
  <c r="N280" i="1"/>
  <c r="O279" i="1"/>
  <c r="P279" i="1"/>
  <c r="N281" i="1" l="1"/>
  <c r="O280" i="1"/>
  <c r="P280" i="1"/>
  <c r="Q279" i="1"/>
  <c r="S279" i="1"/>
  <c r="V279" i="1"/>
  <c r="R279" i="1"/>
  <c r="X279" i="1"/>
  <c r="W279" i="1"/>
  <c r="U279" i="1"/>
  <c r="Q280" i="1" l="1"/>
  <c r="W280" i="1"/>
  <c r="V280" i="1"/>
  <c r="S280" i="1"/>
  <c r="R280" i="1"/>
  <c r="X280" i="1"/>
  <c r="U280" i="1"/>
  <c r="N282" i="1"/>
  <c r="O281" i="1"/>
  <c r="P281" i="1"/>
  <c r="N283" i="1" l="1"/>
  <c r="O282" i="1"/>
  <c r="P282" i="1"/>
  <c r="W281" i="1"/>
  <c r="U281" i="1"/>
  <c r="S281" i="1"/>
  <c r="R281" i="1"/>
  <c r="V281" i="1"/>
  <c r="Q281" i="1"/>
  <c r="X281" i="1"/>
  <c r="R282" i="1" l="1"/>
  <c r="U282" i="1"/>
  <c r="X282" i="1"/>
  <c r="S282" i="1"/>
  <c r="Q282" i="1"/>
  <c r="W282" i="1"/>
  <c r="V282" i="1"/>
  <c r="N284" i="1"/>
  <c r="O283" i="1"/>
  <c r="P283" i="1"/>
  <c r="X283" i="1" l="1"/>
  <c r="W283" i="1"/>
  <c r="Q283" i="1"/>
  <c r="R283" i="1"/>
  <c r="V283" i="1"/>
  <c r="U283" i="1"/>
  <c r="S283" i="1"/>
  <c r="N285" i="1"/>
  <c r="O284" i="1"/>
  <c r="P284" i="1"/>
  <c r="R284" i="1" l="1"/>
  <c r="S284" i="1"/>
  <c r="Q284" i="1"/>
  <c r="U284" i="1"/>
  <c r="V284" i="1"/>
  <c r="X284" i="1"/>
  <c r="W284" i="1"/>
  <c r="N286" i="1"/>
  <c r="O285" i="1"/>
  <c r="P285" i="1"/>
  <c r="N287" i="1" l="1"/>
  <c r="O286" i="1"/>
  <c r="P286" i="1"/>
  <c r="S285" i="1"/>
  <c r="V285" i="1"/>
  <c r="W285" i="1"/>
  <c r="U285" i="1"/>
  <c r="Q285" i="1"/>
  <c r="R285" i="1"/>
  <c r="X285" i="1"/>
  <c r="U286" i="1" l="1"/>
  <c r="W286" i="1"/>
  <c r="X286" i="1"/>
  <c r="R286" i="1"/>
  <c r="Q286" i="1"/>
  <c r="S286" i="1"/>
  <c r="V286" i="1"/>
  <c r="N288" i="1"/>
  <c r="O287" i="1"/>
  <c r="P287" i="1"/>
  <c r="N289" i="1" l="1"/>
  <c r="O288" i="1"/>
  <c r="P288" i="1"/>
  <c r="W287" i="1"/>
  <c r="U287" i="1"/>
  <c r="V287" i="1"/>
  <c r="Q287" i="1"/>
  <c r="S287" i="1"/>
  <c r="R287" i="1"/>
  <c r="X287" i="1"/>
  <c r="U288" i="1" l="1"/>
  <c r="V288" i="1"/>
  <c r="X288" i="1"/>
  <c r="Q288" i="1"/>
  <c r="S288" i="1"/>
  <c r="R288" i="1"/>
  <c r="W288" i="1"/>
  <c r="N290" i="1"/>
  <c r="O289" i="1"/>
  <c r="P289" i="1"/>
  <c r="N291" i="1" l="1"/>
  <c r="O290" i="1"/>
  <c r="P290" i="1"/>
  <c r="V289" i="1"/>
  <c r="Q289" i="1"/>
  <c r="R289" i="1"/>
  <c r="U289" i="1"/>
  <c r="S289" i="1"/>
  <c r="X289" i="1"/>
  <c r="W289" i="1"/>
  <c r="S290" i="1" l="1"/>
  <c r="V290" i="1"/>
  <c r="X290" i="1"/>
  <c r="R290" i="1"/>
  <c r="U290" i="1"/>
  <c r="W290" i="1"/>
  <c r="Q290" i="1"/>
  <c r="N292" i="1"/>
  <c r="O291" i="1"/>
  <c r="P291" i="1"/>
  <c r="N293" i="1" l="1"/>
  <c r="O292" i="1"/>
  <c r="P292" i="1"/>
  <c r="U291" i="1"/>
  <c r="W291" i="1"/>
  <c r="V291" i="1"/>
  <c r="X291" i="1"/>
  <c r="R291" i="1"/>
  <c r="Q291" i="1"/>
  <c r="S291" i="1"/>
  <c r="U292" i="1" l="1"/>
  <c r="S292" i="1"/>
  <c r="V292" i="1"/>
  <c r="Q292" i="1"/>
  <c r="X292" i="1"/>
  <c r="W292" i="1"/>
  <c r="R292" i="1"/>
  <c r="N294" i="1"/>
  <c r="O293" i="1"/>
  <c r="P293" i="1"/>
  <c r="N295" i="1" l="1"/>
  <c r="O294" i="1"/>
  <c r="P294" i="1"/>
  <c r="S293" i="1"/>
  <c r="V293" i="1"/>
  <c r="X293" i="1"/>
  <c r="W293" i="1"/>
  <c r="U293" i="1"/>
  <c r="R293" i="1"/>
  <c r="Q293" i="1"/>
  <c r="W294" i="1" l="1"/>
  <c r="X294" i="1"/>
  <c r="U294" i="1"/>
  <c r="R294" i="1"/>
  <c r="Q294" i="1"/>
  <c r="S294" i="1"/>
  <c r="V294" i="1"/>
  <c r="N296" i="1"/>
  <c r="O295" i="1"/>
  <c r="P295" i="1"/>
  <c r="N297" i="1" l="1"/>
  <c r="O296" i="1"/>
  <c r="P296" i="1"/>
  <c r="W295" i="1"/>
  <c r="X295" i="1"/>
  <c r="Q295" i="1"/>
  <c r="U295" i="1"/>
  <c r="R295" i="1"/>
  <c r="S295" i="1"/>
  <c r="V295" i="1"/>
  <c r="U296" i="1" l="1"/>
  <c r="W296" i="1"/>
  <c r="Q296" i="1"/>
  <c r="X296" i="1"/>
  <c r="R296" i="1"/>
  <c r="S296" i="1"/>
  <c r="V296" i="1"/>
  <c r="N298" i="1"/>
  <c r="O297" i="1"/>
  <c r="P297" i="1"/>
  <c r="N299" i="1" l="1"/>
  <c r="O298" i="1"/>
  <c r="P298" i="1"/>
  <c r="W297" i="1"/>
  <c r="Q297" i="1"/>
  <c r="U297" i="1"/>
  <c r="S297" i="1"/>
  <c r="V297" i="1"/>
  <c r="X297" i="1"/>
  <c r="R297" i="1"/>
  <c r="W298" i="1" l="1"/>
  <c r="X298" i="1"/>
  <c r="Q298" i="1"/>
  <c r="S298" i="1"/>
  <c r="U298" i="1"/>
  <c r="V298" i="1"/>
  <c r="R298" i="1"/>
  <c r="N300" i="1"/>
  <c r="O299" i="1"/>
  <c r="P299" i="1"/>
  <c r="N301" i="1" l="1"/>
  <c r="O300" i="1"/>
  <c r="P300" i="1"/>
  <c r="S299" i="1"/>
  <c r="R299" i="1"/>
  <c r="Q299" i="1"/>
  <c r="X299" i="1"/>
  <c r="W299" i="1"/>
  <c r="V299" i="1"/>
  <c r="U299" i="1"/>
  <c r="Q300" i="1" l="1"/>
  <c r="U300" i="1"/>
  <c r="V300" i="1"/>
  <c r="W300" i="1"/>
  <c r="X300" i="1"/>
  <c r="S300" i="1"/>
  <c r="R300" i="1"/>
  <c r="N302" i="1"/>
  <c r="O301" i="1"/>
  <c r="P301" i="1"/>
  <c r="N303" i="1" l="1"/>
  <c r="O302" i="1"/>
  <c r="P302" i="1"/>
  <c r="V301" i="1"/>
  <c r="W301" i="1"/>
  <c r="S301" i="1"/>
  <c r="R301" i="1"/>
  <c r="X301" i="1"/>
  <c r="U301" i="1"/>
  <c r="Q301" i="1"/>
  <c r="Q302" i="1" l="1"/>
  <c r="R302" i="1"/>
  <c r="V302" i="1"/>
  <c r="U302" i="1"/>
  <c r="W302" i="1"/>
  <c r="X302" i="1"/>
  <c r="S302" i="1"/>
  <c r="N304" i="1"/>
  <c r="O303" i="1"/>
  <c r="P303" i="1"/>
  <c r="N305" i="1" l="1"/>
  <c r="O304" i="1"/>
  <c r="P304" i="1"/>
  <c r="W303" i="1"/>
  <c r="X303" i="1"/>
  <c r="Q303" i="1"/>
  <c r="U303" i="1"/>
  <c r="S303" i="1"/>
  <c r="V303" i="1"/>
  <c r="R303" i="1"/>
  <c r="X304" i="1" l="1"/>
  <c r="W304" i="1"/>
  <c r="Q304" i="1"/>
  <c r="V304" i="1"/>
  <c r="R304" i="1"/>
  <c r="U304" i="1"/>
  <c r="S304" i="1"/>
  <c r="N306" i="1"/>
  <c r="O305" i="1"/>
  <c r="P305" i="1"/>
  <c r="N307" i="1" l="1"/>
  <c r="O306" i="1"/>
  <c r="P306" i="1"/>
  <c r="V305" i="1"/>
  <c r="Q305" i="1"/>
  <c r="S305" i="1"/>
  <c r="R305" i="1"/>
  <c r="X305" i="1"/>
  <c r="U305" i="1"/>
  <c r="W305" i="1"/>
  <c r="Q306" i="1" l="1"/>
  <c r="R306" i="1"/>
  <c r="V306" i="1"/>
  <c r="S306" i="1"/>
  <c r="U306" i="1"/>
  <c r="W306" i="1"/>
  <c r="X306" i="1"/>
  <c r="N308" i="1"/>
  <c r="O307" i="1"/>
  <c r="P307" i="1"/>
  <c r="N309" i="1" l="1"/>
  <c r="O308" i="1"/>
  <c r="P308" i="1"/>
  <c r="S307" i="1"/>
  <c r="U307" i="1"/>
  <c r="W307" i="1"/>
  <c r="X307" i="1"/>
  <c r="R307" i="1"/>
  <c r="Q307" i="1"/>
  <c r="V307" i="1"/>
  <c r="Q308" i="1" l="1"/>
  <c r="U308" i="1"/>
  <c r="V308" i="1"/>
  <c r="S308" i="1"/>
  <c r="R308" i="1"/>
  <c r="X308" i="1"/>
  <c r="W308" i="1"/>
  <c r="N310" i="1"/>
  <c r="O309" i="1"/>
  <c r="P309" i="1"/>
  <c r="N311" i="1" l="1"/>
  <c r="O310" i="1"/>
  <c r="P310" i="1"/>
  <c r="S309" i="1"/>
  <c r="R309" i="1"/>
  <c r="X309" i="1"/>
  <c r="U309" i="1"/>
  <c r="Q309" i="1"/>
  <c r="W309" i="1"/>
  <c r="V309" i="1"/>
  <c r="Q310" i="1" l="1"/>
  <c r="R310" i="1"/>
  <c r="V310" i="1"/>
  <c r="U310" i="1"/>
  <c r="W310" i="1"/>
  <c r="S310" i="1"/>
  <c r="X310" i="1"/>
  <c r="N312" i="1"/>
  <c r="O311" i="1"/>
  <c r="P311" i="1"/>
  <c r="N313" i="1" l="1"/>
  <c r="O312" i="1"/>
  <c r="P312" i="1"/>
  <c r="S311" i="1"/>
  <c r="X311" i="1"/>
  <c r="U311" i="1"/>
  <c r="W311" i="1"/>
  <c r="R311" i="1"/>
  <c r="Q311" i="1"/>
  <c r="V311" i="1"/>
  <c r="Q312" i="1" l="1"/>
  <c r="R312" i="1"/>
  <c r="U312" i="1"/>
  <c r="V312" i="1"/>
  <c r="S312" i="1"/>
  <c r="W312" i="1"/>
  <c r="X312" i="1"/>
  <c r="N314" i="1"/>
  <c r="O313" i="1"/>
  <c r="P313" i="1"/>
  <c r="N315" i="1" l="1"/>
  <c r="O314" i="1"/>
  <c r="P314" i="1"/>
  <c r="S313" i="1"/>
  <c r="W313" i="1"/>
  <c r="R313" i="1"/>
  <c r="X313" i="1"/>
  <c r="U313" i="1"/>
  <c r="Q313" i="1"/>
  <c r="V313" i="1"/>
  <c r="Q314" i="1" l="1"/>
  <c r="U314" i="1"/>
  <c r="S314" i="1"/>
  <c r="W314" i="1"/>
  <c r="X314" i="1"/>
  <c r="R314" i="1"/>
  <c r="V314" i="1"/>
  <c r="N316" i="1"/>
  <c r="O315" i="1"/>
  <c r="P315" i="1"/>
  <c r="N317" i="1" l="1"/>
  <c r="O316" i="1"/>
  <c r="P316" i="1"/>
  <c r="S315" i="1"/>
  <c r="X315" i="1"/>
  <c r="V315" i="1"/>
  <c r="W315" i="1"/>
  <c r="Q315" i="1"/>
  <c r="R315" i="1"/>
  <c r="U315" i="1"/>
  <c r="X316" i="1" l="1"/>
  <c r="Q316" i="1"/>
  <c r="S316" i="1"/>
  <c r="V316" i="1"/>
  <c r="U316" i="1"/>
  <c r="W316" i="1"/>
  <c r="R316" i="1"/>
  <c r="N318" i="1"/>
  <c r="O317" i="1"/>
  <c r="P317" i="1"/>
  <c r="N319" i="1" l="1"/>
  <c r="O318" i="1"/>
  <c r="P318" i="1"/>
  <c r="W317" i="1"/>
  <c r="S317" i="1"/>
  <c r="V317" i="1"/>
  <c r="R317" i="1"/>
  <c r="Q317" i="1"/>
  <c r="X317" i="1"/>
  <c r="U317" i="1"/>
  <c r="Q318" i="1" l="1"/>
  <c r="V318" i="1"/>
  <c r="X318" i="1"/>
  <c r="R318" i="1"/>
  <c r="S318" i="1"/>
  <c r="U318" i="1"/>
  <c r="W318" i="1"/>
  <c r="N320" i="1"/>
  <c r="O319" i="1"/>
  <c r="P319" i="1"/>
  <c r="N321" i="1" l="1"/>
  <c r="O320" i="1"/>
  <c r="P320" i="1"/>
  <c r="S319" i="1"/>
  <c r="V319" i="1"/>
  <c r="W319" i="1"/>
  <c r="X319" i="1"/>
  <c r="Q319" i="1"/>
  <c r="R319" i="1"/>
  <c r="U319" i="1"/>
  <c r="S320" i="1" l="1"/>
  <c r="Q320" i="1"/>
  <c r="V320" i="1"/>
  <c r="X320" i="1"/>
  <c r="R320" i="1"/>
  <c r="U320" i="1"/>
  <c r="W320" i="1"/>
  <c r="N322" i="1"/>
  <c r="O321" i="1"/>
  <c r="P321" i="1"/>
  <c r="Q321" i="1" l="1"/>
  <c r="X321" i="1"/>
  <c r="S321" i="1"/>
  <c r="V321" i="1"/>
  <c r="R321" i="1"/>
  <c r="W321" i="1"/>
  <c r="U321" i="1"/>
  <c r="N323" i="1"/>
  <c r="O322" i="1"/>
  <c r="P322" i="1"/>
  <c r="N324" i="1" l="1"/>
  <c r="O323" i="1"/>
  <c r="P323" i="1"/>
  <c r="S322" i="1"/>
  <c r="W322" i="1"/>
  <c r="Q322" i="1"/>
  <c r="V322" i="1"/>
  <c r="X322" i="1"/>
  <c r="U322" i="1"/>
  <c r="R322" i="1"/>
  <c r="Q323" i="1" l="1"/>
  <c r="S323" i="1"/>
  <c r="W323" i="1"/>
  <c r="V323" i="1"/>
  <c r="X323" i="1"/>
  <c r="R323" i="1"/>
  <c r="U323" i="1"/>
  <c r="N325" i="1"/>
  <c r="O324" i="1"/>
  <c r="P324" i="1"/>
  <c r="N326" i="1" l="1"/>
  <c r="O325" i="1"/>
  <c r="P325" i="1"/>
  <c r="S324" i="1"/>
  <c r="V324" i="1"/>
  <c r="X324" i="1"/>
  <c r="R324" i="1"/>
  <c r="W324" i="1"/>
  <c r="Q324" i="1"/>
  <c r="U324" i="1"/>
  <c r="Q325" i="1" l="1"/>
  <c r="U325" i="1"/>
  <c r="S325" i="1"/>
  <c r="V325" i="1"/>
  <c r="X325" i="1"/>
  <c r="R325" i="1"/>
  <c r="W325" i="1"/>
  <c r="N327" i="1"/>
  <c r="O326" i="1"/>
  <c r="P326" i="1"/>
  <c r="N328" i="1" l="1"/>
  <c r="O327" i="1"/>
  <c r="P327" i="1"/>
  <c r="S326" i="1"/>
  <c r="W326" i="1"/>
  <c r="V326" i="1"/>
  <c r="X326" i="1"/>
  <c r="R326" i="1"/>
  <c r="U326" i="1"/>
  <c r="Q326" i="1"/>
  <c r="Q327" i="1" l="1"/>
  <c r="V327" i="1"/>
  <c r="U327" i="1"/>
  <c r="S327" i="1"/>
  <c r="X327" i="1"/>
  <c r="W327" i="1"/>
  <c r="R327" i="1"/>
  <c r="N329" i="1"/>
  <c r="O328" i="1"/>
  <c r="P328" i="1"/>
  <c r="N330" i="1" l="1"/>
  <c r="O329" i="1"/>
  <c r="P329" i="1"/>
  <c r="S328" i="1"/>
  <c r="X328" i="1"/>
  <c r="V328" i="1"/>
  <c r="U328" i="1"/>
  <c r="R328" i="1"/>
  <c r="W328" i="1"/>
  <c r="Q328" i="1"/>
  <c r="Q329" i="1" l="1"/>
  <c r="V329" i="1"/>
  <c r="S329" i="1"/>
  <c r="X329" i="1"/>
  <c r="U329" i="1"/>
  <c r="R329" i="1"/>
  <c r="W329" i="1"/>
  <c r="N331" i="1"/>
  <c r="O330" i="1"/>
  <c r="P330" i="1"/>
  <c r="N332" i="1" l="1"/>
  <c r="O331" i="1"/>
  <c r="P331" i="1"/>
  <c r="S330" i="1"/>
  <c r="V330" i="1"/>
  <c r="R330" i="1"/>
  <c r="X330" i="1"/>
  <c r="U330" i="1"/>
  <c r="Q330" i="1"/>
  <c r="W330" i="1"/>
  <c r="Q331" i="1" l="1"/>
  <c r="X331" i="1"/>
  <c r="S331" i="1"/>
  <c r="V331" i="1"/>
  <c r="R331" i="1"/>
  <c r="U331" i="1"/>
  <c r="W331" i="1"/>
  <c r="N333" i="1"/>
  <c r="O332" i="1"/>
  <c r="P332" i="1"/>
  <c r="N334" i="1" l="1"/>
  <c r="O333" i="1"/>
  <c r="P333" i="1"/>
  <c r="S332" i="1"/>
  <c r="X332" i="1"/>
  <c r="R332" i="1"/>
  <c r="Q332" i="1"/>
  <c r="V332" i="1"/>
  <c r="U332" i="1"/>
  <c r="W332" i="1"/>
  <c r="Q333" i="1" l="1"/>
  <c r="R333" i="1"/>
  <c r="S333" i="1"/>
  <c r="V333" i="1"/>
  <c r="W333" i="1"/>
  <c r="X333" i="1"/>
  <c r="U333" i="1"/>
  <c r="N335" i="1"/>
  <c r="O334" i="1"/>
  <c r="P334" i="1"/>
  <c r="N336" i="1" l="1"/>
  <c r="O335" i="1"/>
  <c r="P335" i="1"/>
  <c r="S334" i="1"/>
  <c r="W334" i="1"/>
  <c r="R334" i="1"/>
  <c r="X334" i="1"/>
  <c r="U334" i="1"/>
  <c r="Q334" i="1"/>
  <c r="V334" i="1"/>
  <c r="Q335" i="1" l="1"/>
  <c r="U335" i="1"/>
  <c r="S335" i="1"/>
  <c r="R335" i="1"/>
  <c r="X335" i="1"/>
  <c r="V335" i="1"/>
  <c r="W335" i="1"/>
  <c r="N337" i="1"/>
  <c r="O336" i="1"/>
  <c r="P336" i="1"/>
  <c r="N338" i="1" l="1"/>
  <c r="O337" i="1"/>
  <c r="P337" i="1"/>
  <c r="S336" i="1"/>
  <c r="R336" i="1"/>
  <c r="W336" i="1"/>
  <c r="Q336" i="1"/>
  <c r="U336" i="1"/>
  <c r="V336" i="1"/>
  <c r="X336" i="1"/>
  <c r="Q337" i="1" l="1"/>
  <c r="V337" i="1"/>
  <c r="W337" i="1"/>
  <c r="X337" i="1"/>
  <c r="R337" i="1"/>
  <c r="U337" i="1"/>
  <c r="S337" i="1"/>
  <c r="N339" i="1"/>
  <c r="O338" i="1"/>
  <c r="P338" i="1"/>
  <c r="N340" i="1" l="1"/>
  <c r="O339" i="1"/>
  <c r="P339" i="1"/>
  <c r="S338" i="1"/>
  <c r="Q338" i="1"/>
  <c r="X338" i="1"/>
  <c r="V338" i="1"/>
  <c r="R338" i="1"/>
  <c r="U338" i="1"/>
  <c r="W338" i="1"/>
  <c r="U339" i="1" l="1"/>
  <c r="W339" i="1"/>
  <c r="Q339" i="1"/>
  <c r="S339" i="1"/>
  <c r="V339" i="1"/>
  <c r="X339" i="1"/>
  <c r="R339" i="1"/>
  <c r="N341" i="1"/>
  <c r="O340" i="1"/>
  <c r="P340" i="1"/>
  <c r="R340" i="1" l="1"/>
  <c r="V340" i="1"/>
  <c r="U340" i="1"/>
  <c r="X340" i="1"/>
  <c r="W340" i="1"/>
  <c r="Q340" i="1"/>
  <c r="S340" i="1"/>
  <c r="N342" i="1"/>
  <c r="O341" i="1"/>
  <c r="P341" i="1"/>
  <c r="N343" i="1" l="1"/>
  <c r="O342" i="1"/>
  <c r="P342" i="1"/>
  <c r="U341" i="1"/>
  <c r="W341" i="1"/>
  <c r="V341" i="1"/>
  <c r="X341" i="1"/>
  <c r="R341" i="1"/>
  <c r="Q341" i="1"/>
  <c r="S341" i="1"/>
  <c r="R342" i="1" l="1"/>
  <c r="U342" i="1"/>
  <c r="V342" i="1"/>
  <c r="Q342" i="1"/>
  <c r="S342" i="1"/>
  <c r="W342" i="1"/>
  <c r="X342" i="1"/>
  <c r="N344" i="1"/>
  <c r="O343" i="1"/>
  <c r="P343" i="1"/>
  <c r="N345" i="1" l="1"/>
  <c r="O344" i="1"/>
  <c r="P344" i="1"/>
  <c r="W343" i="1"/>
  <c r="S343" i="1"/>
  <c r="U343" i="1"/>
  <c r="X343" i="1"/>
  <c r="Q343" i="1"/>
  <c r="V343" i="1"/>
  <c r="R343" i="1"/>
  <c r="U344" i="1" l="1"/>
  <c r="X344" i="1"/>
  <c r="W344" i="1"/>
  <c r="Q344" i="1"/>
  <c r="R344" i="1"/>
  <c r="S344" i="1"/>
  <c r="V344" i="1"/>
  <c r="N346" i="1"/>
  <c r="O345" i="1"/>
  <c r="P345" i="1"/>
  <c r="U345" i="1" l="1"/>
  <c r="W345" i="1"/>
  <c r="Q345" i="1"/>
  <c r="S345" i="1"/>
  <c r="V345" i="1"/>
  <c r="X345" i="1"/>
  <c r="R345" i="1"/>
  <c r="N347" i="1"/>
  <c r="O346" i="1"/>
  <c r="P346" i="1"/>
  <c r="N348" i="1" l="1"/>
  <c r="O347" i="1"/>
  <c r="P347" i="1"/>
  <c r="R346" i="1"/>
  <c r="X346" i="1"/>
  <c r="U346" i="1"/>
  <c r="W346" i="1"/>
  <c r="Q346" i="1"/>
  <c r="S346" i="1"/>
  <c r="V346" i="1"/>
  <c r="U347" i="1" l="1"/>
  <c r="W347" i="1"/>
  <c r="Q347" i="1"/>
  <c r="S347" i="1"/>
  <c r="V347" i="1"/>
  <c r="X347" i="1"/>
  <c r="R347" i="1"/>
  <c r="N349" i="1"/>
  <c r="O348" i="1"/>
  <c r="P348" i="1"/>
  <c r="R348" i="1" l="1"/>
  <c r="U348" i="1"/>
  <c r="Q348" i="1"/>
  <c r="S348" i="1"/>
  <c r="V348" i="1"/>
  <c r="X348" i="1"/>
  <c r="W348" i="1"/>
  <c r="N350" i="1"/>
  <c r="O349" i="1"/>
  <c r="P349" i="1"/>
  <c r="N351" i="1" l="1"/>
  <c r="O350" i="1"/>
  <c r="P350" i="1"/>
  <c r="U349" i="1"/>
  <c r="W349" i="1"/>
  <c r="S349" i="1"/>
  <c r="R349" i="1"/>
  <c r="Q349" i="1"/>
  <c r="V349" i="1"/>
  <c r="X349" i="1"/>
  <c r="R350" i="1" l="1"/>
  <c r="V350" i="1"/>
  <c r="X350" i="1"/>
  <c r="U350" i="1"/>
  <c r="W350" i="1"/>
  <c r="Q350" i="1"/>
  <c r="S350" i="1"/>
  <c r="N352" i="1"/>
  <c r="O351" i="1"/>
  <c r="P351" i="1"/>
  <c r="N353" i="1" l="1"/>
  <c r="O352" i="1"/>
  <c r="P352" i="1"/>
  <c r="U351" i="1"/>
  <c r="W351" i="1"/>
  <c r="S351" i="1"/>
  <c r="X351" i="1"/>
  <c r="R351" i="1"/>
  <c r="Q351" i="1"/>
  <c r="V351" i="1"/>
  <c r="R352" i="1" l="1"/>
  <c r="U352" i="1"/>
  <c r="W352" i="1"/>
  <c r="V352" i="1"/>
  <c r="Q352" i="1"/>
  <c r="S352" i="1"/>
  <c r="X352" i="1"/>
  <c r="N354" i="1"/>
  <c r="O353" i="1"/>
  <c r="P353" i="1"/>
  <c r="N355" i="1" l="1"/>
  <c r="O354" i="1"/>
  <c r="P354" i="1"/>
  <c r="U353" i="1"/>
  <c r="W353" i="1"/>
  <c r="Q353" i="1"/>
  <c r="S353" i="1"/>
  <c r="V353" i="1"/>
  <c r="X353" i="1"/>
  <c r="R353" i="1"/>
  <c r="R354" i="1" l="1"/>
  <c r="V354" i="1"/>
  <c r="S354" i="1"/>
  <c r="U354" i="1"/>
  <c r="X354" i="1"/>
  <c r="W354" i="1"/>
  <c r="Q354" i="1"/>
  <c r="N356" i="1"/>
  <c r="O355" i="1"/>
  <c r="P355" i="1"/>
  <c r="N357" i="1" l="1"/>
  <c r="O356" i="1"/>
  <c r="P356" i="1"/>
  <c r="Q355" i="1"/>
  <c r="R355" i="1"/>
  <c r="V355" i="1"/>
  <c r="U355" i="1"/>
  <c r="S355" i="1"/>
  <c r="X355" i="1"/>
  <c r="W355" i="1"/>
  <c r="S356" i="1" l="1"/>
  <c r="W356" i="1"/>
  <c r="X356" i="1"/>
  <c r="R356" i="1"/>
  <c r="Q356" i="1"/>
  <c r="U356" i="1"/>
  <c r="V356" i="1"/>
  <c r="N358" i="1"/>
  <c r="O357" i="1"/>
  <c r="P357" i="1"/>
  <c r="N359" i="1" l="1"/>
  <c r="O358" i="1"/>
  <c r="P358" i="1"/>
  <c r="Q357" i="1"/>
  <c r="V357" i="1"/>
  <c r="R357" i="1"/>
  <c r="X357" i="1"/>
  <c r="U357" i="1"/>
  <c r="W357" i="1"/>
  <c r="S357" i="1"/>
  <c r="S358" i="1" l="1"/>
  <c r="U358" i="1"/>
  <c r="R358" i="1"/>
  <c r="X358" i="1"/>
  <c r="Q358" i="1"/>
  <c r="W358" i="1"/>
  <c r="V358" i="1"/>
  <c r="N360" i="1"/>
  <c r="O359" i="1"/>
  <c r="P359" i="1"/>
  <c r="N361" i="1" l="1"/>
  <c r="O360" i="1"/>
  <c r="P360" i="1"/>
  <c r="Q359" i="1"/>
  <c r="R359" i="1"/>
  <c r="V359" i="1"/>
  <c r="U359" i="1"/>
  <c r="W359" i="1"/>
  <c r="X359" i="1"/>
  <c r="S359" i="1"/>
  <c r="S360" i="1" l="1"/>
  <c r="R360" i="1"/>
  <c r="U360" i="1"/>
  <c r="V360" i="1"/>
  <c r="W360" i="1"/>
  <c r="X360" i="1"/>
  <c r="Q360" i="1"/>
  <c r="N362" i="1"/>
  <c r="O361" i="1"/>
  <c r="P361" i="1"/>
  <c r="N363" i="1" l="1"/>
  <c r="O362" i="1"/>
  <c r="P362" i="1"/>
  <c r="Q361" i="1"/>
  <c r="U361" i="1"/>
  <c r="V361" i="1"/>
  <c r="W361" i="1"/>
  <c r="R361" i="1"/>
  <c r="S361" i="1"/>
  <c r="X361" i="1"/>
  <c r="S362" i="1" l="1"/>
  <c r="R362" i="1"/>
  <c r="X362" i="1"/>
  <c r="U362" i="1"/>
  <c r="W362" i="1"/>
  <c r="V362" i="1"/>
  <c r="Q362" i="1"/>
  <c r="N364" i="1"/>
  <c r="O363" i="1"/>
  <c r="P363" i="1"/>
  <c r="N365" i="1" l="1"/>
  <c r="O364" i="1"/>
  <c r="P364" i="1"/>
  <c r="Q363" i="1"/>
  <c r="R363" i="1"/>
  <c r="U363" i="1"/>
  <c r="S363" i="1"/>
  <c r="W363" i="1"/>
  <c r="V363" i="1"/>
  <c r="X363" i="1"/>
  <c r="S364" i="1" l="1"/>
  <c r="X364" i="1"/>
  <c r="Q364" i="1"/>
  <c r="W364" i="1"/>
  <c r="R364" i="1"/>
  <c r="U364" i="1"/>
  <c r="V364" i="1"/>
  <c r="N366" i="1"/>
  <c r="O365" i="1"/>
  <c r="P365" i="1"/>
  <c r="N367" i="1" l="1"/>
  <c r="O366" i="1"/>
  <c r="P366" i="1"/>
  <c r="Q365" i="1"/>
  <c r="V365" i="1"/>
  <c r="R365" i="1"/>
  <c r="X365" i="1"/>
  <c r="U365" i="1"/>
  <c r="W365" i="1"/>
  <c r="S365" i="1"/>
  <c r="R366" i="1" l="1"/>
  <c r="X366" i="1"/>
  <c r="U366" i="1"/>
  <c r="Q366" i="1"/>
  <c r="W366" i="1"/>
  <c r="S366" i="1"/>
  <c r="V366" i="1"/>
  <c r="N368" i="1"/>
  <c r="O367" i="1"/>
  <c r="P367" i="1"/>
  <c r="N369" i="1" l="1"/>
  <c r="O368" i="1"/>
  <c r="P368" i="1"/>
  <c r="Q367" i="1"/>
  <c r="R367" i="1"/>
  <c r="V367" i="1"/>
  <c r="U367" i="1"/>
  <c r="S367" i="1"/>
  <c r="W367" i="1"/>
  <c r="X367" i="1"/>
  <c r="S368" i="1" l="1"/>
  <c r="W368" i="1"/>
  <c r="X368" i="1"/>
  <c r="V368" i="1"/>
  <c r="R368" i="1"/>
  <c r="Q368" i="1"/>
  <c r="U368" i="1"/>
  <c r="N370" i="1"/>
  <c r="O369" i="1"/>
  <c r="P369" i="1"/>
  <c r="N371" i="1" l="1"/>
  <c r="O370" i="1"/>
  <c r="P370" i="1"/>
  <c r="Q369" i="1"/>
  <c r="U369" i="1"/>
  <c r="X369" i="1"/>
  <c r="V369" i="1"/>
  <c r="W369" i="1"/>
  <c r="S369" i="1"/>
  <c r="R369" i="1"/>
  <c r="S370" i="1" l="1"/>
  <c r="R370" i="1"/>
  <c r="X370" i="1"/>
  <c r="U370" i="1"/>
  <c r="W370" i="1"/>
  <c r="V370" i="1"/>
  <c r="Q370" i="1"/>
  <c r="N372" i="1"/>
  <c r="O371" i="1"/>
  <c r="P371" i="1"/>
  <c r="Q371" i="1" l="1"/>
  <c r="W371" i="1"/>
  <c r="X371" i="1"/>
  <c r="U371" i="1"/>
  <c r="R371" i="1"/>
  <c r="V371" i="1"/>
  <c r="S371" i="1"/>
  <c r="N373" i="1"/>
  <c r="O372" i="1"/>
  <c r="P372" i="1"/>
  <c r="U372" i="1" l="1"/>
  <c r="W372" i="1"/>
  <c r="V372" i="1"/>
  <c r="Q372" i="1"/>
  <c r="S372" i="1"/>
  <c r="R372" i="1"/>
  <c r="X372" i="1"/>
  <c r="N374" i="1"/>
  <c r="O373" i="1"/>
  <c r="P373" i="1"/>
  <c r="N375" i="1" l="1"/>
  <c r="O374" i="1"/>
  <c r="P374" i="1"/>
  <c r="R373" i="1"/>
  <c r="U373" i="1"/>
  <c r="Q373" i="1"/>
  <c r="V373" i="1"/>
  <c r="W373" i="1"/>
  <c r="S373" i="1"/>
  <c r="X373" i="1"/>
  <c r="U374" i="1" l="1"/>
  <c r="W374" i="1"/>
  <c r="X374" i="1"/>
  <c r="V374" i="1"/>
  <c r="Q374" i="1"/>
  <c r="S374" i="1"/>
  <c r="R374" i="1"/>
  <c r="N376" i="1"/>
  <c r="O375" i="1"/>
  <c r="P375" i="1"/>
  <c r="N377" i="1" l="1"/>
  <c r="O376" i="1"/>
  <c r="P376" i="1"/>
  <c r="R375" i="1"/>
  <c r="U375" i="1"/>
  <c r="V375" i="1"/>
  <c r="W375" i="1"/>
  <c r="Q375" i="1"/>
  <c r="X375" i="1"/>
  <c r="S375" i="1"/>
  <c r="W376" i="1" l="1"/>
  <c r="V376" i="1"/>
  <c r="X376" i="1"/>
  <c r="R376" i="1"/>
  <c r="Q376" i="1"/>
  <c r="S376" i="1"/>
  <c r="U376" i="1"/>
  <c r="N378" i="1"/>
  <c r="O377" i="1"/>
  <c r="P377" i="1"/>
  <c r="N379" i="1" l="1"/>
  <c r="O378" i="1"/>
  <c r="P378" i="1"/>
  <c r="R377" i="1"/>
  <c r="U377" i="1"/>
  <c r="W377" i="1"/>
  <c r="S377" i="1"/>
  <c r="Q377" i="1"/>
  <c r="V377" i="1"/>
  <c r="X377" i="1"/>
  <c r="U378" i="1" l="1"/>
  <c r="Q378" i="1"/>
  <c r="W378" i="1"/>
  <c r="S378" i="1"/>
  <c r="X378" i="1"/>
  <c r="V378" i="1"/>
  <c r="R378" i="1"/>
  <c r="N380" i="1"/>
  <c r="O379" i="1"/>
  <c r="P379" i="1"/>
  <c r="N381" i="1" l="1"/>
  <c r="O380" i="1"/>
  <c r="P380" i="1"/>
  <c r="R379" i="1"/>
  <c r="U379" i="1"/>
  <c r="W379" i="1"/>
  <c r="Q379" i="1"/>
  <c r="S379" i="1"/>
  <c r="V379" i="1"/>
  <c r="X379" i="1"/>
  <c r="U380" i="1" l="1"/>
  <c r="W380" i="1"/>
  <c r="Q380" i="1"/>
  <c r="S380" i="1"/>
  <c r="X380" i="1"/>
  <c r="V380" i="1"/>
  <c r="R380" i="1"/>
  <c r="N382" i="1"/>
  <c r="O381" i="1"/>
  <c r="P381" i="1"/>
  <c r="N383" i="1" l="1"/>
  <c r="O382" i="1"/>
  <c r="P382" i="1"/>
  <c r="U381" i="1"/>
  <c r="W381" i="1"/>
  <c r="S381" i="1"/>
  <c r="R381" i="1"/>
  <c r="Q381" i="1"/>
  <c r="V381" i="1"/>
  <c r="X381" i="1"/>
  <c r="W382" i="1" l="1"/>
  <c r="S382" i="1"/>
  <c r="V382" i="1"/>
  <c r="Q382" i="1"/>
  <c r="X382" i="1"/>
  <c r="R382" i="1"/>
  <c r="U382" i="1"/>
  <c r="N384" i="1"/>
  <c r="O383" i="1"/>
  <c r="P383" i="1"/>
  <c r="N385" i="1" l="1"/>
  <c r="O384" i="1"/>
  <c r="P384" i="1"/>
  <c r="R383" i="1"/>
  <c r="U383" i="1"/>
  <c r="Q383" i="1"/>
  <c r="S383" i="1"/>
  <c r="V383" i="1"/>
  <c r="X383" i="1"/>
  <c r="W383" i="1"/>
  <c r="U384" i="1" l="1"/>
  <c r="W384" i="1"/>
  <c r="Q384" i="1"/>
  <c r="S384" i="1"/>
  <c r="R384" i="1"/>
  <c r="V384" i="1"/>
  <c r="X384" i="1"/>
  <c r="N386" i="1"/>
  <c r="O385" i="1"/>
  <c r="P385" i="1"/>
  <c r="N387" i="1" l="1"/>
  <c r="O386" i="1"/>
  <c r="P386" i="1"/>
  <c r="R385" i="1"/>
  <c r="U385" i="1"/>
  <c r="Q385" i="1"/>
  <c r="W385" i="1"/>
  <c r="S385" i="1"/>
  <c r="V385" i="1"/>
  <c r="X385" i="1"/>
  <c r="U386" i="1" l="1"/>
  <c r="Q386" i="1"/>
  <c r="V386" i="1"/>
  <c r="W386" i="1"/>
  <c r="S386" i="1"/>
  <c r="R386" i="1"/>
  <c r="X386" i="1"/>
  <c r="N388" i="1"/>
  <c r="O387" i="1"/>
  <c r="P387" i="1"/>
  <c r="N389" i="1" l="1"/>
  <c r="O388" i="1"/>
  <c r="P388" i="1"/>
  <c r="R387" i="1"/>
  <c r="U387" i="1"/>
  <c r="Q387" i="1"/>
  <c r="V387" i="1"/>
  <c r="W387" i="1"/>
  <c r="S387" i="1"/>
  <c r="X387" i="1"/>
  <c r="U388" i="1" l="1"/>
  <c r="W388" i="1"/>
  <c r="R388" i="1"/>
  <c r="X388" i="1"/>
  <c r="Q388" i="1"/>
  <c r="S388" i="1"/>
  <c r="V388" i="1"/>
  <c r="N390" i="1"/>
  <c r="O389" i="1"/>
  <c r="P389" i="1"/>
  <c r="N391" i="1" l="1"/>
  <c r="O390" i="1"/>
  <c r="P390" i="1"/>
  <c r="U389" i="1"/>
  <c r="R389" i="1"/>
  <c r="Q389" i="1"/>
  <c r="V389" i="1"/>
  <c r="X389" i="1"/>
  <c r="W389" i="1"/>
  <c r="S389" i="1"/>
  <c r="U390" i="1" l="1"/>
  <c r="W390" i="1"/>
  <c r="S390" i="1"/>
  <c r="R390" i="1"/>
  <c r="Q390" i="1"/>
  <c r="V390" i="1"/>
  <c r="X390" i="1"/>
  <c r="N392" i="1"/>
  <c r="O391" i="1"/>
  <c r="P391" i="1"/>
  <c r="N393" i="1" l="1"/>
  <c r="O392" i="1"/>
  <c r="P392" i="1"/>
  <c r="R391" i="1"/>
  <c r="U391" i="1"/>
  <c r="Q391" i="1"/>
  <c r="X391" i="1"/>
  <c r="V391" i="1"/>
  <c r="W391" i="1"/>
  <c r="S391" i="1"/>
  <c r="U392" i="1" l="1"/>
  <c r="S392" i="1"/>
  <c r="W392" i="1"/>
  <c r="Q392" i="1"/>
  <c r="V392" i="1"/>
  <c r="X392" i="1"/>
  <c r="R392" i="1"/>
  <c r="N394" i="1"/>
  <c r="O393" i="1"/>
  <c r="P393" i="1"/>
  <c r="N395" i="1" l="1"/>
  <c r="O394" i="1"/>
  <c r="P394" i="1"/>
  <c r="W393" i="1"/>
  <c r="S393" i="1"/>
  <c r="Q393" i="1"/>
  <c r="R393" i="1"/>
  <c r="U393" i="1"/>
  <c r="V393" i="1"/>
  <c r="X393" i="1"/>
  <c r="X394" i="1" l="1"/>
  <c r="U394" i="1"/>
  <c r="Q394" i="1"/>
  <c r="R394" i="1"/>
  <c r="W394" i="1"/>
  <c r="V394" i="1"/>
  <c r="S394" i="1"/>
  <c r="N396" i="1"/>
  <c r="O395" i="1"/>
  <c r="P395" i="1"/>
  <c r="N397" i="1" l="1"/>
  <c r="O396" i="1"/>
  <c r="P396" i="1"/>
  <c r="S395" i="1"/>
  <c r="V395" i="1"/>
  <c r="U395" i="1"/>
  <c r="W395" i="1"/>
  <c r="Q395" i="1"/>
  <c r="X395" i="1"/>
  <c r="R395" i="1"/>
  <c r="W396" i="1" l="1"/>
  <c r="S396" i="1"/>
  <c r="X396" i="1"/>
  <c r="U396" i="1"/>
  <c r="R396" i="1"/>
  <c r="Q396" i="1"/>
  <c r="V396" i="1"/>
  <c r="N398" i="1"/>
  <c r="O397" i="1"/>
  <c r="P397" i="1"/>
  <c r="N399" i="1" l="1"/>
  <c r="O398" i="1"/>
  <c r="P398" i="1"/>
  <c r="V397" i="1"/>
  <c r="X397" i="1"/>
  <c r="W397" i="1"/>
  <c r="U397" i="1"/>
  <c r="R397" i="1"/>
  <c r="Q397" i="1"/>
  <c r="S397" i="1"/>
  <c r="Q398" i="1" l="1"/>
  <c r="S398" i="1"/>
  <c r="V398" i="1"/>
  <c r="X398" i="1"/>
  <c r="R398" i="1"/>
  <c r="U398" i="1"/>
  <c r="W398" i="1"/>
  <c r="N400" i="1"/>
  <c r="O399" i="1"/>
  <c r="P399" i="1"/>
  <c r="N401" i="1" l="1"/>
  <c r="O400" i="1"/>
  <c r="P400" i="1"/>
  <c r="S399" i="1"/>
  <c r="X399" i="1"/>
  <c r="V399" i="1"/>
  <c r="U399" i="1"/>
  <c r="W399" i="1"/>
  <c r="Q399" i="1"/>
  <c r="R399" i="1"/>
  <c r="U400" i="1" l="1"/>
  <c r="Q400" i="1"/>
  <c r="V400" i="1"/>
  <c r="W400" i="1"/>
  <c r="S400" i="1"/>
  <c r="X400" i="1"/>
  <c r="R400" i="1"/>
  <c r="N402" i="1"/>
  <c r="O401" i="1"/>
  <c r="P401" i="1"/>
  <c r="N403" i="1" l="1"/>
  <c r="O402" i="1"/>
  <c r="P402" i="1"/>
  <c r="S401" i="1"/>
  <c r="R401" i="1"/>
  <c r="V401" i="1"/>
  <c r="U401" i="1"/>
  <c r="X401" i="1"/>
  <c r="Q401" i="1"/>
  <c r="W401" i="1"/>
  <c r="Q402" i="1" l="1"/>
  <c r="W402" i="1"/>
  <c r="V402" i="1"/>
  <c r="R402" i="1"/>
  <c r="U402" i="1"/>
  <c r="X402" i="1"/>
  <c r="S402" i="1"/>
  <c r="N404" i="1"/>
  <c r="O403" i="1"/>
  <c r="P403" i="1"/>
  <c r="N405" i="1" l="1"/>
  <c r="O404" i="1"/>
  <c r="P404" i="1"/>
  <c r="U403" i="1"/>
  <c r="V403" i="1"/>
  <c r="S403" i="1"/>
  <c r="X403" i="1"/>
  <c r="Q403" i="1"/>
  <c r="W403" i="1"/>
  <c r="R403" i="1"/>
  <c r="Q404" i="1" l="1"/>
  <c r="R404" i="1"/>
  <c r="U404" i="1"/>
  <c r="S404" i="1"/>
  <c r="X404" i="1"/>
  <c r="V404" i="1"/>
  <c r="W404" i="1"/>
  <c r="N406" i="1"/>
  <c r="O405" i="1"/>
  <c r="P405" i="1"/>
  <c r="N407" i="1" l="1"/>
  <c r="O406" i="1"/>
  <c r="P406" i="1"/>
  <c r="R405" i="1"/>
  <c r="X405" i="1"/>
  <c r="Q405" i="1"/>
  <c r="S405" i="1"/>
  <c r="U405" i="1"/>
  <c r="W405" i="1"/>
  <c r="V405" i="1"/>
  <c r="Q406" i="1" l="1"/>
  <c r="V406" i="1"/>
  <c r="U406" i="1"/>
  <c r="X406" i="1"/>
  <c r="W406" i="1"/>
  <c r="R406" i="1"/>
  <c r="S406" i="1"/>
  <c r="N408" i="1"/>
  <c r="O407" i="1"/>
  <c r="P407" i="1"/>
  <c r="N409" i="1" l="1"/>
  <c r="O408" i="1"/>
  <c r="P408" i="1"/>
  <c r="S407" i="1"/>
  <c r="U407" i="1"/>
  <c r="W407" i="1"/>
  <c r="Q407" i="1"/>
  <c r="X407" i="1"/>
  <c r="R407" i="1"/>
  <c r="V407" i="1"/>
  <c r="R408" i="1" l="1"/>
  <c r="Q408" i="1"/>
  <c r="U408" i="1"/>
  <c r="S408" i="1"/>
  <c r="W408" i="1"/>
  <c r="V408" i="1"/>
  <c r="X408" i="1"/>
  <c r="N410" i="1"/>
  <c r="O409" i="1"/>
  <c r="P409" i="1"/>
  <c r="N411" i="1" l="1"/>
  <c r="O410" i="1"/>
  <c r="P410" i="1"/>
  <c r="S409" i="1"/>
  <c r="V409" i="1"/>
  <c r="R409" i="1"/>
  <c r="U409" i="1"/>
  <c r="X409" i="1"/>
  <c r="Q409" i="1"/>
  <c r="W409" i="1"/>
  <c r="W410" i="1" l="1"/>
  <c r="S410" i="1"/>
  <c r="V410" i="1"/>
  <c r="R410" i="1"/>
  <c r="U410" i="1"/>
  <c r="Q410" i="1"/>
  <c r="X410" i="1"/>
  <c r="N412" i="1"/>
  <c r="O411" i="1"/>
  <c r="P411" i="1"/>
  <c r="U411" i="1" l="1"/>
  <c r="X411" i="1"/>
  <c r="W411" i="1"/>
  <c r="Q411" i="1"/>
  <c r="S411" i="1"/>
  <c r="V411" i="1"/>
  <c r="R411" i="1"/>
  <c r="N413" i="1"/>
  <c r="O412" i="1"/>
  <c r="P412" i="1"/>
  <c r="N414" i="1" l="1"/>
  <c r="O413" i="1"/>
  <c r="P413" i="1"/>
  <c r="R412" i="1"/>
  <c r="Q412" i="1"/>
  <c r="V412" i="1"/>
  <c r="W412" i="1"/>
  <c r="U412" i="1"/>
  <c r="S412" i="1"/>
  <c r="X412" i="1"/>
  <c r="Q413" i="1" l="1"/>
  <c r="X413" i="1"/>
  <c r="U413" i="1"/>
  <c r="R413" i="1"/>
  <c r="W413" i="1"/>
  <c r="V413" i="1"/>
  <c r="S413" i="1"/>
  <c r="N415" i="1"/>
  <c r="O414" i="1"/>
  <c r="P414" i="1"/>
  <c r="N416" i="1" l="1"/>
  <c r="O415" i="1"/>
  <c r="P415" i="1"/>
  <c r="S414" i="1"/>
  <c r="W414" i="1"/>
  <c r="V414" i="1"/>
  <c r="X414" i="1"/>
  <c r="Q414" i="1"/>
  <c r="R414" i="1"/>
  <c r="U414" i="1"/>
  <c r="W415" i="1" l="1"/>
  <c r="V415" i="1"/>
  <c r="U415" i="1"/>
  <c r="R415" i="1"/>
  <c r="Q415" i="1"/>
  <c r="X415" i="1"/>
  <c r="S415" i="1"/>
  <c r="N417" i="1"/>
  <c r="O416" i="1"/>
  <c r="P416" i="1"/>
  <c r="N418" i="1" l="1"/>
  <c r="O417" i="1"/>
  <c r="P417" i="1"/>
  <c r="Q416" i="1"/>
  <c r="X416" i="1"/>
  <c r="S416" i="1"/>
  <c r="U416" i="1"/>
  <c r="V416" i="1"/>
  <c r="W416" i="1"/>
  <c r="R416" i="1"/>
  <c r="W417" i="1" l="1"/>
  <c r="U417" i="1"/>
  <c r="Q417" i="1"/>
  <c r="V417" i="1"/>
  <c r="S417" i="1"/>
  <c r="R417" i="1"/>
  <c r="X417" i="1"/>
  <c r="N419" i="1"/>
  <c r="O418" i="1"/>
  <c r="P418" i="1"/>
  <c r="N420" i="1" l="1"/>
  <c r="O419" i="1"/>
  <c r="P419" i="1"/>
  <c r="S418" i="1"/>
  <c r="V418" i="1"/>
  <c r="U418" i="1"/>
  <c r="W418" i="1"/>
  <c r="X418" i="1"/>
  <c r="R418" i="1"/>
  <c r="Q418" i="1"/>
  <c r="U419" i="1" l="1"/>
  <c r="Q419" i="1"/>
  <c r="V419" i="1"/>
  <c r="X419" i="1"/>
  <c r="R419" i="1"/>
  <c r="S419" i="1"/>
  <c r="W419" i="1"/>
  <c r="N421" i="1"/>
  <c r="O420" i="1"/>
  <c r="P420" i="1"/>
  <c r="N422" i="1" l="1"/>
  <c r="O421" i="1"/>
  <c r="P421" i="1"/>
  <c r="W420" i="1"/>
  <c r="V420" i="1"/>
  <c r="U420" i="1"/>
  <c r="Q420" i="1"/>
  <c r="R420" i="1"/>
  <c r="S420" i="1"/>
  <c r="X420" i="1"/>
  <c r="S421" i="1" l="1"/>
  <c r="Q421" i="1"/>
  <c r="X421" i="1"/>
  <c r="W421" i="1"/>
  <c r="R421" i="1"/>
  <c r="U421" i="1"/>
  <c r="V421" i="1"/>
  <c r="N423" i="1"/>
  <c r="O422" i="1"/>
  <c r="P422" i="1"/>
  <c r="N424" i="1" l="1"/>
  <c r="O423" i="1"/>
  <c r="P423" i="1"/>
  <c r="Q422" i="1"/>
  <c r="R422" i="1"/>
  <c r="X422" i="1"/>
  <c r="U422" i="1"/>
  <c r="S422" i="1"/>
  <c r="V422" i="1"/>
  <c r="W422" i="1"/>
  <c r="W423" i="1" l="1"/>
  <c r="Q423" i="1"/>
  <c r="R423" i="1"/>
  <c r="X423" i="1"/>
  <c r="V423" i="1"/>
  <c r="S423" i="1"/>
  <c r="U423" i="1"/>
  <c r="N425" i="1"/>
  <c r="O424" i="1"/>
  <c r="P424" i="1"/>
  <c r="N426" i="1" l="1"/>
  <c r="O425" i="1"/>
  <c r="P425" i="1"/>
  <c r="Q424" i="1"/>
  <c r="X424" i="1"/>
  <c r="U424" i="1"/>
  <c r="R424" i="1"/>
  <c r="V424" i="1"/>
  <c r="S424" i="1"/>
  <c r="W424" i="1"/>
  <c r="W425" i="1" l="1"/>
  <c r="R425" i="1"/>
  <c r="X425" i="1"/>
  <c r="Q425" i="1"/>
  <c r="S425" i="1"/>
  <c r="U425" i="1"/>
  <c r="V425" i="1"/>
  <c r="N427" i="1"/>
  <c r="O426" i="1"/>
  <c r="P426" i="1"/>
  <c r="N428" i="1" l="1"/>
  <c r="O427" i="1"/>
  <c r="P427" i="1"/>
  <c r="Q426" i="1"/>
  <c r="X426" i="1"/>
  <c r="S426" i="1"/>
  <c r="U426" i="1"/>
  <c r="V426" i="1"/>
  <c r="R426" i="1"/>
  <c r="W426" i="1"/>
  <c r="U427" i="1" l="1"/>
  <c r="S427" i="1"/>
  <c r="R427" i="1"/>
  <c r="V427" i="1"/>
  <c r="X427" i="1"/>
  <c r="Q427" i="1"/>
  <c r="W427" i="1"/>
  <c r="N429" i="1"/>
  <c r="O428" i="1"/>
  <c r="P428" i="1"/>
  <c r="N430" i="1" l="1"/>
  <c r="O429" i="1"/>
  <c r="P429" i="1"/>
  <c r="S428" i="1"/>
  <c r="U428" i="1"/>
  <c r="V428" i="1"/>
  <c r="X428" i="1"/>
  <c r="Q428" i="1"/>
  <c r="W428" i="1"/>
  <c r="R428" i="1"/>
  <c r="S429" i="1" l="1"/>
  <c r="Q429" i="1"/>
  <c r="R429" i="1"/>
  <c r="X429" i="1"/>
  <c r="W429" i="1"/>
  <c r="U429" i="1"/>
  <c r="V429" i="1"/>
  <c r="N431" i="1"/>
  <c r="O430" i="1"/>
  <c r="P430" i="1"/>
  <c r="N432" i="1" l="1"/>
  <c r="O431" i="1"/>
  <c r="P431" i="1"/>
  <c r="Q430" i="1"/>
  <c r="W430" i="1"/>
  <c r="R430" i="1"/>
  <c r="V430" i="1"/>
  <c r="X430" i="1"/>
  <c r="U430" i="1"/>
  <c r="S430" i="1"/>
  <c r="S431" i="1" l="1"/>
  <c r="V431" i="1"/>
  <c r="X431" i="1"/>
  <c r="R431" i="1"/>
  <c r="Q431" i="1"/>
  <c r="U431" i="1"/>
  <c r="W431" i="1"/>
  <c r="N433" i="1"/>
  <c r="O432" i="1"/>
  <c r="P432" i="1"/>
  <c r="N434" i="1" l="1"/>
  <c r="O433" i="1"/>
  <c r="P433" i="1"/>
  <c r="Q432" i="1"/>
  <c r="S432" i="1"/>
  <c r="X432" i="1"/>
  <c r="R432" i="1"/>
  <c r="V432" i="1"/>
  <c r="U432" i="1"/>
  <c r="W432" i="1"/>
  <c r="S433" i="1" l="1"/>
  <c r="R433" i="1"/>
  <c r="W433" i="1"/>
  <c r="V433" i="1"/>
  <c r="X433" i="1"/>
  <c r="U433" i="1"/>
  <c r="Q433" i="1"/>
  <c r="N435" i="1"/>
  <c r="O434" i="1"/>
  <c r="P434" i="1"/>
  <c r="N436" i="1" l="1"/>
  <c r="O435" i="1"/>
  <c r="P435" i="1"/>
  <c r="Q434" i="1"/>
  <c r="S434" i="1"/>
  <c r="R434" i="1"/>
  <c r="U434" i="1"/>
  <c r="V434" i="1"/>
  <c r="X434" i="1"/>
  <c r="W434" i="1"/>
  <c r="S435" i="1" l="1"/>
  <c r="V435" i="1"/>
  <c r="X435" i="1"/>
  <c r="R435" i="1"/>
  <c r="W435" i="1"/>
  <c r="Q435" i="1"/>
  <c r="U435" i="1"/>
  <c r="N437" i="1"/>
  <c r="O436" i="1"/>
  <c r="P436" i="1"/>
  <c r="N438" i="1" l="1"/>
  <c r="O437" i="1"/>
  <c r="P437" i="1"/>
  <c r="Q436" i="1"/>
  <c r="S436" i="1"/>
  <c r="X436" i="1"/>
  <c r="V436" i="1"/>
  <c r="U436" i="1"/>
  <c r="R436" i="1"/>
  <c r="W436" i="1"/>
  <c r="S437" i="1" l="1"/>
  <c r="U437" i="1"/>
  <c r="V437" i="1"/>
  <c r="X437" i="1"/>
  <c r="R437" i="1"/>
  <c r="W437" i="1"/>
  <c r="Q437" i="1"/>
  <c r="N439" i="1"/>
  <c r="O438" i="1"/>
  <c r="P438" i="1"/>
  <c r="N440" i="1" l="1"/>
  <c r="O439" i="1"/>
  <c r="P439" i="1"/>
  <c r="Q438" i="1"/>
  <c r="S438" i="1"/>
  <c r="W438" i="1"/>
  <c r="X438" i="1"/>
  <c r="R438" i="1"/>
  <c r="V438" i="1"/>
  <c r="U438" i="1"/>
  <c r="S439" i="1" l="1"/>
  <c r="V439" i="1"/>
  <c r="X439" i="1"/>
  <c r="R439" i="1"/>
  <c r="Q439" i="1"/>
  <c r="U439" i="1"/>
  <c r="W439" i="1"/>
  <c r="N441" i="1"/>
  <c r="O440" i="1"/>
  <c r="P440" i="1"/>
  <c r="N442" i="1" l="1"/>
  <c r="O441" i="1"/>
  <c r="P441" i="1"/>
  <c r="Q440" i="1"/>
  <c r="U440" i="1"/>
  <c r="S440" i="1"/>
  <c r="V440" i="1"/>
  <c r="X440" i="1"/>
  <c r="R440" i="1"/>
  <c r="W440" i="1"/>
  <c r="U441" i="1" l="1"/>
  <c r="Q441" i="1"/>
  <c r="S441" i="1"/>
  <c r="R441" i="1"/>
  <c r="W441" i="1"/>
  <c r="V441" i="1"/>
  <c r="X441" i="1"/>
  <c r="N443" i="1"/>
  <c r="O442" i="1"/>
  <c r="P442" i="1"/>
  <c r="N444" i="1" l="1"/>
  <c r="O443" i="1"/>
  <c r="P443" i="1"/>
  <c r="Q442" i="1"/>
  <c r="R442" i="1"/>
  <c r="V442" i="1"/>
  <c r="U442" i="1"/>
  <c r="S442" i="1"/>
  <c r="X442" i="1"/>
  <c r="W442" i="1"/>
  <c r="S443" i="1" l="1"/>
  <c r="W443" i="1"/>
  <c r="X443" i="1"/>
  <c r="R443" i="1"/>
  <c r="Q443" i="1"/>
  <c r="V443" i="1"/>
  <c r="U443" i="1"/>
  <c r="N445" i="1"/>
  <c r="O444" i="1"/>
  <c r="P444" i="1"/>
  <c r="N446" i="1" l="1"/>
  <c r="O445" i="1"/>
  <c r="P445" i="1"/>
  <c r="V444" i="1"/>
  <c r="W444" i="1"/>
  <c r="X444" i="1"/>
  <c r="R444" i="1"/>
  <c r="U444" i="1"/>
  <c r="Q444" i="1"/>
  <c r="S444" i="1"/>
  <c r="R445" i="1" l="1"/>
  <c r="V445" i="1"/>
  <c r="U445" i="1"/>
  <c r="W445" i="1"/>
  <c r="Q445" i="1"/>
  <c r="S445" i="1"/>
  <c r="X445" i="1"/>
  <c r="N447" i="1"/>
  <c r="O446" i="1"/>
  <c r="P446" i="1"/>
  <c r="N448" i="1" l="1"/>
  <c r="O447" i="1"/>
  <c r="P447" i="1"/>
  <c r="X446" i="1"/>
  <c r="S446" i="1"/>
  <c r="R446" i="1"/>
  <c r="Q446" i="1"/>
  <c r="U446" i="1"/>
  <c r="W446" i="1"/>
  <c r="V446" i="1"/>
  <c r="V447" i="1" l="1"/>
  <c r="W447" i="1"/>
  <c r="S447" i="1"/>
  <c r="R447" i="1"/>
  <c r="U447" i="1"/>
  <c r="Q447" i="1"/>
  <c r="X447" i="1"/>
  <c r="N449" i="1"/>
  <c r="O448" i="1"/>
  <c r="P448" i="1"/>
  <c r="N450" i="1" l="1"/>
  <c r="O449" i="1"/>
  <c r="P449" i="1"/>
  <c r="S448" i="1"/>
  <c r="Q448" i="1"/>
  <c r="X448" i="1"/>
  <c r="R448" i="1"/>
  <c r="U448" i="1"/>
  <c r="W448" i="1"/>
  <c r="V448" i="1"/>
  <c r="R449" i="1" l="1"/>
  <c r="Q449" i="1"/>
  <c r="S449" i="1"/>
  <c r="V449" i="1"/>
  <c r="U449" i="1"/>
  <c r="W449" i="1"/>
  <c r="X449" i="1"/>
  <c r="N451" i="1"/>
  <c r="O450" i="1"/>
  <c r="P450" i="1"/>
  <c r="N452" i="1" l="1"/>
  <c r="O451" i="1"/>
  <c r="P451" i="1"/>
  <c r="X450" i="1"/>
  <c r="R450" i="1"/>
  <c r="U450" i="1"/>
  <c r="W450" i="1"/>
  <c r="Q450" i="1"/>
  <c r="S450" i="1"/>
  <c r="V450" i="1"/>
  <c r="X451" i="1" l="1"/>
  <c r="R451" i="1"/>
  <c r="U451" i="1"/>
  <c r="Q451" i="1"/>
  <c r="W451" i="1"/>
  <c r="V451" i="1"/>
  <c r="S451" i="1"/>
  <c r="N453" i="1"/>
  <c r="O452" i="1"/>
  <c r="P452" i="1"/>
  <c r="N454" i="1" l="1"/>
  <c r="O453" i="1"/>
  <c r="P453" i="1"/>
  <c r="U452" i="1"/>
  <c r="S452" i="1"/>
  <c r="X452" i="1"/>
  <c r="Q452" i="1"/>
  <c r="V452" i="1"/>
  <c r="W452" i="1"/>
  <c r="R452" i="1"/>
  <c r="U453" i="1" l="1"/>
  <c r="Q453" i="1"/>
  <c r="W453" i="1"/>
  <c r="S453" i="1"/>
  <c r="R453" i="1"/>
  <c r="V453" i="1"/>
  <c r="X453" i="1"/>
  <c r="N455" i="1"/>
  <c r="O454" i="1"/>
  <c r="P454" i="1"/>
  <c r="N456" i="1" l="1"/>
  <c r="O455" i="1"/>
  <c r="P455" i="1"/>
  <c r="U454" i="1"/>
  <c r="W454" i="1"/>
  <c r="S454" i="1"/>
  <c r="V454" i="1"/>
  <c r="X454" i="1"/>
  <c r="Q454" i="1"/>
  <c r="R454" i="1"/>
  <c r="U455" i="1" l="1"/>
  <c r="V455" i="1"/>
  <c r="W455" i="1"/>
  <c r="Q455" i="1"/>
  <c r="S455" i="1"/>
  <c r="X455" i="1"/>
  <c r="R455" i="1"/>
  <c r="N457" i="1"/>
  <c r="O456" i="1"/>
  <c r="P456" i="1"/>
  <c r="N458" i="1" l="1"/>
  <c r="O457" i="1"/>
  <c r="P457" i="1"/>
  <c r="U456" i="1"/>
  <c r="W456" i="1"/>
  <c r="V456" i="1"/>
  <c r="X456" i="1"/>
  <c r="Q456" i="1"/>
  <c r="S456" i="1"/>
  <c r="R456" i="1"/>
  <c r="U457" i="1" l="1"/>
  <c r="W457" i="1"/>
  <c r="V457" i="1"/>
  <c r="R457" i="1"/>
  <c r="Q457" i="1"/>
  <c r="S457" i="1"/>
  <c r="X457" i="1"/>
  <c r="N459" i="1"/>
  <c r="O458" i="1"/>
  <c r="P458" i="1"/>
  <c r="R458" i="1" l="1"/>
  <c r="U458" i="1"/>
  <c r="V458" i="1"/>
  <c r="Q458" i="1"/>
  <c r="S458" i="1"/>
  <c r="W458" i="1"/>
  <c r="X458" i="1"/>
  <c r="N460" i="1"/>
  <c r="O459" i="1"/>
  <c r="P459" i="1"/>
  <c r="N461" i="1" l="1"/>
  <c r="O460" i="1"/>
  <c r="P460" i="1"/>
  <c r="U459" i="1"/>
  <c r="X459" i="1"/>
  <c r="W459" i="1"/>
  <c r="Q459" i="1"/>
  <c r="S459" i="1"/>
  <c r="R459" i="1"/>
  <c r="V459" i="1"/>
  <c r="R460" i="1" l="1"/>
  <c r="U460" i="1"/>
  <c r="W460" i="1"/>
  <c r="X460" i="1"/>
  <c r="Q460" i="1"/>
  <c r="S460" i="1"/>
  <c r="V460" i="1"/>
  <c r="N462" i="1"/>
  <c r="O461" i="1"/>
  <c r="P461" i="1"/>
  <c r="N463" i="1" l="1"/>
  <c r="O462" i="1"/>
  <c r="P462" i="1"/>
  <c r="U461" i="1"/>
  <c r="W461" i="1"/>
  <c r="Q461" i="1"/>
  <c r="S461" i="1"/>
  <c r="V461" i="1"/>
  <c r="R461" i="1"/>
  <c r="X461" i="1"/>
  <c r="R462" i="1" l="1"/>
  <c r="U462" i="1"/>
  <c r="V462" i="1"/>
  <c r="Q462" i="1"/>
  <c r="S462" i="1"/>
  <c r="X462" i="1"/>
  <c r="W462" i="1"/>
  <c r="N464" i="1"/>
  <c r="O463" i="1"/>
  <c r="P463" i="1"/>
  <c r="N465" i="1" l="1"/>
  <c r="O464" i="1"/>
  <c r="P464" i="1"/>
  <c r="U463" i="1"/>
  <c r="R463" i="1"/>
  <c r="W463" i="1"/>
  <c r="V463" i="1"/>
  <c r="Q463" i="1"/>
  <c r="S463" i="1"/>
  <c r="X463" i="1"/>
  <c r="W464" i="1" l="1"/>
  <c r="Q464" i="1"/>
  <c r="U464" i="1"/>
  <c r="V464" i="1"/>
  <c r="X464" i="1"/>
  <c r="R464" i="1"/>
  <c r="S464" i="1"/>
  <c r="N466" i="1"/>
  <c r="O465" i="1"/>
  <c r="P465" i="1"/>
  <c r="N467" i="1" l="1"/>
  <c r="O466" i="1"/>
  <c r="P466" i="1"/>
  <c r="U465" i="1"/>
  <c r="W465" i="1"/>
  <c r="S465" i="1"/>
  <c r="Q465" i="1"/>
  <c r="V465" i="1"/>
  <c r="R465" i="1"/>
  <c r="X465" i="1"/>
  <c r="W466" i="1" l="1"/>
  <c r="Q466" i="1"/>
  <c r="R466" i="1"/>
  <c r="U466" i="1"/>
  <c r="S466" i="1"/>
  <c r="V466" i="1"/>
  <c r="X466" i="1"/>
  <c r="N468" i="1"/>
  <c r="O467" i="1"/>
  <c r="P467" i="1"/>
  <c r="N469" i="1" l="1"/>
  <c r="O468" i="1"/>
  <c r="P468" i="1"/>
  <c r="U467" i="1"/>
  <c r="W467" i="1"/>
  <c r="X467" i="1"/>
  <c r="V467" i="1"/>
  <c r="Q467" i="1"/>
  <c r="S467" i="1"/>
  <c r="R467" i="1"/>
  <c r="R468" i="1" l="1"/>
  <c r="U468" i="1"/>
  <c r="W468" i="1"/>
  <c r="Q468" i="1"/>
  <c r="V468" i="1"/>
  <c r="S468" i="1"/>
  <c r="X468" i="1"/>
  <c r="N470" i="1"/>
  <c r="O469" i="1"/>
  <c r="P469" i="1"/>
  <c r="N471" i="1" l="1"/>
  <c r="O470" i="1"/>
  <c r="P470" i="1"/>
  <c r="U469" i="1"/>
  <c r="W469" i="1"/>
  <c r="S469" i="1"/>
  <c r="Q469" i="1"/>
  <c r="V469" i="1"/>
  <c r="X469" i="1"/>
  <c r="R469" i="1"/>
  <c r="W470" i="1" l="1"/>
  <c r="S470" i="1"/>
  <c r="U470" i="1"/>
  <c r="Q470" i="1"/>
  <c r="V470" i="1"/>
  <c r="X470" i="1"/>
  <c r="R470" i="1"/>
  <c r="N472" i="1"/>
  <c r="O471" i="1"/>
  <c r="P471" i="1"/>
  <c r="N473" i="1" l="1"/>
  <c r="O472" i="1"/>
  <c r="P472" i="1"/>
  <c r="U471" i="1"/>
  <c r="W471" i="1"/>
  <c r="Q471" i="1"/>
  <c r="S471" i="1"/>
  <c r="V471" i="1"/>
  <c r="X471" i="1"/>
  <c r="R471" i="1"/>
  <c r="U472" i="1" l="1"/>
  <c r="V472" i="1"/>
  <c r="X472" i="1"/>
  <c r="R472" i="1"/>
  <c r="W472" i="1"/>
  <c r="Q472" i="1"/>
  <c r="S472" i="1"/>
  <c r="N474" i="1"/>
  <c r="O473" i="1"/>
  <c r="P473" i="1"/>
  <c r="N475" i="1" l="1"/>
  <c r="O474" i="1"/>
  <c r="P474" i="1"/>
  <c r="U473" i="1"/>
  <c r="V473" i="1"/>
  <c r="X473" i="1"/>
  <c r="W473" i="1"/>
  <c r="R473" i="1"/>
  <c r="Q473" i="1"/>
  <c r="S473" i="1"/>
  <c r="R474" i="1" l="1"/>
  <c r="X474" i="1"/>
  <c r="U474" i="1"/>
  <c r="S474" i="1"/>
  <c r="V474" i="1"/>
  <c r="W474" i="1"/>
  <c r="Q474" i="1"/>
  <c r="N476" i="1"/>
  <c r="O475" i="1"/>
  <c r="P475" i="1"/>
  <c r="N477" i="1" l="1"/>
  <c r="O476" i="1"/>
  <c r="P476" i="1"/>
  <c r="U475" i="1"/>
  <c r="W475" i="1"/>
  <c r="S475" i="1"/>
  <c r="V475" i="1"/>
  <c r="X475" i="1"/>
  <c r="Q475" i="1"/>
  <c r="R475" i="1"/>
  <c r="W476" i="1" l="1"/>
  <c r="V476" i="1"/>
  <c r="X476" i="1"/>
  <c r="Q476" i="1"/>
  <c r="S476" i="1"/>
  <c r="R476" i="1"/>
  <c r="U476" i="1"/>
  <c r="N478" i="1"/>
  <c r="O477" i="1"/>
  <c r="P477" i="1"/>
  <c r="N479" i="1" l="1"/>
  <c r="O478" i="1"/>
  <c r="P478" i="1"/>
  <c r="Q477" i="1"/>
  <c r="U477" i="1"/>
  <c r="S477" i="1"/>
  <c r="X477" i="1"/>
  <c r="R477" i="1"/>
  <c r="W477" i="1"/>
  <c r="V477" i="1"/>
  <c r="U478" i="1" l="1"/>
  <c r="W478" i="1"/>
  <c r="X478" i="1"/>
  <c r="Q478" i="1"/>
  <c r="V478" i="1"/>
  <c r="R478" i="1"/>
  <c r="S478" i="1"/>
  <c r="N480" i="1"/>
  <c r="O479" i="1"/>
  <c r="P479" i="1"/>
  <c r="N481" i="1" l="1"/>
  <c r="O480" i="1"/>
  <c r="P480" i="1"/>
  <c r="Q479" i="1"/>
  <c r="X479" i="1"/>
  <c r="R479" i="1"/>
  <c r="U479" i="1"/>
  <c r="S479" i="1"/>
  <c r="V479" i="1"/>
  <c r="W479" i="1"/>
  <c r="S480" i="1" l="1"/>
  <c r="R480" i="1"/>
  <c r="X480" i="1"/>
  <c r="W480" i="1"/>
  <c r="U480" i="1"/>
  <c r="Q480" i="1"/>
  <c r="V480" i="1"/>
  <c r="N482" i="1"/>
  <c r="O481" i="1"/>
  <c r="P481" i="1"/>
  <c r="N483" i="1" l="1"/>
  <c r="O482" i="1"/>
  <c r="P482" i="1"/>
  <c r="Q481" i="1"/>
  <c r="W481" i="1"/>
  <c r="S481" i="1"/>
  <c r="X481" i="1"/>
  <c r="V481" i="1"/>
  <c r="R481" i="1"/>
  <c r="U481" i="1"/>
  <c r="S482" i="1" l="1"/>
  <c r="Q482" i="1"/>
  <c r="R482" i="1"/>
  <c r="V482" i="1"/>
  <c r="U482" i="1"/>
  <c r="X482" i="1"/>
  <c r="W482" i="1"/>
  <c r="N484" i="1"/>
  <c r="O483" i="1"/>
  <c r="P483" i="1"/>
  <c r="N485" i="1" l="1"/>
  <c r="O484" i="1"/>
  <c r="P484" i="1"/>
  <c r="Q483" i="1"/>
  <c r="R483" i="1"/>
  <c r="V483" i="1"/>
  <c r="S483" i="1"/>
  <c r="W483" i="1"/>
  <c r="U483" i="1"/>
  <c r="X483" i="1"/>
  <c r="S484" i="1" l="1"/>
  <c r="R484" i="1"/>
  <c r="X484" i="1"/>
  <c r="U484" i="1"/>
  <c r="Q484" i="1"/>
  <c r="W484" i="1"/>
  <c r="V484" i="1"/>
  <c r="N486" i="1"/>
  <c r="O485" i="1"/>
  <c r="P485" i="1"/>
  <c r="N487" i="1" l="1"/>
  <c r="O486" i="1"/>
  <c r="P486" i="1"/>
  <c r="Q485" i="1"/>
  <c r="W485" i="1"/>
  <c r="R485" i="1"/>
  <c r="S485" i="1"/>
  <c r="U485" i="1"/>
  <c r="X485" i="1"/>
  <c r="V485" i="1"/>
  <c r="S486" i="1" l="1"/>
  <c r="X486" i="1"/>
  <c r="R486" i="1"/>
  <c r="U486" i="1"/>
  <c r="W486" i="1"/>
  <c r="Q486" i="1"/>
  <c r="V486" i="1"/>
  <c r="N488" i="1"/>
  <c r="O487" i="1"/>
  <c r="P487" i="1"/>
  <c r="N489" i="1" l="1"/>
  <c r="O488" i="1"/>
  <c r="P488" i="1"/>
  <c r="Q487" i="1"/>
  <c r="R487" i="1"/>
  <c r="W487" i="1"/>
  <c r="V487" i="1"/>
  <c r="U487" i="1"/>
  <c r="S487" i="1"/>
  <c r="X487" i="1"/>
  <c r="S488" i="1" l="1"/>
  <c r="Q488" i="1"/>
  <c r="R488" i="1"/>
  <c r="X488" i="1"/>
  <c r="U488" i="1"/>
  <c r="W488" i="1"/>
  <c r="V488" i="1"/>
  <c r="N490" i="1"/>
  <c r="O489" i="1"/>
  <c r="P489" i="1"/>
  <c r="N491" i="1" l="1"/>
  <c r="O490" i="1"/>
  <c r="P490" i="1"/>
  <c r="Q489" i="1"/>
  <c r="W489" i="1"/>
  <c r="X489" i="1"/>
  <c r="V489" i="1"/>
  <c r="R489" i="1"/>
  <c r="S489" i="1"/>
  <c r="U489" i="1"/>
  <c r="S490" i="1" l="1"/>
  <c r="W490" i="1"/>
  <c r="R490" i="1"/>
  <c r="U490" i="1"/>
  <c r="X490" i="1"/>
  <c r="Q490" i="1"/>
  <c r="V490" i="1"/>
  <c r="N492" i="1"/>
  <c r="O491" i="1"/>
  <c r="P491" i="1"/>
  <c r="N493" i="1" l="1"/>
  <c r="O492" i="1"/>
  <c r="P492" i="1"/>
  <c r="Q491" i="1"/>
  <c r="R491" i="1"/>
  <c r="V491" i="1"/>
  <c r="U491" i="1"/>
  <c r="W491" i="1"/>
  <c r="X491" i="1"/>
  <c r="S491" i="1"/>
  <c r="S492" i="1" l="1"/>
  <c r="R492" i="1"/>
  <c r="U492" i="1"/>
  <c r="Q492" i="1"/>
  <c r="V492" i="1"/>
  <c r="X492" i="1"/>
  <c r="W492" i="1"/>
  <c r="N494" i="1"/>
  <c r="O493" i="1"/>
  <c r="P493" i="1"/>
  <c r="N495" i="1" l="1"/>
  <c r="O494" i="1"/>
  <c r="P494" i="1"/>
  <c r="Q493" i="1"/>
  <c r="W493" i="1"/>
  <c r="U493" i="1"/>
  <c r="X493" i="1"/>
  <c r="R493" i="1"/>
  <c r="V493" i="1"/>
  <c r="S493" i="1"/>
  <c r="S494" i="1" l="1"/>
  <c r="W494" i="1"/>
  <c r="Q494" i="1"/>
  <c r="U494" i="1"/>
  <c r="X494" i="1"/>
  <c r="R494" i="1"/>
  <c r="V494" i="1"/>
  <c r="N496" i="1"/>
  <c r="O495" i="1"/>
  <c r="P495" i="1"/>
  <c r="N497" i="1" l="1"/>
  <c r="O496" i="1"/>
  <c r="P496" i="1"/>
  <c r="Q495" i="1"/>
  <c r="X495" i="1"/>
  <c r="R495" i="1"/>
  <c r="S495" i="1"/>
  <c r="V495" i="1"/>
  <c r="U495" i="1"/>
  <c r="W495" i="1"/>
  <c r="S496" i="1" l="1"/>
  <c r="R496" i="1"/>
  <c r="Q496" i="1"/>
  <c r="W496" i="1"/>
  <c r="X496" i="1"/>
  <c r="U496" i="1"/>
  <c r="V496" i="1"/>
  <c r="N498" i="1"/>
  <c r="O497" i="1"/>
  <c r="P497" i="1"/>
  <c r="N499" i="1" l="1"/>
  <c r="O498" i="1"/>
  <c r="P498" i="1"/>
  <c r="V497" i="1"/>
  <c r="R497" i="1"/>
  <c r="Q497" i="1"/>
  <c r="W497" i="1"/>
  <c r="U497" i="1"/>
  <c r="S497" i="1"/>
  <c r="X497" i="1"/>
  <c r="S498" i="1" l="1"/>
  <c r="Q498" i="1"/>
  <c r="U498" i="1"/>
  <c r="X498" i="1"/>
  <c r="W498" i="1"/>
  <c r="R498" i="1"/>
  <c r="V498" i="1"/>
  <c r="N500" i="1"/>
  <c r="O499" i="1"/>
  <c r="P499" i="1"/>
  <c r="N501" i="1" l="1"/>
  <c r="O500" i="1"/>
  <c r="P500" i="1"/>
  <c r="Q499" i="1"/>
  <c r="R499" i="1"/>
  <c r="U499" i="1"/>
  <c r="S499" i="1"/>
  <c r="W499" i="1"/>
  <c r="V499" i="1"/>
  <c r="X499" i="1"/>
  <c r="S500" i="1" l="1"/>
  <c r="R500" i="1"/>
  <c r="X500" i="1"/>
  <c r="U500" i="1"/>
  <c r="V500" i="1"/>
  <c r="Q500" i="1"/>
  <c r="W500" i="1"/>
  <c r="N502" i="1"/>
  <c r="O501" i="1"/>
  <c r="P501" i="1"/>
  <c r="N503" i="1" l="1"/>
  <c r="O502" i="1"/>
  <c r="P502" i="1"/>
  <c r="Q501" i="1"/>
  <c r="W501" i="1"/>
  <c r="R501" i="1"/>
  <c r="V501" i="1"/>
  <c r="S501" i="1"/>
  <c r="X501" i="1"/>
  <c r="U501" i="1"/>
  <c r="S502" i="1" l="1"/>
  <c r="U502" i="1"/>
  <c r="X502" i="1"/>
  <c r="W502" i="1"/>
  <c r="Q502" i="1"/>
  <c r="R502" i="1"/>
  <c r="V502" i="1"/>
  <c r="N504" i="1"/>
  <c r="O503" i="1"/>
  <c r="P503" i="1"/>
  <c r="N505" i="1" l="1"/>
  <c r="O504" i="1"/>
  <c r="P504" i="1"/>
  <c r="Q503" i="1"/>
  <c r="R503" i="1"/>
  <c r="W503" i="1"/>
  <c r="U503" i="1"/>
  <c r="V503" i="1"/>
  <c r="S503" i="1"/>
  <c r="X503" i="1"/>
  <c r="X504" i="1" l="1"/>
  <c r="S504" i="1"/>
  <c r="U504" i="1"/>
  <c r="Q504" i="1"/>
  <c r="W504" i="1"/>
  <c r="V504" i="1"/>
  <c r="R504" i="1"/>
  <c r="N506" i="1"/>
  <c r="O505" i="1"/>
  <c r="P505" i="1"/>
  <c r="N507" i="1" l="1"/>
  <c r="O506" i="1"/>
  <c r="P506" i="1"/>
  <c r="Q505" i="1"/>
  <c r="W505" i="1"/>
  <c r="R505" i="1"/>
  <c r="S505" i="1"/>
  <c r="U505" i="1"/>
  <c r="V505" i="1"/>
  <c r="X505" i="1"/>
  <c r="S506" i="1" l="1"/>
  <c r="U506" i="1"/>
  <c r="X506" i="1"/>
  <c r="W506" i="1"/>
  <c r="Q506" i="1"/>
  <c r="R506" i="1"/>
  <c r="V506" i="1"/>
  <c r="N508" i="1"/>
  <c r="O507" i="1"/>
  <c r="P507" i="1"/>
  <c r="N509" i="1" l="1"/>
  <c r="O508" i="1"/>
  <c r="P508" i="1"/>
  <c r="Q507" i="1"/>
  <c r="X507" i="1"/>
  <c r="R507" i="1"/>
  <c r="S507" i="1"/>
  <c r="V507" i="1"/>
  <c r="U507" i="1"/>
  <c r="W507" i="1"/>
  <c r="W508" i="1" l="1"/>
  <c r="V508" i="1"/>
  <c r="S508" i="1"/>
  <c r="R508" i="1"/>
  <c r="X508" i="1"/>
  <c r="U508" i="1"/>
  <c r="Q508" i="1"/>
  <c r="N510" i="1"/>
  <c r="O509" i="1"/>
  <c r="P509" i="1"/>
  <c r="N511" i="1" l="1"/>
  <c r="O510" i="1"/>
  <c r="P510" i="1"/>
  <c r="W509" i="1"/>
  <c r="S509" i="1"/>
  <c r="U509" i="1"/>
  <c r="V509" i="1"/>
  <c r="R509" i="1"/>
  <c r="X509" i="1"/>
  <c r="Q509" i="1"/>
  <c r="U510" i="1" l="1"/>
  <c r="W510" i="1"/>
  <c r="R510" i="1"/>
  <c r="X510" i="1"/>
  <c r="Q510" i="1"/>
  <c r="V510" i="1"/>
  <c r="S510" i="1"/>
  <c r="N512" i="1"/>
  <c r="O511" i="1"/>
  <c r="P511" i="1"/>
  <c r="N513" i="1" l="1"/>
  <c r="O512" i="1"/>
  <c r="P512" i="1"/>
  <c r="R511" i="1"/>
  <c r="X511" i="1"/>
  <c r="S511" i="1"/>
  <c r="V511" i="1"/>
  <c r="U511" i="1"/>
  <c r="Q511" i="1"/>
  <c r="W511" i="1"/>
  <c r="V512" i="1" l="1"/>
  <c r="R512" i="1"/>
  <c r="U512" i="1"/>
  <c r="X512" i="1"/>
  <c r="Q512" i="1"/>
  <c r="W512" i="1"/>
  <c r="S512" i="1"/>
  <c r="N514" i="1"/>
  <c r="O513" i="1"/>
  <c r="P513" i="1"/>
  <c r="N515" i="1" l="1"/>
  <c r="O514" i="1"/>
  <c r="P514" i="1"/>
  <c r="Q513" i="1"/>
  <c r="V513" i="1"/>
  <c r="X513" i="1"/>
  <c r="U513" i="1"/>
  <c r="W513" i="1"/>
  <c r="R513" i="1"/>
  <c r="S513" i="1"/>
  <c r="X514" i="1" l="1"/>
  <c r="W514" i="1"/>
  <c r="U514" i="1"/>
  <c r="S514" i="1"/>
  <c r="R514" i="1"/>
  <c r="Q514" i="1"/>
  <c r="V514" i="1"/>
  <c r="N516" i="1"/>
  <c r="O515" i="1"/>
  <c r="P515" i="1"/>
  <c r="N517" i="1" l="1"/>
  <c r="O516" i="1"/>
  <c r="P516" i="1"/>
  <c r="V515" i="1"/>
  <c r="R515" i="1"/>
  <c r="Q515" i="1"/>
  <c r="U515" i="1"/>
  <c r="W515" i="1"/>
  <c r="S515" i="1"/>
  <c r="X515" i="1"/>
  <c r="R516" i="1" l="1"/>
  <c r="Q516" i="1"/>
  <c r="V516" i="1"/>
  <c r="U516" i="1"/>
  <c r="S516" i="1"/>
  <c r="X516" i="1"/>
  <c r="W516" i="1"/>
  <c r="N518" i="1"/>
  <c r="O517" i="1"/>
  <c r="P517" i="1"/>
  <c r="U517" i="1" l="1"/>
  <c r="W517" i="1"/>
  <c r="S517" i="1"/>
  <c r="V517" i="1"/>
  <c r="Q517" i="1"/>
  <c r="X517" i="1"/>
  <c r="R517" i="1"/>
  <c r="N519" i="1"/>
  <c r="O518" i="1"/>
  <c r="P518" i="1"/>
  <c r="N520" i="1" l="1"/>
  <c r="O519" i="1"/>
  <c r="P519" i="1"/>
  <c r="R518" i="1"/>
  <c r="W518" i="1"/>
  <c r="U518" i="1"/>
  <c r="S518" i="1"/>
  <c r="V518" i="1"/>
  <c r="X518" i="1"/>
  <c r="Q518" i="1"/>
  <c r="U519" i="1" l="1"/>
  <c r="S519" i="1"/>
  <c r="W519" i="1"/>
  <c r="V519" i="1"/>
  <c r="X519" i="1"/>
  <c r="Q519" i="1"/>
  <c r="R519" i="1"/>
  <c r="N521" i="1"/>
  <c r="O520" i="1"/>
  <c r="P520" i="1"/>
  <c r="N522" i="1" l="1"/>
  <c r="O521" i="1"/>
  <c r="P521" i="1"/>
  <c r="R520" i="1"/>
  <c r="Q520" i="1"/>
  <c r="U520" i="1"/>
  <c r="S520" i="1"/>
  <c r="V520" i="1"/>
  <c r="X520" i="1"/>
  <c r="W520" i="1"/>
  <c r="Q521" i="1" l="1"/>
  <c r="V521" i="1"/>
  <c r="S521" i="1"/>
  <c r="X521" i="1"/>
  <c r="U521" i="1"/>
  <c r="R521" i="1"/>
  <c r="W521" i="1"/>
  <c r="N523" i="1"/>
  <c r="O522" i="1"/>
  <c r="P522" i="1"/>
  <c r="N524" i="1" l="1"/>
  <c r="O523" i="1"/>
  <c r="P523" i="1"/>
  <c r="W522" i="1"/>
  <c r="Q522" i="1"/>
  <c r="X522" i="1"/>
  <c r="U522" i="1"/>
  <c r="S522" i="1"/>
  <c r="V522" i="1"/>
  <c r="R522" i="1"/>
  <c r="R523" i="1" l="1"/>
  <c r="S523" i="1"/>
  <c r="V523" i="1"/>
  <c r="X523" i="1"/>
  <c r="Q523" i="1"/>
  <c r="U523" i="1"/>
  <c r="W523" i="1"/>
  <c r="O524" i="1"/>
  <c r="N525" i="1"/>
  <c r="P524" i="1"/>
  <c r="Q524" i="1" l="1"/>
  <c r="V524" i="1"/>
  <c r="X524" i="1"/>
  <c r="R524" i="1"/>
  <c r="W524" i="1"/>
  <c r="S524" i="1"/>
  <c r="U524" i="1"/>
  <c r="O525" i="1"/>
  <c r="N526" i="1"/>
  <c r="P525" i="1"/>
  <c r="R525" i="1" l="1"/>
  <c r="U525" i="1"/>
  <c r="V525" i="1"/>
  <c r="X525" i="1"/>
  <c r="W525" i="1"/>
  <c r="Q525" i="1"/>
  <c r="S525" i="1"/>
  <c r="P526" i="1"/>
  <c r="O526" i="1"/>
  <c r="N527" i="1"/>
  <c r="S526" i="1" l="1"/>
  <c r="Q526" i="1"/>
  <c r="V526" i="1"/>
  <c r="X526" i="1"/>
  <c r="U526" i="1"/>
  <c r="W526" i="1"/>
  <c r="R526" i="1"/>
  <c r="O527" i="1"/>
  <c r="N528" i="1"/>
  <c r="P527" i="1"/>
  <c r="W527" i="1" l="1"/>
  <c r="S527" i="1"/>
  <c r="X527" i="1"/>
  <c r="U527" i="1"/>
  <c r="Q527" i="1"/>
  <c r="V527" i="1"/>
  <c r="R527" i="1"/>
  <c r="O528" i="1"/>
  <c r="N529" i="1"/>
  <c r="P528" i="1"/>
  <c r="R528" i="1" l="1"/>
  <c r="U528" i="1"/>
  <c r="W528" i="1"/>
  <c r="S528" i="1"/>
  <c r="X528" i="1"/>
  <c r="V528" i="1"/>
  <c r="Q528" i="1"/>
  <c r="O529" i="1"/>
  <c r="P529" i="1"/>
  <c r="N530" i="1"/>
  <c r="O530" i="1" l="1"/>
  <c r="P530" i="1"/>
  <c r="N531" i="1"/>
  <c r="S529" i="1"/>
  <c r="R529" i="1"/>
  <c r="X529" i="1"/>
  <c r="Q529" i="1"/>
  <c r="V529" i="1"/>
  <c r="U529" i="1"/>
  <c r="W529" i="1"/>
  <c r="V530" i="1" l="1"/>
  <c r="S530" i="1"/>
  <c r="X530" i="1"/>
  <c r="W530" i="1"/>
  <c r="R530" i="1"/>
  <c r="U530" i="1"/>
  <c r="Q530" i="1"/>
  <c r="O531" i="1"/>
  <c r="P531" i="1"/>
  <c r="N532" i="1"/>
  <c r="O532" i="1" l="1"/>
  <c r="P532" i="1"/>
  <c r="N533" i="1"/>
  <c r="S531" i="1"/>
  <c r="X531" i="1"/>
  <c r="R531" i="1"/>
  <c r="Q531" i="1"/>
  <c r="V531" i="1"/>
  <c r="U531" i="1"/>
  <c r="W531" i="1"/>
  <c r="R532" i="1" l="1"/>
  <c r="W532" i="1"/>
  <c r="U532" i="1"/>
  <c r="X532" i="1"/>
  <c r="Q532" i="1"/>
  <c r="V532" i="1"/>
  <c r="S532" i="1"/>
  <c r="O533" i="1"/>
  <c r="N534" i="1"/>
  <c r="P533" i="1"/>
  <c r="R533" i="1" l="1"/>
  <c r="W533" i="1"/>
  <c r="S533" i="1"/>
  <c r="X533" i="1"/>
  <c r="Q533" i="1"/>
  <c r="V533" i="1"/>
  <c r="U533" i="1"/>
  <c r="O534" i="1"/>
  <c r="P534" i="1"/>
  <c r="N535" i="1"/>
  <c r="O535" i="1" l="1"/>
  <c r="P535" i="1"/>
  <c r="N536" i="1"/>
  <c r="X534" i="1"/>
  <c r="R534" i="1"/>
  <c r="V534" i="1"/>
  <c r="W534" i="1"/>
  <c r="S534" i="1"/>
  <c r="U534" i="1"/>
  <c r="Q534" i="1"/>
  <c r="Q535" i="1" l="1"/>
  <c r="V535" i="1"/>
  <c r="U535" i="1"/>
  <c r="X535" i="1"/>
  <c r="R535" i="1"/>
  <c r="W535" i="1"/>
  <c r="S535" i="1"/>
  <c r="O536" i="1"/>
  <c r="P536" i="1"/>
  <c r="N537" i="1"/>
  <c r="O537" i="1" l="1"/>
  <c r="P537" i="1"/>
  <c r="N538" i="1"/>
  <c r="W536" i="1"/>
  <c r="Q536" i="1"/>
  <c r="U536" i="1"/>
  <c r="S536" i="1"/>
  <c r="X536" i="1"/>
  <c r="V536" i="1"/>
  <c r="R536" i="1"/>
  <c r="S537" i="1" l="1"/>
  <c r="X537" i="1"/>
  <c r="Q537" i="1"/>
  <c r="V537" i="1"/>
  <c r="R537" i="1"/>
  <c r="U537" i="1"/>
  <c r="W537" i="1"/>
  <c r="O538" i="1"/>
  <c r="N539" i="1"/>
  <c r="P538" i="1"/>
  <c r="V538" i="1" l="1"/>
  <c r="S538" i="1"/>
  <c r="R538" i="1"/>
  <c r="U538" i="1"/>
  <c r="X538" i="1"/>
  <c r="W538" i="1"/>
  <c r="Q538" i="1"/>
  <c r="O539" i="1"/>
  <c r="N540" i="1"/>
  <c r="P539" i="1"/>
  <c r="S539" i="1" l="1"/>
  <c r="X539" i="1"/>
  <c r="Q539" i="1"/>
  <c r="V539" i="1"/>
  <c r="U539" i="1"/>
  <c r="R539" i="1"/>
  <c r="W539" i="1"/>
  <c r="O540" i="1"/>
  <c r="N541" i="1"/>
  <c r="P540" i="1"/>
  <c r="S540" i="1" l="1"/>
  <c r="X540" i="1"/>
  <c r="U540" i="1"/>
  <c r="W540" i="1"/>
  <c r="R540" i="1"/>
  <c r="Q540" i="1"/>
  <c r="V540" i="1"/>
  <c r="O541" i="1"/>
  <c r="N542" i="1"/>
  <c r="P541" i="1"/>
  <c r="Q541" i="1" l="1"/>
  <c r="V541" i="1"/>
  <c r="R541" i="1"/>
  <c r="S541" i="1"/>
  <c r="X541" i="1"/>
  <c r="U541" i="1"/>
  <c r="W541" i="1"/>
  <c r="O542" i="1"/>
  <c r="P542" i="1"/>
  <c r="N543" i="1"/>
  <c r="O543" i="1" l="1"/>
  <c r="P543" i="1"/>
  <c r="N544" i="1"/>
  <c r="S542" i="1"/>
  <c r="X542" i="1"/>
  <c r="V542" i="1"/>
  <c r="R542" i="1"/>
  <c r="W542" i="1"/>
  <c r="U542" i="1"/>
  <c r="Q542" i="1"/>
  <c r="Q543" i="1" l="1"/>
  <c r="V543" i="1"/>
  <c r="R543" i="1"/>
  <c r="S543" i="1"/>
  <c r="U543" i="1"/>
  <c r="X543" i="1"/>
  <c r="W543" i="1"/>
  <c r="O544" i="1"/>
  <c r="N545" i="1"/>
  <c r="P544" i="1"/>
  <c r="S544" i="1" l="1"/>
  <c r="R544" i="1"/>
  <c r="X544" i="1"/>
  <c r="U544" i="1"/>
  <c r="W544" i="1"/>
  <c r="Q544" i="1"/>
  <c r="V544" i="1"/>
  <c r="O545" i="1"/>
  <c r="P545" i="1"/>
  <c r="N546" i="1"/>
  <c r="O546" i="1" l="1"/>
  <c r="N547" i="1"/>
  <c r="P546" i="1"/>
  <c r="Q545" i="1"/>
  <c r="V545" i="1"/>
  <c r="S545" i="1"/>
  <c r="R545" i="1"/>
  <c r="U545" i="1"/>
  <c r="X545" i="1"/>
  <c r="W545" i="1"/>
  <c r="O547" i="1" l="1"/>
  <c r="N548" i="1"/>
  <c r="P547" i="1"/>
  <c r="S546" i="1"/>
  <c r="X546" i="1"/>
  <c r="R546" i="1"/>
  <c r="W546" i="1"/>
  <c r="Q546" i="1"/>
  <c r="V546" i="1"/>
  <c r="U546" i="1"/>
  <c r="O548" i="1" l="1"/>
  <c r="N549" i="1"/>
  <c r="P548" i="1"/>
  <c r="Q547" i="1"/>
  <c r="V547" i="1"/>
  <c r="W547" i="1"/>
  <c r="S547" i="1"/>
  <c r="R547" i="1"/>
  <c r="U547" i="1"/>
  <c r="X547" i="1"/>
  <c r="O549" i="1" l="1"/>
  <c r="N550" i="1"/>
  <c r="P549" i="1"/>
  <c r="S548" i="1"/>
  <c r="X548" i="1"/>
  <c r="U548" i="1"/>
  <c r="Q548" i="1"/>
  <c r="V548" i="1"/>
  <c r="R548" i="1"/>
  <c r="W548" i="1"/>
  <c r="O550" i="1" l="1"/>
  <c r="P550" i="1"/>
  <c r="N551" i="1"/>
  <c r="Q549" i="1"/>
  <c r="X549" i="1"/>
  <c r="V549" i="1"/>
  <c r="R549" i="1"/>
  <c r="W549" i="1"/>
  <c r="S549" i="1"/>
  <c r="U549" i="1"/>
  <c r="S550" i="1" l="1"/>
  <c r="Q550" i="1"/>
  <c r="V550" i="1"/>
  <c r="X550" i="1"/>
  <c r="W550" i="1"/>
  <c r="R550" i="1"/>
  <c r="U550" i="1"/>
  <c r="O551" i="1"/>
  <c r="P551" i="1"/>
  <c r="N552" i="1"/>
  <c r="O552" i="1" l="1"/>
  <c r="P552" i="1"/>
  <c r="N553" i="1"/>
  <c r="Q551" i="1"/>
  <c r="U551" i="1"/>
  <c r="W551" i="1"/>
  <c r="V551" i="1"/>
  <c r="S551" i="1"/>
  <c r="X551" i="1"/>
  <c r="R551" i="1"/>
  <c r="S552" i="1" l="1"/>
  <c r="X552" i="1"/>
  <c r="R552" i="1"/>
  <c r="U552" i="1"/>
  <c r="W552" i="1"/>
  <c r="Q552" i="1"/>
  <c r="V552" i="1"/>
  <c r="O553" i="1"/>
  <c r="P553" i="1"/>
  <c r="N554" i="1"/>
  <c r="O554" i="1" l="1"/>
  <c r="P554" i="1"/>
  <c r="N555" i="1"/>
  <c r="Q553" i="1"/>
  <c r="V553" i="1"/>
  <c r="X553" i="1"/>
  <c r="R553" i="1"/>
  <c r="U553" i="1"/>
  <c r="W553" i="1"/>
  <c r="S553" i="1"/>
  <c r="S554" i="1" l="1"/>
  <c r="X554" i="1"/>
  <c r="W554" i="1"/>
  <c r="V554" i="1"/>
  <c r="R554" i="1"/>
  <c r="Q554" i="1"/>
  <c r="U554" i="1"/>
  <c r="O555" i="1"/>
  <c r="P555" i="1"/>
  <c r="N556" i="1"/>
  <c r="O556" i="1" l="1"/>
  <c r="P556" i="1"/>
  <c r="N557" i="1"/>
  <c r="Q555" i="1"/>
  <c r="U555" i="1"/>
  <c r="V555" i="1"/>
  <c r="W555" i="1"/>
  <c r="S555" i="1"/>
  <c r="R555" i="1"/>
  <c r="X555" i="1"/>
  <c r="S556" i="1" l="1"/>
  <c r="X556" i="1"/>
  <c r="R556" i="1"/>
  <c r="V556" i="1"/>
  <c r="W556" i="1"/>
  <c r="Q556" i="1"/>
  <c r="U556" i="1"/>
  <c r="O557" i="1"/>
  <c r="P557" i="1"/>
  <c r="N558" i="1"/>
  <c r="O558" i="1" l="1"/>
  <c r="P558" i="1"/>
  <c r="N559" i="1"/>
  <c r="Q557" i="1"/>
  <c r="R557" i="1"/>
  <c r="W557" i="1"/>
  <c r="V557" i="1"/>
  <c r="U557" i="1"/>
  <c r="X557" i="1"/>
  <c r="S557" i="1"/>
  <c r="X558" i="1" l="1"/>
  <c r="W558" i="1"/>
  <c r="V558" i="1"/>
  <c r="R558" i="1"/>
  <c r="U558" i="1"/>
  <c r="Q558" i="1"/>
  <c r="S558" i="1"/>
  <c r="O559" i="1"/>
  <c r="N560" i="1"/>
  <c r="P559" i="1"/>
  <c r="V559" i="1" l="1"/>
  <c r="R559" i="1"/>
  <c r="W559" i="1"/>
  <c r="S559" i="1"/>
  <c r="U559" i="1"/>
  <c r="Q559" i="1"/>
  <c r="X559" i="1"/>
  <c r="O560" i="1"/>
  <c r="P560" i="1"/>
  <c r="N561" i="1"/>
  <c r="O561" i="1" l="1"/>
  <c r="P561" i="1"/>
  <c r="N562" i="1"/>
  <c r="S560" i="1"/>
  <c r="U560" i="1"/>
  <c r="Q560" i="1"/>
  <c r="X560" i="1"/>
  <c r="R560" i="1"/>
  <c r="W560" i="1"/>
  <c r="V560" i="1"/>
  <c r="V561" i="1" l="1"/>
  <c r="R561" i="1"/>
  <c r="W561" i="1"/>
  <c r="S561" i="1"/>
  <c r="X561" i="1"/>
  <c r="U561" i="1"/>
  <c r="Q561" i="1"/>
  <c r="O562" i="1"/>
  <c r="P562" i="1"/>
  <c r="N563" i="1"/>
  <c r="O563" i="1" l="1"/>
  <c r="P563" i="1"/>
  <c r="N564" i="1"/>
  <c r="S562" i="1"/>
  <c r="X562" i="1"/>
  <c r="U562" i="1"/>
  <c r="Q562" i="1"/>
  <c r="R562" i="1"/>
  <c r="W562" i="1"/>
  <c r="V562" i="1"/>
  <c r="V563" i="1" l="1"/>
  <c r="X563" i="1"/>
  <c r="R563" i="1"/>
  <c r="W563" i="1"/>
  <c r="S563" i="1"/>
  <c r="U563" i="1"/>
  <c r="Q563" i="1"/>
  <c r="O564" i="1"/>
  <c r="N565" i="1"/>
  <c r="P564" i="1"/>
  <c r="S564" i="1" l="1"/>
  <c r="X564" i="1"/>
  <c r="U564" i="1"/>
  <c r="Q564" i="1"/>
  <c r="V564" i="1"/>
  <c r="R564" i="1"/>
  <c r="W564" i="1"/>
  <c r="O565" i="1"/>
  <c r="P565" i="1"/>
  <c r="N566" i="1"/>
  <c r="O566" i="1" l="1"/>
  <c r="P566" i="1"/>
  <c r="N567" i="1"/>
  <c r="V565" i="1"/>
  <c r="R565" i="1"/>
  <c r="W565" i="1"/>
  <c r="Q565" i="1"/>
  <c r="S565" i="1"/>
  <c r="X565" i="1"/>
  <c r="U565" i="1"/>
  <c r="S566" i="1" l="1"/>
  <c r="R566" i="1"/>
  <c r="X566" i="1"/>
  <c r="U566" i="1"/>
  <c r="V566" i="1"/>
  <c r="Q566" i="1"/>
  <c r="W566" i="1"/>
  <c r="O567" i="1"/>
  <c r="N568" i="1"/>
  <c r="P567" i="1"/>
  <c r="V567" i="1" l="1"/>
  <c r="R567" i="1"/>
  <c r="W567" i="1"/>
  <c r="S567" i="1"/>
  <c r="Q567" i="1"/>
  <c r="X567" i="1"/>
  <c r="U567" i="1"/>
  <c r="O568" i="1"/>
  <c r="P568" i="1"/>
  <c r="N569" i="1"/>
  <c r="O569" i="1" l="1"/>
  <c r="P569" i="1"/>
  <c r="N570" i="1"/>
  <c r="S568" i="1"/>
  <c r="X568" i="1"/>
  <c r="U568" i="1"/>
  <c r="Q568" i="1"/>
  <c r="V568" i="1"/>
  <c r="W568" i="1"/>
  <c r="R568" i="1"/>
  <c r="V569" i="1" l="1"/>
  <c r="R569" i="1"/>
  <c r="W569" i="1"/>
  <c r="X569" i="1"/>
  <c r="S569" i="1"/>
  <c r="Q569" i="1"/>
  <c r="U569" i="1"/>
  <c r="O570" i="1"/>
  <c r="P570" i="1"/>
  <c r="N571" i="1"/>
  <c r="S570" i="1" l="1"/>
  <c r="X570" i="1"/>
  <c r="U570" i="1"/>
  <c r="R570" i="1"/>
  <c r="Q570" i="1"/>
  <c r="W570" i="1"/>
  <c r="V570" i="1"/>
  <c r="O571" i="1"/>
  <c r="N572" i="1"/>
  <c r="P571" i="1"/>
  <c r="R571" i="1" l="1"/>
  <c r="S571" i="1"/>
  <c r="V571" i="1"/>
  <c r="W571" i="1"/>
  <c r="X571" i="1"/>
  <c r="U571" i="1"/>
  <c r="Q571" i="1"/>
  <c r="O572" i="1"/>
  <c r="N573" i="1"/>
  <c r="P572" i="1"/>
  <c r="U572" i="1" l="1"/>
  <c r="Q572" i="1"/>
  <c r="R572" i="1"/>
  <c r="X572" i="1"/>
  <c r="V572" i="1"/>
  <c r="W572" i="1"/>
  <c r="S572" i="1"/>
  <c r="O573" i="1"/>
  <c r="P573" i="1"/>
  <c r="N574" i="1"/>
  <c r="O574" i="1" l="1"/>
  <c r="P574" i="1"/>
  <c r="N575" i="1"/>
  <c r="R573" i="1"/>
  <c r="W573" i="1"/>
  <c r="S573" i="1"/>
  <c r="X573" i="1"/>
  <c r="U573" i="1"/>
  <c r="Q573" i="1"/>
  <c r="V573" i="1"/>
  <c r="U574" i="1" l="1"/>
  <c r="Q574" i="1"/>
  <c r="V574" i="1"/>
  <c r="W574" i="1"/>
  <c r="R574" i="1"/>
  <c r="S574" i="1"/>
  <c r="X574" i="1"/>
  <c r="O575" i="1"/>
  <c r="P575" i="1"/>
  <c r="N576" i="1"/>
  <c r="O576" i="1" l="1"/>
  <c r="N577" i="1"/>
  <c r="P576" i="1"/>
  <c r="R575" i="1"/>
  <c r="U575" i="1"/>
  <c r="W575" i="1"/>
  <c r="V575" i="1"/>
  <c r="S575" i="1"/>
  <c r="X575" i="1"/>
  <c r="Q575" i="1"/>
  <c r="O577" i="1" l="1"/>
  <c r="N578" i="1"/>
  <c r="P577" i="1"/>
  <c r="U576" i="1"/>
  <c r="Q576" i="1"/>
  <c r="V576" i="1"/>
  <c r="R576" i="1"/>
  <c r="W576" i="1"/>
  <c r="S576" i="1"/>
  <c r="X576" i="1"/>
  <c r="O578" i="1" l="1"/>
  <c r="P578" i="1"/>
  <c r="N579" i="1"/>
  <c r="S577" i="1"/>
  <c r="X577" i="1"/>
  <c r="Q577" i="1"/>
  <c r="U577" i="1"/>
  <c r="V577" i="1"/>
  <c r="R577" i="1"/>
  <c r="W577" i="1"/>
  <c r="V578" i="1" l="1"/>
  <c r="R578" i="1"/>
  <c r="W578" i="1"/>
  <c r="S578" i="1"/>
  <c r="U578" i="1"/>
  <c r="Q578" i="1"/>
  <c r="X578" i="1"/>
  <c r="O579" i="1"/>
  <c r="N580" i="1"/>
  <c r="P579" i="1"/>
  <c r="S579" i="1" l="1"/>
  <c r="W579" i="1"/>
  <c r="X579" i="1"/>
  <c r="Q579" i="1"/>
  <c r="U579" i="1"/>
  <c r="V579" i="1"/>
  <c r="R579" i="1"/>
  <c r="O580" i="1"/>
  <c r="N581" i="1"/>
  <c r="P580" i="1"/>
  <c r="W580" i="1" l="1"/>
  <c r="X580" i="1"/>
  <c r="R580" i="1"/>
  <c r="U580" i="1"/>
  <c r="S580" i="1"/>
  <c r="Q580" i="1"/>
  <c r="V580" i="1"/>
  <c r="O581" i="1"/>
  <c r="P581" i="1"/>
  <c r="N582" i="1"/>
  <c r="O582" i="1" l="1"/>
  <c r="N583" i="1"/>
  <c r="P582" i="1"/>
  <c r="W581" i="1"/>
  <c r="R581" i="1"/>
  <c r="U581" i="1"/>
  <c r="S581" i="1"/>
  <c r="X581" i="1"/>
  <c r="Q581" i="1"/>
  <c r="V581" i="1"/>
  <c r="O583" i="1" l="1"/>
  <c r="N584" i="1"/>
  <c r="P583" i="1"/>
  <c r="X582" i="1"/>
  <c r="S582" i="1"/>
  <c r="U582" i="1"/>
  <c r="Q582" i="1"/>
  <c r="R582" i="1"/>
  <c r="W582" i="1"/>
  <c r="V582" i="1"/>
  <c r="O584" i="1" l="1"/>
  <c r="P584" i="1"/>
  <c r="N585" i="1"/>
  <c r="Q583" i="1"/>
  <c r="V583" i="1"/>
  <c r="S583" i="1"/>
  <c r="W583" i="1"/>
  <c r="R583" i="1"/>
  <c r="U583" i="1"/>
  <c r="X583" i="1"/>
  <c r="S584" i="1" l="1"/>
  <c r="U584" i="1"/>
  <c r="W584" i="1"/>
  <c r="Q584" i="1"/>
  <c r="V584" i="1"/>
  <c r="R584" i="1"/>
  <c r="X584" i="1"/>
  <c r="O585" i="1"/>
  <c r="N586" i="1"/>
  <c r="P585" i="1"/>
  <c r="R585" i="1" l="1"/>
  <c r="U585" i="1"/>
  <c r="V585" i="1"/>
  <c r="S585" i="1"/>
  <c r="Q585" i="1"/>
  <c r="W585" i="1"/>
  <c r="X585" i="1"/>
  <c r="O586" i="1"/>
  <c r="N587" i="1"/>
  <c r="P586" i="1"/>
  <c r="W586" i="1" l="1"/>
  <c r="R586" i="1"/>
  <c r="X586" i="1"/>
  <c r="V586" i="1"/>
  <c r="Q586" i="1"/>
  <c r="S586" i="1"/>
  <c r="U586" i="1"/>
  <c r="O587" i="1"/>
  <c r="P587" i="1"/>
  <c r="N588" i="1"/>
  <c r="O588" i="1" l="1"/>
  <c r="N589" i="1"/>
  <c r="P588" i="1"/>
  <c r="U587" i="1"/>
  <c r="Q587" i="1"/>
  <c r="S587" i="1"/>
  <c r="X587" i="1"/>
  <c r="V587" i="1"/>
  <c r="W587" i="1"/>
  <c r="R587" i="1"/>
  <c r="O589" i="1" l="1"/>
  <c r="N590" i="1"/>
  <c r="P589" i="1"/>
  <c r="U588" i="1"/>
  <c r="R588" i="1"/>
  <c r="X588" i="1"/>
  <c r="Q588" i="1"/>
  <c r="W588" i="1"/>
  <c r="S588" i="1"/>
  <c r="V588" i="1"/>
  <c r="O590" i="1" l="1"/>
  <c r="P590" i="1"/>
  <c r="N591" i="1"/>
  <c r="V589" i="1"/>
  <c r="R589" i="1"/>
  <c r="W589" i="1"/>
  <c r="X589" i="1"/>
  <c r="U589" i="1"/>
  <c r="Q589" i="1"/>
  <c r="S589" i="1"/>
  <c r="S590" i="1" l="1"/>
  <c r="Q590" i="1"/>
  <c r="R590" i="1"/>
  <c r="W590" i="1"/>
  <c r="X590" i="1"/>
  <c r="V590" i="1"/>
  <c r="U590" i="1"/>
  <c r="O591" i="1"/>
  <c r="P591" i="1"/>
  <c r="N592" i="1"/>
  <c r="O592" i="1" l="1"/>
  <c r="P592" i="1"/>
  <c r="N593" i="1"/>
  <c r="V591" i="1"/>
  <c r="X591" i="1"/>
  <c r="R591" i="1"/>
  <c r="W591" i="1"/>
  <c r="S591" i="1"/>
  <c r="U591" i="1"/>
  <c r="Q591" i="1"/>
  <c r="S592" i="1" l="1"/>
  <c r="U592" i="1"/>
  <c r="Q592" i="1"/>
  <c r="V592" i="1"/>
  <c r="X592" i="1"/>
  <c r="W592" i="1"/>
  <c r="R592" i="1"/>
  <c r="O593" i="1"/>
  <c r="P593" i="1"/>
  <c r="N594" i="1"/>
  <c r="O594" i="1" l="1"/>
  <c r="P594" i="1"/>
  <c r="N595" i="1"/>
  <c r="W593" i="1"/>
  <c r="S593" i="1"/>
  <c r="X593" i="1"/>
  <c r="U593" i="1"/>
  <c r="Q593" i="1"/>
  <c r="V593" i="1"/>
  <c r="R593" i="1"/>
  <c r="S594" i="1" l="1"/>
  <c r="U594" i="1"/>
  <c r="W594" i="1"/>
  <c r="X594" i="1"/>
  <c r="Q594" i="1"/>
  <c r="V594" i="1"/>
  <c r="R594" i="1"/>
  <c r="O595" i="1"/>
  <c r="N596" i="1"/>
  <c r="P595" i="1"/>
  <c r="V595" i="1" l="1"/>
  <c r="R595" i="1"/>
  <c r="W595" i="1"/>
  <c r="U595" i="1"/>
  <c r="S595" i="1"/>
  <c r="Q595" i="1"/>
  <c r="X595" i="1"/>
  <c r="O596" i="1"/>
  <c r="P596" i="1"/>
  <c r="N597" i="1"/>
  <c r="O597" i="1" l="1"/>
  <c r="P597" i="1"/>
  <c r="N598" i="1"/>
  <c r="S596" i="1"/>
  <c r="X596" i="1"/>
  <c r="U596" i="1"/>
  <c r="Q596" i="1"/>
  <c r="R596" i="1"/>
  <c r="V596" i="1"/>
  <c r="W596" i="1"/>
  <c r="V597" i="1" l="1"/>
  <c r="W597" i="1"/>
  <c r="R597" i="1"/>
  <c r="S597" i="1"/>
  <c r="X597" i="1"/>
  <c r="U597" i="1"/>
  <c r="Q597" i="1"/>
  <c r="O598" i="1"/>
  <c r="N599" i="1"/>
  <c r="P598" i="1"/>
  <c r="S598" i="1" l="1"/>
  <c r="X598" i="1"/>
  <c r="U598" i="1"/>
  <c r="Q598" i="1"/>
  <c r="V598" i="1"/>
  <c r="R598" i="1"/>
  <c r="W598" i="1"/>
  <c r="O599" i="1"/>
  <c r="P599" i="1"/>
  <c r="N600" i="1"/>
  <c r="O600" i="1" l="1"/>
  <c r="P600" i="1"/>
  <c r="N601" i="1"/>
  <c r="V599" i="1"/>
  <c r="R599" i="1"/>
  <c r="W599" i="1"/>
  <c r="X599" i="1"/>
  <c r="S599" i="1"/>
  <c r="U599" i="1"/>
  <c r="Q599" i="1"/>
  <c r="S600" i="1" l="1"/>
  <c r="U600" i="1"/>
  <c r="R600" i="1"/>
  <c r="W600" i="1"/>
  <c r="X600" i="1"/>
  <c r="Q600" i="1"/>
  <c r="V600" i="1"/>
  <c r="O601" i="1"/>
  <c r="P601" i="1"/>
  <c r="N602" i="1"/>
  <c r="O602" i="1" l="1"/>
  <c r="N603" i="1"/>
  <c r="P602" i="1"/>
  <c r="V601" i="1"/>
  <c r="S601" i="1"/>
  <c r="X601" i="1"/>
  <c r="U601" i="1"/>
  <c r="Q601" i="1"/>
  <c r="R601" i="1"/>
  <c r="W601" i="1"/>
  <c r="O603" i="1" l="1"/>
  <c r="P603" i="1"/>
  <c r="N604" i="1"/>
  <c r="S602" i="1"/>
  <c r="V602" i="1"/>
  <c r="W602" i="1"/>
  <c r="X602" i="1"/>
  <c r="U602" i="1"/>
  <c r="Q602" i="1"/>
  <c r="R602" i="1"/>
  <c r="V603" i="1" l="1"/>
  <c r="R603" i="1"/>
  <c r="W603" i="1"/>
  <c r="X603" i="1"/>
  <c r="Q603" i="1"/>
  <c r="U603" i="1"/>
  <c r="S603" i="1"/>
  <c r="O604" i="1"/>
  <c r="P604" i="1"/>
  <c r="N605" i="1"/>
  <c r="O605" i="1" l="1"/>
  <c r="P605" i="1"/>
  <c r="N606" i="1"/>
  <c r="S604" i="1"/>
  <c r="X604" i="1"/>
  <c r="W604" i="1"/>
  <c r="U604" i="1"/>
  <c r="Q604" i="1"/>
  <c r="V604" i="1"/>
  <c r="R604" i="1"/>
  <c r="R605" i="1" l="1"/>
  <c r="W605" i="1"/>
  <c r="U605" i="1"/>
  <c r="Q605" i="1"/>
  <c r="S605" i="1"/>
  <c r="X605" i="1"/>
  <c r="V605" i="1"/>
  <c r="O606" i="1"/>
  <c r="N607" i="1"/>
  <c r="P606" i="1"/>
  <c r="U606" i="1" l="1"/>
  <c r="V606" i="1"/>
  <c r="Q606" i="1"/>
  <c r="R606" i="1"/>
  <c r="W606" i="1"/>
  <c r="S606" i="1"/>
  <c r="X606" i="1"/>
  <c r="O607" i="1"/>
  <c r="P607" i="1"/>
  <c r="N608" i="1"/>
  <c r="O608" i="1" l="1"/>
  <c r="N609" i="1"/>
  <c r="P608" i="1"/>
  <c r="R607" i="1"/>
  <c r="X607" i="1"/>
  <c r="U607" i="1"/>
  <c r="W607" i="1"/>
  <c r="Q607" i="1"/>
  <c r="V607" i="1"/>
  <c r="S607" i="1"/>
  <c r="O609" i="1" l="1"/>
  <c r="N610" i="1"/>
  <c r="P609" i="1"/>
  <c r="Q608" i="1"/>
  <c r="V608" i="1"/>
  <c r="W608" i="1"/>
  <c r="U608" i="1"/>
  <c r="R608" i="1"/>
  <c r="S608" i="1"/>
  <c r="X608" i="1"/>
  <c r="O610" i="1" l="1"/>
  <c r="N611" i="1"/>
  <c r="P610" i="1"/>
  <c r="S609" i="1"/>
  <c r="X609" i="1"/>
  <c r="R609" i="1"/>
  <c r="W609" i="1"/>
  <c r="U609" i="1"/>
  <c r="Q609" i="1"/>
  <c r="V609" i="1"/>
  <c r="O611" i="1" l="1"/>
  <c r="P611" i="1"/>
  <c r="N612" i="1"/>
  <c r="Q610" i="1"/>
  <c r="X610" i="1"/>
  <c r="V610" i="1"/>
  <c r="R610" i="1"/>
  <c r="U610" i="1"/>
  <c r="W610" i="1"/>
  <c r="S610" i="1"/>
  <c r="S611" i="1" l="1"/>
  <c r="W611" i="1"/>
  <c r="R611" i="1"/>
  <c r="X611" i="1"/>
  <c r="Q611" i="1"/>
  <c r="U611" i="1"/>
  <c r="V611" i="1"/>
  <c r="O612" i="1"/>
  <c r="P612" i="1"/>
  <c r="N613" i="1"/>
  <c r="O613" i="1" l="1"/>
  <c r="P613" i="1"/>
  <c r="N614" i="1"/>
  <c r="Q612" i="1"/>
  <c r="U612" i="1"/>
  <c r="V612" i="1"/>
  <c r="S612" i="1"/>
  <c r="W612" i="1"/>
  <c r="R612" i="1"/>
  <c r="X612" i="1"/>
  <c r="S613" i="1" l="1"/>
  <c r="X613" i="1"/>
  <c r="R613" i="1"/>
  <c r="W613" i="1"/>
  <c r="U613" i="1"/>
  <c r="Q613" i="1"/>
  <c r="V613" i="1"/>
  <c r="O614" i="1"/>
  <c r="N615" i="1"/>
  <c r="P614" i="1"/>
  <c r="W614" i="1" l="1"/>
  <c r="R614" i="1"/>
  <c r="Q614" i="1"/>
  <c r="X614" i="1"/>
  <c r="S614" i="1"/>
  <c r="V614" i="1"/>
  <c r="U614" i="1"/>
  <c r="O615" i="1"/>
  <c r="N616" i="1"/>
  <c r="P615" i="1"/>
  <c r="U615" i="1" l="1"/>
  <c r="R615" i="1"/>
  <c r="V615" i="1"/>
  <c r="W615" i="1"/>
  <c r="Q615" i="1"/>
  <c r="S615" i="1"/>
  <c r="X615" i="1"/>
  <c r="O616" i="1"/>
  <c r="N617" i="1"/>
  <c r="P616" i="1"/>
  <c r="S616" i="1" l="1"/>
  <c r="W616" i="1"/>
  <c r="Q616" i="1"/>
  <c r="V616" i="1"/>
  <c r="U616" i="1"/>
  <c r="R616" i="1"/>
  <c r="X616" i="1"/>
  <c r="O617" i="1"/>
  <c r="N618" i="1"/>
  <c r="P617" i="1"/>
  <c r="Q617" i="1" l="1"/>
  <c r="W617" i="1"/>
  <c r="S617" i="1"/>
  <c r="X617" i="1"/>
  <c r="R617" i="1"/>
  <c r="V617" i="1"/>
  <c r="U617" i="1"/>
  <c r="O618" i="1"/>
  <c r="N619" i="1"/>
  <c r="P618" i="1"/>
  <c r="U618" i="1" l="1"/>
  <c r="R618" i="1"/>
  <c r="V618" i="1"/>
  <c r="S618" i="1"/>
  <c r="W618" i="1"/>
  <c r="X618" i="1"/>
  <c r="Q618" i="1"/>
  <c r="O619" i="1"/>
  <c r="N620" i="1"/>
  <c r="P619" i="1"/>
  <c r="V619" i="1" l="1"/>
  <c r="Q619" i="1"/>
  <c r="W619" i="1"/>
  <c r="R619" i="1"/>
  <c r="S619" i="1"/>
  <c r="X619" i="1"/>
  <c r="U619" i="1"/>
  <c r="O620" i="1"/>
  <c r="P620" i="1"/>
  <c r="N621" i="1"/>
  <c r="O621" i="1" l="1"/>
  <c r="P621" i="1"/>
  <c r="N622" i="1"/>
  <c r="Q620" i="1"/>
  <c r="V620" i="1"/>
  <c r="R620" i="1"/>
  <c r="W620" i="1"/>
  <c r="S620" i="1"/>
  <c r="U620" i="1"/>
  <c r="X620" i="1"/>
  <c r="W621" i="1" l="1"/>
  <c r="S621" i="1"/>
  <c r="X621" i="1"/>
  <c r="R621" i="1"/>
  <c r="U621" i="1"/>
  <c r="Q621" i="1"/>
  <c r="V621" i="1"/>
  <c r="O622" i="1"/>
  <c r="P622" i="1"/>
  <c r="N623" i="1"/>
  <c r="O623" i="1" l="1"/>
  <c r="P623" i="1"/>
  <c r="N624" i="1"/>
  <c r="Q622" i="1"/>
  <c r="S622" i="1"/>
  <c r="U622" i="1"/>
  <c r="V622" i="1"/>
  <c r="R622" i="1"/>
  <c r="W622" i="1"/>
  <c r="X622" i="1"/>
  <c r="W623" i="1" l="1"/>
  <c r="R623" i="1"/>
  <c r="S623" i="1"/>
  <c r="U623" i="1"/>
  <c r="X623" i="1"/>
  <c r="Q623" i="1"/>
  <c r="V623" i="1"/>
  <c r="O624" i="1"/>
  <c r="P624" i="1"/>
  <c r="N625" i="1"/>
  <c r="O625" i="1" l="1"/>
  <c r="N626" i="1"/>
  <c r="P625" i="1"/>
  <c r="Q624" i="1"/>
  <c r="V624" i="1"/>
  <c r="R624" i="1"/>
  <c r="S624" i="1"/>
  <c r="X624" i="1"/>
  <c r="U624" i="1"/>
  <c r="W624" i="1"/>
  <c r="O626" i="1" l="1"/>
  <c r="P626" i="1"/>
  <c r="N627" i="1"/>
  <c r="R625" i="1"/>
  <c r="W625" i="1"/>
  <c r="U625" i="1"/>
  <c r="S625" i="1"/>
  <c r="X625" i="1"/>
  <c r="Q625" i="1"/>
  <c r="V625" i="1"/>
  <c r="Q626" i="1" l="1"/>
  <c r="S626" i="1"/>
  <c r="V626" i="1"/>
  <c r="R626" i="1"/>
  <c r="W626" i="1"/>
  <c r="X626" i="1"/>
  <c r="U626" i="1"/>
  <c r="O627" i="1"/>
  <c r="P627" i="1"/>
  <c r="N628" i="1"/>
  <c r="O628" i="1" l="1"/>
  <c r="P628" i="1"/>
  <c r="N629" i="1"/>
  <c r="W627" i="1"/>
  <c r="S627" i="1"/>
  <c r="U627" i="1"/>
  <c r="V627" i="1"/>
  <c r="X627" i="1"/>
  <c r="Q627" i="1"/>
  <c r="R627" i="1"/>
  <c r="Q628" i="1" l="1"/>
  <c r="W628" i="1"/>
  <c r="S628" i="1"/>
  <c r="V628" i="1"/>
  <c r="R628" i="1"/>
  <c r="X628" i="1"/>
  <c r="U628" i="1"/>
  <c r="O629" i="1"/>
  <c r="N630" i="1"/>
  <c r="P629" i="1"/>
  <c r="W629" i="1" l="1"/>
  <c r="S629" i="1"/>
  <c r="X629" i="1"/>
  <c r="Q629" i="1"/>
  <c r="U629" i="1"/>
  <c r="V629" i="1"/>
  <c r="R629" i="1"/>
  <c r="O630" i="1"/>
  <c r="P630" i="1"/>
  <c r="N631" i="1"/>
  <c r="O631" i="1" l="1"/>
  <c r="P631" i="1"/>
  <c r="N632" i="1"/>
  <c r="Q630" i="1"/>
  <c r="V630" i="1"/>
  <c r="R630" i="1"/>
  <c r="S630" i="1"/>
  <c r="W630" i="1"/>
  <c r="X630" i="1"/>
  <c r="U630" i="1"/>
  <c r="W631" i="1" l="1"/>
  <c r="U631" i="1"/>
  <c r="S631" i="1"/>
  <c r="X631" i="1"/>
  <c r="Q631" i="1"/>
  <c r="V631" i="1"/>
  <c r="R631" i="1"/>
  <c r="O632" i="1"/>
  <c r="P632" i="1"/>
  <c r="N633" i="1"/>
  <c r="O633" i="1" l="1"/>
  <c r="P633" i="1"/>
  <c r="N634" i="1"/>
  <c r="Q632" i="1"/>
  <c r="V632" i="1"/>
  <c r="U632" i="1"/>
  <c r="W632" i="1"/>
  <c r="S632" i="1"/>
  <c r="R632" i="1"/>
  <c r="X632" i="1"/>
  <c r="W633" i="1" l="1"/>
  <c r="S633" i="1"/>
  <c r="U633" i="1"/>
  <c r="X633" i="1"/>
  <c r="Q633" i="1"/>
  <c r="V633" i="1"/>
  <c r="R633" i="1"/>
  <c r="O634" i="1"/>
  <c r="N635" i="1"/>
  <c r="P634" i="1"/>
  <c r="Q634" i="1" l="1"/>
  <c r="V634" i="1"/>
  <c r="W634" i="1"/>
  <c r="R634" i="1"/>
  <c r="U634" i="1"/>
  <c r="S634" i="1"/>
  <c r="X634" i="1"/>
  <c r="O635" i="1"/>
  <c r="P635" i="1"/>
  <c r="N636" i="1"/>
  <c r="O636" i="1" l="1"/>
  <c r="P636" i="1"/>
  <c r="N637" i="1"/>
  <c r="W635" i="1"/>
  <c r="S635" i="1"/>
  <c r="Q635" i="1"/>
  <c r="V635" i="1"/>
  <c r="R635" i="1"/>
  <c r="X635" i="1"/>
  <c r="U635" i="1"/>
  <c r="V636" i="1" l="1"/>
  <c r="U636" i="1"/>
  <c r="S636" i="1"/>
  <c r="X636" i="1"/>
  <c r="R636" i="1"/>
  <c r="W636" i="1"/>
  <c r="Q636" i="1"/>
  <c r="O637" i="1"/>
  <c r="P637" i="1"/>
  <c r="N638" i="1"/>
  <c r="O638" i="1" l="1"/>
  <c r="P638" i="1"/>
  <c r="N639" i="1"/>
  <c r="U637" i="1"/>
  <c r="R637" i="1"/>
  <c r="W637" i="1"/>
  <c r="S637" i="1"/>
  <c r="Q637" i="1"/>
  <c r="V637" i="1"/>
  <c r="X637" i="1"/>
  <c r="W638" i="1" l="1"/>
  <c r="V638" i="1"/>
  <c r="R638" i="1"/>
  <c r="U638" i="1"/>
  <c r="S638" i="1"/>
  <c r="X638" i="1"/>
  <c r="Q638" i="1"/>
  <c r="O639" i="1"/>
  <c r="P639" i="1"/>
  <c r="N640" i="1"/>
  <c r="O640" i="1" l="1"/>
  <c r="N641" i="1"/>
  <c r="P640" i="1"/>
  <c r="U639" i="1"/>
  <c r="W639" i="1"/>
  <c r="R639" i="1"/>
  <c r="Q639" i="1"/>
  <c r="V639" i="1"/>
  <c r="S639" i="1"/>
  <c r="X639" i="1"/>
  <c r="W640" i="1" l="1"/>
  <c r="R640" i="1"/>
  <c r="U640" i="1"/>
  <c r="S640" i="1"/>
  <c r="X640" i="1"/>
  <c r="V640" i="1"/>
  <c r="Q640" i="1"/>
  <c r="O641" i="1"/>
  <c r="P641" i="1"/>
  <c r="N642" i="1"/>
  <c r="O642" i="1" l="1"/>
  <c r="P642" i="1"/>
  <c r="N643" i="1"/>
  <c r="W641" i="1"/>
  <c r="R641" i="1"/>
  <c r="X641" i="1"/>
  <c r="U641" i="1"/>
  <c r="Q641" i="1"/>
  <c r="V641" i="1"/>
  <c r="S641" i="1"/>
  <c r="U642" i="1" l="1"/>
  <c r="W642" i="1"/>
  <c r="S642" i="1"/>
  <c r="R642" i="1"/>
  <c r="Q642" i="1"/>
  <c r="X642" i="1"/>
  <c r="V642" i="1"/>
  <c r="O643" i="1"/>
  <c r="P643" i="1"/>
  <c r="N644" i="1"/>
  <c r="O644" i="1" l="1"/>
  <c r="N645" i="1"/>
  <c r="P644" i="1"/>
  <c r="R643" i="1"/>
  <c r="Q643" i="1"/>
  <c r="U643" i="1"/>
  <c r="W643" i="1"/>
  <c r="S643" i="1"/>
  <c r="X643" i="1"/>
  <c r="V643" i="1"/>
  <c r="O645" i="1" l="1"/>
  <c r="P645" i="1"/>
  <c r="N646" i="1"/>
  <c r="R644" i="1"/>
  <c r="U644" i="1"/>
  <c r="X644" i="1"/>
  <c r="W644" i="1"/>
  <c r="V644" i="1"/>
  <c r="S644" i="1"/>
  <c r="Q644" i="1"/>
  <c r="W645" i="1" l="1"/>
  <c r="U645" i="1"/>
  <c r="Q645" i="1"/>
  <c r="R645" i="1"/>
  <c r="X645" i="1"/>
  <c r="S645" i="1"/>
  <c r="V645" i="1"/>
  <c r="O646" i="1"/>
  <c r="N647" i="1"/>
  <c r="P646" i="1"/>
  <c r="W646" i="1" l="1"/>
  <c r="Q646" i="1"/>
  <c r="V646" i="1"/>
  <c r="X646" i="1"/>
  <c r="R646" i="1"/>
  <c r="S646" i="1"/>
  <c r="U646" i="1"/>
  <c r="O647" i="1"/>
  <c r="N648" i="1"/>
  <c r="P647" i="1"/>
  <c r="V647" i="1" l="1"/>
  <c r="Q647" i="1"/>
  <c r="W647" i="1"/>
  <c r="U647" i="1"/>
  <c r="X647" i="1"/>
  <c r="R647" i="1"/>
  <c r="S647" i="1"/>
  <c r="O648" i="1"/>
  <c r="P648" i="1"/>
  <c r="N649" i="1"/>
  <c r="O649" i="1" l="1"/>
  <c r="P649" i="1"/>
  <c r="N650" i="1"/>
  <c r="X648" i="1"/>
  <c r="R648" i="1"/>
  <c r="Q648" i="1"/>
  <c r="V648" i="1"/>
  <c r="S648" i="1"/>
  <c r="U648" i="1"/>
  <c r="W648" i="1"/>
  <c r="R649" i="1" l="1"/>
  <c r="S649" i="1"/>
  <c r="U649" i="1"/>
  <c r="X649" i="1"/>
  <c r="V649" i="1"/>
  <c r="W649" i="1"/>
  <c r="Q649" i="1"/>
  <c r="O650" i="1"/>
  <c r="P650" i="1"/>
  <c r="N651" i="1"/>
  <c r="O651" i="1" l="1"/>
  <c r="P651" i="1"/>
  <c r="N652" i="1"/>
  <c r="R650" i="1"/>
  <c r="X650" i="1"/>
  <c r="V650" i="1"/>
  <c r="S650" i="1"/>
  <c r="U650" i="1"/>
  <c r="Q650" i="1"/>
  <c r="W650" i="1"/>
  <c r="W651" i="1" l="1"/>
  <c r="R651" i="1"/>
  <c r="Q651" i="1"/>
  <c r="X651" i="1"/>
  <c r="U651" i="1"/>
  <c r="S651" i="1"/>
  <c r="V651" i="1"/>
  <c r="O652" i="1"/>
  <c r="P652" i="1"/>
  <c r="N653" i="1"/>
  <c r="O653" i="1" l="1"/>
  <c r="N654" i="1"/>
  <c r="P653" i="1"/>
  <c r="W652" i="1"/>
  <c r="S652" i="1"/>
  <c r="X652" i="1"/>
  <c r="U652" i="1"/>
  <c r="V652" i="1"/>
  <c r="R652" i="1"/>
  <c r="Q652" i="1"/>
  <c r="O654" i="1" l="1"/>
  <c r="P654" i="1"/>
  <c r="N655" i="1"/>
  <c r="U653" i="1"/>
  <c r="W653" i="1"/>
  <c r="Q653" i="1"/>
  <c r="V653" i="1"/>
  <c r="R653" i="1"/>
  <c r="X653" i="1"/>
  <c r="S653" i="1"/>
  <c r="W654" i="1" l="1"/>
  <c r="S654" i="1"/>
  <c r="X654" i="1"/>
  <c r="V654" i="1"/>
  <c r="R654" i="1"/>
  <c r="U654" i="1"/>
  <c r="Q654" i="1"/>
  <c r="O655" i="1"/>
  <c r="P655" i="1"/>
  <c r="N656" i="1"/>
  <c r="O656" i="1" l="1"/>
  <c r="P656" i="1"/>
  <c r="N657" i="1"/>
  <c r="U655" i="1"/>
  <c r="R655" i="1"/>
  <c r="X655" i="1"/>
  <c r="Q655" i="1"/>
  <c r="W655" i="1"/>
  <c r="S655" i="1"/>
  <c r="V655" i="1"/>
  <c r="W656" i="1" l="1"/>
  <c r="S656" i="1"/>
  <c r="V656" i="1"/>
  <c r="X656" i="1"/>
  <c r="U656" i="1"/>
  <c r="Q656" i="1"/>
  <c r="R656" i="1"/>
  <c r="O657" i="1"/>
  <c r="P657" i="1"/>
  <c r="N658" i="1"/>
  <c r="O658" i="1" l="1"/>
  <c r="P658" i="1"/>
  <c r="N659" i="1"/>
  <c r="U657" i="1"/>
  <c r="Q657" i="1"/>
  <c r="V657" i="1"/>
  <c r="R657" i="1"/>
  <c r="X657" i="1"/>
  <c r="W657" i="1"/>
  <c r="S657" i="1"/>
  <c r="W658" i="1" l="1"/>
  <c r="S658" i="1"/>
  <c r="X658" i="1"/>
  <c r="U658" i="1"/>
  <c r="Q658" i="1"/>
  <c r="V658" i="1"/>
  <c r="R658" i="1"/>
  <c r="O659" i="1"/>
  <c r="P659" i="1"/>
  <c r="N660" i="1"/>
  <c r="O660" i="1" l="1"/>
  <c r="N661" i="1"/>
  <c r="P660" i="1"/>
  <c r="U659" i="1"/>
  <c r="W659" i="1"/>
  <c r="Q659" i="1"/>
  <c r="V659" i="1"/>
  <c r="X659" i="1"/>
  <c r="R659" i="1"/>
  <c r="S659" i="1"/>
  <c r="O661" i="1" l="1"/>
  <c r="P661" i="1"/>
  <c r="N662" i="1"/>
  <c r="W660" i="1"/>
  <c r="S660" i="1"/>
  <c r="R660" i="1"/>
  <c r="X660" i="1"/>
  <c r="U660" i="1"/>
  <c r="Q660" i="1"/>
  <c r="V660" i="1"/>
  <c r="U661" i="1" l="1"/>
  <c r="R661" i="1"/>
  <c r="Q661" i="1"/>
  <c r="V661" i="1"/>
  <c r="X661" i="1"/>
  <c r="W661" i="1"/>
  <c r="S661" i="1"/>
  <c r="O662" i="1"/>
  <c r="P662" i="1"/>
  <c r="N663" i="1"/>
  <c r="O663" i="1" l="1"/>
  <c r="P663" i="1"/>
  <c r="N664" i="1"/>
  <c r="W662" i="1"/>
  <c r="U662" i="1"/>
  <c r="S662" i="1"/>
  <c r="Q662" i="1"/>
  <c r="V662" i="1"/>
  <c r="X662" i="1"/>
  <c r="R662" i="1"/>
  <c r="U663" i="1" l="1"/>
  <c r="R663" i="1"/>
  <c r="Q663" i="1"/>
  <c r="V663" i="1"/>
  <c r="W663" i="1"/>
  <c r="S663" i="1"/>
  <c r="X663" i="1"/>
  <c r="O664" i="1"/>
  <c r="N665" i="1"/>
  <c r="P664" i="1"/>
  <c r="W664" i="1" l="1"/>
  <c r="S664" i="1"/>
  <c r="U664" i="1"/>
  <c r="V664" i="1"/>
  <c r="X664" i="1"/>
  <c r="Q664" i="1"/>
  <c r="R664" i="1"/>
  <c r="O665" i="1"/>
  <c r="P665" i="1"/>
  <c r="N666" i="1"/>
  <c r="O666" i="1" l="1"/>
  <c r="N667" i="1"/>
  <c r="P666" i="1"/>
  <c r="U665" i="1"/>
  <c r="Q665" i="1"/>
  <c r="V665" i="1"/>
  <c r="R665" i="1"/>
  <c r="W665" i="1"/>
  <c r="S665" i="1"/>
  <c r="X665" i="1"/>
  <c r="O667" i="1" l="1"/>
  <c r="P667" i="1"/>
  <c r="N668" i="1"/>
  <c r="W666" i="1"/>
  <c r="S666" i="1"/>
  <c r="V666" i="1"/>
  <c r="R666" i="1"/>
  <c r="X666" i="1"/>
  <c r="U666" i="1"/>
  <c r="Q666" i="1"/>
  <c r="U667" i="1" l="1"/>
  <c r="Q667" i="1"/>
  <c r="V667" i="1"/>
  <c r="R667" i="1"/>
  <c r="W667" i="1"/>
  <c r="X667" i="1"/>
  <c r="S667" i="1"/>
  <c r="O668" i="1"/>
  <c r="N669" i="1"/>
  <c r="P668" i="1"/>
  <c r="X668" i="1" l="1"/>
  <c r="U668" i="1"/>
  <c r="Q668" i="1"/>
  <c r="V668" i="1"/>
  <c r="R668" i="1"/>
  <c r="W668" i="1"/>
  <c r="S668" i="1"/>
  <c r="O669" i="1"/>
  <c r="P669" i="1"/>
  <c r="N670" i="1"/>
  <c r="O670" i="1" l="1"/>
  <c r="N671" i="1"/>
  <c r="P670" i="1"/>
  <c r="U669" i="1"/>
  <c r="Q669" i="1"/>
  <c r="V669" i="1"/>
  <c r="R669" i="1"/>
  <c r="W669" i="1"/>
  <c r="S669" i="1"/>
  <c r="X669" i="1"/>
  <c r="O671" i="1" l="1"/>
  <c r="P671" i="1"/>
  <c r="N672" i="1"/>
  <c r="W670" i="1"/>
  <c r="S670" i="1"/>
  <c r="V670" i="1"/>
  <c r="R670" i="1"/>
  <c r="X670" i="1"/>
  <c r="U670" i="1"/>
  <c r="Q670" i="1"/>
  <c r="U671" i="1" l="1"/>
  <c r="Q671" i="1"/>
  <c r="V671" i="1"/>
  <c r="W671" i="1"/>
  <c r="R671" i="1"/>
  <c r="X671" i="1"/>
  <c r="S671" i="1"/>
  <c r="O672" i="1"/>
  <c r="N673" i="1"/>
  <c r="P672" i="1"/>
  <c r="W672" i="1" l="1"/>
  <c r="S672" i="1"/>
  <c r="Q672" i="1"/>
  <c r="X672" i="1"/>
  <c r="U672" i="1"/>
  <c r="V672" i="1"/>
  <c r="R672" i="1"/>
  <c r="O673" i="1"/>
  <c r="P673" i="1"/>
  <c r="N674" i="1"/>
  <c r="O674" i="1" l="1"/>
  <c r="P674" i="1"/>
  <c r="N675" i="1"/>
  <c r="U673" i="1"/>
  <c r="W673" i="1"/>
  <c r="S673" i="1"/>
  <c r="X673" i="1"/>
  <c r="Q673" i="1"/>
  <c r="R673" i="1"/>
  <c r="V673" i="1"/>
  <c r="W674" i="1" l="1"/>
  <c r="X674" i="1"/>
  <c r="R674" i="1"/>
  <c r="S674" i="1"/>
  <c r="Q674" i="1"/>
  <c r="U674" i="1"/>
  <c r="V674" i="1"/>
  <c r="O675" i="1"/>
  <c r="P675" i="1"/>
  <c r="N676" i="1"/>
  <c r="O676" i="1" l="1"/>
  <c r="P676" i="1"/>
  <c r="N677" i="1"/>
  <c r="U675" i="1"/>
  <c r="Q675" i="1"/>
  <c r="V675" i="1"/>
  <c r="R675" i="1"/>
  <c r="S675" i="1"/>
  <c r="X675" i="1"/>
  <c r="W675" i="1"/>
  <c r="W676" i="1" l="1"/>
  <c r="X676" i="1"/>
  <c r="Q676" i="1"/>
  <c r="S676" i="1"/>
  <c r="U676" i="1"/>
  <c r="V676" i="1"/>
  <c r="R676" i="1"/>
  <c r="O677" i="1"/>
  <c r="P677" i="1"/>
  <c r="N678" i="1"/>
  <c r="O678" i="1" l="1"/>
  <c r="N679" i="1"/>
  <c r="P678" i="1"/>
  <c r="U677" i="1"/>
  <c r="Q677" i="1"/>
  <c r="V677" i="1"/>
  <c r="R677" i="1"/>
  <c r="S677" i="1"/>
  <c r="W677" i="1"/>
  <c r="X677" i="1"/>
  <c r="O679" i="1" l="1"/>
  <c r="N680" i="1"/>
  <c r="P679" i="1"/>
  <c r="W678" i="1"/>
  <c r="S678" i="1"/>
  <c r="V678" i="1"/>
  <c r="X678" i="1"/>
  <c r="U678" i="1"/>
  <c r="Q678" i="1"/>
  <c r="R678" i="1"/>
  <c r="O680" i="1" l="1"/>
  <c r="P680" i="1"/>
  <c r="N681" i="1"/>
  <c r="Q679" i="1"/>
  <c r="V679" i="1"/>
  <c r="R679" i="1"/>
  <c r="S679" i="1"/>
  <c r="W679" i="1"/>
  <c r="X679" i="1"/>
  <c r="U679" i="1"/>
  <c r="W680" i="1" l="1"/>
  <c r="S680" i="1"/>
  <c r="Q680" i="1"/>
  <c r="V680" i="1"/>
  <c r="X680" i="1"/>
  <c r="U680" i="1"/>
  <c r="R680" i="1"/>
  <c r="O681" i="1"/>
  <c r="N682" i="1"/>
  <c r="P681" i="1"/>
  <c r="U681" i="1" l="1"/>
  <c r="Q681" i="1"/>
  <c r="V681" i="1"/>
  <c r="R681" i="1"/>
  <c r="W681" i="1"/>
  <c r="S681" i="1"/>
  <c r="X681" i="1"/>
  <c r="O682" i="1"/>
  <c r="P682" i="1"/>
  <c r="N683" i="1"/>
  <c r="O683" i="1" l="1"/>
  <c r="P683" i="1"/>
  <c r="N684" i="1"/>
  <c r="W682" i="1"/>
  <c r="X682" i="1"/>
  <c r="U682" i="1"/>
  <c r="Q682" i="1"/>
  <c r="S682" i="1"/>
  <c r="V682" i="1"/>
  <c r="R682" i="1"/>
  <c r="U683" i="1" l="1"/>
  <c r="Q683" i="1"/>
  <c r="V683" i="1"/>
  <c r="R683" i="1"/>
  <c r="S683" i="1"/>
  <c r="X683" i="1"/>
  <c r="W683" i="1"/>
  <c r="O684" i="1"/>
  <c r="N685" i="1"/>
  <c r="P684" i="1"/>
  <c r="S684" i="1" l="1"/>
  <c r="X684" i="1"/>
  <c r="U684" i="1"/>
  <c r="Q684" i="1"/>
  <c r="V684" i="1"/>
  <c r="R684" i="1"/>
  <c r="W684" i="1"/>
  <c r="O685" i="1"/>
  <c r="P685" i="1"/>
  <c r="N686" i="1"/>
  <c r="O686" i="1" l="1"/>
  <c r="P686" i="1"/>
  <c r="N687" i="1"/>
  <c r="U685" i="1"/>
  <c r="W685" i="1"/>
  <c r="X685" i="1"/>
  <c r="Q685" i="1"/>
  <c r="V685" i="1"/>
  <c r="R685" i="1"/>
  <c r="S685" i="1"/>
  <c r="R686" i="1" l="1"/>
  <c r="X686" i="1"/>
  <c r="U686" i="1"/>
  <c r="Q686" i="1"/>
  <c r="W686" i="1"/>
  <c r="S686" i="1"/>
  <c r="V686" i="1"/>
  <c r="O687" i="1"/>
  <c r="P687" i="1"/>
  <c r="N688" i="1"/>
  <c r="O688" i="1" l="1"/>
  <c r="P688" i="1"/>
  <c r="N689" i="1"/>
  <c r="R687" i="1"/>
  <c r="U687" i="1"/>
  <c r="S687" i="1"/>
  <c r="W687" i="1"/>
  <c r="Q687" i="1"/>
  <c r="V687" i="1"/>
  <c r="X687" i="1"/>
  <c r="O689" i="1" l="1"/>
  <c r="P689" i="1"/>
  <c r="N690" i="1"/>
  <c r="W688" i="1"/>
  <c r="R688" i="1"/>
  <c r="Q688" i="1"/>
  <c r="V688" i="1"/>
  <c r="S688" i="1"/>
  <c r="U688" i="1"/>
  <c r="X688" i="1"/>
  <c r="O690" i="1" l="1"/>
  <c r="N691" i="1"/>
  <c r="P690" i="1"/>
  <c r="U689" i="1"/>
  <c r="R689" i="1"/>
  <c r="X689" i="1"/>
  <c r="V689" i="1"/>
  <c r="W689" i="1"/>
  <c r="S689" i="1"/>
  <c r="Q689" i="1"/>
  <c r="O691" i="1" l="1"/>
  <c r="P691" i="1"/>
  <c r="N692" i="1"/>
  <c r="R690" i="1"/>
  <c r="S690" i="1"/>
  <c r="U690" i="1"/>
  <c r="Q690" i="1"/>
  <c r="X690" i="1"/>
  <c r="W690" i="1"/>
  <c r="V690" i="1"/>
  <c r="R691" i="1" l="1"/>
  <c r="X691" i="1"/>
  <c r="U691" i="1"/>
  <c r="W691" i="1"/>
  <c r="S691" i="1"/>
  <c r="V691" i="1"/>
  <c r="Q691" i="1"/>
  <c r="O692" i="1"/>
  <c r="N693" i="1"/>
  <c r="P692" i="1"/>
  <c r="W692" i="1" l="1"/>
  <c r="R692" i="1"/>
  <c r="U692" i="1"/>
  <c r="Q692" i="1"/>
  <c r="V692" i="1"/>
  <c r="S692" i="1"/>
  <c r="X692" i="1"/>
  <c r="O693" i="1"/>
  <c r="N694" i="1"/>
  <c r="P693" i="1"/>
  <c r="U693" i="1" l="1"/>
  <c r="W693" i="1"/>
  <c r="R693" i="1"/>
  <c r="S693" i="1"/>
  <c r="X693" i="1"/>
  <c r="Q693" i="1"/>
  <c r="V693" i="1"/>
  <c r="O694" i="1"/>
  <c r="N695" i="1"/>
  <c r="P694" i="1"/>
  <c r="R694" i="1" l="1"/>
  <c r="V694" i="1"/>
  <c r="U694" i="1"/>
  <c r="S694" i="1"/>
  <c r="W694" i="1"/>
  <c r="Q694" i="1"/>
  <c r="X694" i="1"/>
  <c r="O695" i="1"/>
  <c r="P695" i="1"/>
  <c r="N696" i="1"/>
  <c r="O696" i="1" l="1"/>
  <c r="N697" i="1"/>
  <c r="P696" i="1"/>
  <c r="R695" i="1"/>
  <c r="U695" i="1"/>
  <c r="W695" i="1"/>
  <c r="S695" i="1"/>
  <c r="Q695" i="1"/>
  <c r="X695" i="1"/>
  <c r="V695" i="1"/>
  <c r="O697" i="1" l="1"/>
  <c r="P697" i="1"/>
  <c r="N698" i="1"/>
  <c r="W696" i="1"/>
  <c r="Q696" i="1"/>
  <c r="R696" i="1"/>
  <c r="U696" i="1"/>
  <c r="V696" i="1"/>
  <c r="S696" i="1"/>
  <c r="X696" i="1"/>
  <c r="U697" i="1" l="1"/>
  <c r="W697" i="1"/>
  <c r="S697" i="1"/>
  <c r="X697" i="1"/>
  <c r="Q697" i="1"/>
  <c r="V697" i="1"/>
  <c r="R697" i="1"/>
  <c r="O698" i="1"/>
  <c r="P698" i="1"/>
  <c r="N699" i="1"/>
  <c r="O699" i="1" l="1"/>
  <c r="P699" i="1"/>
  <c r="N700" i="1"/>
  <c r="R698" i="1"/>
  <c r="Q698" i="1"/>
  <c r="U698" i="1"/>
  <c r="X698" i="1"/>
  <c r="W698" i="1"/>
  <c r="V698" i="1"/>
  <c r="S698" i="1"/>
  <c r="R699" i="1" l="1"/>
  <c r="U699" i="1"/>
  <c r="W699" i="1"/>
  <c r="S699" i="1"/>
  <c r="X699" i="1"/>
  <c r="Q699" i="1"/>
  <c r="V699" i="1"/>
  <c r="O700" i="1"/>
  <c r="N701" i="1"/>
  <c r="P700" i="1"/>
  <c r="W700" i="1" l="1"/>
  <c r="R700" i="1"/>
  <c r="U700" i="1"/>
  <c r="Q700" i="1"/>
  <c r="X700" i="1"/>
  <c r="V700" i="1"/>
  <c r="S700" i="1"/>
  <c r="O701" i="1"/>
  <c r="N702" i="1"/>
  <c r="P701" i="1"/>
  <c r="U701" i="1" l="1"/>
  <c r="W701" i="1"/>
  <c r="R701" i="1"/>
  <c r="S701" i="1"/>
  <c r="X701" i="1"/>
  <c r="Q701" i="1"/>
  <c r="V701" i="1"/>
  <c r="O702" i="1"/>
  <c r="N703" i="1"/>
  <c r="P702" i="1"/>
  <c r="R702" i="1" l="1"/>
  <c r="U702" i="1"/>
  <c r="V702" i="1"/>
  <c r="X702" i="1"/>
  <c r="W702" i="1"/>
  <c r="Q702" i="1"/>
  <c r="S702" i="1"/>
  <c r="O703" i="1"/>
  <c r="P703" i="1"/>
  <c r="N704" i="1"/>
  <c r="O704" i="1" l="1"/>
  <c r="N705" i="1"/>
  <c r="P704" i="1"/>
  <c r="R703" i="1"/>
  <c r="U703" i="1"/>
  <c r="W703" i="1"/>
  <c r="S703" i="1"/>
  <c r="X703" i="1"/>
  <c r="Q703" i="1"/>
  <c r="V703" i="1"/>
  <c r="O705" i="1" l="1"/>
  <c r="P705" i="1"/>
  <c r="N706" i="1"/>
  <c r="W704" i="1"/>
  <c r="Q704" i="1"/>
  <c r="R704" i="1"/>
  <c r="U704" i="1"/>
  <c r="X704" i="1"/>
  <c r="V704" i="1"/>
  <c r="S704" i="1"/>
  <c r="R705" i="1" l="1"/>
  <c r="S705" i="1"/>
  <c r="W705" i="1"/>
  <c r="U705" i="1"/>
  <c r="X705" i="1"/>
  <c r="Q705" i="1"/>
  <c r="V705" i="1"/>
  <c r="O706" i="1"/>
  <c r="P706" i="1"/>
  <c r="N707" i="1"/>
  <c r="O707" i="1" l="1"/>
  <c r="P707" i="1"/>
  <c r="N708" i="1"/>
  <c r="R706" i="1"/>
  <c r="W706" i="1"/>
  <c r="V706" i="1"/>
  <c r="U706" i="1"/>
  <c r="Q706" i="1"/>
  <c r="S706" i="1"/>
  <c r="X706" i="1"/>
  <c r="R707" i="1" l="1"/>
  <c r="U707" i="1"/>
  <c r="W707" i="1"/>
  <c r="S707" i="1"/>
  <c r="X707" i="1"/>
  <c r="Q707" i="1"/>
  <c r="V707" i="1"/>
  <c r="O708" i="1"/>
  <c r="N709" i="1"/>
  <c r="P708" i="1"/>
  <c r="W708" i="1" l="1"/>
  <c r="R708" i="1"/>
  <c r="U708" i="1"/>
  <c r="Q708" i="1"/>
  <c r="V708" i="1"/>
  <c r="S708" i="1"/>
  <c r="X708" i="1"/>
  <c r="O709" i="1"/>
  <c r="P709" i="1"/>
  <c r="N710" i="1"/>
  <c r="O710" i="1" l="1"/>
  <c r="N711" i="1"/>
  <c r="P710" i="1"/>
  <c r="U709" i="1"/>
  <c r="W709" i="1"/>
  <c r="S709" i="1"/>
  <c r="X709" i="1"/>
  <c r="Q709" i="1"/>
  <c r="R709" i="1"/>
  <c r="V709" i="1"/>
  <c r="O711" i="1" l="1"/>
  <c r="N712" i="1"/>
  <c r="P711" i="1"/>
  <c r="W710" i="1"/>
  <c r="V710" i="1"/>
  <c r="Q710" i="1"/>
  <c r="X710" i="1"/>
  <c r="U710" i="1"/>
  <c r="R710" i="1"/>
  <c r="S710" i="1"/>
  <c r="O712" i="1" l="1"/>
  <c r="P712" i="1"/>
  <c r="N713" i="1"/>
  <c r="W711" i="1"/>
  <c r="S711" i="1"/>
  <c r="X711" i="1"/>
  <c r="V711" i="1"/>
  <c r="R711" i="1"/>
  <c r="U711" i="1"/>
  <c r="Q711" i="1"/>
  <c r="S712" i="1" l="1"/>
  <c r="W712" i="1"/>
  <c r="X712" i="1"/>
  <c r="Q712" i="1"/>
  <c r="V712" i="1"/>
  <c r="U712" i="1"/>
  <c r="R712" i="1"/>
  <c r="O713" i="1"/>
  <c r="P713" i="1"/>
  <c r="N714" i="1"/>
  <c r="O714" i="1" l="1"/>
  <c r="N715" i="1"/>
  <c r="P714" i="1"/>
  <c r="V713" i="1"/>
  <c r="R713" i="1"/>
  <c r="W713" i="1"/>
  <c r="X713" i="1"/>
  <c r="U713" i="1"/>
  <c r="S713" i="1"/>
  <c r="Q713" i="1"/>
  <c r="O715" i="1" l="1"/>
  <c r="P715" i="1"/>
  <c r="N716" i="1"/>
  <c r="S714" i="1"/>
  <c r="U714" i="1"/>
  <c r="X714" i="1"/>
  <c r="V714" i="1"/>
  <c r="W714" i="1"/>
  <c r="Q714" i="1"/>
  <c r="R714" i="1"/>
  <c r="V715" i="1" l="1"/>
  <c r="R715" i="1"/>
  <c r="X715" i="1"/>
  <c r="U715" i="1"/>
  <c r="Q715" i="1"/>
  <c r="W715" i="1"/>
  <c r="S715" i="1"/>
  <c r="O716" i="1"/>
  <c r="P716" i="1"/>
  <c r="N717" i="1"/>
  <c r="O717" i="1" l="1"/>
  <c r="P717" i="1"/>
  <c r="N718" i="1"/>
  <c r="S716" i="1"/>
  <c r="X716" i="1"/>
  <c r="R716" i="1"/>
  <c r="U716" i="1"/>
  <c r="Q716" i="1"/>
  <c r="V716" i="1"/>
  <c r="W716" i="1"/>
  <c r="V717" i="1" l="1"/>
  <c r="R717" i="1"/>
  <c r="W717" i="1"/>
  <c r="Q717" i="1"/>
  <c r="S717" i="1"/>
  <c r="X717" i="1"/>
  <c r="U717" i="1"/>
  <c r="O718" i="1"/>
  <c r="N719" i="1"/>
  <c r="P718" i="1"/>
  <c r="S718" i="1" l="1"/>
  <c r="U718" i="1"/>
  <c r="R718" i="1"/>
  <c r="X718" i="1"/>
  <c r="V718" i="1"/>
  <c r="W718" i="1"/>
  <c r="Q718" i="1"/>
  <c r="O719" i="1"/>
  <c r="P719" i="1"/>
  <c r="N720" i="1"/>
  <c r="O720" i="1" l="1"/>
  <c r="N721" i="1"/>
  <c r="P720" i="1"/>
  <c r="V719" i="1"/>
  <c r="R719" i="1"/>
  <c r="W719" i="1"/>
  <c r="S719" i="1"/>
  <c r="Q719" i="1"/>
  <c r="X719" i="1"/>
  <c r="U719" i="1"/>
  <c r="O721" i="1" l="1"/>
  <c r="P721" i="1"/>
  <c r="N722" i="1"/>
  <c r="S720" i="1"/>
  <c r="X720" i="1"/>
  <c r="R720" i="1"/>
  <c r="U720" i="1"/>
  <c r="Q720" i="1"/>
  <c r="V720" i="1"/>
  <c r="W720" i="1"/>
  <c r="V721" i="1" l="1"/>
  <c r="R721" i="1"/>
  <c r="X721" i="1"/>
  <c r="W721" i="1"/>
  <c r="S721" i="1"/>
  <c r="U721" i="1"/>
  <c r="Q721" i="1"/>
  <c r="O722" i="1"/>
  <c r="P722" i="1"/>
  <c r="N723" i="1"/>
  <c r="O723" i="1" l="1"/>
  <c r="P723" i="1"/>
  <c r="N724" i="1"/>
  <c r="S722" i="1"/>
  <c r="W722" i="1"/>
  <c r="X722" i="1"/>
  <c r="Q722" i="1"/>
  <c r="U722" i="1"/>
  <c r="V722" i="1"/>
  <c r="R722" i="1"/>
  <c r="V723" i="1" l="1"/>
  <c r="S723" i="1"/>
  <c r="R723" i="1"/>
  <c r="W723" i="1"/>
  <c r="U723" i="1"/>
  <c r="X723" i="1"/>
  <c r="Q723" i="1"/>
  <c r="O724" i="1"/>
  <c r="N725" i="1"/>
  <c r="P724" i="1"/>
  <c r="S724" i="1" l="1"/>
  <c r="X724" i="1"/>
  <c r="V724" i="1"/>
  <c r="R724" i="1"/>
  <c r="U724" i="1"/>
  <c r="W724" i="1"/>
  <c r="Q724" i="1"/>
  <c r="O725" i="1"/>
  <c r="P725" i="1"/>
  <c r="N726" i="1"/>
  <c r="O726" i="1" l="1"/>
  <c r="N727" i="1"/>
  <c r="P726" i="1"/>
  <c r="V725" i="1"/>
  <c r="W725" i="1"/>
  <c r="S725" i="1"/>
  <c r="R725" i="1"/>
  <c r="Q725" i="1"/>
  <c r="X725" i="1"/>
  <c r="U725" i="1"/>
  <c r="O727" i="1" l="1"/>
  <c r="P727" i="1"/>
  <c r="N728" i="1"/>
  <c r="S726" i="1"/>
  <c r="W726" i="1"/>
  <c r="X726" i="1"/>
  <c r="V726" i="1"/>
  <c r="R726" i="1"/>
  <c r="U726" i="1"/>
  <c r="Q726" i="1"/>
  <c r="V727" i="1" l="1"/>
  <c r="R727" i="1"/>
  <c r="W727" i="1"/>
  <c r="Q727" i="1"/>
  <c r="S727" i="1"/>
  <c r="X727" i="1"/>
  <c r="U727" i="1"/>
  <c r="O728" i="1"/>
  <c r="N729" i="1"/>
  <c r="P728" i="1"/>
  <c r="S728" i="1" l="1"/>
  <c r="X728" i="1"/>
  <c r="Q728" i="1"/>
  <c r="U728" i="1"/>
  <c r="V728" i="1"/>
  <c r="R728" i="1"/>
  <c r="W728" i="1"/>
  <c r="O729" i="1"/>
  <c r="N730" i="1"/>
  <c r="P729" i="1"/>
  <c r="V729" i="1" l="1"/>
  <c r="R729" i="1"/>
  <c r="W729" i="1"/>
  <c r="S729" i="1"/>
  <c r="U729" i="1"/>
  <c r="Q729" i="1"/>
  <c r="X729" i="1"/>
  <c r="O730" i="1"/>
  <c r="P730" i="1"/>
  <c r="N731" i="1"/>
  <c r="O731" i="1" l="1"/>
  <c r="P731" i="1"/>
  <c r="N732" i="1"/>
  <c r="S730" i="1"/>
  <c r="X730" i="1"/>
  <c r="Q730" i="1"/>
  <c r="U730" i="1"/>
  <c r="V730" i="1"/>
  <c r="R730" i="1"/>
  <c r="W730" i="1"/>
  <c r="V731" i="1" l="1"/>
  <c r="R731" i="1"/>
  <c r="W731" i="1"/>
  <c r="S731" i="1"/>
  <c r="X731" i="1"/>
  <c r="U731" i="1"/>
  <c r="Q731" i="1"/>
  <c r="O732" i="1"/>
  <c r="P732" i="1"/>
  <c r="N733" i="1"/>
  <c r="O733" i="1" l="1"/>
  <c r="P733" i="1"/>
  <c r="N734" i="1"/>
  <c r="S732" i="1"/>
  <c r="X732" i="1"/>
  <c r="R732" i="1"/>
  <c r="U732" i="1"/>
  <c r="Q732" i="1"/>
  <c r="V732" i="1"/>
  <c r="W732" i="1"/>
  <c r="V733" i="1" l="1"/>
  <c r="R733" i="1"/>
  <c r="W733" i="1"/>
  <c r="S733" i="1"/>
  <c r="X733" i="1"/>
  <c r="U733" i="1"/>
  <c r="Q733" i="1"/>
  <c r="O734" i="1"/>
  <c r="P734" i="1"/>
  <c r="N735" i="1"/>
  <c r="O735" i="1" l="1"/>
  <c r="P735" i="1"/>
  <c r="N736" i="1"/>
  <c r="U734" i="1"/>
  <c r="Q734" i="1"/>
  <c r="V734" i="1"/>
  <c r="S734" i="1"/>
  <c r="X734" i="1"/>
  <c r="R734" i="1"/>
  <c r="W734" i="1"/>
  <c r="R735" i="1" l="1"/>
  <c r="Q735" i="1"/>
  <c r="U735" i="1"/>
  <c r="W735" i="1"/>
  <c r="S735" i="1"/>
  <c r="X735" i="1"/>
  <c r="V735" i="1"/>
  <c r="O736" i="1"/>
  <c r="P736" i="1"/>
  <c r="N737" i="1"/>
  <c r="O737" i="1" l="1"/>
  <c r="N738" i="1"/>
  <c r="P737" i="1"/>
  <c r="U736" i="1"/>
  <c r="Q736" i="1"/>
  <c r="V736" i="1"/>
  <c r="S736" i="1"/>
  <c r="X736" i="1"/>
  <c r="R736" i="1"/>
  <c r="W736" i="1"/>
  <c r="O738" i="1" l="1"/>
  <c r="N739" i="1"/>
  <c r="P738" i="1"/>
  <c r="V737" i="1"/>
  <c r="R737" i="1"/>
  <c r="W737" i="1"/>
  <c r="S737" i="1"/>
  <c r="X737" i="1"/>
  <c r="Q737" i="1"/>
  <c r="U737" i="1"/>
  <c r="O739" i="1" l="1"/>
  <c r="P739" i="1"/>
  <c r="N740" i="1"/>
  <c r="S738" i="1"/>
  <c r="X738" i="1"/>
  <c r="U738" i="1"/>
  <c r="Q738" i="1"/>
  <c r="V738" i="1"/>
  <c r="W738" i="1"/>
  <c r="R738" i="1"/>
  <c r="V739" i="1" l="1"/>
  <c r="W739" i="1"/>
  <c r="R739" i="1"/>
  <c r="S739" i="1"/>
  <c r="X739" i="1"/>
  <c r="U739" i="1"/>
  <c r="Q739" i="1"/>
  <c r="O740" i="1"/>
  <c r="N741" i="1"/>
  <c r="P740" i="1"/>
  <c r="U740" i="1" l="1"/>
  <c r="Q740" i="1"/>
  <c r="X740" i="1"/>
  <c r="V740" i="1"/>
  <c r="R740" i="1"/>
  <c r="W740" i="1"/>
  <c r="S740" i="1"/>
  <c r="O741" i="1"/>
  <c r="P741" i="1"/>
  <c r="N742" i="1"/>
  <c r="O742" i="1" l="1"/>
  <c r="N743" i="1"/>
  <c r="P742" i="1"/>
  <c r="V741" i="1"/>
  <c r="R741" i="1"/>
  <c r="W741" i="1"/>
  <c r="S741" i="1"/>
  <c r="X741" i="1"/>
  <c r="Q741" i="1"/>
  <c r="U741" i="1"/>
  <c r="O743" i="1" l="1"/>
  <c r="P743" i="1"/>
  <c r="N744" i="1"/>
  <c r="S742" i="1"/>
  <c r="X742" i="1"/>
  <c r="R742" i="1"/>
  <c r="W742" i="1"/>
  <c r="U742" i="1"/>
  <c r="Q742" i="1"/>
  <c r="V742" i="1"/>
  <c r="V743" i="1" l="1"/>
  <c r="S743" i="1"/>
  <c r="R743" i="1"/>
  <c r="X743" i="1"/>
  <c r="Q743" i="1"/>
  <c r="W743" i="1"/>
  <c r="U743" i="1"/>
  <c r="O744" i="1"/>
  <c r="P744" i="1"/>
  <c r="N745" i="1"/>
  <c r="O745" i="1" l="1"/>
  <c r="P745" i="1"/>
  <c r="N746" i="1"/>
  <c r="S744" i="1"/>
  <c r="X744" i="1"/>
  <c r="V744" i="1"/>
  <c r="R744" i="1"/>
  <c r="W744" i="1"/>
  <c r="U744" i="1"/>
  <c r="Q744" i="1"/>
  <c r="Q745" i="1" l="1"/>
  <c r="R745" i="1"/>
  <c r="V745" i="1"/>
  <c r="U745" i="1"/>
  <c r="W745" i="1"/>
  <c r="X745" i="1"/>
  <c r="S745" i="1"/>
  <c r="O746" i="1"/>
  <c r="N747" i="1"/>
  <c r="P746" i="1"/>
  <c r="X746" i="1" l="1"/>
  <c r="Q746" i="1"/>
  <c r="W746" i="1"/>
  <c r="R746" i="1"/>
  <c r="V746" i="1"/>
  <c r="U746" i="1"/>
  <c r="S746" i="1"/>
  <c r="O747" i="1"/>
  <c r="N748" i="1"/>
  <c r="P747" i="1"/>
  <c r="R747" i="1" l="1"/>
  <c r="U747" i="1"/>
  <c r="S747" i="1"/>
  <c r="X747" i="1"/>
  <c r="Q747" i="1"/>
  <c r="W747" i="1"/>
  <c r="V747" i="1"/>
  <c r="P748" i="1"/>
  <c r="O748" i="1"/>
  <c r="N749" i="1"/>
  <c r="V748" i="1" l="1"/>
  <c r="W748" i="1"/>
  <c r="S748" i="1"/>
  <c r="U748" i="1"/>
  <c r="R748" i="1"/>
  <c r="Q748" i="1"/>
  <c r="X748" i="1"/>
  <c r="O749" i="1"/>
  <c r="N750" i="1"/>
  <c r="P749" i="1"/>
  <c r="S749" i="1" l="1"/>
  <c r="X749" i="1"/>
  <c r="Q749" i="1"/>
  <c r="V749" i="1"/>
  <c r="U749" i="1"/>
  <c r="R749" i="1"/>
  <c r="W749" i="1"/>
  <c r="O750" i="1"/>
  <c r="N751" i="1"/>
  <c r="P750" i="1"/>
  <c r="W750" i="1" l="1"/>
  <c r="V750" i="1"/>
  <c r="S750" i="1"/>
  <c r="Q750" i="1"/>
  <c r="X750" i="1"/>
  <c r="U750" i="1"/>
  <c r="R750" i="1"/>
  <c r="O751" i="1"/>
  <c r="P751" i="1"/>
  <c r="N752" i="1"/>
  <c r="O752" i="1" l="1"/>
  <c r="P752" i="1"/>
  <c r="N753" i="1"/>
  <c r="X751" i="1"/>
  <c r="W751" i="1"/>
  <c r="U751" i="1"/>
  <c r="Q751" i="1"/>
  <c r="V751" i="1"/>
  <c r="R751" i="1"/>
  <c r="S751" i="1"/>
  <c r="R752" i="1" l="1"/>
  <c r="W752" i="1"/>
  <c r="S752" i="1"/>
  <c r="X752" i="1"/>
  <c r="U752" i="1"/>
  <c r="Q752" i="1"/>
  <c r="V752" i="1"/>
  <c r="O753" i="1"/>
  <c r="P753" i="1"/>
  <c r="N754" i="1"/>
  <c r="O754" i="1" l="1"/>
  <c r="P754" i="1"/>
  <c r="N755" i="1"/>
  <c r="X753" i="1"/>
  <c r="Q753" i="1"/>
  <c r="W753" i="1"/>
  <c r="V753" i="1"/>
  <c r="U753" i="1"/>
  <c r="R753" i="1"/>
  <c r="S753" i="1"/>
  <c r="W754" i="1" l="1"/>
  <c r="U754" i="1"/>
  <c r="Q754" i="1"/>
  <c r="V754" i="1"/>
  <c r="S754" i="1"/>
  <c r="X754" i="1"/>
  <c r="R754" i="1"/>
  <c r="O755" i="1"/>
  <c r="P755" i="1"/>
  <c r="N756" i="1"/>
  <c r="O756" i="1" l="1"/>
  <c r="P756" i="1"/>
  <c r="N757" i="1"/>
  <c r="U755" i="1"/>
  <c r="R755" i="1"/>
  <c r="W755" i="1"/>
  <c r="V755" i="1"/>
  <c r="S755" i="1"/>
  <c r="X755" i="1"/>
  <c r="Q755" i="1"/>
  <c r="W756" i="1" l="1"/>
  <c r="R756" i="1"/>
  <c r="U756" i="1"/>
  <c r="X756" i="1"/>
  <c r="Q756" i="1"/>
  <c r="V756" i="1"/>
  <c r="S756" i="1"/>
  <c r="O757" i="1"/>
  <c r="P757" i="1"/>
  <c r="N758" i="1"/>
  <c r="O758" i="1" l="1"/>
  <c r="P758" i="1"/>
  <c r="N759" i="1"/>
  <c r="X757" i="1"/>
  <c r="Q757" i="1"/>
  <c r="R757" i="1"/>
  <c r="V757" i="1"/>
  <c r="U757" i="1"/>
  <c r="S757" i="1"/>
  <c r="W757" i="1"/>
  <c r="R758" i="1" l="1"/>
  <c r="W758" i="1"/>
  <c r="U758" i="1"/>
  <c r="V758" i="1"/>
  <c r="Q758" i="1"/>
  <c r="S758" i="1"/>
  <c r="X758" i="1"/>
  <c r="O759" i="1"/>
  <c r="N760" i="1"/>
  <c r="P759" i="1"/>
  <c r="V759" i="1" l="1"/>
  <c r="U759" i="1"/>
  <c r="X759" i="1"/>
  <c r="R759" i="1"/>
  <c r="W759" i="1"/>
  <c r="S759" i="1"/>
  <c r="Q759" i="1"/>
  <c r="O760" i="1"/>
  <c r="P760" i="1"/>
  <c r="N761" i="1"/>
  <c r="O761" i="1" l="1"/>
  <c r="P761" i="1"/>
  <c r="N762" i="1"/>
  <c r="S760" i="1"/>
  <c r="X760" i="1"/>
  <c r="Q760" i="1"/>
  <c r="V760" i="1"/>
  <c r="R760" i="1"/>
  <c r="U760" i="1"/>
  <c r="W760" i="1"/>
  <c r="V761" i="1" l="1"/>
  <c r="U761" i="1"/>
  <c r="W761" i="1"/>
  <c r="S761" i="1"/>
  <c r="R761" i="1"/>
  <c r="X761" i="1"/>
  <c r="Q761" i="1"/>
  <c r="O762" i="1"/>
  <c r="P762" i="1"/>
  <c r="N763" i="1"/>
  <c r="O763" i="1" l="1"/>
  <c r="P763" i="1"/>
  <c r="N764" i="1"/>
  <c r="S762" i="1"/>
  <c r="X762" i="1"/>
  <c r="W762" i="1"/>
  <c r="R762" i="1"/>
  <c r="Q762" i="1"/>
  <c r="V762" i="1"/>
  <c r="U762" i="1"/>
  <c r="X763" i="1" l="1"/>
  <c r="Q763" i="1"/>
  <c r="R763" i="1"/>
  <c r="V763" i="1"/>
  <c r="U763" i="1"/>
  <c r="W763" i="1"/>
  <c r="S763" i="1"/>
  <c r="O764" i="1"/>
  <c r="P764" i="1"/>
  <c r="N765" i="1"/>
  <c r="O765" i="1" l="1"/>
  <c r="P765" i="1"/>
  <c r="N766" i="1"/>
  <c r="S764" i="1"/>
  <c r="X764" i="1"/>
  <c r="W764" i="1"/>
  <c r="U764" i="1"/>
  <c r="V764" i="1"/>
  <c r="R764" i="1"/>
  <c r="Q764" i="1"/>
  <c r="V765" i="1" l="1"/>
  <c r="U765" i="1"/>
  <c r="W765" i="1"/>
  <c r="R765" i="1"/>
  <c r="Q765" i="1"/>
  <c r="S765" i="1"/>
  <c r="X765" i="1"/>
  <c r="O766" i="1"/>
  <c r="N767" i="1"/>
  <c r="P766" i="1"/>
  <c r="X766" i="1" l="1"/>
  <c r="R766" i="1"/>
  <c r="U766" i="1"/>
  <c r="Q766" i="1"/>
  <c r="W766" i="1"/>
  <c r="V766" i="1"/>
  <c r="S766" i="1"/>
  <c r="O767" i="1"/>
  <c r="P767" i="1"/>
  <c r="N768" i="1"/>
  <c r="O768" i="1" l="1"/>
  <c r="P768" i="1"/>
  <c r="N769" i="1"/>
  <c r="V767" i="1"/>
  <c r="R767" i="1"/>
  <c r="Q767" i="1"/>
  <c r="U767" i="1"/>
  <c r="X767" i="1"/>
  <c r="W767" i="1"/>
  <c r="S767" i="1"/>
  <c r="X768" i="1" l="1"/>
  <c r="W768" i="1"/>
  <c r="U768" i="1"/>
  <c r="Q768" i="1"/>
  <c r="S768" i="1"/>
  <c r="R768" i="1"/>
  <c r="V768" i="1"/>
  <c r="O769" i="1"/>
  <c r="P769" i="1"/>
  <c r="N770" i="1"/>
  <c r="O770" i="1" l="1"/>
  <c r="N771" i="1"/>
  <c r="P770" i="1"/>
  <c r="V769" i="1"/>
  <c r="U769" i="1"/>
  <c r="W769" i="1"/>
  <c r="S769" i="1"/>
  <c r="X769" i="1"/>
  <c r="Q769" i="1"/>
  <c r="R769" i="1"/>
  <c r="O771" i="1" l="1"/>
  <c r="P771" i="1"/>
  <c r="N772" i="1"/>
  <c r="X770" i="1"/>
  <c r="R770" i="1"/>
  <c r="W770" i="1"/>
  <c r="V770" i="1"/>
  <c r="S770" i="1"/>
  <c r="U770" i="1"/>
  <c r="Q770" i="1"/>
  <c r="V771" i="1" l="1"/>
  <c r="R771" i="1"/>
  <c r="W771" i="1"/>
  <c r="U771" i="1"/>
  <c r="S771" i="1"/>
  <c r="X771" i="1"/>
  <c r="Q771" i="1"/>
  <c r="O772" i="1"/>
  <c r="P772" i="1"/>
  <c r="N773" i="1"/>
  <c r="O773" i="1" l="1"/>
  <c r="P773" i="1"/>
  <c r="N774" i="1"/>
  <c r="X772" i="1"/>
  <c r="S772" i="1"/>
  <c r="W772" i="1"/>
  <c r="R772" i="1"/>
  <c r="U772" i="1"/>
  <c r="Q772" i="1"/>
  <c r="V772" i="1"/>
  <c r="V773" i="1" l="1"/>
  <c r="W773" i="1"/>
  <c r="R773" i="1"/>
  <c r="U773" i="1"/>
  <c r="Q773" i="1"/>
  <c r="S773" i="1"/>
  <c r="X773" i="1"/>
  <c r="O774" i="1"/>
  <c r="P774" i="1"/>
  <c r="N775" i="1"/>
  <c r="O775" i="1" l="1"/>
  <c r="P775" i="1"/>
  <c r="N776" i="1"/>
  <c r="X774" i="1"/>
  <c r="S774" i="1"/>
  <c r="R774" i="1"/>
  <c r="Q774" i="1"/>
  <c r="U774" i="1"/>
  <c r="W774" i="1"/>
  <c r="V774" i="1"/>
  <c r="V775" i="1" l="1"/>
  <c r="R775" i="1"/>
  <c r="U775" i="1"/>
  <c r="S775" i="1"/>
  <c r="W775" i="1"/>
  <c r="Q775" i="1"/>
  <c r="X775" i="1"/>
  <c r="O776" i="1"/>
  <c r="P776" i="1"/>
  <c r="N777" i="1"/>
  <c r="O777" i="1" l="1"/>
  <c r="N778" i="1"/>
  <c r="P777" i="1"/>
  <c r="X776" i="1"/>
  <c r="W776" i="1"/>
  <c r="R776" i="1"/>
  <c r="U776" i="1"/>
  <c r="V776" i="1"/>
  <c r="S776" i="1"/>
  <c r="Q776" i="1"/>
  <c r="V777" i="1" l="1"/>
  <c r="W777" i="1"/>
  <c r="R777" i="1"/>
  <c r="U777" i="1"/>
  <c r="S777" i="1"/>
  <c r="X777" i="1"/>
  <c r="Q777" i="1"/>
  <c r="O778" i="1"/>
  <c r="P778" i="1"/>
  <c r="N779" i="1"/>
  <c r="O779" i="1" l="1"/>
  <c r="P779" i="1"/>
  <c r="N780" i="1"/>
  <c r="X778" i="1"/>
  <c r="S778" i="1"/>
  <c r="R778" i="1"/>
  <c r="U778" i="1"/>
  <c r="W778" i="1"/>
  <c r="Q778" i="1"/>
  <c r="V778" i="1"/>
  <c r="V779" i="1" l="1"/>
  <c r="R779" i="1"/>
  <c r="W779" i="1"/>
  <c r="S779" i="1"/>
  <c r="U779" i="1"/>
  <c r="X779" i="1"/>
  <c r="Q779" i="1"/>
  <c r="O780" i="1"/>
  <c r="P780" i="1"/>
  <c r="N781" i="1"/>
  <c r="O781" i="1" l="1"/>
  <c r="P781" i="1"/>
  <c r="N782" i="1"/>
  <c r="X780" i="1"/>
  <c r="R780" i="1"/>
  <c r="U780" i="1"/>
  <c r="S780" i="1"/>
  <c r="W780" i="1"/>
  <c r="Q780" i="1"/>
  <c r="V780" i="1"/>
  <c r="W781" i="1" l="1"/>
  <c r="X781" i="1"/>
  <c r="U781" i="1"/>
  <c r="R781" i="1"/>
  <c r="S781" i="1"/>
  <c r="V781" i="1"/>
  <c r="Q781" i="1"/>
  <c r="O782" i="1"/>
  <c r="N783" i="1"/>
  <c r="P782" i="1"/>
  <c r="Q782" i="1" l="1"/>
  <c r="V782" i="1"/>
  <c r="W782" i="1"/>
  <c r="X782" i="1"/>
  <c r="U782" i="1"/>
  <c r="R782" i="1"/>
  <c r="S782" i="1"/>
  <c r="O783" i="1"/>
  <c r="P783" i="1"/>
  <c r="N784" i="1"/>
  <c r="O784" i="1" l="1"/>
  <c r="P784" i="1"/>
  <c r="N785" i="1"/>
  <c r="W783" i="1"/>
  <c r="S783" i="1"/>
  <c r="X783" i="1"/>
  <c r="V783" i="1"/>
  <c r="Q783" i="1"/>
  <c r="U783" i="1"/>
  <c r="R783" i="1"/>
  <c r="O785" i="1" l="1"/>
  <c r="P785" i="1"/>
  <c r="N786" i="1"/>
  <c r="Q784" i="1"/>
  <c r="V784" i="1"/>
  <c r="R784" i="1"/>
  <c r="U784" i="1"/>
  <c r="W784" i="1"/>
  <c r="X784" i="1"/>
  <c r="S784" i="1"/>
  <c r="O786" i="1" l="1"/>
  <c r="N787" i="1"/>
  <c r="P786" i="1"/>
  <c r="W785" i="1"/>
  <c r="Q785" i="1"/>
  <c r="S785" i="1"/>
  <c r="X785" i="1"/>
  <c r="V785" i="1"/>
  <c r="U785" i="1"/>
  <c r="R785" i="1"/>
  <c r="Q786" i="1" l="1"/>
  <c r="R786" i="1"/>
  <c r="X786" i="1"/>
  <c r="U786" i="1"/>
  <c r="V786" i="1"/>
  <c r="W786" i="1"/>
  <c r="S786" i="1"/>
  <c r="O787" i="1"/>
  <c r="N788" i="1"/>
  <c r="P787" i="1"/>
  <c r="W787" i="1" l="1"/>
  <c r="S787" i="1"/>
  <c r="X787" i="1"/>
  <c r="U787" i="1"/>
  <c r="Q787" i="1"/>
  <c r="V787" i="1"/>
  <c r="R787" i="1"/>
  <c r="O788" i="1"/>
  <c r="P788" i="1"/>
  <c r="N789" i="1"/>
  <c r="Q788" i="1" l="1"/>
  <c r="R788" i="1"/>
  <c r="W788" i="1"/>
  <c r="U788" i="1"/>
  <c r="V788" i="1"/>
  <c r="S788" i="1"/>
  <c r="X788" i="1"/>
  <c r="O789" i="1"/>
  <c r="N790" i="1"/>
  <c r="P789" i="1"/>
  <c r="W789" i="1" l="1"/>
  <c r="X789" i="1"/>
  <c r="U789" i="1"/>
  <c r="S789" i="1"/>
  <c r="R789" i="1"/>
  <c r="Q789" i="1"/>
  <c r="V789" i="1"/>
  <c r="O790" i="1"/>
  <c r="P790" i="1"/>
  <c r="N791" i="1"/>
  <c r="Q790" i="1" l="1"/>
  <c r="R790" i="1"/>
  <c r="S790" i="1"/>
  <c r="V790" i="1"/>
  <c r="W790" i="1"/>
  <c r="U790" i="1"/>
  <c r="X790" i="1"/>
  <c r="O791" i="1"/>
  <c r="P791" i="1"/>
  <c r="N792" i="1"/>
  <c r="W791" i="1" l="1"/>
  <c r="X791" i="1"/>
  <c r="U791" i="1"/>
  <c r="S791" i="1"/>
  <c r="Q791" i="1"/>
  <c r="V791" i="1"/>
  <c r="R791" i="1"/>
  <c r="O792" i="1"/>
  <c r="N793" i="1"/>
  <c r="P792" i="1"/>
  <c r="O793" i="1" l="1"/>
  <c r="P793" i="1"/>
  <c r="N794" i="1"/>
  <c r="Q792" i="1"/>
  <c r="V792" i="1"/>
  <c r="R792" i="1"/>
  <c r="U792" i="1"/>
  <c r="W792" i="1"/>
  <c r="S792" i="1"/>
  <c r="X792" i="1"/>
  <c r="O794" i="1" l="1"/>
  <c r="N795" i="1"/>
  <c r="P794" i="1"/>
  <c r="X793" i="1"/>
  <c r="R793" i="1"/>
  <c r="U793" i="1"/>
  <c r="W793" i="1"/>
  <c r="Q793" i="1"/>
  <c r="V793" i="1"/>
  <c r="S793" i="1"/>
  <c r="W794" i="1" l="1"/>
  <c r="S794" i="1"/>
  <c r="U794" i="1"/>
  <c r="Q794" i="1"/>
  <c r="V794" i="1"/>
  <c r="X794" i="1"/>
  <c r="R794" i="1"/>
  <c r="O795" i="1"/>
  <c r="P795" i="1"/>
  <c r="N796" i="1"/>
  <c r="O796" i="1" l="1"/>
  <c r="N797" i="1"/>
  <c r="P796" i="1"/>
  <c r="X795" i="1"/>
  <c r="U795" i="1"/>
  <c r="R795" i="1"/>
  <c r="W795" i="1"/>
  <c r="Q795" i="1"/>
  <c r="V795" i="1"/>
  <c r="S795" i="1"/>
  <c r="U796" i="1" l="1"/>
  <c r="W796" i="1"/>
  <c r="X796" i="1"/>
  <c r="S796" i="1"/>
  <c r="R796" i="1"/>
  <c r="Q796" i="1"/>
  <c r="V796" i="1"/>
  <c r="O797" i="1"/>
  <c r="P797" i="1"/>
  <c r="N798" i="1"/>
  <c r="O798" i="1" l="1"/>
  <c r="P798" i="1"/>
  <c r="N799" i="1"/>
  <c r="X797" i="1"/>
  <c r="R797" i="1"/>
  <c r="U797" i="1"/>
  <c r="W797" i="1"/>
  <c r="Q797" i="1"/>
  <c r="V797" i="1"/>
  <c r="S797" i="1"/>
  <c r="O799" i="1" l="1"/>
  <c r="P799" i="1"/>
  <c r="N800" i="1"/>
  <c r="V798" i="1"/>
  <c r="W798" i="1"/>
  <c r="R798" i="1"/>
  <c r="U798" i="1"/>
  <c r="S798" i="1"/>
  <c r="X798" i="1"/>
  <c r="Q798" i="1"/>
  <c r="O800" i="1" l="1"/>
  <c r="N801" i="1"/>
  <c r="P800" i="1"/>
  <c r="X799" i="1"/>
  <c r="R799" i="1"/>
  <c r="Q799" i="1"/>
  <c r="S799" i="1"/>
  <c r="W799" i="1"/>
  <c r="U799" i="1"/>
  <c r="V799" i="1"/>
  <c r="U800" i="1" l="1"/>
  <c r="W800" i="1"/>
  <c r="Q800" i="1"/>
  <c r="X800" i="1"/>
  <c r="S800" i="1"/>
  <c r="V800" i="1"/>
  <c r="R800" i="1"/>
  <c r="O801" i="1"/>
  <c r="N802" i="1"/>
  <c r="P801" i="1"/>
  <c r="Q801" i="1" l="1"/>
  <c r="W801" i="1"/>
  <c r="S801" i="1"/>
  <c r="X801" i="1"/>
  <c r="U801" i="1"/>
  <c r="R801" i="1"/>
  <c r="V801" i="1"/>
  <c r="O802" i="1"/>
  <c r="N803" i="1"/>
  <c r="P802" i="1"/>
  <c r="O803" i="1" l="1"/>
  <c r="P803" i="1"/>
  <c r="N804" i="1"/>
  <c r="U802" i="1"/>
  <c r="W802" i="1"/>
  <c r="R802" i="1"/>
  <c r="X802" i="1"/>
  <c r="Q802" i="1"/>
  <c r="V802" i="1"/>
  <c r="S802" i="1"/>
  <c r="O804" i="1" l="1"/>
  <c r="P804" i="1"/>
  <c r="N805" i="1"/>
  <c r="V803" i="1"/>
  <c r="W803" i="1"/>
  <c r="R803" i="1"/>
  <c r="Q803" i="1"/>
  <c r="S803" i="1"/>
  <c r="X803" i="1"/>
  <c r="U803" i="1"/>
  <c r="O805" i="1" l="1"/>
  <c r="P805" i="1"/>
  <c r="N806" i="1"/>
  <c r="Q804" i="1"/>
  <c r="W804" i="1"/>
  <c r="U804" i="1"/>
  <c r="V804" i="1"/>
  <c r="R804" i="1"/>
  <c r="X804" i="1"/>
  <c r="S804" i="1"/>
  <c r="O806" i="1" l="1"/>
  <c r="P806" i="1"/>
  <c r="N807" i="1"/>
  <c r="W805" i="1"/>
  <c r="X805" i="1"/>
  <c r="Q805" i="1"/>
  <c r="V805" i="1"/>
  <c r="R805" i="1"/>
  <c r="S805" i="1"/>
  <c r="U805" i="1"/>
  <c r="O807" i="1" l="1"/>
  <c r="P807" i="1"/>
  <c r="N808" i="1"/>
  <c r="Q806" i="1"/>
  <c r="R806" i="1"/>
  <c r="W806" i="1"/>
  <c r="V806" i="1"/>
  <c r="S806" i="1"/>
  <c r="X806" i="1"/>
  <c r="U806" i="1"/>
  <c r="O808" i="1" l="1"/>
  <c r="P808" i="1"/>
  <c r="N809" i="1"/>
  <c r="W807" i="1"/>
  <c r="S807" i="1"/>
  <c r="U807" i="1"/>
  <c r="V807" i="1"/>
  <c r="R807" i="1"/>
  <c r="X807" i="1"/>
  <c r="Q807" i="1"/>
  <c r="O809" i="1" l="1"/>
  <c r="N810" i="1"/>
  <c r="P809" i="1"/>
  <c r="Q808" i="1"/>
  <c r="V808" i="1"/>
  <c r="W808" i="1"/>
  <c r="X808" i="1"/>
  <c r="R808" i="1"/>
  <c r="S808" i="1"/>
  <c r="U808" i="1"/>
  <c r="W809" i="1" l="1"/>
  <c r="S809" i="1"/>
  <c r="X809" i="1"/>
  <c r="U809" i="1"/>
  <c r="Q809" i="1"/>
  <c r="V809" i="1"/>
  <c r="R809" i="1"/>
  <c r="O810" i="1"/>
  <c r="N811" i="1"/>
  <c r="P810" i="1"/>
  <c r="Q810" i="1" l="1"/>
  <c r="V810" i="1"/>
  <c r="R810" i="1"/>
  <c r="W810" i="1"/>
  <c r="S810" i="1"/>
  <c r="X810" i="1"/>
  <c r="U810" i="1"/>
  <c r="O811" i="1"/>
  <c r="P811" i="1"/>
  <c r="N812" i="1"/>
  <c r="O812" i="1" l="1"/>
  <c r="P812" i="1"/>
  <c r="N813" i="1"/>
  <c r="W811" i="1"/>
  <c r="X811" i="1"/>
  <c r="S811" i="1"/>
  <c r="R811" i="1"/>
  <c r="U811" i="1"/>
  <c r="Q811" i="1"/>
  <c r="V811" i="1"/>
  <c r="O813" i="1" l="1"/>
  <c r="P813" i="1"/>
  <c r="N814" i="1"/>
  <c r="Q812" i="1"/>
  <c r="V812" i="1"/>
  <c r="R812" i="1"/>
  <c r="U812" i="1"/>
  <c r="W812" i="1"/>
  <c r="S812" i="1"/>
  <c r="X812" i="1"/>
  <c r="O814" i="1" l="1"/>
  <c r="P814" i="1"/>
  <c r="N815" i="1"/>
  <c r="W813" i="1"/>
  <c r="S813" i="1"/>
  <c r="X813" i="1"/>
  <c r="V813" i="1"/>
  <c r="U813" i="1"/>
  <c r="Q813" i="1"/>
  <c r="R813" i="1"/>
  <c r="O815" i="1" l="1"/>
  <c r="N816" i="1"/>
  <c r="P815" i="1"/>
  <c r="Q814" i="1"/>
  <c r="R814" i="1"/>
  <c r="V814" i="1"/>
  <c r="W814" i="1"/>
  <c r="S814" i="1"/>
  <c r="X814" i="1"/>
  <c r="U814" i="1"/>
  <c r="W815" i="1" l="1"/>
  <c r="X815" i="1"/>
  <c r="S815" i="1"/>
  <c r="U815" i="1"/>
  <c r="Q815" i="1"/>
  <c r="V815" i="1"/>
  <c r="R815" i="1"/>
  <c r="O816" i="1"/>
  <c r="N817" i="1"/>
  <c r="P816" i="1"/>
  <c r="Q816" i="1" l="1"/>
  <c r="U816" i="1"/>
  <c r="V816" i="1"/>
  <c r="W816" i="1"/>
  <c r="S816" i="1"/>
  <c r="X816" i="1"/>
  <c r="R816" i="1"/>
  <c r="O817" i="1"/>
  <c r="P817" i="1"/>
  <c r="N818" i="1"/>
  <c r="O818" i="1" l="1"/>
  <c r="N819" i="1"/>
  <c r="P818" i="1"/>
  <c r="W817" i="1"/>
  <c r="S817" i="1"/>
  <c r="X817" i="1"/>
  <c r="U817" i="1"/>
  <c r="Q817" i="1"/>
  <c r="V817" i="1"/>
  <c r="R817" i="1"/>
  <c r="Q818" i="1" l="1"/>
  <c r="R818" i="1"/>
  <c r="U818" i="1"/>
  <c r="V818" i="1"/>
  <c r="S818" i="1"/>
  <c r="X818" i="1"/>
  <c r="W818" i="1"/>
  <c r="O819" i="1"/>
  <c r="P819" i="1"/>
  <c r="N820" i="1"/>
  <c r="O820" i="1" l="1"/>
  <c r="P820" i="1"/>
  <c r="N821" i="1"/>
  <c r="W819" i="1"/>
  <c r="S819" i="1"/>
  <c r="X819" i="1"/>
  <c r="U819" i="1"/>
  <c r="Q819" i="1"/>
  <c r="V819" i="1"/>
  <c r="R819" i="1"/>
  <c r="O821" i="1" l="1"/>
  <c r="P821" i="1"/>
  <c r="N822" i="1"/>
  <c r="Q820" i="1"/>
  <c r="W820" i="1"/>
  <c r="U820" i="1"/>
  <c r="V820" i="1"/>
  <c r="S820" i="1"/>
  <c r="R820" i="1"/>
  <c r="X820" i="1"/>
  <c r="O822" i="1" l="1"/>
  <c r="P822" i="1"/>
  <c r="N823" i="1"/>
  <c r="W821" i="1"/>
  <c r="S821" i="1"/>
  <c r="X821" i="1"/>
  <c r="U821" i="1"/>
  <c r="Q821" i="1"/>
  <c r="V821" i="1"/>
  <c r="R821" i="1"/>
  <c r="V822" i="1" l="1"/>
  <c r="X822" i="1"/>
  <c r="R822" i="1"/>
  <c r="S822" i="1"/>
  <c r="Q822" i="1"/>
  <c r="W822" i="1"/>
  <c r="U822" i="1"/>
  <c r="O823" i="1"/>
  <c r="P823" i="1"/>
  <c r="N824" i="1"/>
  <c r="O824" i="1" l="1"/>
  <c r="N825" i="1"/>
  <c r="P824" i="1"/>
  <c r="X823" i="1"/>
  <c r="Q823" i="1"/>
  <c r="V823" i="1"/>
  <c r="S823" i="1"/>
  <c r="U823" i="1"/>
  <c r="R823" i="1"/>
  <c r="W823" i="1"/>
  <c r="V824" i="1" l="1"/>
  <c r="R824" i="1"/>
  <c r="U824" i="1"/>
  <c r="S824" i="1"/>
  <c r="X824" i="1"/>
  <c r="W824" i="1"/>
  <c r="Q824" i="1"/>
  <c r="O825" i="1"/>
  <c r="N826" i="1"/>
  <c r="P825" i="1"/>
  <c r="X825" i="1" l="1"/>
  <c r="U825" i="1"/>
  <c r="W825" i="1"/>
  <c r="R825" i="1"/>
  <c r="S825" i="1"/>
  <c r="Q825" i="1"/>
  <c r="V825" i="1"/>
  <c r="O826" i="1"/>
  <c r="P826" i="1"/>
  <c r="N827" i="1"/>
  <c r="O827" i="1" l="1"/>
  <c r="P827" i="1"/>
  <c r="N828" i="1"/>
  <c r="V826" i="1"/>
  <c r="R826" i="1"/>
  <c r="U826" i="1"/>
  <c r="W826" i="1"/>
  <c r="S826" i="1"/>
  <c r="X826" i="1"/>
  <c r="Q826" i="1"/>
  <c r="X827" i="1" l="1"/>
  <c r="U827" i="1"/>
  <c r="V827" i="1"/>
  <c r="R827" i="1"/>
  <c r="Q827" i="1"/>
  <c r="S827" i="1"/>
  <c r="W827" i="1"/>
  <c r="O828" i="1"/>
  <c r="P828" i="1"/>
  <c r="N829" i="1"/>
  <c r="O829" i="1" l="1"/>
  <c r="N830" i="1"/>
  <c r="P829" i="1"/>
  <c r="V828" i="1"/>
  <c r="R828" i="1"/>
  <c r="U828" i="1"/>
  <c r="W828" i="1"/>
  <c r="Q828" i="1"/>
  <c r="X828" i="1"/>
  <c r="S828" i="1"/>
  <c r="O830" i="1" l="1"/>
  <c r="N831" i="1"/>
  <c r="P830" i="1"/>
  <c r="X829" i="1"/>
  <c r="R829" i="1"/>
  <c r="W829" i="1"/>
  <c r="U829" i="1"/>
  <c r="V829" i="1"/>
  <c r="S829" i="1"/>
  <c r="Q829" i="1"/>
  <c r="V830" i="1" l="1"/>
  <c r="U830" i="1"/>
  <c r="Q830" i="1"/>
  <c r="W830" i="1"/>
  <c r="S830" i="1"/>
  <c r="R830" i="1"/>
  <c r="X830" i="1"/>
  <c r="O831" i="1"/>
  <c r="P831" i="1"/>
  <c r="N832" i="1"/>
  <c r="O832" i="1" l="1"/>
  <c r="P832" i="1"/>
  <c r="N833" i="1"/>
  <c r="X831" i="1"/>
  <c r="U831" i="1"/>
  <c r="V831" i="1"/>
  <c r="R831" i="1"/>
  <c r="W831" i="1"/>
  <c r="Q831" i="1"/>
  <c r="S831" i="1"/>
  <c r="O833" i="1" l="1"/>
  <c r="P833" i="1"/>
  <c r="N834" i="1"/>
  <c r="S832" i="1"/>
  <c r="U832" i="1"/>
  <c r="R832" i="1"/>
  <c r="Q832" i="1"/>
  <c r="V832" i="1"/>
  <c r="X832" i="1"/>
  <c r="W832" i="1"/>
  <c r="O834" i="1" l="1"/>
  <c r="P834" i="1"/>
  <c r="N835" i="1"/>
  <c r="W833" i="1"/>
  <c r="X833" i="1"/>
  <c r="U833" i="1"/>
  <c r="R833" i="1"/>
  <c r="S833" i="1"/>
  <c r="V833" i="1"/>
  <c r="Q833" i="1"/>
  <c r="O835" i="1" l="1"/>
  <c r="P835" i="1"/>
  <c r="N836" i="1"/>
  <c r="Q834" i="1"/>
  <c r="R834" i="1"/>
  <c r="U834" i="1"/>
  <c r="V834" i="1"/>
  <c r="W834" i="1"/>
  <c r="S834" i="1"/>
  <c r="X834" i="1"/>
  <c r="O836" i="1" l="1"/>
  <c r="N837" i="1"/>
  <c r="P836" i="1"/>
  <c r="W835" i="1"/>
  <c r="V835" i="1"/>
  <c r="S835" i="1"/>
  <c r="X835" i="1"/>
  <c r="U835" i="1"/>
  <c r="R835" i="1"/>
  <c r="Q835" i="1"/>
  <c r="Q836" i="1" l="1"/>
  <c r="R836" i="1"/>
  <c r="U836" i="1"/>
  <c r="V836" i="1"/>
  <c r="W836" i="1"/>
  <c r="S836" i="1"/>
  <c r="X836" i="1"/>
  <c r="O837" i="1"/>
  <c r="P837" i="1"/>
  <c r="N838" i="1"/>
  <c r="V837" i="1" l="1"/>
  <c r="Q837" i="1"/>
  <c r="U837" i="1"/>
  <c r="R837" i="1"/>
  <c r="X837" i="1"/>
  <c r="W837" i="1"/>
  <c r="S837" i="1"/>
  <c r="O838" i="1"/>
  <c r="N839" i="1"/>
  <c r="P838" i="1"/>
  <c r="W838" i="1" l="1"/>
  <c r="S838" i="1"/>
  <c r="U838" i="1"/>
  <c r="V838" i="1"/>
  <c r="Q838" i="1"/>
  <c r="X838" i="1"/>
  <c r="R838" i="1"/>
  <c r="O839" i="1"/>
  <c r="N840" i="1"/>
  <c r="P839" i="1"/>
  <c r="R839" i="1" l="1"/>
  <c r="U839" i="1"/>
  <c r="V839" i="1"/>
  <c r="Q839" i="1"/>
  <c r="X839" i="1"/>
  <c r="S839" i="1"/>
  <c r="W839" i="1"/>
  <c r="P840" i="1"/>
  <c r="O840" i="1"/>
  <c r="N841" i="1"/>
  <c r="V840" i="1" l="1"/>
  <c r="U840" i="1"/>
  <c r="S840" i="1"/>
  <c r="Q840" i="1"/>
  <c r="W840" i="1"/>
  <c r="X840" i="1"/>
  <c r="R840" i="1"/>
  <c r="O841" i="1"/>
  <c r="N842" i="1"/>
  <c r="P841" i="1"/>
  <c r="X841" i="1" l="1"/>
  <c r="U841" i="1"/>
  <c r="R841" i="1"/>
  <c r="W841" i="1"/>
  <c r="Q841" i="1"/>
  <c r="V841" i="1"/>
  <c r="S841" i="1"/>
  <c r="O842" i="1"/>
  <c r="P842" i="1"/>
  <c r="N843" i="1"/>
  <c r="O843" i="1" l="1"/>
  <c r="P843" i="1"/>
  <c r="N844" i="1"/>
  <c r="S842" i="1"/>
  <c r="V842" i="1"/>
  <c r="X842" i="1"/>
  <c r="R842" i="1"/>
  <c r="U842" i="1"/>
  <c r="Q842" i="1"/>
  <c r="W842" i="1"/>
  <c r="Q843" i="1" l="1"/>
  <c r="S843" i="1"/>
  <c r="V843" i="1"/>
  <c r="U843" i="1"/>
  <c r="R843" i="1"/>
  <c r="W843" i="1"/>
  <c r="X843" i="1"/>
  <c r="O844" i="1"/>
  <c r="P844" i="1"/>
  <c r="N845" i="1"/>
  <c r="O845" i="1" l="1"/>
  <c r="P845" i="1"/>
  <c r="N846" i="1"/>
  <c r="X844" i="1"/>
  <c r="R844" i="1"/>
  <c r="W844" i="1"/>
  <c r="U844" i="1"/>
  <c r="Q844" i="1"/>
  <c r="V844" i="1"/>
  <c r="S844" i="1"/>
  <c r="O846" i="1" l="1"/>
  <c r="P846" i="1"/>
  <c r="N847" i="1"/>
  <c r="Q845" i="1"/>
  <c r="V845" i="1"/>
  <c r="U845" i="1"/>
  <c r="R845" i="1"/>
  <c r="W845" i="1"/>
  <c r="S845" i="1"/>
  <c r="X845" i="1"/>
  <c r="O847" i="1" l="1"/>
  <c r="N848" i="1"/>
  <c r="P847" i="1"/>
  <c r="U846" i="1"/>
  <c r="Q846" i="1"/>
  <c r="V846" i="1"/>
  <c r="R846" i="1"/>
  <c r="S846" i="1"/>
  <c r="X846" i="1"/>
  <c r="W846" i="1"/>
  <c r="R847" i="1" l="1"/>
  <c r="W847" i="1"/>
  <c r="S847" i="1"/>
  <c r="X847" i="1"/>
  <c r="Q847" i="1"/>
  <c r="V847" i="1"/>
  <c r="U847" i="1"/>
  <c r="O848" i="1"/>
  <c r="N849" i="1"/>
  <c r="P848" i="1"/>
  <c r="W848" i="1" l="1"/>
  <c r="Q848" i="1"/>
  <c r="U848" i="1"/>
  <c r="R848" i="1"/>
  <c r="V848" i="1"/>
  <c r="S848" i="1"/>
  <c r="X848" i="1"/>
  <c r="O849" i="1"/>
  <c r="N850" i="1"/>
  <c r="P849" i="1"/>
  <c r="U849" i="1" l="1"/>
  <c r="R849" i="1"/>
  <c r="W849" i="1"/>
  <c r="V849" i="1"/>
  <c r="S849" i="1"/>
  <c r="X849" i="1"/>
  <c r="Q849" i="1"/>
  <c r="O850" i="1"/>
  <c r="P850" i="1"/>
  <c r="N851" i="1"/>
  <c r="O851" i="1" l="1"/>
  <c r="N852" i="1"/>
  <c r="P851" i="1"/>
  <c r="W850" i="1"/>
  <c r="U850" i="1"/>
  <c r="Q850" i="1"/>
  <c r="S850" i="1"/>
  <c r="V850" i="1"/>
  <c r="R850" i="1"/>
  <c r="X850" i="1"/>
  <c r="O852" i="1" l="1"/>
  <c r="P852" i="1"/>
  <c r="N853" i="1"/>
  <c r="Q851" i="1"/>
  <c r="V851" i="1"/>
  <c r="W851" i="1"/>
  <c r="U851" i="1"/>
  <c r="S851" i="1"/>
  <c r="X851" i="1"/>
  <c r="R851" i="1"/>
  <c r="O853" i="1" l="1"/>
  <c r="P853" i="1"/>
  <c r="N854" i="1"/>
  <c r="W852" i="1"/>
  <c r="R852" i="1"/>
  <c r="X852" i="1"/>
  <c r="U852" i="1"/>
  <c r="V852" i="1"/>
  <c r="Q852" i="1"/>
  <c r="S852" i="1"/>
  <c r="O854" i="1" l="1"/>
  <c r="P854" i="1"/>
  <c r="N855" i="1"/>
  <c r="U853" i="1"/>
  <c r="W853" i="1"/>
  <c r="R853" i="1"/>
  <c r="S853" i="1"/>
  <c r="X853" i="1"/>
  <c r="Q853" i="1"/>
  <c r="V853" i="1"/>
  <c r="R854" i="1" l="1"/>
  <c r="U854" i="1"/>
  <c r="X854" i="1"/>
  <c r="W854" i="1"/>
  <c r="S854" i="1"/>
  <c r="Q854" i="1"/>
  <c r="V854" i="1"/>
  <c r="O855" i="1"/>
  <c r="P855" i="1"/>
  <c r="N856" i="1"/>
  <c r="O856" i="1" l="1"/>
  <c r="P856" i="1"/>
  <c r="N857" i="1"/>
  <c r="R855" i="1"/>
  <c r="U855" i="1"/>
  <c r="S855" i="1"/>
  <c r="W855" i="1"/>
  <c r="X855" i="1"/>
  <c r="V855" i="1"/>
  <c r="Q855" i="1"/>
  <c r="O857" i="1" l="1"/>
  <c r="P857" i="1"/>
  <c r="N858" i="1"/>
  <c r="W856" i="1"/>
  <c r="R856" i="1"/>
  <c r="U856" i="1"/>
  <c r="V856" i="1"/>
  <c r="X856" i="1"/>
  <c r="Q856" i="1"/>
  <c r="S856" i="1"/>
  <c r="O858" i="1" l="1"/>
  <c r="P858" i="1"/>
  <c r="N859" i="1"/>
  <c r="U857" i="1"/>
  <c r="W857" i="1"/>
  <c r="S857" i="1"/>
  <c r="V857" i="1"/>
  <c r="R857" i="1"/>
  <c r="X857" i="1"/>
  <c r="Q857" i="1"/>
  <c r="O859" i="1" l="1"/>
  <c r="P859" i="1"/>
  <c r="N860" i="1"/>
  <c r="R858" i="1"/>
  <c r="W858" i="1"/>
  <c r="Q858" i="1"/>
  <c r="U858" i="1"/>
  <c r="V858" i="1"/>
  <c r="S858" i="1"/>
  <c r="X858" i="1"/>
  <c r="O860" i="1" l="1"/>
  <c r="P860" i="1"/>
  <c r="N861" i="1"/>
  <c r="R859" i="1"/>
  <c r="Q859" i="1"/>
  <c r="V859" i="1"/>
  <c r="U859" i="1"/>
  <c r="W859" i="1"/>
  <c r="X859" i="1"/>
  <c r="S859" i="1"/>
  <c r="O861" i="1" l="1"/>
  <c r="P861" i="1"/>
  <c r="N862" i="1"/>
  <c r="W860" i="1"/>
  <c r="R860" i="1"/>
  <c r="X860" i="1"/>
  <c r="U860" i="1"/>
  <c r="V860" i="1"/>
  <c r="S860" i="1"/>
  <c r="Q860" i="1"/>
  <c r="O862" i="1" l="1"/>
  <c r="P862" i="1"/>
  <c r="N863" i="1"/>
  <c r="U861" i="1"/>
  <c r="W861" i="1"/>
  <c r="S861" i="1"/>
  <c r="Q861" i="1"/>
  <c r="R861" i="1"/>
  <c r="X861" i="1"/>
  <c r="V861" i="1"/>
  <c r="R862" i="1" l="1"/>
  <c r="U862" i="1"/>
  <c r="V862" i="1"/>
  <c r="S862" i="1"/>
  <c r="X862" i="1"/>
  <c r="W862" i="1"/>
  <c r="Q862" i="1"/>
  <c r="O863" i="1"/>
  <c r="P863" i="1"/>
  <c r="N864" i="1"/>
  <c r="O864" i="1" l="1"/>
  <c r="N865" i="1"/>
  <c r="P864" i="1"/>
  <c r="R863" i="1"/>
  <c r="V863" i="1"/>
  <c r="U863" i="1"/>
  <c r="W863" i="1"/>
  <c r="S863" i="1"/>
  <c r="X863" i="1"/>
  <c r="Q863" i="1"/>
  <c r="O865" i="1" l="1"/>
  <c r="N866" i="1"/>
  <c r="P865" i="1"/>
  <c r="W864" i="1"/>
  <c r="Q864" i="1"/>
  <c r="S864" i="1"/>
  <c r="R864" i="1"/>
  <c r="U864" i="1"/>
  <c r="V864" i="1"/>
  <c r="X864" i="1"/>
  <c r="O866" i="1" l="1"/>
  <c r="P866" i="1"/>
  <c r="N867" i="1"/>
  <c r="U865" i="1"/>
  <c r="W865" i="1"/>
  <c r="Q865" i="1"/>
  <c r="V865" i="1"/>
  <c r="R865" i="1"/>
  <c r="S865" i="1"/>
  <c r="X865" i="1"/>
  <c r="R866" i="1" l="1"/>
  <c r="U866" i="1"/>
  <c r="X866" i="1"/>
  <c r="W866" i="1"/>
  <c r="Q866" i="1"/>
  <c r="V866" i="1"/>
  <c r="S866" i="1"/>
  <c r="O867" i="1"/>
  <c r="P867" i="1"/>
  <c r="N868" i="1"/>
  <c r="O868" i="1" l="1"/>
  <c r="P868" i="1"/>
  <c r="N869" i="1"/>
  <c r="R867" i="1"/>
  <c r="S867" i="1"/>
  <c r="U867" i="1"/>
  <c r="W867" i="1"/>
  <c r="Q867" i="1"/>
  <c r="X867" i="1"/>
  <c r="V867" i="1"/>
  <c r="W868" i="1" l="1"/>
  <c r="R868" i="1"/>
  <c r="Q868" i="1"/>
  <c r="U868" i="1"/>
  <c r="V868" i="1"/>
  <c r="X868" i="1"/>
  <c r="S868" i="1"/>
  <c r="O869" i="1"/>
  <c r="P869" i="1"/>
  <c r="N870" i="1"/>
  <c r="O870" i="1" l="1"/>
  <c r="P870" i="1"/>
  <c r="N871" i="1"/>
  <c r="U869" i="1"/>
  <c r="W869" i="1"/>
  <c r="S869" i="1"/>
  <c r="Q869" i="1"/>
  <c r="R869" i="1"/>
  <c r="X869" i="1"/>
  <c r="V869" i="1"/>
  <c r="O871" i="1" l="1"/>
  <c r="P871" i="1"/>
  <c r="N872" i="1"/>
  <c r="R870" i="1"/>
  <c r="U870" i="1"/>
  <c r="W870" i="1"/>
  <c r="Q870" i="1"/>
  <c r="V870" i="1"/>
  <c r="S870" i="1"/>
  <c r="X870" i="1"/>
  <c r="O872" i="1" l="1"/>
  <c r="N873" i="1"/>
  <c r="P872" i="1"/>
  <c r="R871" i="1"/>
  <c r="W871" i="1"/>
  <c r="U871" i="1"/>
  <c r="S871" i="1"/>
  <c r="X871" i="1"/>
  <c r="Q871" i="1"/>
  <c r="V871" i="1"/>
  <c r="Q872" i="1" l="1"/>
  <c r="V872" i="1"/>
  <c r="W872" i="1"/>
  <c r="X872" i="1"/>
  <c r="R872" i="1"/>
  <c r="S872" i="1"/>
  <c r="U872" i="1"/>
  <c r="O873" i="1"/>
  <c r="P873" i="1"/>
  <c r="N874" i="1"/>
  <c r="O874" i="1" l="1"/>
  <c r="P874" i="1"/>
  <c r="N875" i="1"/>
  <c r="V873" i="1"/>
  <c r="R873" i="1"/>
  <c r="S873" i="1"/>
  <c r="U873" i="1"/>
  <c r="W873" i="1"/>
  <c r="Q873" i="1"/>
  <c r="X873" i="1"/>
  <c r="O875" i="1" l="1"/>
  <c r="N876" i="1"/>
  <c r="P875" i="1"/>
  <c r="S874" i="1"/>
  <c r="X874" i="1"/>
  <c r="U874" i="1"/>
  <c r="Q874" i="1"/>
  <c r="V874" i="1"/>
  <c r="R874" i="1"/>
  <c r="W874" i="1"/>
  <c r="V875" i="1" l="1"/>
  <c r="R875" i="1"/>
  <c r="S875" i="1"/>
  <c r="X875" i="1"/>
  <c r="W875" i="1"/>
  <c r="U875" i="1"/>
  <c r="Q875" i="1"/>
  <c r="O876" i="1"/>
  <c r="N877" i="1"/>
  <c r="P876" i="1"/>
  <c r="S876" i="1" l="1"/>
  <c r="X876" i="1"/>
  <c r="Q876" i="1"/>
  <c r="R876" i="1"/>
  <c r="U876" i="1"/>
  <c r="V876" i="1"/>
  <c r="W876" i="1"/>
  <c r="O877" i="1"/>
  <c r="N878" i="1"/>
  <c r="P877" i="1"/>
  <c r="V877" i="1" l="1"/>
  <c r="S877" i="1"/>
  <c r="R877" i="1"/>
  <c r="X877" i="1"/>
  <c r="Q877" i="1"/>
  <c r="W877" i="1"/>
  <c r="U877" i="1"/>
  <c r="O878" i="1"/>
  <c r="P878" i="1"/>
  <c r="N879" i="1"/>
  <c r="O879" i="1" l="1"/>
  <c r="P879" i="1"/>
  <c r="N880" i="1"/>
  <c r="S878" i="1"/>
  <c r="X878" i="1"/>
  <c r="Q878" i="1"/>
  <c r="W878" i="1"/>
  <c r="U878" i="1"/>
  <c r="V878" i="1"/>
  <c r="R878" i="1"/>
  <c r="O880" i="1" l="1"/>
  <c r="P880" i="1"/>
  <c r="N881" i="1"/>
  <c r="V879" i="1"/>
  <c r="R879" i="1"/>
  <c r="W879" i="1"/>
  <c r="S879" i="1"/>
  <c r="X879" i="1"/>
  <c r="U879" i="1"/>
  <c r="Q879" i="1"/>
  <c r="O881" i="1" l="1"/>
  <c r="P881" i="1"/>
  <c r="N882" i="1"/>
  <c r="S880" i="1"/>
  <c r="Q880" i="1"/>
  <c r="X880" i="1"/>
  <c r="V880" i="1"/>
  <c r="U880" i="1"/>
  <c r="R880" i="1"/>
  <c r="W880" i="1"/>
  <c r="O882" i="1" l="1"/>
  <c r="N883" i="1"/>
  <c r="P882" i="1"/>
  <c r="V881" i="1"/>
  <c r="W881" i="1"/>
  <c r="R881" i="1"/>
  <c r="S881" i="1"/>
  <c r="U881" i="1"/>
  <c r="Q881" i="1"/>
  <c r="X881" i="1"/>
  <c r="S882" i="1" l="1"/>
  <c r="U882" i="1"/>
  <c r="X882" i="1"/>
  <c r="Q882" i="1"/>
  <c r="V882" i="1"/>
  <c r="R882" i="1"/>
  <c r="W882" i="1"/>
  <c r="O883" i="1"/>
  <c r="P883" i="1"/>
  <c r="N884" i="1"/>
  <c r="O884" i="1" l="1"/>
  <c r="P884" i="1"/>
  <c r="N885" i="1"/>
  <c r="V883" i="1"/>
  <c r="R883" i="1"/>
  <c r="S883" i="1"/>
  <c r="W883" i="1"/>
  <c r="U883" i="1"/>
  <c r="X883" i="1"/>
  <c r="Q883" i="1"/>
  <c r="S884" i="1" l="1"/>
  <c r="U884" i="1"/>
  <c r="X884" i="1"/>
  <c r="Q884" i="1"/>
  <c r="V884" i="1"/>
  <c r="R884" i="1"/>
  <c r="W884" i="1"/>
  <c r="O885" i="1"/>
  <c r="P885" i="1"/>
  <c r="N886" i="1"/>
  <c r="O886" i="1" l="1"/>
  <c r="N887" i="1"/>
  <c r="P886" i="1"/>
  <c r="U885" i="1"/>
  <c r="R885" i="1"/>
  <c r="V885" i="1"/>
  <c r="W885" i="1"/>
  <c r="S885" i="1"/>
  <c r="X885" i="1"/>
  <c r="Q885" i="1"/>
  <c r="R886" i="1" l="1"/>
  <c r="W886" i="1"/>
  <c r="U886" i="1"/>
  <c r="Q886" i="1"/>
  <c r="S886" i="1"/>
  <c r="V886" i="1"/>
  <c r="X886" i="1"/>
  <c r="O887" i="1"/>
  <c r="N888" i="1"/>
  <c r="P887" i="1"/>
  <c r="R887" i="1" l="1"/>
  <c r="U887" i="1"/>
  <c r="S887" i="1"/>
  <c r="X887" i="1"/>
  <c r="W887" i="1"/>
  <c r="Q887" i="1"/>
  <c r="V887" i="1"/>
  <c r="O888" i="1"/>
  <c r="P888" i="1"/>
  <c r="N889" i="1"/>
  <c r="O889" i="1" l="1"/>
  <c r="P889" i="1"/>
  <c r="N890" i="1"/>
  <c r="W888" i="1"/>
  <c r="R888" i="1"/>
  <c r="U888" i="1"/>
  <c r="V888" i="1"/>
  <c r="S888" i="1"/>
  <c r="Q888" i="1"/>
  <c r="X888" i="1"/>
  <c r="O890" i="1" l="1"/>
  <c r="N891" i="1"/>
  <c r="P890" i="1"/>
  <c r="U889" i="1"/>
  <c r="S889" i="1"/>
  <c r="W889" i="1"/>
  <c r="R889" i="1"/>
  <c r="X889" i="1"/>
  <c r="V889" i="1"/>
  <c r="Q889" i="1"/>
  <c r="W890" i="1" l="1"/>
  <c r="Q890" i="1"/>
  <c r="S890" i="1"/>
  <c r="X890" i="1"/>
  <c r="R890" i="1"/>
  <c r="V890" i="1"/>
  <c r="U890" i="1"/>
  <c r="O891" i="1"/>
  <c r="N892" i="1"/>
  <c r="P891" i="1"/>
  <c r="W891" i="1" l="1"/>
  <c r="R891" i="1"/>
  <c r="X891" i="1"/>
  <c r="V891" i="1"/>
  <c r="Q891" i="1"/>
  <c r="S891" i="1"/>
  <c r="U891" i="1"/>
  <c r="O892" i="1"/>
  <c r="P892" i="1"/>
  <c r="N893" i="1"/>
  <c r="O893" i="1" l="1"/>
  <c r="P893" i="1"/>
  <c r="N894" i="1"/>
  <c r="Q892" i="1"/>
  <c r="W892" i="1"/>
  <c r="S892" i="1"/>
  <c r="V892" i="1"/>
  <c r="R892" i="1"/>
  <c r="U892" i="1"/>
  <c r="X892" i="1"/>
  <c r="O894" i="1" l="1"/>
  <c r="P894" i="1"/>
  <c r="N895" i="1"/>
  <c r="R893" i="1"/>
  <c r="S893" i="1"/>
  <c r="X893" i="1"/>
  <c r="Q893" i="1"/>
  <c r="V893" i="1"/>
  <c r="U893" i="1"/>
  <c r="W893" i="1"/>
  <c r="O895" i="1" l="1"/>
  <c r="P895" i="1"/>
  <c r="N896" i="1"/>
  <c r="W894" i="1"/>
  <c r="R894" i="1"/>
  <c r="S894" i="1"/>
  <c r="Q894" i="1"/>
  <c r="X894" i="1"/>
  <c r="U894" i="1"/>
  <c r="V894" i="1"/>
  <c r="U895" i="1" l="1"/>
  <c r="Q895" i="1"/>
  <c r="R895" i="1"/>
  <c r="W895" i="1"/>
  <c r="X895" i="1"/>
  <c r="V895" i="1"/>
  <c r="S895" i="1"/>
  <c r="O896" i="1"/>
  <c r="P896" i="1"/>
  <c r="N897" i="1"/>
  <c r="O897" i="1" l="1"/>
  <c r="P897" i="1"/>
  <c r="N898" i="1"/>
  <c r="W896" i="1"/>
  <c r="S896" i="1"/>
  <c r="X896" i="1"/>
  <c r="Q896" i="1"/>
  <c r="U896" i="1"/>
  <c r="V896" i="1"/>
  <c r="R896" i="1"/>
  <c r="O898" i="1" l="1"/>
  <c r="P898" i="1"/>
  <c r="N899" i="1"/>
  <c r="U897" i="1"/>
  <c r="R897" i="1"/>
  <c r="S897" i="1"/>
  <c r="Q897" i="1"/>
  <c r="V897" i="1"/>
  <c r="W897" i="1"/>
  <c r="X897" i="1"/>
  <c r="W898" i="1" l="1"/>
  <c r="S898" i="1"/>
  <c r="U898" i="1"/>
  <c r="Q898" i="1"/>
  <c r="X898" i="1"/>
  <c r="V898" i="1"/>
  <c r="R898" i="1"/>
  <c r="O899" i="1"/>
  <c r="P899" i="1"/>
  <c r="N900" i="1"/>
  <c r="O900" i="1" l="1"/>
  <c r="P900" i="1"/>
  <c r="N901" i="1"/>
  <c r="U899" i="1"/>
  <c r="V899" i="1"/>
  <c r="Q899" i="1"/>
  <c r="R899" i="1"/>
  <c r="S899" i="1"/>
  <c r="X899" i="1"/>
  <c r="W899" i="1"/>
  <c r="O901" i="1" l="1"/>
  <c r="P901" i="1"/>
  <c r="N902" i="1"/>
  <c r="W900" i="1"/>
  <c r="X900" i="1"/>
  <c r="R900" i="1"/>
  <c r="S900" i="1"/>
  <c r="Q900" i="1"/>
  <c r="U900" i="1"/>
  <c r="V900" i="1"/>
  <c r="O902" i="1" l="1"/>
  <c r="P902" i="1"/>
  <c r="N903" i="1"/>
  <c r="U901" i="1"/>
  <c r="R901" i="1"/>
  <c r="X901" i="1"/>
  <c r="Q901" i="1"/>
  <c r="W901" i="1"/>
  <c r="V901" i="1"/>
  <c r="S901" i="1"/>
  <c r="O903" i="1" l="1"/>
  <c r="N904" i="1"/>
  <c r="P903" i="1"/>
  <c r="W902" i="1"/>
  <c r="S902" i="1"/>
  <c r="X902" i="1"/>
  <c r="U902" i="1"/>
  <c r="V902" i="1"/>
  <c r="Q902" i="1"/>
  <c r="R902" i="1"/>
  <c r="U903" i="1" l="1"/>
  <c r="Q903" i="1"/>
  <c r="R903" i="1"/>
  <c r="W903" i="1"/>
  <c r="S903" i="1"/>
  <c r="X903" i="1"/>
  <c r="V903" i="1"/>
  <c r="O904" i="1"/>
  <c r="P904" i="1"/>
  <c r="N905" i="1"/>
  <c r="O905" i="1" l="1"/>
  <c r="P905" i="1"/>
  <c r="N906" i="1"/>
  <c r="W904" i="1"/>
  <c r="S904" i="1"/>
  <c r="X904" i="1"/>
  <c r="V904" i="1"/>
  <c r="R904" i="1"/>
  <c r="Q904" i="1"/>
  <c r="U904" i="1"/>
  <c r="O906" i="1" l="1"/>
  <c r="P906" i="1"/>
  <c r="N907" i="1"/>
  <c r="U905" i="1"/>
  <c r="W905" i="1"/>
  <c r="Q905" i="1"/>
  <c r="R905" i="1"/>
  <c r="V905" i="1"/>
  <c r="S905" i="1"/>
  <c r="X905" i="1"/>
  <c r="W906" i="1" l="1"/>
  <c r="S906" i="1"/>
  <c r="U906" i="1"/>
  <c r="Q906" i="1"/>
  <c r="X906" i="1"/>
  <c r="R906" i="1"/>
  <c r="V906" i="1"/>
  <c r="O907" i="1"/>
  <c r="P907" i="1"/>
  <c r="N908" i="1"/>
  <c r="O908" i="1" l="1"/>
  <c r="N909" i="1"/>
  <c r="P908" i="1"/>
  <c r="U907" i="1"/>
  <c r="Q907" i="1"/>
  <c r="V907" i="1"/>
  <c r="R907" i="1"/>
  <c r="S907" i="1"/>
  <c r="W907" i="1"/>
  <c r="X907" i="1"/>
  <c r="W908" i="1" l="1"/>
  <c r="X908" i="1"/>
  <c r="S908" i="1"/>
  <c r="V908" i="1"/>
  <c r="U908" i="1"/>
  <c r="Q908" i="1"/>
  <c r="R908" i="1"/>
  <c r="O909" i="1"/>
  <c r="P909" i="1"/>
  <c r="N910" i="1"/>
  <c r="O910" i="1" l="1"/>
  <c r="P910" i="1"/>
  <c r="N911" i="1"/>
  <c r="R909" i="1"/>
  <c r="S909" i="1"/>
  <c r="U909" i="1"/>
  <c r="W909" i="1"/>
  <c r="X909" i="1"/>
  <c r="V909" i="1"/>
  <c r="Q909" i="1"/>
  <c r="O911" i="1" l="1"/>
  <c r="N912" i="1"/>
  <c r="P911" i="1"/>
  <c r="W910" i="1"/>
  <c r="R910" i="1"/>
  <c r="Q910" i="1"/>
  <c r="X910" i="1"/>
  <c r="S910" i="1"/>
  <c r="U910" i="1"/>
  <c r="V910" i="1"/>
  <c r="O912" i="1" l="1"/>
  <c r="N913" i="1"/>
  <c r="P912" i="1"/>
  <c r="U911" i="1"/>
  <c r="R911" i="1"/>
  <c r="W911" i="1"/>
  <c r="X911" i="1"/>
  <c r="S911" i="1"/>
  <c r="Q911" i="1"/>
  <c r="V911" i="1"/>
  <c r="O913" i="1" l="1"/>
  <c r="P913" i="1"/>
  <c r="N914" i="1"/>
  <c r="R912" i="1"/>
  <c r="U912" i="1"/>
  <c r="W912" i="1"/>
  <c r="X912" i="1"/>
  <c r="Q912" i="1"/>
  <c r="V912" i="1"/>
  <c r="S912" i="1"/>
  <c r="O914" i="1" l="1"/>
  <c r="P914" i="1"/>
  <c r="N915" i="1"/>
  <c r="R913" i="1"/>
  <c r="W913" i="1"/>
  <c r="U913" i="1"/>
  <c r="S913" i="1"/>
  <c r="X913" i="1"/>
  <c r="V913" i="1"/>
  <c r="Q913" i="1"/>
  <c r="O915" i="1" l="1"/>
  <c r="P915" i="1"/>
  <c r="N916" i="1"/>
  <c r="W914" i="1"/>
  <c r="U914" i="1"/>
  <c r="X914" i="1"/>
  <c r="R914" i="1"/>
  <c r="V914" i="1"/>
  <c r="Q914" i="1"/>
  <c r="S914" i="1"/>
  <c r="O916" i="1" l="1"/>
  <c r="N917" i="1"/>
  <c r="P916" i="1"/>
  <c r="U915" i="1"/>
  <c r="R915" i="1"/>
  <c r="V915" i="1"/>
  <c r="W915" i="1"/>
  <c r="S915" i="1"/>
  <c r="X915" i="1"/>
  <c r="Q915" i="1"/>
  <c r="R916" i="1" l="1"/>
  <c r="W916" i="1"/>
  <c r="V916" i="1"/>
  <c r="X916" i="1"/>
  <c r="U916" i="1"/>
  <c r="Q916" i="1"/>
  <c r="S916" i="1"/>
  <c r="O917" i="1"/>
  <c r="P917" i="1"/>
  <c r="N918" i="1"/>
  <c r="O918" i="1" l="1"/>
  <c r="P918" i="1"/>
  <c r="N919" i="1"/>
  <c r="R917" i="1"/>
  <c r="U917" i="1"/>
  <c r="W917" i="1"/>
  <c r="V917" i="1"/>
  <c r="S917" i="1"/>
  <c r="Q917" i="1"/>
  <c r="X917" i="1"/>
  <c r="W918" i="1" l="1"/>
  <c r="Q918" i="1"/>
  <c r="R918" i="1"/>
  <c r="U918" i="1"/>
  <c r="V918" i="1"/>
  <c r="S918" i="1"/>
  <c r="X918" i="1"/>
  <c r="O919" i="1"/>
  <c r="N920" i="1"/>
  <c r="P919" i="1"/>
  <c r="U919" i="1" l="1"/>
  <c r="R919" i="1"/>
  <c r="X919" i="1"/>
  <c r="W919" i="1"/>
  <c r="S919" i="1"/>
  <c r="Q919" i="1"/>
  <c r="V919" i="1"/>
  <c r="O920" i="1"/>
  <c r="N921" i="1"/>
  <c r="P920" i="1"/>
  <c r="R920" i="1" l="1"/>
  <c r="U920" i="1"/>
  <c r="Q920" i="1"/>
  <c r="X920" i="1"/>
  <c r="W920" i="1"/>
  <c r="S920" i="1"/>
  <c r="V920" i="1"/>
  <c r="O921" i="1"/>
  <c r="P921" i="1"/>
  <c r="N922" i="1"/>
  <c r="O922" i="1" l="1"/>
  <c r="N923" i="1"/>
  <c r="P922" i="1"/>
  <c r="R921" i="1"/>
  <c r="W921" i="1"/>
  <c r="S921" i="1"/>
  <c r="U921" i="1"/>
  <c r="X921" i="1"/>
  <c r="V921" i="1"/>
  <c r="Q921" i="1"/>
  <c r="X922" i="1" l="1"/>
  <c r="U922" i="1"/>
  <c r="V922" i="1"/>
  <c r="W922" i="1"/>
  <c r="Q922" i="1"/>
  <c r="R922" i="1"/>
  <c r="S922" i="1"/>
  <c r="O923" i="1"/>
  <c r="P923" i="1"/>
  <c r="N924" i="1"/>
  <c r="O924" i="1" l="1"/>
  <c r="P924" i="1"/>
  <c r="N925" i="1"/>
  <c r="U923" i="1"/>
  <c r="R923" i="1"/>
  <c r="W923" i="1"/>
  <c r="Q923" i="1"/>
  <c r="V923" i="1"/>
  <c r="S923" i="1"/>
  <c r="X923" i="1"/>
  <c r="O925" i="1" l="1"/>
  <c r="P925" i="1"/>
  <c r="N926" i="1"/>
  <c r="W924" i="1"/>
  <c r="X924" i="1"/>
  <c r="R924" i="1"/>
  <c r="S924" i="1"/>
  <c r="U924" i="1"/>
  <c r="Q924" i="1"/>
  <c r="V924" i="1"/>
  <c r="O926" i="1" l="1"/>
  <c r="N927" i="1"/>
  <c r="P926" i="1"/>
  <c r="U925" i="1"/>
  <c r="X925" i="1"/>
  <c r="Q925" i="1"/>
  <c r="R925" i="1"/>
  <c r="S925" i="1"/>
  <c r="V925" i="1"/>
  <c r="W925" i="1"/>
  <c r="O927" i="1" l="1"/>
  <c r="N928" i="1"/>
  <c r="P927" i="1"/>
  <c r="W926" i="1"/>
  <c r="S926" i="1"/>
  <c r="U926" i="1"/>
  <c r="V926" i="1"/>
  <c r="R926" i="1"/>
  <c r="X926" i="1"/>
  <c r="Q926" i="1"/>
  <c r="U927" i="1" l="1"/>
  <c r="V927" i="1"/>
  <c r="W927" i="1"/>
  <c r="S927" i="1"/>
  <c r="Q927" i="1"/>
  <c r="R927" i="1"/>
  <c r="X927" i="1"/>
  <c r="O928" i="1"/>
  <c r="P928" i="1"/>
  <c r="N929" i="1"/>
  <c r="O929" i="1" l="1"/>
  <c r="P929" i="1"/>
  <c r="N930" i="1"/>
  <c r="W928" i="1"/>
  <c r="S928" i="1"/>
  <c r="X928" i="1"/>
  <c r="V928" i="1"/>
  <c r="R928" i="1"/>
  <c r="U928" i="1"/>
  <c r="Q928" i="1"/>
  <c r="U929" i="1" l="1"/>
  <c r="X929" i="1"/>
  <c r="Q929" i="1"/>
  <c r="R929" i="1"/>
  <c r="V929" i="1"/>
  <c r="S929" i="1"/>
  <c r="W929" i="1"/>
  <c r="O930" i="1"/>
  <c r="P930" i="1"/>
  <c r="N931" i="1"/>
  <c r="O931" i="1" l="1"/>
  <c r="N932" i="1"/>
  <c r="P931" i="1"/>
  <c r="W930" i="1"/>
  <c r="S930" i="1"/>
  <c r="X930" i="1"/>
  <c r="U930" i="1"/>
  <c r="Q930" i="1"/>
  <c r="V930" i="1"/>
  <c r="R930" i="1"/>
  <c r="O932" i="1" l="1"/>
  <c r="P932" i="1"/>
  <c r="N933" i="1"/>
  <c r="U931" i="1"/>
  <c r="V931" i="1"/>
  <c r="S931" i="1"/>
  <c r="Q931" i="1"/>
  <c r="R931" i="1"/>
  <c r="W931" i="1"/>
  <c r="X931" i="1"/>
  <c r="O933" i="1" l="1"/>
  <c r="P933" i="1"/>
  <c r="N934" i="1"/>
  <c r="W932" i="1"/>
  <c r="S932" i="1"/>
  <c r="X932" i="1"/>
  <c r="V932" i="1"/>
  <c r="Q932" i="1"/>
  <c r="R932" i="1"/>
  <c r="U932" i="1"/>
  <c r="O934" i="1" l="1"/>
  <c r="N935" i="1"/>
  <c r="P934" i="1"/>
  <c r="U933" i="1"/>
  <c r="Q933" i="1"/>
  <c r="V933" i="1"/>
  <c r="W933" i="1"/>
  <c r="R933" i="1"/>
  <c r="S933" i="1"/>
  <c r="X933" i="1"/>
  <c r="W934" i="1" l="1"/>
  <c r="S934" i="1"/>
  <c r="X934" i="1"/>
  <c r="U934" i="1"/>
  <c r="Q934" i="1"/>
  <c r="V934" i="1"/>
  <c r="R934" i="1"/>
  <c r="O935" i="1"/>
  <c r="P935" i="1"/>
  <c r="N936" i="1"/>
  <c r="O936" i="1" l="1"/>
  <c r="P936" i="1"/>
  <c r="N937" i="1"/>
  <c r="U935" i="1"/>
  <c r="Q935" i="1"/>
  <c r="V935" i="1"/>
  <c r="S935" i="1"/>
  <c r="X935" i="1"/>
  <c r="R935" i="1"/>
  <c r="W935" i="1"/>
  <c r="O937" i="1" l="1"/>
  <c r="N938" i="1"/>
  <c r="P937" i="1"/>
  <c r="W936" i="1"/>
  <c r="S936" i="1"/>
  <c r="X936" i="1"/>
  <c r="U936" i="1"/>
  <c r="Q936" i="1"/>
  <c r="V936" i="1"/>
  <c r="R936" i="1"/>
  <c r="W937" i="1" l="1"/>
  <c r="R937" i="1"/>
  <c r="X937" i="1"/>
  <c r="Q937" i="1"/>
  <c r="V937" i="1"/>
  <c r="S937" i="1"/>
  <c r="U937" i="1"/>
  <c r="O938" i="1"/>
  <c r="P938" i="1"/>
  <c r="N939" i="1"/>
  <c r="O939" i="1" l="1"/>
  <c r="N940" i="1"/>
  <c r="P939" i="1"/>
  <c r="U938" i="1"/>
  <c r="V938" i="1"/>
  <c r="W938" i="1"/>
  <c r="Q938" i="1"/>
  <c r="X938" i="1"/>
  <c r="S938" i="1"/>
  <c r="R938" i="1"/>
  <c r="O940" i="1" l="1"/>
  <c r="P940" i="1"/>
  <c r="N941" i="1"/>
  <c r="V939" i="1"/>
  <c r="W939" i="1"/>
  <c r="R939" i="1"/>
  <c r="S939" i="1"/>
  <c r="X939" i="1"/>
  <c r="Q939" i="1"/>
  <c r="U939" i="1"/>
  <c r="W940" i="1" l="1"/>
  <c r="S940" i="1"/>
  <c r="X940" i="1"/>
  <c r="Q940" i="1"/>
  <c r="U940" i="1"/>
  <c r="V940" i="1"/>
  <c r="R940" i="1"/>
  <c r="O941" i="1"/>
  <c r="P941" i="1"/>
  <c r="N942" i="1"/>
  <c r="O942" i="1" l="1"/>
  <c r="N943" i="1"/>
  <c r="P942" i="1"/>
  <c r="Q941" i="1"/>
  <c r="V941" i="1"/>
  <c r="W941" i="1"/>
  <c r="R941" i="1"/>
  <c r="S941" i="1"/>
  <c r="X941" i="1"/>
  <c r="U941" i="1"/>
  <c r="X942" i="1" l="1"/>
  <c r="Q942" i="1"/>
  <c r="V942" i="1"/>
  <c r="W942" i="1"/>
  <c r="U942" i="1"/>
  <c r="S942" i="1"/>
  <c r="R942" i="1"/>
  <c r="O943" i="1"/>
  <c r="P943" i="1"/>
  <c r="N944" i="1"/>
  <c r="O944" i="1" l="1"/>
  <c r="P944" i="1"/>
  <c r="N945" i="1"/>
  <c r="Q943" i="1"/>
  <c r="V943" i="1"/>
  <c r="S943" i="1"/>
  <c r="X943" i="1"/>
  <c r="W943" i="1"/>
  <c r="R943" i="1"/>
  <c r="U943" i="1"/>
  <c r="O945" i="1" l="1"/>
  <c r="N946" i="1"/>
  <c r="P945" i="1"/>
  <c r="S944" i="1"/>
  <c r="X944" i="1"/>
  <c r="U944" i="1"/>
  <c r="W944" i="1"/>
  <c r="R944" i="1"/>
  <c r="V944" i="1"/>
  <c r="Q944" i="1"/>
  <c r="R945" i="1" l="1"/>
  <c r="S945" i="1"/>
  <c r="W945" i="1"/>
  <c r="V945" i="1"/>
  <c r="X945" i="1"/>
  <c r="U945" i="1"/>
  <c r="Q945" i="1"/>
  <c r="O946" i="1"/>
  <c r="N947" i="1"/>
  <c r="P946" i="1"/>
  <c r="W946" i="1" l="1"/>
  <c r="S946" i="1"/>
  <c r="X946" i="1"/>
  <c r="U946" i="1"/>
  <c r="R946" i="1"/>
  <c r="V946" i="1"/>
  <c r="Q946" i="1"/>
  <c r="O947" i="1"/>
  <c r="P947" i="1"/>
  <c r="N948" i="1"/>
  <c r="O948" i="1" l="1"/>
  <c r="P948" i="1"/>
  <c r="N949" i="1"/>
  <c r="R947" i="1"/>
  <c r="W947" i="1"/>
  <c r="S947" i="1"/>
  <c r="X947" i="1"/>
  <c r="U947" i="1"/>
  <c r="Q947" i="1"/>
  <c r="V947" i="1"/>
  <c r="O949" i="1" l="1"/>
  <c r="P949" i="1"/>
  <c r="N950" i="1"/>
  <c r="U948" i="1"/>
  <c r="Q948" i="1"/>
  <c r="V948" i="1"/>
  <c r="W948" i="1"/>
  <c r="S948" i="1"/>
  <c r="R948" i="1"/>
  <c r="X948" i="1"/>
  <c r="O950" i="1" l="1"/>
  <c r="N951" i="1"/>
  <c r="P950" i="1"/>
  <c r="Q949" i="1"/>
  <c r="U949" i="1"/>
  <c r="V949" i="1"/>
  <c r="R949" i="1"/>
  <c r="S949" i="1"/>
  <c r="W949" i="1"/>
  <c r="X949" i="1"/>
  <c r="O951" i="1" l="1"/>
  <c r="P951" i="1"/>
  <c r="N952" i="1"/>
  <c r="X950" i="1"/>
  <c r="Q950" i="1"/>
  <c r="U950" i="1"/>
  <c r="V950" i="1"/>
  <c r="R950" i="1"/>
  <c r="W950" i="1"/>
  <c r="S950" i="1"/>
  <c r="V951" i="1" l="1"/>
  <c r="W951" i="1"/>
  <c r="R951" i="1"/>
  <c r="X951" i="1"/>
  <c r="U951" i="1"/>
  <c r="Q951" i="1"/>
  <c r="S951" i="1"/>
  <c r="O952" i="1"/>
  <c r="P952" i="1"/>
  <c r="U952" i="1" l="1"/>
  <c r="U8" i="1" s="1"/>
  <c r="V952" i="1"/>
  <c r="V8" i="1" s="1"/>
  <c r="R952" i="1"/>
  <c r="R8" i="1" s="1"/>
  <c r="S952" i="1"/>
  <c r="S8" i="1" s="1"/>
  <c r="Q952" i="1"/>
  <c r="Q8" i="1" s="1"/>
  <c r="W952" i="1"/>
  <c r="W8" i="1" s="1"/>
  <c r="X952" i="1"/>
  <c r="X8" i="1" s="1"/>
</calcChain>
</file>

<file path=xl/comments1.xml><?xml version="1.0" encoding="utf-8"?>
<comments xmlns="http://schemas.openxmlformats.org/spreadsheetml/2006/main">
  <authors>
    <author>Pablo</author>
  </authors>
  <commentList>
    <comment ref="N12" authorId="0" shapeId="0">
      <text>
        <r>
          <rPr>
            <b/>
            <sz val="9"/>
            <color indexed="81"/>
            <rFont val="Tahoma"/>
            <family val="2"/>
          </rPr>
          <t>Observa que ponemos paso 0.01 para aumentar precisión del cálculo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<sst xmlns="http://schemas.openxmlformats.org/spreadsheetml/2006/main" count="44" uniqueCount="41">
  <si>
    <t>T</t>
  </si>
  <si>
    <t>K</t>
  </si>
  <si>
    <t>nom</t>
  </si>
  <si>
    <t>vola</t>
  </si>
  <si>
    <t>FX0</t>
  </si>
  <si>
    <t>tipoe</t>
  </si>
  <si>
    <t>tipod</t>
  </si>
  <si>
    <t>moneyness</t>
  </si>
  <si>
    <t>vola acum</t>
  </si>
  <si>
    <t>d+</t>
  </si>
  <si>
    <t>d-</t>
  </si>
  <si>
    <t>phi(d+)</t>
  </si>
  <si>
    <t>phi(d-)</t>
  </si>
  <si>
    <t>prima call</t>
  </si>
  <si>
    <t>prima put</t>
  </si>
  <si>
    <t>fwd</t>
  </si>
  <si>
    <t>FXfwd0</t>
  </si>
  <si>
    <t>fwd quanto</t>
  </si>
  <si>
    <t>paga FX(T)*Nom</t>
  </si>
  <si>
    <t>en dólares</t>
  </si>
  <si>
    <t>call quanto</t>
  </si>
  <si>
    <t>d*</t>
  </si>
  <si>
    <t>phi(d*)</t>
  </si>
  <si>
    <t>prima</t>
  </si>
  <si>
    <t>valores norm</t>
  </si>
  <si>
    <t>probs</t>
  </si>
  <si>
    <t>FXf(T)</t>
  </si>
  <si>
    <t>flujo call</t>
  </si>
  <si>
    <t>flujo put</t>
  </si>
  <si>
    <t>flujo fwd</t>
  </si>
  <si>
    <t>flujo fwd quanto</t>
  </si>
  <si>
    <t>flujo call quanto</t>
  </si>
  <si>
    <t>primas</t>
  </si>
  <si>
    <t>call binaria que paga en dólares</t>
  </si>
  <si>
    <t>call binaria que paga en euros</t>
  </si>
  <si>
    <t>call binaria dól</t>
  </si>
  <si>
    <t>call binaria eur</t>
  </si>
  <si>
    <t>Con cálculo numérico</t>
  </si>
  <si>
    <t>Con fórmulas</t>
  </si>
  <si>
    <t>con fórmula</t>
  </si>
  <si>
    <t>con cálculo numérico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</si>
</sst>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164" formatCode="#,##0.00\ [$USD]"/>
    <numFmt numFmtId="165" formatCode="0.0%"/>
    <numFmt numFmtId="166" formatCode="0.0000%"/>
    <numFmt numFmtId="167" formatCode="_-* #,##0.00\ [$€-C0A]_-;\-* #,##0.00\ [$€-C0A]_-;_-* &quot;-&quot;??\ [$€-C0A]_-;_-@_-"/>
  </numFmts>
  <fonts count="8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entury Gothic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166" fontId="0" fillId="0" borderId="0" xfId="2" applyNumberFormat="1" applyFont="1"/>
    <xf numFmtId="167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10" fontId="1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0" fontId="4" fillId="0" borderId="0" xfId="0" applyFont="1" applyAlignment="1">
      <alignment horizontal="right"/>
    </xf>
    <xf numFmtId="44" fontId="3" fillId="4" borderId="0" xfId="1" applyFont="1" applyFill="1"/>
    <xf numFmtId="10" fontId="0" fillId="0" borderId="0" xfId="2" applyNumberFormat="1" applyFont="1"/>
    <xf numFmtId="44" fontId="0" fillId="0" borderId="0" xfId="1" applyNumberFormat="1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Fill="1" applyBorder="1"/>
    <xf numFmtId="0" fontId="0" fillId="0" borderId="4" xfId="0" applyFill="1" applyBorder="1"/>
    <xf numFmtId="164" fontId="0" fillId="0" borderId="4" xfId="0" applyNumberFormat="1" applyFill="1" applyBorder="1"/>
    <xf numFmtId="9" fontId="0" fillId="0" borderId="4" xfId="0" applyNumberFormat="1" applyFill="1" applyBorder="1"/>
    <xf numFmtId="165" fontId="0" fillId="0" borderId="4" xfId="0" applyNumberFormat="1" applyFill="1" applyBorder="1"/>
    <xf numFmtId="10" fontId="0" fillId="0" borderId="4" xfId="0" applyNumberFormat="1" applyFill="1" applyBorder="1"/>
    <xf numFmtId="0" fontId="0" fillId="0" borderId="6" xfId="0" applyFill="1" applyBorder="1"/>
    <xf numFmtId="0" fontId="7" fillId="5" borderId="1" xfId="0" applyFont="1" applyFill="1" applyBorder="1"/>
    <xf numFmtId="0" fontId="7" fillId="5" borderId="3" xfId="0" applyFont="1" applyFill="1" applyBorder="1"/>
    <xf numFmtId="0" fontId="7" fillId="5" borderId="5" xfId="0" applyFont="1" applyFill="1" applyBorder="1"/>
    <xf numFmtId="0" fontId="7" fillId="5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0</xdr:row>
      <xdr:rowOff>104775</xdr:rowOff>
    </xdr:from>
    <xdr:to>
      <xdr:col>19</xdr:col>
      <xdr:colOff>828675</xdr:colOff>
      <xdr:row>3</xdr:row>
      <xdr:rowOff>190500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104775"/>
          <a:ext cx="4562475" cy="7143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390525</xdr:colOff>
      <xdr:row>35</xdr:row>
      <xdr:rowOff>180975</xdr:rowOff>
    </xdr:from>
    <xdr:to>
      <xdr:col>9</xdr:col>
      <xdr:colOff>57150</xdr:colOff>
      <xdr:row>38</xdr:row>
      <xdr:rowOff>95320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6924675"/>
          <a:ext cx="7439025" cy="54299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400051</xdr:colOff>
      <xdr:row>38</xdr:row>
      <xdr:rowOff>180975</xdr:rowOff>
    </xdr:from>
    <xdr:to>
      <xdr:col>3</xdr:col>
      <xdr:colOff>847725</xdr:colOff>
      <xdr:row>43</xdr:row>
      <xdr:rowOff>45417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1" y="7496175"/>
          <a:ext cx="3076574" cy="91219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390524</xdr:colOff>
      <xdr:row>33</xdr:row>
      <xdr:rowOff>35436</xdr:rowOff>
    </xdr:from>
    <xdr:to>
      <xdr:col>8</xdr:col>
      <xdr:colOff>857250</xdr:colOff>
      <xdr:row>35</xdr:row>
      <xdr:rowOff>147284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6398136"/>
          <a:ext cx="7372351" cy="530948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Y952"/>
  <sheetViews>
    <sheetView showGridLines="0" tabSelected="1" topLeftCell="B1" workbookViewId="0">
      <selection activeCell="L8" sqref="L8"/>
    </sheetView>
  </sheetViews>
  <sheetFormatPr defaultColWidth="11.375" defaultRowHeight="16.5" x14ac:dyDescent="0.3"/>
  <cols>
    <col min="3" max="3" width="11.75" customWidth="1"/>
    <col min="4" max="4" width="15.625" customWidth="1"/>
    <col min="5" max="5" width="12.875" customWidth="1"/>
    <col min="7" max="7" width="4.875" style="1" customWidth="1"/>
    <col min="10" max="10" width="17.625" customWidth="1"/>
    <col min="14" max="14" width="12.625" customWidth="1"/>
    <col min="17" max="17" width="12.875" customWidth="1"/>
    <col min="18" max="19" width="13" customWidth="1"/>
    <col min="21" max="21" width="16.625" customWidth="1"/>
    <col min="22" max="22" width="16.25" customWidth="1"/>
    <col min="23" max="23" width="14.875" customWidth="1"/>
    <col min="24" max="24" width="14.5" customWidth="1"/>
  </cols>
  <sheetData>
    <row r="5" spans="1:25" ht="17.25" thickBot="1" x14ac:dyDescent="0.35">
      <c r="I5" s="9" t="s">
        <v>38</v>
      </c>
      <c r="N5" s="9" t="s">
        <v>37</v>
      </c>
    </row>
    <row r="6" spans="1:25" ht="17.25" thickBot="1" x14ac:dyDescent="0.35">
      <c r="Q6" s="18" t="s">
        <v>32</v>
      </c>
      <c r="R6" s="19"/>
      <c r="S6" s="20"/>
    </row>
    <row r="7" spans="1:25" ht="17.25" thickBot="1" x14ac:dyDescent="0.35">
      <c r="P7" s="14" t="s">
        <v>39</v>
      </c>
      <c r="Q7" s="3">
        <f>D26</f>
        <v>13804.761178764755</v>
      </c>
      <c r="R7" s="3">
        <f>D27</f>
        <v>121149.8093369884</v>
      </c>
      <c r="S7" s="5">
        <f>D29</f>
        <v>-107345.04815822365</v>
      </c>
      <c r="U7" s="5">
        <f>J11</f>
        <v>-70823.326967825837</v>
      </c>
      <c r="V7" s="5">
        <f>J20</f>
        <v>14371.209552098841</v>
      </c>
      <c r="W7" s="5">
        <f>J25</f>
        <v>172459.01234405185</v>
      </c>
      <c r="X7" s="5">
        <f>J31</f>
        <v>176282.50129476347</v>
      </c>
    </row>
    <row r="8" spans="1:25" x14ac:dyDescent="0.3">
      <c r="C8" s="28" t="s">
        <v>0</v>
      </c>
      <c r="D8" s="21">
        <v>1</v>
      </c>
      <c r="P8" s="14" t="s">
        <v>40</v>
      </c>
      <c r="Q8" s="15">
        <f>SUMPRODUCT(Q12:Q952,probabs)*desce</f>
        <v>13801.379041672248</v>
      </c>
      <c r="R8" s="15">
        <f>SUMPRODUCT(R12:R952,probabs)*desce</f>
        <v>121149.77858165941</v>
      </c>
      <c r="S8" s="15">
        <f>SUMPRODUCT(S12:S952,probabs)*desce</f>
        <v>-107348.3995399874</v>
      </c>
      <c r="U8" s="15">
        <f>SUMPRODUCT(U12:U952,probabs)*desce</f>
        <v>-70828.766560939752</v>
      </c>
      <c r="V8" s="15">
        <f>SUMPRODUCT(V12:V952,probabs)*desce</f>
        <v>14365.823399008406</v>
      </c>
      <c r="W8" s="15">
        <f>SUMPRODUCT(W12:W952,probabs)*desce</f>
        <v>172735.70372605117</v>
      </c>
      <c r="X8" s="15">
        <f>SUMPRODUCT(X12:X952,probabs)*desce</f>
        <v>176593.69409375446</v>
      </c>
      <c r="Y8" s="4"/>
    </row>
    <row r="9" spans="1:25" x14ac:dyDescent="0.3">
      <c r="A9" s="16"/>
      <c r="C9" s="29" t="s">
        <v>1</v>
      </c>
      <c r="D9" s="22">
        <v>0.9</v>
      </c>
      <c r="I9" s="11" t="s">
        <v>17</v>
      </c>
      <c r="J9" t="s">
        <v>18</v>
      </c>
      <c r="K9" t="s">
        <v>19</v>
      </c>
      <c r="P9" s="14"/>
      <c r="Q9" s="4"/>
      <c r="R9" s="4"/>
      <c r="S9" s="4"/>
      <c r="U9" s="4"/>
      <c r="V9" s="4"/>
      <c r="W9" s="4"/>
      <c r="X9" s="4"/>
    </row>
    <row r="10" spans="1:25" ht="17.25" thickBot="1" x14ac:dyDescent="0.35">
      <c r="C10" s="29" t="s">
        <v>2</v>
      </c>
      <c r="D10" s="23">
        <v>1000000</v>
      </c>
    </row>
    <row r="11" spans="1:25" ht="17.25" thickBot="1" x14ac:dyDescent="0.35">
      <c r="C11" s="29" t="s">
        <v>3</v>
      </c>
      <c r="D11" s="24">
        <v>0.15</v>
      </c>
      <c r="I11" t="s">
        <v>23</v>
      </c>
      <c r="J11" s="15">
        <f>E13*FXfwd0*(FXfwd0*EXP(vola^2*T)-K)*nom</f>
        <v>-70823.326967825837</v>
      </c>
      <c r="N11" t="s">
        <v>24</v>
      </c>
      <c r="O11" s="10" t="s">
        <v>25</v>
      </c>
      <c r="P11" s="10" t="s">
        <v>26</v>
      </c>
      <c r="Q11" s="6" t="s">
        <v>27</v>
      </c>
      <c r="R11" s="7" t="s">
        <v>28</v>
      </c>
      <c r="S11" s="8" t="s">
        <v>29</v>
      </c>
      <c r="U11" s="9" t="s">
        <v>30</v>
      </c>
      <c r="V11" s="9" t="s">
        <v>31</v>
      </c>
      <c r="W11" s="9" t="s">
        <v>35</v>
      </c>
      <c r="X11" s="9" t="s">
        <v>36</v>
      </c>
    </row>
    <row r="12" spans="1:25" x14ac:dyDescent="0.3">
      <c r="C12" s="29" t="s">
        <v>4</v>
      </c>
      <c r="D12" s="22">
        <v>0.8</v>
      </c>
      <c r="J12" s="5"/>
      <c r="N12" s="10">
        <v>-5</v>
      </c>
      <c r="O12" s="12">
        <f>NORMDIST(N12,0,1,FALSE)*0.01</f>
        <v>1.4867195147342977E-8</v>
      </c>
      <c r="P12" s="10">
        <f t="shared" ref="P12:P75" si="0">FXf0*EXP(-0.5*T*vola^2)*EXP(vola*SQRT(T)*N12)</f>
        <v>0.36998433121915042</v>
      </c>
      <c r="Q12" s="17">
        <f t="shared" ref="Q12:Q43" si="1">MAX(P12-K,0)*nom</f>
        <v>0</v>
      </c>
      <c r="R12" s="17">
        <f t="shared" ref="R12:R43" si="2">MAX(K-P12,0)*nom</f>
        <v>530015.66878084955</v>
      </c>
      <c r="S12" s="17">
        <f t="shared" ref="S12:S43" si="3">(P12-K)*nom</f>
        <v>-530015.66878084955</v>
      </c>
      <c r="T12" s="10"/>
      <c r="U12" s="13">
        <f t="shared" ref="U12:U43" si="4">(P12-K)*P12*nom</f>
        <v>-196097.49274955338</v>
      </c>
      <c r="V12" s="13">
        <f t="shared" ref="V12:V43" si="5">MAX(P12-K,0)*P12*nom</f>
        <v>0</v>
      </c>
      <c r="W12" s="13">
        <f t="shared" ref="W12:W43" si="6">IF(P12&gt;K,nom*P12,0)</f>
        <v>0</v>
      </c>
      <c r="X12" s="13">
        <f t="shared" ref="X12:X43" si="7">IF(P12&gt;K,nom,0)</f>
        <v>0</v>
      </c>
    </row>
    <row r="13" spans="1:25" x14ac:dyDescent="0.3">
      <c r="C13" s="29" t="s">
        <v>5</v>
      </c>
      <c r="D13" s="25">
        <v>5.0000000000000001E-3</v>
      </c>
      <c r="E13" s="2">
        <f>1/(1+tipoe*T)</f>
        <v>0.99502487562189068</v>
      </c>
      <c r="N13" s="10">
        <f>N12+0.01</f>
        <v>-4.99</v>
      </c>
      <c r="O13" s="12">
        <f t="shared" ref="O13:O76" si="8">NORMDIST(N13,0,1,FALSE)*0.01</f>
        <v>1.56286710894929E-8</v>
      </c>
      <c r="P13" s="10">
        <f t="shared" si="0"/>
        <v>0.37053972415654601</v>
      </c>
      <c r="Q13" s="17">
        <f t="shared" si="1"/>
        <v>0</v>
      </c>
      <c r="R13" s="17">
        <f t="shared" si="2"/>
        <v>529460.27584345406</v>
      </c>
      <c r="S13" s="17">
        <f t="shared" si="3"/>
        <v>-529460.27584345406</v>
      </c>
      <c r="T13" s="10"/>
      <c r="U13" s="13">
        <f t="shared" si="4"/>
        <v>-196186.06456288221</v>
      </c>
      <c r="V13" s="13">
        <f t="shared" si="5"/>
        <v>0</v>
      </c>
      <c r="W13" s="13">
        <f t="shared" si="6"/>
        <v>0</v>
      </c>
      <c r="X13" s="13">
        <f t="shared" si="7"/>
        <v>0</v>
      </c>
    </row>
    <row r="14" spans="1:25" x14ac:dyDescent="0.3">
      <c r="C14" s="29" t="s">
        <v>6</v>
      </c>
      <c r="D14" s="26">
        <v>1.4999999999999999E-2</v>
      </c>
      <c r="E14" s="2">
        <f>1/(1+tipod*T)</f>
        <v>0.98522167487684742</v>
      </c>
      <c r="I14" s="11" t="s">
        <v>20</v>
      </c>
      <c r="N14" s="10">
        <f t="shared" ref="N14:N77" si="9">N13+0.01</f>
        <v>-4.9800000000000004</v>
      </c>
      <c r="O14" s="12">
        <f t="shared" si="8"/>
        <v>1.6427505880450714E-8</v>
      </c>
      <c r="P14" s="10">
        <f t="shared" si="0"/>
        <v>0.37109595080847729</v>
      </c>
      <c r="Q14" s="17">
        <f t="shared" si="1"/>
        <v>0</v>
      </c>
      <c r="R14" s="17">
        <f t="shared" si="2"/>
        <v>528904.04919152264</v>
      </c>
      <c r="S14" s="17">
        <f t="shared" si="3"/>
        <v>-528904.04919152264</v>
      </c>
      <c r="T14" s="10"/>
      <c r="U14" s="13">
        <f t="shared" si="4"/>
        <v>-196274.15102118175</v>
      </c>
      <c r="V14" s="13">
        <f t="shared" si="5"/>
        <v>0</v>
      </c>
      <c r="W14" s="13">
        <f t="shared" si="6"/>
        <v>0</v>
      </c>
      <c r="X14" s="13">
        <f t="shared" si="7"/>
        <v>0</v>
      </c>
    </row>
    <row r="15" spans="1:25" ht="17.25" thickBot="1" x14ac:dyDescent="0.35">
      <c r="C15" s="30" t="s">
        <v>16</v>
      </c>
      <c r="D15" s="27">
        <f>FX0*(1+tipoe)/(1+tipod)</f>
        <v>0.79211822660098519</v>
      </c>
      <c r="E15">
        <f>FX0*E14/E13</f>
        <v>0.7921182266009853</v>
      </c>
      <c r="N15" s="10">
        <f t="shared" si="9"/>
        <v>-4.9700000000000006</v>
      </c>
      <c r="O15" s="12">
        <f t="shared" si="8"/>
        <v>1.7265445216770643E-8</v>
      </c>
      <c r="P15" s="10">
        <f t="shared" si="0"/>
        <v>0.37165301242645443</v>
      </c>
      <c r="Q15" s="17">
        <f t="shared" si="1"/>
        <v>0</v>
      </c>
      <c r="R15" s="17">
        <f t="shared" si="2"/>
        <v>528346.98757354554</v>
      </c>
      <c r="S15" s="17">
        <f t="shared" si="3"/>
        <v>-528346.98757354554</v>
      </c>
      <c r="T15" s="10"/>
      <c r="U15" s="13">
        <f t="shared" si="4"/>
        <v>-196361.7495381507</v>
      </c>
      <c r="V15" s="13">
        <f t="shared" si="5"/>
        <v>0</v>
      </c>
      <c r="W15" s="13">
        <f t="shared" si="6"/>
        <v>0</v>
      </c>
      <c r="X15" s="13">
        <f t="shared" si="7"/>
        <v>0</v>
      </c>
    </row>
    <row r="16" spans="1:25" x14ac:dyDescent="0.3">
      <c r="I16" t="s">
        <v>21</v>
      </c>
      <c r="J16">
        <f>D17/D18+1.5*D18</f>
        <v>-0.62622737759396763</v>
      </c>
      <c r="N16" s="10">
        <f t="shared" si="9"/>
        <v>-4.9600000000000009</v>
      </c>
      <c r="O16" s="12">
        <f t="shared" si="8"/>
        <v>1.8144311901820239E-8</v>
      </c>
      <c r="P16" s="10">
        <f t="shared" si="0"/>
        <v>0.37221091026386632</v>
      </c>
      <c r="Q16" s="17">
        <f t="shared" si="1"/>
        <v>0</v>
      </c>
      <c r="R16" s="17">
        <f t="shared" si="2"/>
        <v>527789.0897361337</v>
      </c>
      <c r="S16" s="17">
        <f t="shared" si="3"/>
        <v>-527789.0897361337</v>
      </c>
      <c r="T16" s="10"/>
      <c r="U16" s="13">
        <f t="shared" si="4"/>
        <v>-196448.85751802375</v>
      </c>
      <c r="V16" s="13">
        <f t="shared" si="5"/>
        <v>0</v>
      </c>
      <c r="W16" s="13">
        <f t="shared" si="6"/>
        <v>0</v>
      </c>
      <c r="X16" s="13">
        <f t="shared" si="7"/>
        <v>0</v>
      </c>
    </row>
    <row r="17" spans="3:24" x14ac:dyDescent="0.3">
      <c r="C17" s="31" t="s">
        <v>7</v>
      </c>
      <c r="D17">
        <f>LN(FXfwd0/K)</f>
        <v>-0.12768410663909513</v>
      </c>
      <c r="I17" t="s">
        <v>22</v>
      </c>
      <c r="J17">
        <f>NORMSDIST(J16)</f>
        <v>0.2655829061777551</v>
      </c>
      <c r="N17" s="10">
        <f t="shared" si="9"/>
        <v>-4.9500000000000011</v>
      </c>
      <c r="O17" s="12">
        <f t="shared" si="8"/>
        <v>1.9066009031228007E-8</v>
      </c>
      <c r="P17" s="10">
        <f t="shared" si="0"/>
        <v>0.3727696455759833</v>
      </c>
      <c r="Q17" s="17">
        <f t="shared" si="1"/>
        <v>0</v>
      </c>
      <c r="R17" s="17">
        <f t="shared" si="2"/>
        <v>527230.35442401667</v>
      </c>
      <c r="S17" s="17">
        <f t="shared" si="3"/>
        <v>-527230.35442401667</v>
      </c>
      <c r="T17" s="10"/>
      <c r="U17" s="13">
        <f t="shared" si="4"/>
        <v>-196535.47235554075</v>
      </c>
      <c r="V17" s="13">
        <f t="shared" si="5"/>
        <v>0</v>
      </c>
      <c r="W17" s="13">
        <f t="shared" si="6"/>
        <v>0</v>
      </c>
      <c r="X17" s="13">
        <f t="shared" si="7"/>
        <v>0</v>
      </c>
    </row>
    <row r="18" spans="3:24" x14ac:dyDescent="0.3">
      <c r="C18" s="31" t="s">
        <v>8</v>
      </c>
      <c r="D18">
        <f>vola*SQRT(T)</f>
        <v>0.15</v>
      </c>
      <c r="N18" s="10">
        <f t="shared" si="9"/>
        <v>-4.9400000000000013</v>
      </c>
      <c r="O18" s="12">
        <f t="shared" si="8"/>
        <v>2.0032523299484822E-8</v>
      </c>
      <c r="P18" s="10">
        <f t="shared" si="0"/>
        <v>0.37332921961996013</v>
      </c>
      <c r="Q18" s="17">
        <f t="shared" si="1"/>
        <v>0</v>
      </c>
      <c r="R18" s="17">
        <f t="shared" si="2"/>
        <v>526670.78038003994</v>
      </c>
      <c r="S18" s="17">
        <f t="shared" si="3"/>
        <v>-526670.78038003994</v>
      </c>
      <c r="T18" s="10"/>
      <c r="U18" s="13">
        <f t="shared" si="4"/>
        <v>-196621.5914359157</v>
      </c>
      <c r="V18" s="13">
        <f t="shared" si="5"/>
        <v>0</v>
      </c>
      <c r="W18" s="13">
        <f t="shared" si="6"/>
        <v>0</v>
      </c>
      <c r="X18" s="13">
        <f t="shared" si="7"/>
        <v>0</v>
      </c>
    </row>
    <row r="19" spans="3:24" x14ac:dyDescent="0.3">
      <c r="N19" s="10">
        <f t="shared" si="9"/>
        <v>-4.9300000000000015</v>
      </c>
      <c r="O19" s="12">
        <f t="shared" si="8"/>
        <v>2.104592843183111E-8</v>
      </c>
      <c r="P19" s="10">
        <f t="shared" si="0"/>
        <v>0.37388963365483863</v>
      </c>
      <c r="Q19" s="17">
        <f t="shared" si="1"/>
        <v>0</v>
      </c>
      <c r="R19" s="17">
        <f t="shared" si="2"/>
        <v>526110.36634516134</v>
      </c>
      <c r="S19" s="17">
        <f t="shared" si="3"/>
        <v>-526110.36634516134</v>
      </c>
      <c r="T19" s="10"/>
      <c r="U19" s="13">
        <f t="shared" si="4"/>
        <v>-196707.21213480533</v>
      </c>
      <c r="V19" s="13">
        <f t="shared" si="5"/>
        <v>0</v>
      </c>
      <c r="W19" s="13">
        <f t="shared" si="6"/>
        <v>0</v>
      </c>
      <c r="X19" s="13">
        <f t="shared" si="7"/>
        <v>0</v>
      </c>
    </row>
    <row r="20" spans="3:24" x14ac:dyDescent="0.3">
      <c r="C20" s="31" t="s">
        <v>9</v>
      </c>
      <c r="D20">
        <f>D17/D18+0.5*D18</f>
        <v>-0.77622737759396765</v>
      </c>
      <c r="I20" t="s">
        <v>23</v>
      </c>
      <c r="J20" s="15">
        <f>nom*E13*(FXfwd0^2*EXP(vola^2*T)*J17-K*FXfwd0*D23)</f>
        <v>14371.209552098841</v>
      </c>
      <c r="N20" s="10">
        <f t="shared" si="9"/>
        <v>-4.9200000000000017</v>
      </c>
      <c r="O20" s="12">
        <f t="shared" si="8"/>
        <v>2.2108388745684012E-8</v>
      </c>
      <c r="P20" s="10">
        <f t="shared" si="0"/>
        <v>0.37445088894155054</v>
      </c>
      <c r="Q20" s="17">
        <f t="shared" si="1"/>
        <v>0</v>
      </c>
      <c r="R20" s="17">
        <f t="shared" si="2"/>
        <v>525549.11105844949</v>
      </c>
      <c r="S20" s="17">
        <f t="shared" si="3"/>
        <v>-525549.11105844949</v>
      </c>
      <c r="T20" s="10"/>
      <c r="U20" s="13">
        <f t="shared" si="4"/>
        <v>-196792.33181827806</v>
      </c>
      <c r="V20" s="13">
        <f t="shared" si="5"/>
        <v>0</v>
      </c>
      <c r="W20" s="13">
        <f t="shared" si="6"/>
        <v>0</v>
      </c>
      <c r="X20" s="13">
        <f t="shared" si="7"/>
        <v>0</v>
      </c>
    </row>
    <row r="21" spans="3:24" x14ac:dyDescent="0.3">
      <c r="C21" s="31" t="s">
        <v>10</v>
      </c>
      <c r="D21">
        <f>D17/D18-0.5*D18</f>
        <v>-0.92622737759396756</v>
      </c>
      <c r="N21" s="10">
        <f t="shared" si="9"/>
        <v>-4.9100000000000019</v>
      </c>
      <c r="O21" s="12">
        <f t="shared" si="8"/>
        <v>2.3222162845979767E-8</v>
      </c>
      <c r="P21" s="10">
        <f t="shared" si="0"/>
        <v>0.37501298674292055</v>
      </c>
      <c r="Q21" s="17">
        <f t="shared" si="1"/>
        <v>0</v>
      </c>
      <c r="R21" s="17">
        <f t="shared" si="2"/>
        <v>524987.01325707952</v>
      </c>
      <c r="S21" s="17">
        <f t="shared" si="3"/>
        <v>-524987.01325707952</v>
      </c>
      <c r="T21" s="10"/>
      <c r="U21" s="13">
        <f t="shared" si="4"/>
        <v>-196876.94784278263</v>
      </c>
      <c r="V21" s="13">
        <f t="shared" si="5"/>
        <v>0</v>
      </c>
      <c r="W21" s="13">
        <f t="shared" si="6"/>
        <v>0</v>
      </c>
      <c r="X21" s="13">
        <f t="shared" si="7"/>
        <v>0</v>
      </c>
    </row>
    <row r="22" spans="3:24" x14ac:dyDescent="0.3">
      <c r="N22" s="10">
        <f t="shared" si="9"/>
        <v>-4.9000000000000021</v>
      </c>
      <c r="O22" s="12">
        <f t="shared" si="8"/>
        <v>2.4389607458933349E-8</v>
      </c>
      <c r="P22" s="10">
        <f t="shared" si="0"/>
        <v>0.37557592832366893</v>
      </c>
      <c r="Q22" s="17">
        <f t="shared" si="1"/>
        <v>0</v>
      </c>
      <c r="R22" s="17">
        <f t="shared" si="2"/>
        <v>524424.07167633111</v>
      </c>
      <c r="S22" s="17">
        <f t="shared" si="3"/>
        <v>-524424.07167633111</v>
      </c>
      <c r="T22" s="10"/>
      <c r="U22" s="13">
        <f t="shared" si="4"/>
        <v>-196961.05755511633</v>
      </c>
      <c r="V22" s="13">
        <f t="shared" si="5"/>
        <v>0</v>
      </c>
      <c r="W22" s="13">
        <f t="shared" si="6"/>
        <v>0</v>
      </c>
      <c r="X22" s="13">
        <f t="shared" si="7"/>
        <v>0</v>
      </c>
    </row>
    <row r="23" spans="3:24" x14ac:dyDescent="0.3">
      <c r="C23" s="31" t="s">
        <v>11</v>
      </c>
      <c r="D23">
        <f>NORMSDIST(D20)</f>
        <v>0.21880737191151581</v>
      </c>
      <c r="I23" s="11" t="s">
        <v>33</v>
      </c>
      <c r="J23" s="11"/>
      <c r="N23" s="10">
        <f t="shared" si="9"/>
        <v>-4.8900000000000023</v>
      </c>
      <c r="O23" s="12">
        <f t="shared" si="8"/>
        <v>2.5613181408845079E-8</v>
      </c>
      <c r="P23" s="10">
        <f t="shared" si="0"/>
        <v>0.37613971495041448</v>
      </c>
      <c r="Q23" s="17">
        <f t="shared" si="1"/>
        <v>0</v>
      </c>
      <c r="R23" s="17">
        <f t="shared" si="2"/>
        <v>523860.28504958551</v>
      </c>
      <c r="S23" s="17">
        <f t="shared" si="3"/>
        <v>-523860.28504958551</v>
      </c>
      <c r="T23" s="10"/>
      <c r="U23" s="13">
        <f t="shared" si="4"/>
        <v>-197044.65829239396</v>
      </c>
      <c r="V23" s="13">
        <f t="shared" si="5"/>
        <v>0</v>
      </c>
      <c r="W23" s="13">
        <f t="shared" si="6"/>
        <v>0</v>
      </c>
      <c r="X23" s="13">
        <f t="shared" si="7"/>
        <v>0</v>
      </c>
    </row>
    <row r="24" spans="3:24" x14ac:dyDescent="0.3">
      <c r="C24" s="31" t="s">
        <v>12</v>
      </c>
      <c r="D24">
        <f>NORMSDIST(D21)</f>
        <v>0.17716391380123728</v>
      </c>
      <c r="N24" s="10">
        <f t="shared" si="9"/>
        <v>-4.8800000000000026</v>
      </c>
      <c r="O24" s="12">
        <f t="shared" si="8"/>
        <v>2.6895449742714898E-8</v>
      </c>
      <c r="P24" s="10">
        <f t="shared" si="0"/>
        <v>0.37670434789167739</v>
      </c>
      <c r="Q24" s="17">
        <f t="shared" si="1"/>
        <v>0</v>
      </c>
      <c r="R24" s="17">
        <f t="shared" si="2"/>
        <v>523295.65210832265</v>
      </c>
      <c r="S24" s="17">
        <f t="shared" si="3"/>
        <v>-523295.65210832265</v>
      </c>
      <c r="T24" s="10"/>
      <c r="U24" s="13">
        <f t="shared" si="4"/>
        <v>-197127.74738201575</v>
      </c>
      <c r="V24" s="13">
        <f t="shared" si="5"/>
        <v>0</v>
      </c>
      <c r="W24" s="13">
        <f t="shared" si="6"/>
        <v>0</v>
      </c>
      <c r="X24" s="13">
        <f t="shared" si="7"/>
        <v>0</v>
      </c>
    </row>
    <row r="25" spans="3:24" x14ac:dyDescent="0.3">
      <c r="I25" t="s">
        <v>23</v>
      </c>
      <c r="J25" s="15">
        <f>desce*FXf0*D23*nom</f>
        <v>172459.01234405185</v>
      </c>
      <c r="N25" s="10">
        <f t="shared" si="9"/>
        <v>-4.8700000000000028</v>
      </c>
      <c r="O25" s="12">
        <f t="shared" si="8"/>
        <v>2.8239088007557857E-8</v>
      </c>
      <c r="P25" s="10">
        <f t="shared" si="0"/>
        <v>0.37726982841788193</v>
      </c>
      <c r="Q25" s="17">
        <f t="shared" si="1"/>
        <v>0</v>
      </c>
      <c r="R25" s="17">
        <f t="shared" si="2"/>
        <v>522730.17158211808</v>
      </c>
      <c r="S25" s="17">
        <f t="shared" si="3"/>
        <v>-522730.17158211808</v>
      </c>
      <c r="T25" s="10"/>
      <c r="U25" s="13">
        <f t="shared" si="4"/>
        <v>-197210.32214163567</v>
      </c>
      <c r="V25" s="13">
        <f t="shared" si="5"/>
        <v>0</v>
      </c>
      <c r="W25" s="13">
        <f t="shared" si="6"/>
        <v>0</v>
      </c>
      <c r="X25" s="13">
        <f t="shared" si="7"/>
        <v>0</v>
      </c>
    </row>
    <row r="26" spans="3:24" x14ac:dyDescent="0.3">
      <c r="C26" s="31" t="s">
        <v>13</v>
      </c>
      <c r="D26" s="3">
        <f>E13*(FXfwd0*D23-K*D24)*nom</f>
        <v>13804.761178764755</v>
      </c>
      <c r="N26" s="10">
        <f t="shared" si="9"/>
        <v>-4.860000000000003</v>
      </c>
      <c r="O26" s="12">
        <f t="shared" si="8"/>
        <v>2.9646886685452308E-8</v>
      </c>
      <c r="P26" s="10">
        <f t="shared" si="0"/>
        <v>0.3778361578013596</v>
      </c>
      <c r="Q26" s="17">
        <f t="shared" si="1"/>
        <v>0</v>
      </c>
      <c r="R26" s="17">
        <f t="shared" si="2"/>
        <v>522163.8421986404</v>
      </c>
      <c r="S26" s="17">
        <f t="shared" si="3"/>
        <v>-522163.8421986404</v>
      </c>
      <c r="T26" s="10"/>
      <c r="U26" s="13">
        <f t="shared" si="4"/>
        <v>-197292.37987912973</v>
      </c>
      <c r="V26" s="13">
        <f t="shared" si="5"/>
        <v>0</v>
      </c>
      <c r="W26" s="13">
        <f t="shared" si="6"/>
        <v>0</v>
      </c>
      <c r="X26" s="13">
        <f t="shared" si="7"/>
        <v>0</v>
      </c>
    </row>
    <row r="27" spans="3:24" x14ac:dyDescent="0.3">
      <c r="C27" s="31" t="s">
        <v>14</v>
      </c>
      <c r="D27" s="3">
        <f>D26-D29</f>
        <v>121149.8093369884</v>
      </c>
      <c r="N27" s="10">
        <f t="shared" si="9"/>
        <v>-4.8500000000000032</v>
      </c>
      <c r="O27" s="12">
        <f t="shared" si="8"/>
        <v>3.1121755791488944E-8</v>
      </c>
      <c r="P27" s="10">
        <f t="shared" si="0"/>
        <v>0.37840333731635167</v>
      </c>
      <c r="Q27" s="17">
        <f t="shared" si="1"/>
        <v>0</v>
      </c>
      <c r="R27" s="17">
        <f t="shared" si="2"/>
        <v>521596.66268364835</v>
      </c>
      <c r="S27" s="17">
        <f t="shared" si="3"/>
        <v>-521596.66268364835</v>
      </c>
      <c r="T27" s="10"/>
      <c r="U27" s="13">
        <f t="shared" si="4"/>
        <v>-197373.91789256388</v>
      </c>
      <c r="V27" s="13">
        <f t="shared" si="5"/>
        <v>0</v>
      </c>
      <c r="W27" s="13">
        <f t="shared" si="6"/>
        <v>0</v>
      </c>
      <c r="X27" s="13">
        <f t="shared" si="7"/>
        <v>0</v>
      </c>
    </row>
    <row r="28" spans="3:24" x14ac:dyDescent="0.3">
      <c r="N28" s="10">
        <f t="shared" si="9"/>
        <v>-4.8400000000000034</v>
      </c>
      <c r="O28" s="12">
        <f t="shared" si="8"/>
        <v>3.2666729639932227E-8</v>
      </c>
      <c r="P28" s="10">
        <f t="shared" si="0"/>
        <v>0.3789713682390124</v>
      </c>
      <c r="Q28" s="17">
        <f t="shared" si="1"/>
        <v>0</v>
      </c>
      <c r="R28" s="17">
        <f t="shared" si="2"/>
        <v>521028.63176098757</v>
      </c>
      <c r="S28" s="17">
        <f t="shared" si="3"/>
        <v>-521028.63176098757</v>
      </c>
      <c r="T28" s="10"/>
      <c r="U28" s="13">
        <f t="shared" si="4"/>
        <v>-197454.93347016201</v>
      </c>
      <c r="V28" s="13">
        <f t="shared" si="5"/>
        <v>0</v>
      </c>
      <c r="W28" s="13">
        <f t="shared" si="6"/>
        <v>0</v>
      </c>
      <c r="X28" s="13">
        <f t="shared" si="7"/>
        <v>0</v>
      </c>
    </row>
    <row r="29" spans="3:24" x14ac:dyDescent="0.3">
      <c r="C29" s="31" t="s">
        <v>15</v>
      </c>
      <c r="D29" s="4">
        <f>(E14*FX0-K*E13)*nom</f>
        <v>-107345.04815822365</v>
      </c>
      <c r="I29" s="11" t="s">
        <v>34</v>
      </c>
      <c r="J29" s="11"/>
      <c r="N29" s="10">
        <f t="shared" si="9"/>
        <v>-4.8300000000000036</v>
      </c>
      <c r="O29" s="12">
        <f t="shared" si="8"/>
        <v>3.4284971784049781E-8</v>
      </c>
      <c r="P29" s="10">
        <f t="shared" si="0"/>
        <v>0.37954025184741158</v>
      </c>
      <c r="Q29" s="17">
        <f t="shared" si="1"/>
        <v>0</v>
      </c>
      <c r="R29" s="17">
        <f t="shared" si="2"/>
        <v>520459.74815258844</v>
      </c>
      <c r="S29" s="17">
        <f t="shared" si="3"/>
        <v>-520459.74815258844</v>
      </c>
      <c r="T29" s="10"/>
      <c r="U29" s="13">
        <f t="shared" si="4"/>
        <v>-197535.42389027381</v>
      </c>
      <c r="V29" s="13">
        <f t="shared" si="5"/>
        <v>0</v>
      </c>
      <c r="W29" s="13">
        <f t="shared" si="6"/>
        <v>0</v>
      </c>
      <c r="X29" s="13">
        <f t="shared" si="7"/>
        <v>0</v>
      </c>
    </row>
    <row r="30" spans="3:24" x14ac:dyDescent="0.3">
      <c r="N30" s="10">
        <f t="shared" si="9"/>
        <v>-4.8200000000000038</v>
      </c>
      <c r="O30" s="12">
        <f t="shared" si="8"/>
        <v>3.5979780135211841E-8</v>
      </c>
      <c r="P30" s="10">
        <f t="shared" si="0"/>
        <v>0.38010998942153745</v>
      </c>
      <c r="Q30" s="17">
        <f t="shared" si="1"/>
        <v>0</v>
      </c>
      <c r="R30" s="17">
        <f t="shared" si="2"/>
        <v>519890.0105784625</v>
      </c>
      <c r="S30" s="17">
        <f t="shared" si="3"/>
        <v>-519890.0105784625</v>
      </c>
      <c r="T30" s="10"/>
      <c r="U30" s="13">
        <f t="shared" si="4"/>
        <v>-197615.38642134238</v>
      </c>
      <c r="V30" s="13">
        <f t="shared" si="5"/>
        <v>0</v>
      </c>
      <c r="W30" s="13">
        <f t="shared" si="6"/>
        <v>0</v>
      </c>
      <c r="X30" s="13">
        <f t="shared" si="7"/>
        <v>0</v>
      </c>
    </row>
    <row r="31" spans="3:24" x14ac:dyDescent="0.3">
      <c r="I31" t="s">
        <v>23</v>
      </c>
      <c r="J31" s="15">
        <f>desce*nom*D24</f>
        <v>176282.50129476347</v>
      </c>
      <c r="N31" s="10">
        <f t="shared" si="9"/>
        <v>-4.8100000000000041</v>
      </c>
      <c r="O31" s="12">
        <f t="shared" si="8"/>
        <v>3.7754592267012689E-8</v>
      </c>
      <c r="P31" s="10">
        <f t="shared" si="0"/>
        <v>0.38068058224329993</v>
      </c>
      <c r="Q31" s="17">
        <f t="shared" si="1"/>
        <v>0</v>
      </c>
      <c r="R31" s="17">
        <f t="shared" si="2"/>
        <v>519319.41775670007</v>
      </c>
      <c r="S31" s="17">
        <f t="shared" si="3"/>
        <v>-519319.41775670007</v>
      </c>
      <c r="T31" s="10"/>
      <c r="U31" s="13">
        <f t="shared" si="4"/>
        <v>-197694.8183218721</v>
      </c>
      <c r="V31" s="13">
        <f t="shared" si="5"/>
        <v>0</v>
      </c>
      <c r="W31" s="13">
        <f t="shared" si="6"/>
        <v>0</v>
      </c>
      <c r="X31" s="13">
        <f t="shared" si="7"/>
        <v>0</v>
      </c>
    </row>
    <row r="32" spans="3:24" x14ac:dyDescent="0.3">
      <c r="N32" s="10">
        <f t="shared" si="9"/>
        <v>-4.8000000000000043</v>
      </c>
      <c r="O32" s="12">
        <f t="shared" si="8"/>
        <v>3.9612990910319909E-8</v>
      </c>
      <c r="P32" s="10">
        <f t="shared" si="0"/>
        <v>0.38125203159653304</v>
      </c>
      <c r="Q32" s="17">
        <f t="shared" si="1"/>
        <v>0</v>
      </c>
      <c r="R32" s="17">
        <f t="shared" si="2"/>
        <v>518747.96840346704</v>
      </c>
      <c r="S32" s="17">
        <f t="shared" si="3"/>
        <v>-518747.96840346704</v>
      </c>
      <c r="T32" s="10"/>
      <c r="U32" s="13">
        <f t="shared" si="4"/>
        <v>-197773.71684039594</v>
      </c>
      <c r="V32" s="13">
        <f t="shared" si="5"/>
        <v>0</v>
      </c>
      <c r="W32" s="13">
        <f t="shared" si="6"/>
        <v>0</v>
      </c>
      <c r="X32" s="13">
        <f t="shared" si="7"/>
        <v>0</v>
      </c>
    </row>
    <row r="33" spans="14:24" x14ac:dyDescent="0.3">
      <c r="N33" s="10">
        <f t="shared" si="9"/>
        <v>-4.7900000000000045</v>
      </c>
      <c r="O33" s="12">
        <f t="shared" si="8"/>
        <v>4.1558709645311123E-8</v>
      </c>
      <c r="P33" s="10">
        <f t="shared" si="0"/>
        <v>0.38182433876699806</v>
      </c>
      <c r="Q33" s="17">
        <f t="shared" si="1"/>
        <v>0</v>
      </c>
      <c r="R33" s="17">
        <f t="shared" si="2"/>
        <v>518175.66123300197</v>
      </c>
      <c r="S33" s="17">
        <f t="shared" si="3"/>
        <v>-518175.66123300197</v>
      </c>
      <c r="T33" s="10"/>
      <c r="U33" s="13">
        <f t="shared" si="4"/>
        <v>-197852.07921544297</v>
      </c>
      <c r="V33" s="13">
        <f t="shared" si="5"/>
        <v>0</v>
      </c>
      <c r="W33" s="13">
        <f t="shared" si="6"/>
        <v>0</v>
      </c>
      <c r="X33" s="13">
        <f t="shared" si="7"/>
        <v>0</v>
      </c>
    </row>
    <row r="34" spans="14:24" x14ac:dyDescent="0.3">
      <c r="N34" s="10">
        <f t="shared" si="9"/>
        <v>-4.7800000000000047</v>
      </c>
      <c r="O34" s="12">
        <f t="shared" si="8"/>
        <v>4.3595638796715437E-8</v>
      </c>
      <c r="P34" s="10">
        <f t="shared" si="0"/>
        <v>0.38239750504238645</v>
      </c>
      <c r="Q34" s="17">
        <f t="shared" si="1"/>
        <v>0</v>
      </c>
      <c r="R34" s="17">
        <f t="shared" si="2"/>
        <v>517602.49495761358</v>
      </c>
      <c r="S34" s="17">
        <f t="shared" si="3"/>
        <v>-517602.49495761358</v>
      </c>
      <c r="T34" s="10"/>
      <c r="U34" s="13">
        <f t="shared" si="4"/>
        <v>-197929.90267550584</v>
      </c>
      <c r="V34" s="13">
        <f t="shared" si="5"/>
        <v>0</v>
      </c>
      <c r="W34" s="13">
        <f t="shared" si="6"/>
        <v>0</v>
      </c>
      <c r="X34" s="13">
        <f t="shared" si="7"/>
        <v>0</v>
      </c>
    </row>
    <row r="35" spans="14:24" x14ac:dyDescent="0.3">
      <c r="N35" s="10">
        <f t="shared" si="9"/>
        <v>-4.7700000000000049</v>
      </c>
      <c r="O35" s="12">
        <f t="shared" si="8"/>
        <v>4.5727831538640315E-8</v>
      </c>
      <c r="P35" s="10">
        <f t="shared" si="0"/>
        <v>0.38297153171232245</v>
      </c>
      <c r="Q35" s="17">
        <f t="shared" si="1"/>
        <v>0</v>
      </c>
      <c r="R35" s="17">
        <f t="shared" si="2"/>
        <v>517028.46828767756</v>
      </c>
      <c r="S35" s="17">
        <f t="shared" si="3"/>
        <v>-517028.46828767756</v>
      </c>
      <c r="T35" s="10"/>
      <c r="U35" s="13">
        <f t="shared" si="4"/>
        <v>-198007.1844390078</v>
      </c>
      <c r="V35" s="13">
        <f t="shared" si="5"/>
        <v>0</v>
      </c>
      <c r="W35" s="13">
        <f t="shared" si="6"/>
        <v>0</v>
      </c>
      <c r="X35" s="13">
        <f t="shared" si="7"/>
        <v>0</v>
      </c>
    </row>
    <row r="36" spans="14:24" x14ac:dyDescent="0.3">
      <c r="N36" s="10">
        <f t="shared" si="9"/>
        <v>-4.7600000000000051</v>
      </c>
      <c r="O36" s="12">
        <f t="shared" si="8"/>
        <v>4.7959510215524023E-8</v>
      </c>
      <c r="P36" s="10">
        <f t="shared" si="0"/>
        <v>0.38354642006836642</v>
      </c>
      <c r="Q36" s="17">
        <f t="shared" si="1"/>
        <v>0</v>
      </c>
      <c r="R36" s="17">
        <f t="shared" si="2"/>
        <v>516453.57993163366</v>
      </c>
      <c r="S36" s="17">
        <f t="shared" si="3"/>
        <v>-516453.57993163366</v>
      </c>
      <c r="T36" s="10"/>
      <c r="U36" s="13">
        <f t="shared" si="4"/>
        <v>-198083.92171427002</v>
      </c>
      <c r="V36" s="13">
        <f t="shared" si="5"/>
        <v>0</v>
      </c>
      <c r="W36" s="13">
        <f t="shared" si="6"/>
        <v>0</v>
      </c>
      <c r="X36" s="13">
        <f t="shared" si="7"/>
        <v>0</v>
      </c>
    </row>
    <row r="37" spans="14:24" x14ac:dyDescent="0.3">
      <c r="N37" s="10">
        <f t="shared" si="9"/>
        <v>-4.7500000000000053</v>
      </c>
      <c r="O37" s="12">
        <f t="shared" si="8"/>
        <v>5.0295072885923212E-8</v>
      </c>
      <c r="P37" s="10">
        <f t="shared" si="0"/>
        <v>0.38412217140401733</v>
      </c>
      <c r="Q37" s="17">
        <f t="shared" si="1"/>
        <v>0</v>
      </c>
      <c r="R37" s="17">
        <f t="shared" si="2"/>
        <v>515877.82859598263</v>
      </c>
      <c r="S37" s="17">
        <f t="shared" si="3"/>
        <v>-515877.82859598263</v>
      </c>
      <c r="T37" s="10"/>
      <c r="U37" s="13">
        <f t="shared" si="4"/>
        <v>-198160.11169947832</v>
      </c>
      <c r="V37" s="13">
        <f t="shared" si="5"/>
        <v>0</v>
      </c>
      <c r="W37" s="13">
        <f t="shared" si="6"/>
        <v>0</v>
      </c>
      <c r="X37" s="13">
        <f t="shared" si="7"/>
        <v>0</v>
      </c>
    </row>
    <row r="38" spans="14:24" x14ac:dyDescent="0.3">
      <c r="N38" s="10">
        <f t="shared" si="9"/>
        <v>-4.7400000000000055</v>
      </c>
      <c r="O38" s="12">
        <f t="shared" si="8"/>
        <v>5.273910009601164E-8</v>
      </c>
      <c r="P38" s="10">
        <f t="shared" si="0"/>
        <v>0.38469878701471594</v>
      </c>
      <c r="Q38" s="17">
        <f t="shared" si="1"/>
        <v>0</v>
      </c>
      <c r="R38" s="17">
        <f t="shared" si="2"/>
        <v>515301.2129852841</v>
      </c>
      <c r="S38" s="17">
        <f t="shared" si="3"/>
        <v>-515301.2129852841</v>
      </c>
      <c r="T38" s="10"/>
      <c r="U38" s="13">
        <f t="shared" si="4"/>
        <v>-198235.75158265058</v>
      </c>
      <c r="V38" s="13">
        <f t="shared" si="5"/>
        <v>0</v>
      </c>
      <c r="W38" s="13">
        <f t="shared" si="6"/>
        <v>0</v>
      </c>
      <c r="X38" s="13">
        <f t="shared" si="7"/>
        <v>0</v>
      </c>
    </row>
    <row r="39" spans="14:24" x14ac:dyDescent="0.3">
      <c r="N39" s="10">
        <f t="shared" si="9"/>
        <v>-4.7300000000000058</v>
      </c>
      <c r="O39" s="12">
        <f t="shared" si="8"/>
        <v>5.5296361889839141E-8</v>
      </c>
      <c r="P39" s="10">
        <f t="shared" si="0"/>
        <v>0.3852762681978476</v>
      </c>
      <c r="Q39" s="17">
        <f t="shared" si="1"/>
        <v>0</v>
      </c>
      <c r="R39" s="17">
        <f t="shared" si="2"/>
        <v>514723.73180215247</v>
      </c>
      <c r="S39" s="17">
        <f t="shared" si="3"/>
        <v>-514723.73180215247</v>
      </c>
      <c r="T39" s="10"/>
      <c r="U39" s="13">
        <f t="shared" si="4"/>
        <v>-198310.83854160309</v>
      </c>
      <c r="V39" s="13">
        <f t="shared" si="5"/>
        <v>0</v>
      </c>
      <c r="W39" s="13">
        <f t="shared" si="6"/>
        <v>0</v>
      </c>
      <c r="X39" s="13">
        <f t="shared" si="7"/>
        <v>0</v>
      </c>
    </row>
    <row r="40" spans="14:24" x14ac:dyDescent="0.3">
      <c r="N40" s="10">
        <f t="shared" si="9"/>
        <v>-4.720000000000006</v>
      </c>
      <c r="O40" s="12">
        <f t="shared" si="8"/>
        <v>5.7971825063571231E-8</v>
      </c>
      <c r="P40" s="10">
        <f t="shared" si="0"/>
        <v>0.38585461625274531</v>
      </c>
      <c r="Q40" s="17">
        <f t="shared" si="1"/>
        <v>0</v>
      </c>
      <c r="R40" s="17">
        <f t="shared" si="2"/>
        <v>514145.38374725473</v>
      </c>
      <c r="S40" s="17">
        <f t="shared" si="3"/>
        <v>-514145.38374725473</v>
      </c>
      <c r="T40" s="10"/>
      <c r="U40" s="13">
        <f t="shared" si="4"/>
        <v>-198385.36974391743</v>
      </c>
      <c r="V40" s="13">
        <f t="shared" si="5"/>
        <v>0</v>
      </c>
      <c r="W40" s="13">
        <f t="shared" si="6"/>
        <v>0</v>
      </c>
      <c r="X40" s="13">
        <f t="shared" si="7"/>
        <v>0</v>
      </c>
    </row>
    <row r="41" spans="14:24" x14ac:dyDescent="0.3">
      <c r="N41" s="10">
        <f t="shared" si="9"/>
        <v>-4.7100000000000062</v>
      </c>
      <c r="O41" s="12">
        <f t="shared" si="8"/>
        <v>6.0770660671109438E-8</v>
      </c>
      <c r="P41" s="10">
        <f t="shared" si="0"/>
        <v>0.38643383248069235</v>
      </c>
      <c r="Q41" s="17">
        <f t="shared" si="1"/>
        <v>0</v>
      </c>
      <c r="R41" s="17">
        <f t="shared" si="2"/>
        <v>513566.16751930775</v>
      </c>
      <c r="S41" s="17">
        <f t="shared" si="3"/>
        <v>-513566.16751930775</v>
      </c>
      <c r="T41" s="10"/>
      <c r="U41" s="13">
        <f t="shared" si="4"/>
        <v>-198459.34234690736</v>
      </c>
      <c r="V41" s="13">
        <f t="shared" si="5"/>
        <v>0</v>
      </c>
      <c r="W41" s="13">
        <f t="shared" si="6"/>
        <v>0</v>
      </c>
      <c r="X41" s="13">
        <f t="shared" si="7"/>
        <v>0</v>
      </c>
    </row>
    <row r="42" spans="14:24" x14ac:dyDescent="0.3">
      <c r="N42" s="10">
        <f t="shared" si="9"/>
        <v>-4.7000000000000064</v>
      </c>
      <c r="O42" s="12">
        <f t="shared" si="8"/>
        <v>6.3698251788669085E-8</v>
      </c>
      <c r="P42" s="10">
        <f t="shared" si="0"/>
        <v>0.38701391818492542</v>
      </c>
      <c r="Q42" s="17">
        <f t="shared" si="1"/>
        <v>0</v>
      </c>
      <c r="R42" s="17">
        <f t="shared" si="2"/>
        <v>512986.08181507466</v>
      </c>
      <c r="S42" s="17">
        <f t="shared" si="3"/>
        <v>-512986.08181507466</v>
      </c>
      <c r="T42" s="10"/>
      <c r="U42" s="13">
        <f t="shared" si="4"/>
        <v>-198532.75349758475</v>
      </c>
      <c r="V42" s="13">
        <f t="shared" si="5"/>
        <v>0</v>
      </c>
      <c r="W42" s="13">
        <f t="shared" si="6"/>
        <v>0</v>
      </c>
      <c r="X42" s="13">
        <f t="shared" si="7"/>
        <v>0</v>
      </c>
    </row>
    <row r="43" spans="14:24" x14ac:dyDescent="0.3">
      <c r="N43" s="10">
        <f t="shared" si="9"/>
        <v>-4.6900000000000066</v>
      </c>
      <c r="O43" s="12">
        <f t="shared" si="8"/>
        <v>6.6760201546072597E-8</v>
      </c>
      <c r="P43" s="10">
        <f t="shared" si="0"/>
        <v>0.38759487467063775</v>
      </c>
      <c r="Q43" s="17">
        <f t="shared" si="1"/>
        <v>0</v>
      </c>
      <c r="R43" s="17">
        <f t="shared" si="2"/>
        <v>512405.12532936223</v>
      </c>
      <c r="S43" s="17">
        <f t="shared" si="3"/>
        <v>-512405.12532936223</v>
      </c>
      <c r="T43" s="10"/>
      <c r="U43" s="13">
        <f t="shared" si="4"/>
        <v>-198605.60033262658</v>
      </c>
      <c r="V43" s="13">
        <f t="shared" si="5"/>
        <v>0</v>
      </c>
      <c r="W43" s="13">
        <f t="shared" si="6"/>
        <v>0</v>
      </c>
      <c r="X43" s="13">
        <f t="shared" si="7"/>
        <v>0</v>
      </c>
    </row>
    <row r="44" spans="14:24" x14ac:dyDescent="0.3">
      <c r="N44" s="10">
        <f t="shared" si="9"/>
        <v>-4.6800000000000068</v>
      </c>
      <c r="O44" s="12">
        <f t="shared" si="8"/>
        <v>6.9962341432701693E-8</v>
      </c>
      <c r="P44" s="10">
        <f t="shared" si="0"/>
        <v>0.38817670324498166</v>
      </c>
      <c r="Q44" s="17">
        <f t="shared" ref="Q44:Q75" si="10">MAX(P44-K,0)*nom</f>
        <v>0</v>
      </c>
      <c r="R44" s="17">
        <f t="shared" ref="R44:R75" si="11">MAX(K-P44,0)*nom</f>
        <v>511823.29675501835</v>
      </c>
      <c r="S44" s="17">
        <f t="shared" ref="S44:S75" si="12">(P44-K)*nom</f>
        <v>-511823.29675501835</v>
      </c>
      <c r="T44" s="10"/>
      <c r="U44" s="13">
        <f t="shared" ref="U44:U75" si="13">(P44-K)*P44*nom</f>
        <v>-198677.87997834093</v>
      </c>
      <c r="V44" s="13">
        <f t="shared" ref="V44:V75" si="14">MAX(P44-K,0)*P44*nom</f>
        <v>0</v>
      </c>
      <c r="W44" s="13">
        <f t="shared" ref="W44:W75" si="15">IF(P44&gt;K,nom*P44,0)</f>
        <v>0</v>
      </c>
      <c r="X44" s="13">
        <f t="shared" ref="X44:X75" si="16">IF(P44&gt;K,nom,0)</f>
        <v>0</v>
      </c>
    </row>
    <row r="45" spans="14:24" x14ac:dyDescent="0.3">
      <c r="N45" s="10">
        <f t="shared" si="9"/>
        <v>-4.670000000000007</v>
      </c>
      <c r="O45" s="12">
        <f t="shared" si="8"/>
        <v>7.3310739886236974E-8</v>
      </c>
      <c r="P45" s="10">
        <f t="shared" si="0"/>
        <v>0.38875940521707153</v>
      </c>
      <c r="Q45" s="17">
        <f t="shared" si="10"/>
        <v>0</v>
      </c>
      <c r="R45" s="17">
        <f t="shared" si="11"/>
        <v>511240.59478292847</v>
      </c>
      <c r="S45" s="17">
        <f t="shared" si="12"/>
        <v>-511240.59478292847</v>
      </c>
      <c r="T45" s="10"/>
      <c r="U45" s="13">
        <f t="shared" si="13"/>
        <v>-198749.58955063316</v>
      </c>
      <c r="V45" s="13">
        <f t="shared" si="14"/>
        <v>0</v>
      </c>
      <c r="W45" s="13">
        <f t="shared" si="15"/>
        <v>0</v>
      </c>
      <c r="X45" s="13">
        <f t="shared" si="16"/>
        <v>0</v>
      </c>
    </row>
    <row r="46" spans="14:24" x14ac:dyDescent="0.3">
      <c r="N46" s="10">
        <f t="shared" si="9"/>
        <v>-4.6600000000000072</v>
      </c>
      <c r="O46" s="12">
        <f t="shared" si="8"/>
        <v>7.6811711172502095E-8</v>
      </c>
      <c r="P46" s="10">
        <f t="shared" si="0"/>
        <v>0.38934298189798716</v>
      </c>
      <c r="Q46" s="17">
        <f t="shared" si="10"/>
        <v>0</v>
      </c>
      <c r="R46" s="17">
        <f t="shared" si="11"/>
        <v>510657.01810201292</v>
      </c>
      <c r="S46" s="17">
        <f t="shared" si="12"/>
        <v>-510657.01810201292</v>
      </c>
      <c r="T46" s="10"/>
      <c r="U46" s="13">
        <f t="shared" si="13"/>
        <v>-198820.72615497213</v>
      </c>
      <c r="V46" s="13">
        <f t="shared" si="14"/>
        <v>0</v>
      </c>
      <c r="W46" s="13">
        <f t="shared" si="15"/>
        <v>0</v>
      </c>
      <c r="X46" s="13">
        <f t="shared" si="16"/>
        <v>0</v>
      </c>
    </row>
    <row r="47" spans="14:24" x14ac:dyDescent="0.3">
      <c r="N47" s="10">
        <f t="shared" si="9"/>
        <v>-4.6500000000000075</v>
      </c>
      <c r="O47" s="12">
        <f t="shared" si="8"/>
        <v>8.0471824564920224E-8</v>
      </c>
      <c r="P47" s="10">
        <f t="shared" si="0"/>
        <v>0.38992743460077639</v>
      </c>
      <c r="Q47" s="17">
        <f t="shared" si="10"/>
        <v>0</v>
      </c>
      <c r="R47" s="17">
        <f t="shared" si="11"/>
        <v>510072.56539922365</v>
      </c>
      <c r="S47" s="17">
        <f t="shared" si="12"/>
        <v>-510072.56539922365</v>
      </c>
      <c r="T47" s="10"/>
      <c r="U47" s="13">
        <f t="shared" si="13"/>
        <v>-198891.28688635601</v>
      </c>
      <c r="V47" s="13">
        <f t="shared" si="14"/>
        <v>0</v>
      </c>
      <c r="W47" s="13">
        <f t="shared" si="15"/>
        <v>0</v>
      </c>
      <c r="X47" s="13">
        <f t="shared" si="16"/>
        <v>0</v>
      </c>
    </row>
    <row r="48" spans="14:24" x14ac:dyDescent="0.3">
      <c r="N48" s="10">
        <f t="shared" si="9"/>
        <v>-4.6400000000000077</v>
      </c>
      <c r="O48" s="12">
        <f t="shared" si="8"/>
        <v>8.4297913832284734E-8</v>
      </c>
      <c r="P48" s="10">
        <f t="shared" si="0"/>
        <v>0.39051276464045787</v>
      </c>
      <c r="Q48" s="17">
        <f t="shared" si="10"/>
        <v>0</v>
      </c>
      <c r="R48" s="17">
        <f t="shared" si="11"/>
        <v>509487.23535954213</v>
      </c>
      <c r="S48" s="17">
        <f t="shared" si="12"/>
        <v>-509487.23535954213</v>
      </c>
      <c r="T48" s="10"/>
      <c r="U48" s="13">
        <f t="shared" si="13"/>
        <v>-198961.26882927842</v>
      </c>
      <c r="V48" s="13">
        <f t="shared" si="14"/>
        <v>0</v>
      </c>
      <c r="W48" s="13">
        <f t="shared" si="15"/>
        <v>0</v>
      </c>
      <c r="X48" s="13">
        <f t="shared" si="16"/>
        <v>0</v>
      </c>
    </row>
    <row r="49" spans="14:24" x14ac:dyDescent="0.3">
      <c r="N49" s="10">
        <f t="shared" si="9"/>
        <v>-4.6300000000000079</v>
      </c>
      <c r="O49" s="12">
        <f t="shared" si="8"/>
        <v>8.8297087043737682E-8</v>
      </c>
      <c r="P49" s="10">
        <f t="shared" si="0"/>
        <v>0.39109897333402466</v>
      </c>
      <c r="Q49" s="17">
        <f t="shared" si="10"/>
        <v>0</v>
      </c>
      <c r="R49" s="17">
        <f t="shared" si="11"/>
        <v>508901.02666597534</v>
      </c>
      <c r="S49" s="17">
        <f t="shared" si="12"/>
        <v>-508901.02666597534</v>
      </c>
      <c r="T49" s="10"/>
      <c r="U49" s="13">
        <f t="shared" si="13"/>
        <v>-199030.66905769406</v>
      </c>
      <c r="V49" s="13">
        <f t="shared" si="14"/>
        <v>0</v>
      </c>
      <c r="W49" s="13">
        <f t="shared" si="15"/>
        <v>0</v>
      </c>
      <c r="X49" s="13">
        <f t="shared" si="16"/>
        <v>0</v>
      </c>
    </row>
    <row r="50" spans="14:24" x14ac:dyDescent="0.3">
      <c r="N50" s="10">
        <f t="shared" si="9"/>
        <v>-4.6200000000000081</v>
      </c>
      <c r="O50" s="12">
        <f t="shared" si="8"/>
        <v>9.247673670005273E-8</v>
      </c>
      <c r="P50" s="10">
        <f t="shared" si="0"/>
        <v>0.39168606200044631</v>
      </c>
      <c r="Q50" s="17">
        <f t="shared" si="10"/>
        <v>0</v>
      </c>
      <c r="R50" s="17">
        <f t="shared" si="11"/>
        <v>508313.93799955369</v>
      </c>
      <c r="S50" s="17">
        <f t="shared" si="12"/>
        <v>-508313.93799955369</v>
      </c>
      <c r="T50" s="10"/>
      <c r="U50" s="13">
        <f t="shared" si="13"/>
        <v>-199099.48463498423</v>
      </c>
      <c r="V50" s="13">
        <f t="shared" si="14"/>
        <v>0</v>
      </c>
      <c r="W50" s="13">
        <f t="shared" si="15"/>
        <v>0</v>
      </c>
      <c r="X50" s="13">
        <f t="shared" si="16"/>
        <v>0</v>
      </c>
    </row>
    <row r="51" spans="14:24" x14ac:dyDescent="0.3">
      <c r="N51" s="10">
        <f t="shared" si="9"/>
        <v>-4.6100000000000083</v>
      </c>
      <c r="O51" s="12">
        <f t="shared" si="8"/>
        <v>9.6844550200510751E-8</v>
      </c>
      <c r="P51" s="10">
        <f t="shared" si="0"/>
        <v>0.39227403196067279</v>
      </c>
      <c r="Q51" s="17">
        <f t="shared" si="10"/>
        <v>0</v>
      </c>
      <c r="R51" s="17">
        <f t="shared" si="11"/>
        <v>507725.96803932724</v>
      </c>
      <c r="S51" s="17">
        <f t="shared" si="12"/>
        <v>-507725.96803932724</v>
      </c>
      <c r="T51" s="10"/>
      <c r="U51" s="13">
        <f t="shared" si="13"/>
        <v>-199167.71261392257</v>
      </c>
      <c r="V51" s="13">
        <f t="shared" si="14"/>
        <v>0</v>
      </c>
      <c r="W51" s="13">
        <f t="shared" si="15"/>
        <v>0</v>
      </c>
      <c r="X51" s="13">
        <f t="shared" si="16"/>
        <v>0</v>
      </c>
    </row>
    <row r="52" spans="14:24" x14ac:dyDescent="0.3">
      <c r="N52" s="10">
        <f t="shared" si="9"/>
        <v>-4.6000000000000085</v>
      </c>
      <c r="O52" s="12">
        <f t="shared" si="8"/>
        <v>1.0140852065486346E-7</v>
      </c>
      <c r="P52" s="10">
        <f t="shared" si="0"/>
        <v>0.39286288453763668</v>
      </c>
      <c r="Q52" s="17">
        <f t="shared" si="10"/>
        <v>0</v>
      </c>
      <c r="R52" s="17">
        <f t="shared" si="11"/>
        <v>507137.11546236341</v>
      </c>
      <c r="S52" s="17">
        <f t="shared" si="12"/>
        <v>-507137.11546236341</v>
      </c>
      <c r="T52" s="10"/>
      <c r="U52" s="13">
        <f t="shared" si="13"/>
        <v>-199235.35003664059</v>
      </c>
      <c r="V52" s="13">
        <f t="shared" si="14"/>
        <v>0</v>
      </c>
      <c r="W52" s="13">
        <f t="shared" si="15"/>
        <v>0</v>
      </c>
      <c r="X52" s="13">
        <f t="shared" si="16"/>
        <v>0</v>
      </c>
    </row>
    <row r="53" spans="14:24" x14ac:dyDescent="0.3">
      <c r="N53" s="10">
        <f t="shared" si="9"/>
        <v>-4.5900000000000087</v>
      </c>
      <c r="O53" s="12">
        <f t="shared" si="8"/>
        <v>1.0617695805007958E-7</v>
      </c>
      <c r="P53" s="10">
        <f t="shared" si="0"/>
        <v>0.39345262105625645</v>
      </c>
      <c r="Q53" s="17">
        <f t="shared" si="10"/>
        <v>0</v>
      </c>
      <c r="R53" s="17">
        <f t="shared" si="11"/>
        <v>506547.37894374359</v>
      </c>
      <c r="S53" s="17">
        <f t="shared" si="12"/>
        <v>-506547.37894374359</v>
      </c>
      <c r="T53" s="10"/>
      <c r="U53" s="13">
        <f t="shared" si="13"/>
        <v>-199302.39393459266</v>
      </c>
      <c r="V53" s="13">
        <f t="shared" si="14"/>
        <v>0</v>
      </c>
      <c r="W53" s="13">
        <f t="shared" si="15"/>
        <v>0</v>
      </c>
      <c r="X53" s="13">
        <f t="shared" si="16"/>
        <v>0</v>
      </c>
    </row>
    <row r="54" spans="14:24" x14ac:dyDescent="0.3">
      <c r="N54" s="10">
        <f t="shared" si="9"/>
        <v>-4.580000000000009</v>
      </c>
      <c r="O54" s="12">
        <f t="shared" si="8"/>
        <v>1.1115850078177336E-7</v>
      </c>
      <c r="P54" s="10">
        <f t="shared" si="0"/>
        <v>0.39404324284343972</v>
      </c>
      <c r="Q54" s="17">
        <f t="shared" si="10"/>
        <v>0</v>
      </c>
      <c r="R54" s="17">
        <f t="shared" si="11"/>
        <v>505956.75715656031</v>
      </c>
      <c r="S54" s="17">
        <f t="shared" si="12"/>
        <v>-505956.75715656031</v>
      </c>
      <c r="T54" s="10"/>
      <c r="U54" s="13">
        <f t="shared" si="13"/>
        <v>-199368.84132852175</v>
      </c>
      <c r="V54" s="13">
        <f t="shared" si="14"/>
        <v>0</v>
      </c>
      <c r="W54" s="13">
        <f t="shared" si="15"/>
        <v>0</v>
      </c>
      <c r="X54" s="13">
        <f t="shared" si="16"/>
        <v>0</v>
      </c>
    </row>
    <row r="55" spans="14:24" x14ac:dyDescent="0.3">
      <c r="N55" s="10">
        <f t="shared" si="9"/>
        <v>-4.5700000000000092</v>
      </c>
      <c r="O55" s="12">
        <f t="shared" si="8"/>
        <v>1.1636212756042194E-7</v>
      </c>
      <c r="P55" s="10">
        <f t="shared" si="0"/>
        <v>0.39463475122808556</v>
      </c>
      <c r="Q55" s="17">
        <f t="shared" si="10"/>
        <v>0</v>
      </c>
      <c r="R55" s="17">
        <f t="shared" si="11"/>
        <v>505365.24877191446</v>
      </c>
      <c r="S55" s="17">
        <f t="shared" si="12"/>
        <v>-505365.24877191446</v>
      </c>
      <c r="T55" s="10"/>
      <c r="U55" s="13">
        <f t="shared" si="13"/>
        <v>-199434.68922842402</v>
      </c>
      <c r="V55" s="13">
        <f t="shared" si="14"/>
        <v>0</v>
      </c>
      <c r="W55" s="13">
        <f t="shared" si="15"/>
        <v>0</v>
      </c>
      <c r="X55" s="13">
        <f t="shared" si="16"/>
        <v>0</v>
      </c>
    </row>
    <row r="56" spans="14:24" x14ac:dyDescent="0.3">
      <c r="N56" s="10">
        <f t="shared" si="9"/>
        <v>-4.5600000000000094</v>
      </c>
      <c r="O56" s="12">
        <f t="shared" si="8"/>
        <v>1.2179716970268159E-7</v>
      </c>
      <c r="P56" s="10">
        <f t="shared" si="0"/>
        <v>0.39522714754108806</v>
      </c>
      <c r="Q56" s="17">
        <f t="shared" si="10"/>
        <v>0</v>
      </c>
      <c r="R56" s="17">
        <f t="shared" si="11"/>
        <v>504772.85245891189</v>
      </c>
      <c r="S56" s="17">
        <f t="shared" si="12"/>
        <v>-504772.85245891189</v>
      </c>
      <c r="T56" s="10"/>
      <c r="U56" s="13">
        <f t="shared" si="13"/>
        <v>-199499.93463351426</v>
      </c>
      <c r="V56" s="13">
        <f t="shared" si="14"/>
        <v>0</v>
      </c>
      <c r="W56" s="13">
        <f t="shared" si="15"/>
        <v>0</v>
      </c>
      <c r="X56" s="13">
        <f t="shared" si="16"/>
        <v>0</v>
      </c>
    </row>
    <row r="57" spans="14:24" x14ac:dyDescent="0.3">
      <c r="N57" s="10">
        <f t="shared" si="9"/>
        <v>-4.5500000000000096</v>
      </c>
      <c r="O57" s="12">
        <f t="shared" si="8"/>
        <v>1.2747332381832899E-7</v>
      </c>
      <c r="P57" s="10">
        <f t="shared" si="0"/>
        <v>0.39582043311533932</v>
      </c>
      <c r="Q57" s="17">
        <f t="shared" si="10"/>
        <v>0</v>
      </c>
      <c r="R57" s="17">
        <f t="shared" si="11"/>
        <v>504179.56688466069</v>
      </c>
      <c r="S57" s="17">
        <f t="shared" si="12"/>
        <v>-504179.56688466069</v>
      </c>
      <c r="T57" s="10"/>
      <c r="U57" s="13">
        <f t="shared" si="13"/>
        <v>-199564.5745321906</v>
      </c>
      <c r="V57" s="13">
        <f t="shared" si="14"/>
        <v>0</v>
      </c>
      <c r="W57" s="13">
        <f t="shared" si="15"/>
        <v>0</v>
      </c>
      <c r="X57" s="13">
        <f t="shared" si="16"/>
        <v>0</v>
      </c>
    </row>
    <row r="58" spans="14:24" x14ac:dyDescent="0.3">
      <c r="N58" s="10">
        <f t="shared" si="9"/>
        <v>-4.5400000000000098</v>
      </c>
      <c r="O58" s="12">
        <f t="shared" si="8"/>
        <v>1.3340066490355248E-7</v>
      </c>
      <c r="P58" s="10">
        <f t="shared" si="0"/>
        <v>0.39641460928573208</v>
      </c>
      <c r="Q58" s="17">
        <f t="shared" si="10"/>
        <v>0</v>
      </c>
      <c r="R58" s="17">
        <f t="shared" si="11"/>
        <v>503585.39071426803</v>
      </c>
      <c r="S58" s="17">
        <f t="shared" si="12"/>
        <v>-503585.39071426803</v>
      </c>
      <c r="T58" s="10"/>
      <c r="U58" s="13">
        <f t="shared" si="13"/>
        <v>-199628.60590199925</v>
      </c>
      <c r="V58" s="13">
        <f t="shared" si="14"/>
        <v>0</v>
      </c>
      <c r="W58" s="13">
        <f t="shared" si="15"/>
        <v>0</v>
      </c>
      <c r="X58" s="13">
        <f t="shared" si="16"/>
        <v>0</v>
      </c>
    </row>
    <row r="59" spans="14:24" x14ac:dyDescent="0.3">
      <c r="N59" s="10">
        <f t="shared" si="9"/>
        <v>-4.53000000000001</v>
      </c>
      <c r="O59" s="12">
        <f t="shared" si="8"/>
        <v>1.3958965985154155E-7</v>
      </c>
      <c r="P59" s="10">
        <f t="shared" si="0"/>
        <v>0.39700967738916298</v>
      </c>
      <c r="Q59" s="17">
        <f t="shared" si="10"/>
        <v>0</v>
      </c>
      <c r="R59" s="17">
        <f t="shared" si="11"/>
        <v>502990.322610837</v>
      </c>
      <c r="S59" s="17">
        <f t="shared" si="12"/>
        <v>-502990.322610837</v>
      </c>
      <c r="T59" s="10"/>
      <c r="U59" s="13">
        <f t="shared" si="13"/>
        <v>-199692.0257095994</v>
      </c>
      <c r="V59" s="13">
        <f t="shared" si="14"/>
        <v>0</v>
      </c>
      <c r="W59" s="13">
        <f t="shared" si="15"/>
        <v>0</v>
      </c>
      <c r="X59" s="13">
        <f t="shared" si="16"/>
        <v>0</v>
      </c>
    </row>
    <row r="60" spans="14:24" x14ac:dyDescent="0.3">
      <c r="N60" s="10">
        <f t="shared" si="9"/>
        <v>-4.5200000000000102</v>
      </c>
      <c r="O60" s="12">
        <f t="shared" si="8"/>
        <v>1.4605118139152243E-7</v>
      </c>
      <c r="P60" s="10">
        <f t="shared" si="0"/>
        <v>0.39760563876453547</v>
      </c>
      <c r="Q60" s="17">
        <f t="shared" si="10"/>
        <v>0</v>
      </c>
      <c r="R60" s="17">
        <f t="shared" si="11"/>
        <v>502394.36123546457</v>
      </c>
      <c r="S60" s="17">
        <f t="shared" si="12"/>
        <v>-502394.36123546457</v>
      </c>
      <c r="T60" s="10"/>
      <c r="U60" s="13">
        <f t="shared" si="13"/>
        <v>-199754.83091072764</v>
      </c>
      <c r="V60" s="13">
        <f t="shared" si="14"/>
        <v>0</v>
      </c>
      <c r="W60" s="13">
        <f t="shared" si="15"/>
        <v>0</v>
      </c>
      <c r="X60" s="13">
        <f t="shared" si="16"/>
        <v>0</v>
      </c>
    </row>
    <row r="61" spans="14:24" x14ac:dyDescent="0.3">
      <c r="N61" s="10">
        <f t="shared" si="9"/>
        <v>-4.5100000000000104</v>
      </c>
      <c r="O61" s="12">
        <f t="shared" si="8"/>
        <v>1.5279652246760888E-7</v>
      </c>
      <c r="P61" s="10">
        <f t="shared" si="0"/>
        <v>0.39820249475276293</v>
      </c>
      <c r="Q61" s="17">
        <f t="shared" si="10"/>
        <v>0</v>
      </c>
      <c r="R61" s="17">
        <f t="shared" si="11"/>
        <v>501797.5052472371</v>
      </c>
      <c r="S61" s="17">
        <f t="shared" si="12"/>
        <v>-501797.5052472371</v>
      </c>
      <c r="T61" s="10"/>
      <c r="U61" s="13">
        <f t="shared" si="13"/>
        <v>-199817.01845016246</v>
      </c>
      <c r="V61" s="13">
        <f t="shared" si="14"/>
        <v>0</v>
      </c>
      <c r="W61" s="13">
        <f t="shared" si="15"/>
        <v>0</v>
      </c>
      <c r="X61" s="13">
        <f t="shared" si="16"/>
        <v>0</v>
      </c>
    </row>
    <row r="62" spans="14:24" x14ac:dyDescent="0.3">
      <c r="N62" s="10">
        <f t="shared" si="9"/>
        <v>-4.5000000000000107</v>
      </c>
      <c r="O62" s="12">
        <f t="shared" si="8"/>
        <v>1.5983741106904709E-7</v>
      </c>
      <c r="P62" s="10">
        <f t="shared" si="0"/>
        <v>0.39880024669677155</v>
      </c>
      <c r="Q62" s="17">
        <f t="shared" si="10"/>
        <v>0</v>
      </c>
      <c r="R62" s="17">
        <f t="shared" si="11"/>
        <v>501199.75330322841</v>
      </c>
      <c r="S62" s="17">
        <f t="shared" si="12"/>
        <v>-501199.75330322841</v>
      </c>
      <c r="T62" s="10"/>
      <c r="U62" s="13">
        <f t="shared" si="13"/>
        <v>-199878.58526168854</v>
      </c>
      <c r="V62" s="13">
        <f t="shared" si="14"/>
        <v>0</v>
      </c>
      <c r="W62" s="13">
        <f t="shared" si="15"/>
        <v>0</v>
      </c>
      <c r="X62" s="13">
        <f t="shared" si="16"/>
        <v>0</v>
      </c>
    </row>
    <row r="63" spans="14:24" x14ac:dyDescent="0.3">
      <c r="N63" s="10">
        <f t="shared" si="9"/>
        <v>-4.4900000000000109</v>
      </c>
      <c r="O63" s="12">
        <f t="shared" si="8"/>
        <v>1.6718602552364271E-7</v>
      </c>
      <c r="P63" s="10">
        <f t="shared" si="0"/>
        <v>0.39939889594150352</v>
      </c>
      <c r="Q63" s="17">
        <f t="shared" si="10"/>
        <v>0</v>
      </c>
      <c r="R63" s="17">
        <f t="shared" si="11"/>
        <v>500601.10405849654</v>
      </c>
      <c r="S63" s="17">
        <f t="shared" si="12"/>
        <v>-500601.10405849654</v>
      </c>
      <c r="T63" s="10"/>
      <c r="U63" s="13">
        <f t="shared" si="13"/>
        <v>-199939.52826806126</v>
      </c>
      <c r="V63" s="13">
        <f t="shared" si="14"/>
        <v>0</v>
      </c>
      <c r="W63" s="13">
        <f t="shared" si="15"/>
        <v>0</v>
      </c>
      <c r="X63" s="13">
        <f t="shared" si="16"/>
        <v>0</v>
      </c>
    </row>
    <row r="64" spans="14:24" x14ac:dyDescent="0.3">
      <c r="N64" s="10">
        <f t="shared" si="9"/>
        <v>-4.4800000000000111</v>
      </c>
      <c r="O64" s="12">
        <f t="shared" si="8"/>
        <v>1.7485501026638296E-7</v>
      </c>
      <c r="P64" s="10">
        <f t="shared" si="0"/>
        <v>0.39999844383391997</v>
      </c>
      <c r="Q64" s="17">
        <f t="shared" si="10"/>
        <v>0</v>
      </c>
      <c r="R64" s="17">
        <f t="shared" si="11"/>
        <v>500001.55616608</v>
      </c>
      <c r="S64" s="17">
        <f t="shared" si="12"/>
        <v>-500001.55616608</v>
      </c>
      <c r="T64" s="10"/>
      <c r="U64" s="13">
        <f t="shared" si="13"/>
        <v>-199999.84438097032</v>
      </c>
      <c r="V64" s="13">
        <f t="shared" si="14"/>
        <v>0</v>
      </c>
      <c r="W64" s="13">
        <f t="shared" si="15"/>
        <v>0</v>
      </c>
      <c r="X64" s="13">
        <f t="shared" si="16"/>
        <v>0</v>
      </c>
    </row>
    <row r="65" spans="14:24" x14ac:dyDescent="0.3">
      <c r="N65" s="10">
        <f t="shared" si="9"/>
        <v>-4.4700000000000113</v>
      </c>
      <c r="O65" s="12">
        <f t="shared" si="8"/>
        <v>1.8285749209546436E-7</v>
      </c>
      <c r="P65" s="10">
        <f t="shared" si="0"/>
        <v>0.40059889172300361</v>
      </c>
      <c r="Q65" s="17">
        <f t="shared" si="10"/>
        <v>0</v>
      </c>
      <c r="R65" s="17">
        <f t="shared" si="11"/>
        <v>499401.10827699641</v>
      </c>
      <c r="S65" s="17">
        <f t="shared" si="12"/>
        <v>-499401.10827699641</v>
      </c>
      <c r="T65" s="10"/>
      <c r="U65" s="13">
        <f t="shared" si="13"/>
        <v>-200059.53050100451</v>
      </c>
      <c r="V65" s="13">
        <f t="shared" si="14"/>
        <v>0</v>
      </c>
      <c r="W65" s="13">
        <f t="shared" si="15"/>
        <v>0</v>
      </c>
      <c r="X65" s="13">
        <f t="shared" si="16"/>
        <v>0</v>
      </c>
    </row>
    <row r="66" spans="14:24" x14ac:dyDescent="0.3">
      <c r="N66" s="10">
        <f t="shared" si="9"/>
        <v>-4.4600000000000115</v>
      </c>
      <c r="O66" s="12">
        <f t="shared" si="8"/>
        <v>1.9120709692816751E-7</v>
      </c>
      <c r="P66" s="10">
        <f t="shared" si="0"/>
        <v>0.40120024095976264</v>
      </c>
      <c r="Q66" s="17">
        <f t="shared" si="10"/>
        <v>0</v>
      </c>
      <c r="R66" s="17">
        <f t="shared" si="11"/>
        <v>498799.7590402374</v>
      </c>
      <c r="S66" s="17">
        <f t="shared" si="12"/>
        <v>-498799.7590402374</v>
      </c>
      <c r="T66" s="10"/>
      <c r="U66" s="13">
        <f t="shared" si="13"/>
        <v>-200118.58351761478</v>
      </c>
      <c r="V66" s="13">
        <f t="shared" si="14"/>
        <v>0</v>
      </c>
      <c r="W66" s="13">
        <f t="shared" si="15"/>
        <v>0</v>
      </c>
      <c r="X66" s="13">
        <f t="shared" si="16"/>
        <v>0</v>
      </c>
    </row>
    <row r="67" spans="14:24" x14ac:dyDescent="0.3">
      <c r="N67" s="10">
        <f t="shared" si="9"/>
        <v>-4.4500000000000117</v>
      </c>
      <c r="O67" s="12">
        <f t="shared" si="8"/>
        <v>1.9991796706921762E-7</v>
      </c>
      <c r="P67" s="10">
        <f t="shared" si="0"/>
        <v>0.40180249289723313</v>
      </c>
      <c r="Q67" s="17">
        <f t="shared" si="10"/>
        <v>0</v>
      </c>
      <c r="R67" s="17">
        <f t="shared" si="11"/>
        <v>498197.50710276689</v>
      </c>
      <c r="S67" s="17">
        <f t="shared" si="12"/>
        <v>-498197.50710276689</v>
      </c>
      <c r="T67" s="10"/>
      <c r="U67" s="13">
        <f t="shared" si="13"/>
        <v>-200177.00030907875</v>
      </c>
      <c r="V67" s="13">
        <f t="shared" si="14"/>
        <v>0</v>
      </c>
      <c r="W67" s="13">
        <f t="shared" si="15"/>
        <v>0</v>
      </c>
      <c r="X67" s="13">
        <f t="shared" si="16"/>
        <v>0</v>
      </c>
    </row>
    <row r="68" spans="14:24" x14ac:dyDescent="0.3">
      <c r="N68" s="10">
        <f t="shared" si="9"/>
        <v>-4.4400000000000119</v>
      </c>
      <c r="O68" s="12">
        <f t="shared" si="8"/>
        <v>2.090047790044933E-7</v>
      </c>
      <c r="P68" s="10">
        <f t="shared" si="0"/>
        <v>0.40240564889048219</v>
      </c>
      <c r="Q68" s="17">
        <f t="shared" si="10"/>
        <v>0</v>
      </c>
      <c r="R68" s="17">
        <f t="shared" si="11"/>
        <v>497594.35110951785</v>
      </c>
      <c r="S68" s="17">
        <f t="shared" si="12"/>
        <v>-497594.35110951785</v>
      </c>
      <c r="T68" s="10"/>
      <c r="U68" s="13">
        <f t="shared" si="13"/>
        <v>-200234.77774246395</v>
      </c>
      <c r="V68" s="13">
        <f t="shared" si="14"/>
        <v>0</v>
      </c>
      <c r="W68" s="13">
        <f t="shared" si="15"/>
        <v>0</v>
      </c>
      <c r="X68" s="13">
        <f t="shared" si="16"/>
        <v>0</v>
      </c>
    </row>
    <row r="69" spans="14:24" x14ac:dyDescent="0.3">
      <c r="N69" s="10">
        <f t="shared" si="9"/>
        <v>-4.4300000000000122</v>
      </c>
      <c r="O69" s="12">
        <f t="shared" si="8"/>
        <v>2.1848276173315267E-7</v>
      </c>
      <c r="P69" s="10">
        <f t="shared" si="0"/>
        <v>0.40300971029661103</v>
      </c>
      <c r="Q69" s="17">
        <f t="shared" si="10"/>
        <v>0</v>
      </c>
      <c r="R69" s="17">
        <f t="shared" si="11"/>
        <v>496990.28970338899</v>
      </c>
      <c r="S69" s="17">
        <f t="shared" si="12"/>
        <v>-496990.28970338899</v>
      </c>
      <c r="T69" s="10"/>
      <c r="U69" s="13">
        <f t="shared" si="13"/>
        <v>-200291.91267359158</v>
      </c>
      <c r="V69" s="13">
        <f t="shared" si="14"/>
        <v>0</v>
      </c>
      <c r="W69" s="13">
        <f t="shared" si="15"/>
        <v>0</v>
      </c>
      <c r="X69" s="13">
        <f t="shared" si="16"/>
        <v>0</v>
      </c>
    </row>
    <row r="70" spans="14:24" x14ac:dyDescent="0.3">
      <c r="N70" s="10">
        <f t="shared" si="9"/>
        <v>-4.4200000000000124</v>
      </c>
      <c r="O70" s="12">
        <f t="shared" si="8"/>
        <v>2.2836771565145664E-7</v>
      </c>
      <c r="P70" s="10">
        <f t="shared" si="0"/>
        <v>0.40361467847475802</v>
      </c>
      <c r="Q70" s="17">
        <f t="shared" si="10"/>
        <v>0</v>
      </c>
      <c r="R70" s="17">
        <f t="shared" si="11"/>
        <v>496385.32152524201</v>
      </c>
      <c r="S70" s="17">
        <f t="shared" si="12"/>
        <v>-496385.32152524201</v>
      </c>
      <c r="T70" s="10"/>
      <c r="U70" s="13">
        <f t="shared" si="13"/>
        <v>-200348.40194699992</v>
      </c>
      <c r="V70" s="13">
        <f t="shared" si="14"/>
        <v>0</v>
      </c>
      <c r="W70" s="13">
        <f t="shared" si="15"/>
        <v>0</v>
      </c>
      <c r="X70" s="13">
        <f t="shared" si="16"/>
        <v>0</v>
      </c>
    </row>
    <row r="71" spans="14:24" x14ac:dyDescent="0.3">
      <c r="N71" s="10">
        <f t="shared" si="9"/>
        <v>-4.4100000000000126</v>
      </c>
      <c r="O71" s="12">
        <f t="shared" si="8"/>
        <v>2.3867603200178287E-7</v>
      </c>
      <c r="P71" s="10">
        <f t="shared" si="0"/>
        <v>0.40422055478610186</v>
      </c>
      <c r="Q71" s="17">
        <f t="shared" si="10"/>
        <v>0</v>
      </c>
      <c r="R71" s="17">
        <f t="shared" si="11"/>
        <v>495779.44521389814</v>
      </c>
      <c r="S71" s="17">
        <f t="shared" si="12"/>
        <v>-495779.44521389814</v>
      </c>
      <c r="T71" s="10"/>
      <c r="U71" s="13">
        <f t="shared" si="13"/>
        <v>-200404.2423959077</v>
      </c>
      <c r="V71" s="13">
        <f t="shared" si="14"/>
        <v>0</v>
      </c>
      <c r="W71" s="13">
        <f t="shared" si="15"/>
        <v>0</v>
      </c>
      <c r="X71" s="13">
        <f t="shared" si="16"/>
        <v>0</v>
      </c>
    </row>
    <row r="72" spans="14:24" x14ac:dyDescent="0.3">
      <c r="N72" s="10">
        <f t="shared" si="9"/>
        <v>-4.4000000000000128</v>
      </c>
      <c r="O72" s="12">
        <f t="shared" si="8"/>
        <v>2.4942471290052161E-7</v>
      </c>
      <c r="P72" s="10">
        <f t="shared" si="0"/>
        <v>0.40482734059386449</v>
      </c>
      <c r="Q72" s="17">
        <f t="shared" si="10"/>
        <v>0</v>
      </c>
      <c r="R72" s="17">
        <f t="shared" si="11"/>
        <v>495172.65940613556</v>
      </c>
      <c r="S72" s="17">
        <f t="shared" si="12"/>
        <v>-495172.65940613556</v>
      </c>
      <c r="T72" s="10"/>
      <c r="U72" s="13">
        <f t="shared" si="13"/>
        <v>-200459.4308421773</v>
      </c>
      <c r="V72" s="13">
        <f t="shared" si="14"/>
        <v>0</v>
      </c>
      <c r="W72" s="13">
        <f t="shared" si="15"/>
        <v>0</v>
      </c>
      <c r="X72" s="13">
        <f t="shared" si="16"/>
        <v>0</v>
      </c>
    </row>
    <row r="73" spans="14:24" x14ac:dyDescent="0.3">
      <c r="N73" s="10">
        <f t="shared" si="9"/>
        <v>-4.390000000000013</v>
      </c>
      <c r="O73" s="12">
        <f t="shared" si="8"/>
        <v>2.6063139195876812E-7</v>
      </c>
      <c r="P73" s="10">
        <f t="shared" si="0"/>
        <v>0.4054350372633142</v>
      </c>
      <c r="Q73" s="17">
        <f t="shared" si="10"/>
        <v>0</v>
      </c>
      <c r="R73" s="17">
        <f t="shared" si="11"/>
        <v>494564.96273668582</v>
      </c>
      <c r="S73" s="17">
        <f t="shared" si="12"/>
        <v>-494564.96273668582</v>
      </c>
      <c r="T73" s="10"/>
      <c r="U73" s="13">
        <f t="shared" si="13"/>
        <v>-200513.96409627781</v>
      </c>
      <c r="V73" s="13">
        <f t="shared" si="14"/>
        <v>0</v>
      </c>
      <c r="W73" s="13">
        <f t="shared" si="15"/>
        <v>0</v>
      </c>
      <c r="X73" s="13">
        <f t="shared" si="16"/>
        <v>0</v>
      </c>
    </row>
    <row r="74" spans="14:24" x14ac:dyDescent="0.3">
      <c r="N74" s="10">
        <f t="shared" si="9"/>
        <v>-4.3800000000000132</v>
      </c>
      <c r="O74" s="12">
        <f t="shared" si="8"/>
        <v>2.7231435550991013E-7</v>
      </c>
      <c r="P74" s="10">
        <f t="shared" si="0"/>
        <v>0.40604364616176891</v>
      </c>
      <c r="Q74" s="17">
        <f t="shared" si="10"/>
        <v>0</v>
      </c>
      <c r="R74" s="17">
        <f t="shared" si="11"/>
        <v>493956.35383823112</v>
      </c>
      <c r="S74" s="17">
        <f t="shared" si="12"/>
        <v>-493956.35383823112</v>
      </c>
      <c r="T74" s="10"/>
      <c r="U74" s="13">
        <f t="shared" si="13"/>
        <v>-200567.83895724823</v>
      </c>
      <c r="V74" s="13">
        <f t="shared" si="14"/>
        <v>0</v>
      </c>
      <c r="W74" s="13">
        <f t="shared" si="15"/>
        <v>0</v>
      </c>
      <c r="X74" s="13">
        <f t="shared" si="16"/>
        <v>0</v>
      </c>
    </row>
    <row r="75" spans="14:24" x14ac:dyDescent="0.3">
      <c r="N75" s="10">
        <f t="shared" si="9"/>
        <v>-4.3700000000000134</v>
      </c>
      <c r="O75" s="12">
        <f t="shared" si="8"/>
        <v>2.8449256445842642E-7</v>
      </c>
      <c r="P75" s="10">
        <f t="shared" si="0"/>
        <v>0.40665316865859863</v>
      </c>
      <c r="Q75" s="17">
        <f t="shared" si="10"/>
        <v>0</v>
      </c>
      <c r="R75" s="17">
        <f t="shared" si="11"/>
        <v>493346.83134140138</v>
      </c>
      <c r="S75" s="17">
        <f t="shared" si="12"/>
        <v>-493346.83134140138</v>
      </c>
      <c r="T75" s="10"/>
      <c r="U75" s="13">
        <f t="shared" si="13"/>
        <v>-200621.05221266011</v>
      </c>
      <c r="V75" s="13">
        <f t="shared" si="14"/>
        <v>0</v>
      </c>
      <c r="W75" s="13">
        <f t="shared" si="15"/>
        <v>0</v>
      </c>
      <c r="X75" s="13">
        <f t="shared" si="16"/>
        <v>0</v>
      </c>
    </row>
    <row r="76" spans="14:24" x14ac:dyDescent="0.3">
      <c r="N76" s="10">
        <f t="shared" si="9"/>
        <v>-4.3600000000000136</v>
      </c>
      <c r="O76" s="12">
        <f t="shared" si="8"/>
        <v>2.9718567676440458E-7</v>
      </c>
      <c r="P76" s="10">
        <f t="shared" ref="P76:P139" si="17">FXf0*EXP(-0.5*T*vola^2)*EXP(vola*SQRT(T)*N76)</f>
        <v>0.40726360612522944</v>
      </c>
      <c r="Q76" s="17">
        <f t="shared" ref="Q76:Q107" si="18">MAX(P76-K,0)*nom</f>
        <v>0</v>
      </c>
      <c r="R76" s="17">
        <f t="shared" ref="R76:R112" si="19">MAX(K-P76,0)*nom</f>
        <v>492736.39387477061</v>
      </c>
      <c r="S76" s="17">
        <f t="shared" ref="S76:S112" si="20">(P76-K)*nom</f>
        <v>-492736.39387477061</v>
      </c>
      <c r="T76" s="10"/>
      <c r="U76" s="13">
        <f t="shared" ref="U76:U112" si="21">(P76-K)*P76*nom</f>
        <v>-200673.60063858048</v>
      </c>
      <c r="V76" s="13">
        <f t="shared" ref="V76:V112" si="22">MAX(P76-K,0)*P76*nom</f>
        <v>0</v>
      </c>
      <c r="W76" s="13">
        <f t="shared" ref="W76:W112" si="23">IF(P76&gt;K,nom*P76,0)</f>
        <v>0</v>
      </c>
      <c r="X76" s="13">
        <f t="shared" ref="X76:X112" si="24">IF(P76&gt;K,nom,0)</f>
        <v>0</v>
      </c>
    </row>
    <row r="77" spans="14:24" x14ac:dyDescent="0.3">
      <c r="N77" s="10">
        <f t="shared" si="9"/>
        <v>-4.3500000000000139</v>
      </c>
      <c r="O77" s="12">
        <f t="shared" ref="O77:O140" si="25">NORMDIST(N77,0,1,FALSE)*0.01</f>
        <v>3.1041407057848335E-7</v>
      </c>
      <c r="P77" s="10">
        <f t="shared" si="17"/>
        <v>0.40787495993514589</v>
      </c>
      <c r="Q77" s="17">
        <f t="shared" si="18"/>
        <v>0</v>
      </c>
      <c r="R77" s="17">
        <f t="shared" si="19"/>
        <v>492125.04006485414</v>
      </c>
      <c r="S77" s="17">
        <f t="shared" si="20"/>
        <v>-492125.04006485414</v>
      </c>
      <c r="T77" s="10"/>
      <c r="U77" s="13">
        <f t="shared" si="21"/>
        <v>-200725.48099953443</v>
      </c>
      <c r="V77" s="13">
        <f t="shared" si="22"/>
        <v>0</v>
      </c>
      <c r="W77" s="13">
        <f t="shared" si="23"/>
        <v>0</v>
      </c>
      <c r="X77" s="13">
        <f t="shared" si="24"/>
        <v>0</v>
      </c>
    </row>
    <row r="78" spans="14:24" x14ac:dyDescent="0.3">
      <c r="N78" s="10">
        <f t="shared" ref="N78:N141" si="26">N77+0.01</f>
        <v>-4.3400000000000141</v>
      </c>
      <c r="O78" s="12">
        <f t="shared" si="25"/>
        <v>3.2419886804211768E-7</v>
      </c>
      <c r="P78" s="10">
        <f t="shared" si="17"/>
        <v>0.40848723146389426</v>
      </c>
      <c r="Q78" s="17">
        <f t="shared" si="18"/>
        <v>0</v>
      </c>
      <c r="R78" s="17">
        <f t="shared" si="19"/>
        <v>491512.76853610575</v>
      </c>
      <c r="S78" s="17">
        <f t="shared" si="20"/>
        <v>-491512.76853610575</v>
      </c>
      <c r="T78" s="10"/>
      <c r="U78" s="13">
        <f t="shared" si="21"/>
        <v>-200776.69004846772</v>
      </c>
      <c r="V78" s="13">
        <f t="shared" si="22"/>
        <v>0</v>
      </c>
      <c r="W78" s="13">
        <f t="shared" si="23"/>
        <v>0</v>
      </c>
      <c r="X78" s="13">
        <f t="shared" si="24"/>
        <v>0</v>
      </c>
    </row>
    <row r="79" spans="14:24" x14ac:dyDescent="0.3">
      <c r="N79" s="10">
        <f t="shared" si="26"/>
        <v>-4.3300000000000143</v>
      </c>
      <c r="O79" s="12">
        <f t="shared" si="25"/>
        <v>3.3856195976825787E-7</v>
      </c>
      <c r="P79" s="10">
        <f t="shared" si="17"/>
        <v>0.40910042208908576</v>
      </c>
      <c r="Q79" s="17">
        <f t="shared" si="18"/>
        <v>0</v>
      </c>
      <c r="R79" s="17">
        <f t="shared" si="19"/>
        <v>490899.57791091426</v>
      </c>
      <c r="S79" s="17">
        <f t="shared" si="20"/>
        <v>-490899.57791091426</v>
      </c>
      <c r="T79" s="10"/>
      <c r="U79" s="13">
        <f t="shared" si="21"/>
        <v>-200827.22452670906</v>
      </c>
      <c r="V79" s="13">
        <f t="shared" si="22"/>
        <v>0</v>
      </c>
      <c r="W79" s="13">
        <f t="shared" si="23"/>
        <v>0</v>
      </c>
      <c r="X79" s="13">
        <f t="shared" si="24"/>
        <v>0</v>
      </c>
    </row>
    <row r="80" spans="14:24" x14ac:dyDescent="0.3">
      <c r="N80" s="10">
        <f t="shared" si="26"/>
        <v>-4.3200000000000145</v>
      </c>
      <c r="O80" s="12">
        <f t="shared" si="25"/>
        <v>3.5352603001770893E-7</v>
      </c>
      <c r="P80" s="10">
        <f t="shared" si="17"/>
        <v>0.40971453319039952</v>
      </c>
      <c r="Q80" s="17">
        <f t="shared" si="18"/>
        <v>0</v>
      </c>
      <c r="R80" s="17">
        <f t="shared" si="19"/>
        <v>490285.46680960048</v>
      </c>
      <c r="S80" s="17">
        <f t="shared" si="20"/>
        <v>-490285.46680960048</v>
      </c>
      <c r="T80" s="10"/>
      <c r="U80" s="13">
        <f t="shared" si="21"/>
        <v>-200877.08116393257</v>
      </c>
      <c r="V80" s="13">
        <f t="shared" si="22"/>
        <v>0</v>
      </c>
      <c r="W80" s="13">
        <f t="shared" si="23"/>
        <v>0</v>
      </c>
      <c r="X80" s="13">
        <f t="shared" si="24"/>
        <v>0</v>
      </c>
    </row>
    <row r="81" spans="14:24" x14ac:dyDescent="0.3">
      <c r="N81" s="10">
        <f t="shared" si="26"/>
        <v>-4.3100000000000147</v>
      </c>
      <c r="O81" s="12">
        <f t="shared" si="25"/>
        <v>3.6911458258663776E-7</v>
      </c>
      <c r="P81" s="10">
        <f t="shared" si="17"/>
        <v>0.41032956614958582</v>
      </c>
      <c r="Q81" s="17">
        <f t="shared" si="18"/>
        <v>0</v>
      </c>
      <c r="R81" s="17">
        <f t="shared" si="19"/>
        <v>489670.43385041418</v>
      </c>
      <c r="S81" s="17">
        <f t="shared" si="20"/>
        <v>-489670.43385041418</v>
      </c>
      <c r="T81" s="10"/>
      <c r="U81" s="13">
        <f t="shared" si="21"/>
        <v>-200926.25667811991</v>
      </c>
      <c r="V81" s="13">
        <f t="shared" si="22"/>
        <v>0</v>
      </c>
      <c r="W81" s="13">
        <f t="shared" si="23"/>
        <v>0</v>
      </c>
      <c r="X81" s="13">
        <f t="shared" si="24"/>
        <v>0</v>
      </c>
    </row>
    <row r="82" spans="14:24" x14ac:dyDescent="0.3">
      <c r="N82" s="10">
        <f t="shared" si="26"/>
        <v>-4.3000000000000149</v>
      </c>
      <c r="O82" s="12">
        <f t="shared" si="25"/>
        <v>3.8535196742084597E-7</v>
      </c>
      <c r="P82" s="10">
        <f t="shared" si="17"/>
        <v>0.41094552235046905</v>
      </c>
      <c r="Q82" s="17">
        <f t="shared" si="18"/>
        <v>0</v>
      </c>
      <c r="R82" s="17">
        <f t="shared" si="19"/>
        <v>489054.47764953098</v>
      </c>
      <c r="S82" s="17">
        <f t="shared" si="20"/>
        <v>-489054.47764953098</v>
      </c>
      <c r="T82" s="10"/>
      <c r="U82" s="13">
        <f t="shared" si="21"/>
        <v>-200974.74777552229</v>
      </c>
      <c r="V82" s="13">
        <f t="shared" si="22"/>
        <v>0</v>
      </c>
      <c r="W82" s="13">
        <f t="shared" si="23"/>
        <v>0</v>
      </c>
      <c r="X82" s="13">
        <f t="shared" si="24"/>
        <v>0</v>
      </c>
    </row>
    <row r="83" spans="14:24" x14ac:dyDescent="0.3">
      <c r="N83" s="10">
        <f t="shared" si="26"/>
        <v>-4.2900000000000151</v>
      </c>
      <c r="O83" s="12">
        <f t="shared" si="25"/>
        <v>4.0226340797262324E-7</v>
      </c>
      <c r="P83" s="10">
        <f t="shared" si="17"/>
        <v>0.41156240317895099</v>
      </c>
      <c r="Q83" s="17">
        <f t="shared" si="18"/>
        <v>0</v>
      </c>
      <c r="R83" s="17">
        <f t="shared" si="19"/>
        <v>488437.59682104905</v>
      </c>
      <c r="S83" s="17">
        <f t="shared" si="20"/>
        <v>-488437.59682104905</v>
      </c>
      <c r="T83" s="10"/>
      <c r="U83" s="13">
        <f t="shared" si="21"/>
        <v>-201022.55115062249</v>
      </c>
      <c r="V83" s="13">
        <f t="shared" si="22"/>
        <v>0</v>
      </c>
      <c r="W83" s="13">
        <f t="shared" si="23"/>
        <v>0</v>
      </c>
      <c r="X83" s="13">
        <f t="shared" si="24"/>
        <v>0</v>
      </c>
    </row>
    <row r="84" spans="14:24" x14ac:dyDescent="0.3">
      <c r="N84" s="10">
        <f t="shared" si="26"/>
        <v>-4.2800000000000153</v>
      </c>
      <c r="O84" s="12">
        <f t="shared" si="25"/>
        <v>4.1987502931614556E-7</v>
      </c>
      <c r="P84" s="10">
        <f t="shared" si="17"/>
        <v>0.41218021002301364</v>
      </c>
      <c r="Q84" s="17">
        <f t="shared" si="18"/>
        <v>0</v>
      </c>
      <c r="R84" s="17">
        <f t="shared" si="19"/>
        <v>487819.78997698636</v>
      </c>
      <c r="S84" s="17">
        <f t="shared" si="20"/>
        <v>-487819.78997698636</v>
      </c>
      <c r="T84" s="10"/>
      <c r="U84" s="13">
        <f t="shared" si="21"/>
        <v>-201069.66348609666</v>
      </c>
      <c r="V84" s="13">
        <f t="shared" si="22"/>
        <v>0</v>
      </c>
      <c r="W84" s="13">
        <f t="shared" si="23"/>
        <v>0</v>
      </c>
      <c r="X84" s="13">
        <f t="shared" si="24"/>
        <v>0</v>
      </c>
    </row>
    <row r="85" spans="14:24" x14ac:dyDescent="0.3">
      <c r="N85" s="10">
        <f t="shared" si="26"/>
        <v>-4.2700000000000156</v>
      </c>
      <c r="O85" s="12">
        <f t="shared" si="25"/>
        <v>4.3821388703755164E-7</v>
      </c>
      <c r="P85" s="10">
        <f t="shared" si="17"/>
        <v>0.41279894427272279</v>
      </c>
      <c r="Q85" s="17">
        <f t="shared" si="18"/>
        <v>0</v>
      </c>
      <c r="R85" s="17">
        <f t="shared" si="19"/>
        <v>487201.05572727724</v>
      </c>
      <c r="S85" s="17">
        <f t="shared" si="20"/>
        <v>-487201.05572727724</v>
      </c>
      <c r="T85" s="10"/>
      <c r="U85" s="13">
        <f t="shared" si="21"/>
        <v>-201116.08145277601</v>
      </c>
      <c r="V85" s="13">
        <f t="shared" si="22"/>
        <v>0</v>
      </c>
      <c r="W85" s="13">
        <f t="shared" si="23"/>
        <v>0</v>
      </c>
      <c r="X85" s="13">
        <f t="shared" si="24"/>
        <v>0</v>
      </c>
    </row>
    <row r="86" spans="14:24" x14ac:dyDescent="0.3">
      <c r="N86" s="10">
        <f t="shared" si="26"/>
        <v>-4.2600000000000158</v>
      </c>
      <c r="O86" s="12">
        <f t="shared" si="25"/>
        <v>4.5730799691598142E-7</v>
      </c>
      <c r="P86" s="10">
        <f t="shared" si="17"/>
        <v>0.41341860732023067</v>
      </c>
      <c r="Q86" s="17">
        <f t="shared" si="18"/>
        <v>0</v>
      </c>
      <c r="R86" s="17">
        <f t="shared" si="19"/>
        <v>486581.39267976937</v>
      </c>
      <c r="S86" s="17">
        <f t="shared" si="20"/>
        <v>-486581.39267976937</v>
      </c>
      <c r="T86" s="10"/>
      <c r="U86" s="13">
        <f t="shared" si="21"/>
        <v>-201161.80170960855</v>
      </c>
      <c r="V86" s="13">
        <f t="shared" si="22"/>
        <v>0</v>
      </c>
      <c r="W86" s="13">
        <f t="shared" si="23"/>
        <v>0</v>
      </c>
      <c r="X86" s="13">
        <f t="shared" si="24"/>
        <v>0</v>
      </c>
    </row>
    <row r="87" spans="14:24" x14ac:dyDescent="0.3">
      <c r="N87" s="10">
        <f t="shared" si="26"/>
        <v>-4.250000000000016</v>
      </c>
      <c r="O87" s="12">
        <f t="shared" si="25"/>
        <v>4.7718636541201731E-7</v>
      </c>
      <c r="P87" s="10">
        <f t="shared" si="17"/>
        <v>0.41403920055977939</v>
      </c>
      <c r="Q87" s="17">
        <f t="shared" si="18"/>
        <v>0</v>
      </c>
      <c r="R87" s="17">
        <f t="shared" si="19"/>
        <v>485960.79944022064</v>
      </c>
      <c r="S87" s="17">
        <f t="shared" si="20"/>
        <v>-485960.79944022064</v>
      </c>
      <c r="T87" s="10"/>
      <c r="U87" s="13">
        <f t="shared" si="21"/>
        <v>-201206.82090362025</v>
      </c>
      <c r="V87" s="13">
        <f t="shared" si="22"/>
        <v>0</v>
      </c>
      <c r="W87" s="13">
        <f t="shared" si="23"/>
        <v>0</v>
      </c>
      <c r="X87" s="13">
        <f t="shared" si="24"/>
        <v>0</v>
      </c>
    </row>
    <row r="88" spans="14:24" x14ac:dyDescent="0.3">
      <c r="N88" s="10">
        <f t="shared" si="26"/>
        <v>-4.2400000000000162</v>
      </c>
      <c r="O88" s="12">
        <f t="shared" si="25"/>
        <v>4.9787902098008727E-7</v>
      </c>
      <c r="P88" s="10">
        <f t="shared" si="17"/>
        <v>0.41466072538770415</v>
      </c>
      <c r="Q88" s="17">
        <f t="shared" si="18"/>
        <v>0</v>
      </c>
      <c r="R88" s="17">
        <f t="shared" si="19"/>
        <v>485339.27461229585</v>
      </c>
      <c r="S88" s="17">
        <f t="shared" si="20"/>
        <v>-485339.27461229585</v>
      </c>
      <c r="T88" s="10"/>
      <c r="U88" s="13">
        <f t="shared" si="21"/>
        <v>-201251.13566987676</v>
      </c>
      <c r="V88" s="13">
        <f t="shared" si="22"/>
        <v>0</v>
      </c>
      <c r="W88" s="13">
        <f t="shared" si="23"/>
        <v>0</v>
      </c>
      <c r="X88" s="13">
        <f t="shared" si="24"/>
        <v>0</v>
      </c>
    </row>
    <row r="89" spans="14:24" x14ac:dyDescent="0.3">
      <c r="N89" s="10">
        <f t="shared" si="26"/>
        <v>-4.2300000000000164</v>
      </c>
      <c r="O89" s="12">
        <f t="shared" si="25"/>
        <v>5.194170462215627E-7</v>
      </c>
      <c r="P89" s="10">
        <f t="shared" si="17"/>
        <v>0.41528318320243585</v>
      </c>
      <c r="Q89" s="17">
        <f t="shared" si="18"/>
        <v>0</v>
      </c>
      <c r="R89" s="17">
        <f t="shared" si="19"/>
        <v>484716.81679756416</v>
      </c>
      <c r="S89" s="17">
        <f t="shared" si="20"/>
        <v>-484716.81679756416</v>
      </c>
      <c r="T89" s="10"/>
      <c r="U89" s="13">
        <f t="shared" si="21"/>
        <v>-201294.74263144436</v>
      </c>
      <c r="V89" s="13">
        <f t="shared" si="22"/>
        <v>0</v>
      </c>
      <c r="W89" s="13">
        <f t="shared" si="23"/>
        <v>0</v>
      </c>
      <c r="X89" s="13">
        <f t="shared" si="24"/>
        <v>0</v>
      </c>
    </row>
    <row r="90" spans="14:24" x14ac:dyDescent="0.3">
      <c r="N90" s="10">
        <f t="shared" si="26"/>
        <v>-4.2200000000000166</v>
      </c>
      <c r="O90" s="12">
        <f t="shared" si="25"/>
        <v>5.4183261089536292E-7</v>
      </c>
      <c r="P90" s="10">
        <f t="shared" si="17"/>
        <v>0.41590657540450499</v>
      </c>
      <c r="Q90" s="17">
        <f t="shared" si="18"/>
        <v>0</v>
      </c>
      <c r="R90" s="17">
        <f t="shared" si="19"/>
        <v>484093.42459549505</v>
      </c>
      <c r="S90" s="17">
        <f t="shared" si="20"/>
        <v>-484093.42459549505</v>
      </c>
      <c r="T90" s="10"/>
      <c r="U90" s="13">
        <f t="shared" si="21"/>
        <v>-201337.6383993513</v>
      </c>
      <c r="V90" s="13">
        <f t="shared" si="22"/>
        <v>0</v>
      </c>
      <c r="W90" s="13">
        <f t="shared" si="23"/>
        <v>0</v>
      </c>
      <c r="X90" s="13">
        <f t="shared" si="24"/>
        <v>0</v>
      </c>
    </row>
    <row r="91" spans="14:24" x14ac:dyDescent="0.3">
      <c r="N91" s="10">
        <f t="shared" si="26"/>
        <v>-4.2100000000000168</v>
      </c>
      <c r="O91" s="12">
        <f t="shared" si="25"/>
        <v>5.6515900580303398E-7</v>
      </c>
      <c r="P91" s="10">
        <f t="shared" si="17"/>
        <v>0.41653090339654425</v>
      </c>
      <c r="Q91" s="17">
        <f t="shared" si="18"/>
        <v>0</v>
      </c>
      <c r="R91" s="17">
        <f t="shared" si="19"/>
        <v>483469.09660345578</v>
      </c>
      <c r="S91" s="17">
        <f t="shared" si="20"/>
        <v>-483469.09660345578</v>
      </c>
      <c r="T91" s="10"/>
      <c r="U91" s="13">
        <f t="shared" si="21"/>
        <v>-201379.81957254856</v>
      </c>
      <c r="V91" s="13">
        <f t="shared" si="22"/>
        <v>0</v>
      </c>
      <c r="W91" s="13">
        <f t="shared" si="23"/>
        <v>0</v>
      </c>
      <c r="X91" s="13">
        <f t="shared" si="24"/>
        <v>0</v>
      </c>
    </row>
    <row r="92" spans="14:24" x14ac:dyDescent="0.3">
      <c r="N92" s="10">
        <f t="shared" si="26"/>
        <v>-4.2000000000000171</v>
      </c>
      <c r="O92" s="12">
        <f t="shared" si="25"/>
        <v>5.8943067756535672E-7</v>
      </c>
      <c r="P92" s="10">
        <f t="shared" si="17"/>
        <v>0.41715616858329196</v>
      </c>
      <c r="Q92" s="17">
        <f t="shared" si="18"/>
        <v>0</v>
      </c>
      <c r="R92" s="17">
        <f t="shared" si="19"/>
        <v>482843.83141670807</v>
      </c>
      <c r="S92" s="17">
        <f t="shared" si="20"/>
        <v>-482843.83141670807</v>
      </c>
      <c r="T92" s="10"/>
      <c r="U92" s="13">
        <f t="shared" si="21"/>
        <v>-201421.28273787088</v>
      </c>
      <c r="V92" s="13">
        <f t="shared" si="22"/>
        <v>0</v>
      </c>
      <c r="W92" s="13">
        <f t="shared" si="23"/>
        <v>0</v>
      </c>
      <c r="X92" s="13">
        <f t="shared" si="24"/>
        <v>0</v>
      </c>
    </row>
    <row r="93" spans="14:24" x14ac:dyDescent="0.3">
      <c r="N93" s="10">
        <f t="shared" si="26"/>
        <v>-4.1900000000000173</v>
      </c>
      <c r="O93" s="12">
        <f t="shared" si="25"/>
        <v>6.1468326430764838E-7</v>
      </c>
      <c r="P93" s="10">
        <f t="shared" si="17"/>
        <v>0.41778237237159482</v>
      </c>
      <c r="Q93" s="17">
        <f t="shared" si="18"/>
        <v>0</v>
      </c>
      <c r="R93" s="17">
        <f t="shared" si="19"/>
        <v>482217.62762840517</v>
      </c>
      <c r="S93" s="17">
        <f t="shared" si="20"/>
        <v>-482217.62762840517</v>
      </c>
      <c r="T93" s="10"/>
      <c r="U93" s="13">
        <f t="shared" si="21"/>
        <v>-201462.02446999741</v>
      </c>
      <c r="V93" s="13">
        <f t="shared" si="22"/>
        <v>0</v>
      </c>
      <c r="W93" s="13">
        <f t="shared" si="23"/>
        <v>0</v>
      </c>
      <c r="X93" s="13">
        <f t="shared" si="24"/>
        <v>0</v>
      </c>
    </row>
    <row r="94" spans="14:24" x14ac:dyDescent="0.3">
      <c r="N94" s="10">
        <f t="shared" si="26"/>
        <v>-4.1800000000000175</v>
      </c>
      <c r="O94" s="12">
        <f t="shared" si="25"/>
        <v>6.4095363227101309E-7</v>
      </c>
      <c r="P94" s="10">
        <f t="shared" si="17"/>
        <v>0.418409516170412</v>
      </c>
      <c r="Q94" s="17">
        <f t="shared" si="18"/>
        <v>0</v>
      </c>
      <c r="R94" s="17">
        <f t="shared" si="19"/>
        <v>481590.48382958805</v>
      </c>
      <c r="S94" s="17">
        <f t="shared" si="20"/>
        <v>-481590.48382958805</v>
      </c>
      <c r="T94" s="10"/>
      <c r="U94" s="13">
        <f t="shared" si="21"/>
        <v>-201502.04133141256</v>
      </c>
      <c r="V94" s="13">
        <f t="shared" si="22"/>
        <v>0</v>
      </c>
      <c r="W94" s="13">
        <f t="shared" si="23"/>
        <v>0</v>
      </c>
      <c r="X94" s="13">
        <f t="shared" si="24"/>
        <v>0</v>
      </c>
    </row>
    <row r="95" spans="14:24" x14ac:dyDescent="0.3">
      <c r="N95" s="10">
        <f t="shared" si="26"/>
        <v>-4.1700000000000177</v>
      </c>
      <c r="O95" s="12">
        <f t="shared" si="25"/>
        <v>6.6827991336685622E-7</v>
      </c>
      <c r="P95" s="10">
        <f t="shared" si="17"/>
        <v>0.41903760139081686</v>
      </c>
      <c r="Q95" s="17">
        <f t="shared" si="18"/>
        <v>0</v>
      </c>
      <c r="R95" s="17">
        <f t="shared" si="19"/>
        <v>480962.39860918315</v>
      </c>
      <c r="S95" s="17">
        <f t="shared" si="20"/>
        <v>-480962.39860918315</v>
      </c>
      <c r="T95" s="10"/>
      <c r="U95" s="13">
        <f t="shared" si="21"/>
        <v>-201541.32987236607</v>
      </c>
      <c r="V95" s="13">
        <f t="shared" si="22"/>
        <v>0</v>
      </c>
      <c r="W95" s="13">
        <f t="shared" si="23"/>
        <v>0</v>
      </c>
      <c r="X95" s="13">
        <f t="shared" si="24"/>
        <v>0</v>
      </c>
    </row>
    <row r="96" spans="14:24" x14ac:dyDescent="0.3">
      <c r="N96" s="10">
        <f t="shared" si="26"/>
        <v>-4.1600000000000179</v>
      </c>
      <c r="O96" s="12">
        <f t="shared" si="25"/>
        <v>6.9670154369209243E-7</v>
      </c>
      <c r="P96" s="10">
        <f t="shared" si="17"/>
        <v>0.41966662944600169</v>
      </c>
      <c r="Q96" s="17">
        <f t="shared" si="18"/>
        <v>0</v>
      </c>
      <c r="R96" s="17">
        <f t="shared" si="19"/>
        <v>480333.37055399833</v>
      </c>
      <c r="S96" s="17">
        <f t="shared" si="20"/>
        <v>-480333.37055399833</v>
      </c>
      <c r="T96" s="10"/>
      <c r="U96" s="13">
        <f t="shared" si="21"/>
        <v>-201579.88663083385</v>
      </c>
      <c r="V96" s="13">
        <f t="shared" si="22"/>
        <v>0</v>
      </c>
      <c r="W96" s="13">
        <f t="shared" si="23"/>
        <v>0</v>
      </c>
      <c r="X96" s="13">
        <f t="shared" si="24"/>
        <v>0</v>
      </c>
    </row>
    <row r="97" spans="14:24" x14ac:dyDescent="0.3">
      <c r="N97" s="10">
        <f t="shared" si="26"/>
        <v>-4.1500000000000181</v>
      </c>
      <c r="O97" s="12">
        <f t="shared" si="25"/>
        <v>7.2625930302247041E-7</v>
      </c>
      <c r="P97" s="10">
        <f t="shared" si="17"/>
        <v>0.42029660175127986</v>
      </c>
      <c r="Q97" s="17">
        <f t="shared" si="18"/>
        <v>0</v>
      </c>
      <c r="R97" s="17">
        <f t="shared" si="19"/>
        <v>479703.39824872016</v>
      </c>
      <c r="S97" s="17">
        <f t="shared" si="20"/>
        <v>-479703.39824872016</v>
      </c>
      <c r="T97" s="10"/>
      <c r="U97" s="13">
        <f t="shared" si="21"/>
        <v>-201617.70813247794</v>
      </c>
      <c r="V97" s="13">
        <f t="shared" si="22"/>
        <v>0</v>
      </c>
      <c r="W97" s="13">
        <f t="shared" si="23"/>
        <v>0</v>
      </c>
      <c r="X97" s="13">
        <f t="shared" si="24"/>
        <v>0</v>
      </c>
    </row>
    <row r="98" spans="14:24" x14ac:dyDescent="0.3">
      <c r="N98" s="10">
        <f t="shared" si="26"/>
        <v>-4.1400000000000183</v>
      </c>
      <c r="O98" s="12">
        <f t="shared" si="25"/>
        <v>7.5699535530155442E-7</v>
      </c>
      <c r="P98" s="10">
        <f t="shared" si="17"/>
        <v>0.42092751972408921</v>
      </c>
      <c r="Q98" s="17">
        <f t="shared" si="18"/>
        <v>0</v>
      </c>
      <c r="R98" s="17">
        <f t="shared" si="19"/>
        <v>479072.48027591081</v>
      </c>
      <c r="S98" s="17">
        <f t="shared" si="20"/>
        <v>-479072.48027591081</v>
      </c>
      <c r="T98" s="10"/>
      <c r="U98" s="13">
        <f t="shared" si="21"/>
        <v>-201654.79089060679</v>
      </c>
      <c r="V98" s="13">
        <f t="shared" si="22"/>
        <v>0</v>
      </c>
      <c r="W98" s="13">
        <f t="shared" si="23"/>
        <v>0</v>
      </c>
      <c r="X98" s="13">
        <f t="shared" si="24"/>
        <v>0</v>
      </c>
    </row>
    <row r="99" spans="14:24" x14ac:dyDescent="0.3">
      <c r="N99" s="10">
        <f t="shared" si="26"/>
        <v>-4.1300000000000185</v>
      </c>
      <c r="O99" s="12">
        <f t="shared" si="25"/>
        <v>7.8895329014287069E-7</v>
      </c>
      <c r="P99" s="10">
        <f t="shared" si="17"/>
        <v>0.42155938478399557</v>
      </c>
      <c r="Q99" s="17">
        <f t="shared" si="18"/>
        <v>0</v>
      </c>
      <c r="R99" s="17">
        <f t="shared" si="19"/>
        <v>478440.61521600443</v>
      </c>
      <c r="S99" s="17">
        <f t="shared" si="20"/>
        <v>-478440.61521600443</v>
      </c>
      <c r="T99" s="10"/>
      <c r="U99" s="13">
        <f t="shared" si="21"/>
        <v>-201691.13140613519</v>
      </c>
      <c r="V99" s="13">
        <f t="shared" si="22"/>
        <v>0</v>
      </c>
      <c r="W99" s="13">
        <f t="shared" si="23"/>
        <v>0</v>
      </c>
      <c r="X99" s="13">
        <f t="shared" si="24"/>
        <v>0</v>
      </c>
    </row>
    <row r="100" spans="14:24" x14ac:dyDescent="0.3">
      <c r="N100" s="10">
        <f t="shared" si="26"/>
        <v>-4.1200000000000188</v>
      </c>
      <c r="O100" s="12">
        <f t="shared" si="25"/>
        <v>8.2217816536279579E-7</v>
      </c>
      <c r="P100" s="10">
        <f t="shared" si="17"/>
        <v>0.42219219835269561</v>
      </c>
      <c r="Q100" s="17">
        <f t="shared" si="18"/>
        <v>0</v>
      </c>
      <c r="R100" s="17">
        <f t="shared" si="19"/>
        <v>477807.80164730438</v>
      </c>
      <c r="S100" s="17">
        <f t="shared" si="20"/>
        <v>-477807.80164730438</v>
      </c>
      <c r="T100" s="10"/>
      <c r="U100" s="13">
        <f t="shared" si="21"/>
        <v>-201726.7261675442</v>
      </c>
      <c r="V100" s="13">
        <f t="shared" si="22"/>
        <v>0</v>
      </c>
      <c r="W100" s="13">
        <f t="shared" si="23"/>
        <v>0</v>
      </c>
      <c r="X100" s="13">
        <f t="shared" si="24"/>
        <v>0</v>
      </c>
    </row>
    <row r="101" spans="14:24" x14ac:dyDescent="0.3">
      <c r="N101" s="10">
        <f t="shared" si="26"/>
        <v>-4.110000000000019</v>
      </c>
      <c r="O101" s="12">
        <f t="shared" si="25"/>
        <v>8.5671655056175319E-7</v>
      </c>
      <c r="P101" s="10">
        <f t="shared" si="17"/>
        <v>0.42282596185401994</v>
      </c>
      <c r="Q101" s="17">
        <f t="shared" si="18"/>
        <v>0</v>
      </c>
      <c r="R101" s="17">
        <f t="shared" si="19"/>
        <v>477174.0381459801</v>
      </c>
      <c r="S101" s="17">
        <f t="shared" si="20"/>
        <v>-477174.0381459801</v>
      </c>
      <c r="T101" s="10"/>
      <c r="U101" s="13">
        <f t="shared" si="21"/>
        <v>-201761.57165084084</v>
      </c>
      <c r="V101" s="13">
        <f t="shared" si="22"/>
        <v>0</v>
      </c>
      <c r="W101" s="13">
        <f t="shared" si="23"/>
        <v>0</v>
      </c>
      <c r="X101" s="13">
        <f t="shared" si="24"/>
        <v>0</v>
      </c>
    </row>
    <row r="102" spans="14:24" x14ac:dyDescent="0.3">
      <c r="N102" s="10">
        <f t="shared" si="26"/>
        <v>-4.1000000000000192</v>
      </c>
      <c r="O102" s="12">
        <f t="shared" si="25"/>
        <v>8.9261657177125792E-7</v>
      </c>
      <c r="P102" s="10">
        <f t="shared" si="17"/>
        <v>0.42346067671393689</v>
      </c>
      <c r="Q102" s="17">
        <f t="shared" si="18"/>
        <v>0</v>
      </c>
      <c r="R102" s="17">
        <f t="shared" si="19"/>
        <v>476539.32328606315</v>
      </c>
      <c r="S102" s="17">
        <f t="shared" si="20"/>
        <v>-476539.32328606315</v>
      </c>
      <c r="T102" s="10"/>
      <c r="U102" s="13">
        <f t="shared" si="21"/>
        <v>-201795.66431951785</v>
      </c>
      <c r="V102" s="13">
        <f t="shared" si="22"/>
        <v>0</v>
      </c>
      <c r="W102" s="13">
        <f t="shared" si="23"/>
        <v>0</v>
      </c>
      <c r="X102" s="13">
        <f t="shared" si="24"/>
        <v>0</v>
      </c>
    </row>
    <row r="103" spans="14:24" x14ac:dyDescent="0.3">
      <c r="N103" s="10">
        <f t="shared" si="26"/>
        <v>-4.0900000000000194</v>
      </c>
      <c r="O103" s="12">
        <f t="shared" si="25"/>
        <v>9.2992795718438464E-7</v>
      </c>
      <c r="P103" s="10">
        <f t="shared" si="17"/>
        <v>0.42409634436055504</v>
      </c>
      <c r="Q103" s="17">
        <f t="shared" si="18"/>
        <v>0</v>
      </c>
      <c r="R103" s="17">
        <f t="shared" si="19"/>
        <v>475903.655639445</v>
      </c>
      <c r="S103" s="17">
        <f t="shared" si="20"/>
        <v>-475903.655639445</v>
      </c>
      <c r="T103" s="10"/>
      <c r="U103" s="13">
        <f t="shared" si="21"/>
        <v>-201829.00062451305</v>
      </c>
      <c r="V103" s="13">
        <f t="shared" si="22"/>
        <v>0</v>
      </c>
      <c r="W103" s="13">
        <f t="shared" si="23"/>
        <v>0</v>
      </c>
      <c r="X103" s="13">
        <f t="shared" si="24"/>
        <v>0</v>
      </c>
    </row>
    <row r="104" spans="14:24" x14ac:dyDescent="0.3">
      <c r="N104" s="10">
        <f t="shared" si="26"/>
        <v>-4.0800000000000196</v>
      </c>
      <c r="O104" s="12">
        <f t="shared" si="25"/>
        <v>9.6870208398711523E-7</v>
      </c>
      <c r="P104" s="10">
        <f t="shared" si="17"/>
        <v>0.42473296622412698</v>
      </c>
      <c r="Q104" s="17">
        <f t="shared" si="18"/>
        <v>0</v>
      </c>
      <c r="R104" s="17">
        <f t="shared" si="19"/>
        <v>475267.03377587302</v>
      </c>
      <c r="S104" s="17">
        <f t="shared" si="20"/>
        <v>-475267.03377587302</v>
      </c>
      <c r="T104" s="10"/>
      <c r="U104" s="13">
        <f t="shared" si="21"/>
        <v>-201861.57700416891</v>
      </c>
      <c r="V104" s="13">
        <f t="shared" si="22"/>
        <v>0</v>
      </c>
      <c r="W104" s="13">
        <f t="shared" si="23"/>
        <v>0</v>
      </c>
      <c r="X104" s="13">
        <f t="shared" si="24"/>
        <v>0</v>
      </c>
    </row>
    <row r="105" spans="14:24" x14ac:dyDescent="0.3">
      <c r="N105" s="10">
        <f t="shared" si="26"/>
        <v>-4.0700000000000198</v>
      </c>
      <c r="O105" s="12">
        <f t="shared" si="25"/>
        <v>1.0089920263080634E-6</v>
      </c>
      <c r="P105" s="10">
        <f t="shared" si="17"/>
        <v>0.42537054373705208</v>
      </c>
      <c r="Q105" s="17">
        <f t="shared" si="18"/>
        <v>0</v>
      </c>
      <c r="R105" s="17">
        <f t="shared" si="19"/>
        <v>474629.45626294793</v>
      </c>
      <c r="S105" s="17">
        <f t="shared" si="20"/>
        <v>-474629.45626294793</v>
      </c>
      <c r="T105" s="10"/>
      <c r="U105" s="13">
        <f t="shared" si="21"/>
        <v>-201893.38988419154</v>
      </c>
      <c r="V105" s="13">
        <f t="shared" si="22"/>
        <v>0</v>
      </c>
      <c r="W105" s="13">
        <f t="shared" si="23"/>
        <v>0</v>
      </c>
      <c r="X105" s="13">
        <f t="shared" si="24"/>
        <v>0</v>
      </c>
    </row>
    <row r="106" spans="14:24" x14ac:dyDescent="0.3">
      <c r="N106" s="10">
        <f t="shared" si="26"/>
        <v>-4.06000000000002</v>
      </c>
      <c r="O106" s="12">
        <f t="shared" si="25"/>
        <v>1.0508526043039171E-6</v>
      </c>
      <c r="P106" s="10">
        <f t="shared" si="17"/>
        <v>0.42600907833388002</v>
      </c>
      <c r="Q106" s="17">
        <f t="shared" si="18"/>
        <v>0</v>
      </c>
      <c r="R106" s="17">
        <f t="shared" si="19"/>
        <v>473990.92166612</v>
      </c>
      <c r="S106" s="17">
        <f t="shared" si="20"/>
        <v>-473990.92166612</v>
      </c>
      <c r="T106" s="10"/>
      <c r="U106" s="13">
        <f t="shared" si="21"/>
        <v>-201924.4356776101</v>
      </c>
      <c r="V106" s="13">
        <f t="shared" si="22"/>
        <v>0</v>
      </c>
      <c r="W106" s="13">
        <f t="shared" si="23"/>
        <v>0</v>
      </c>
      <c r="X106" s="13">
        <f t="shared" si="24"/>
        <v>0</v>
      </c>
    </row>
    <row r="107" spans="14:24" x14ac:dyDescent="0.3">
      <c r="N107" s="10">
        <f t="shared" si="26"/>
        <v>-4.0500000000000203</v>
      </c>
      <c r="O107" s="12">
        <f t="shared" si="25"/>
        <v>1.0943404343979159E-6</v>
      </c>
      <c r="P107" s="10">
        <f t="shared" si="17"/>
        <v>0.42664857145131391</v>
      </c>
      <c r="Q107" s="17">
        <f t="shared" si="18"/>
        <v>0</v>
      </c>
      <c r="R107" s="17">
        <f t="shared" si="19"/>
        <v>473351.42854868609</v>
      </c>
      <c r="S107" s="17">
        <f t="shared" si="20"/>
        <v>-473351.42854868609</v>
      </c>
      <c r="T107" s="10"/>
      <c r="U107" s="13">
        <f t="shared" si="21"/>
        <v>-201954.71078473562</v>
      </c>
      <c r="V107" s="13">
        <f t="shared" si="22"/>
        <v>0</v>
      </c>
      <c r="W107" s="13">
        <f t="shared" si="23"/>
        <v>0</v>
      </c>
      <c r="X107" s="13">
        <f t="shared" si="24"/>
        <v>0</v>
      </c>
    </row>
    <row r="108" spans="14:24" x14ac:dyDescent="0.3">
      <c r="N108" s="10">
        <f t="shared" si="26"/>
        <v>-4.0400000000000205</v>
      </c>
      <c r="O108" s="12">
        <f t="shared" si="25"/>
        <v>1.1395139806885511E-6</v>
      </c>
      <c r="P108" s="10">
        <f t="shared" si="17"/>
        <v>0.4272890245282136</v>
      </c>
      <c r="Q108" s="17">
        <f t="shared" ref="Q108:Q112" si="27">MAX(P108-K,0)*nom</f>
        <v>0</v>
      </c>
      <c r="R108" s="17">
        <f t="shared" si="19"/>
        <v>472710.9754717864</v>
      </c>
      <c r="S108" s="17">
        <f t="shared" si="20"/>
        <v>-472710.9754717864</v>
      </c>
      <c r="T108" s="10"/>
      <c r="U108" s="13">
        <f t="shared" si="21"/>
        <v>-201984.21159311995</v>
      </c>
      <c r="V108" s="13">
        <f t="shared" si="22"/>
        <v>0</v>
      </c>
      <c r="W108" s="13">
        <f t="shared" si="23"/>
        <v>0</v>
      </c>
      <c r="X108" s="13">
        <f t="shared" si="24"/>
        <v>0</v>
      </c>
    </row>
    <row r="109" spans="14:24" x14ac:dyDescent="0.3">
      <c r="N109" s="10">
        <f t="shared" si="26"/>
        <v>-4.0300000000000207</v>
      </c>
      <c r="O109" s="12">
        <f t="shared" si="25"/>
        <v>1.1864336075455608E-6</v>
      </c>
      <c r="P109" s="10">
        <f t="shared" si="17"/>
        <v>0.42793043900559874</v>
      </c>
      <c r="Q109" s="17">
        <f t="shared" si="27"/>
        <v>0</v>
      </c>
      <c r="R109" s="17">
        <f t="shared" si="19"/>
        <v>472069.56099440128</v>
      </c>
      <c r="S109" s="17">
        <f t="shared" si="20"/>
        <v>-472069.56099440128</v>
      </c>
      <c r="T109" s="10"/>
      <c r="U109" s="13">
        <f t="shared" si="21"/>
        <v>-202012.93447751441</v>
      </c>
      <c r="V109" s="13">
        <f t="shared" si="22"/>
        <v>0</v>
      </c>
      <c r="W109" s="13">
        <f t="shared" si="23"/>
        <v>0</v>
      </c>
      <c r="X109" s="13">
        <f t="shared" si="24"/>
        <v>0</v>
      </c>
    </row>
    <row r="110" spans="14:24" x14ac:dyDescent="0.3">
      <c r="N110" s="10">
        <f t="shared" si="26"/>
        <v>-4.0200000000000209</v>
      </c>
      <c r="O110" s="12">
        <f t="shared" si="25"/>
        <v>1.2351616334101313E-6</v>
      </c>
      <c r="P110" s="10">
        <f t="shared" si="17"/>
        <v>0.42857281632665217</v>
      </c>
      <c r="Q110" s="17">
        <f t="shared" si="27"/>
        <v>0</v>
      </c>
      <c r="R110" s="17">
        <f t="shared" si="19"/>
        <v>471427.18367334787</v>
      </c>
      <c r="S110" s="17">
        <f t="shared" si="20"/>
        <v>-471427.18367334787</v>
      </c>
      <c r="T110" s="10"/>
      <c r="U110" s="13">
        <f t="shared" si="21"/>
        <v>-202040.87579982862</v>
      </c>
      <c r="V110" s="13">
        <f t="shared" si="22"/>
        <v>0</v>
      </c>
      <c r="W110" s="13">
        <f t="shared" si="23"/>
        <v>0</v>
      </c>
      <c r="X110" s="13">
        <f t="shared" si="24"/>
        <v>0</v>
      </c>
    </row>
    <row r="111" spans="14:24" x14ac:dyDescent="0.3">
      <c r="N111" s="10">
        <f t="shared" si="26"/>
        <v>-4.0100000000000211</v>
      </c>
      <c r="O111" s="12">
        <f t="shared" si="25"/>
        <v>1.2857623858161011E-6</v>
      </c>
      <c r="P111" s="10">
        <f t="shared" si="17"/>
        <v>0.42921615793672319</v>
      </c>
      <c r="Q111" s="17">
        <f t="shared" si="27"/>
        <v>0</v>
      </c>
      <c r="R111" s="17">
        <f t="shared" si="19"/>
        <v>470783.84206327685</v>
      </c>
      <c r="S111" s="17">
        <f t="shared" si="20"/>
        <v>-470783.84206327685</v>
      </c>
      <c r="T111" s="10"/>
      <c r="U111" s="13">
        <f t="shared" si="21"/>
        <v>-202068.03190908878</v>
      </c>
      <c r="V111" s="13">
        <f t="shared" si="22"/>
        <v>0</v>
      </c>
      <c r="W111" s="13">
        <f t="shared" si="23"/>
        <v>0</v>
      </c>
      <c r="X111" s="13">
        <f t="shared" si="24"/>
        <v>0</v>
      </c>
    </row>
    <row r="112" spans="14:24" x14ac:dyDescent="0.3">
      <c r="N112" s="10">
        <f t="shared" si="26"/>
        <v>-4.0000000000000213</v>
      </c>
      <c r="O112" s="12">
        <f t="shared" si="25"/>
        <v>1.3383022576487396E-6</v>
      </c>
      <c r="P112" s="10">
        <f t="shared" si="17"/>
        <v>0.42986046528333061</v>
      </c>
      <c r="Q112" s="17">
        <f t="shared" si="27"/>
        <v>0</v>
      </c>
      <c r="R112" s="17">
        <f t="shared" si="19"/>
        <v>470139.53471666941</v>
      </c>
      <c r="S112" s="17">
        <f t="shared" si="20"/>
        <v>-470139.53471666941</v>
      </c>
      <c r="T112" s="10"/>
      <c r="U112" s="13">
        <f t="shared" si="21"/>
        <v>-202094.39914139608</v>
      </c>
      <c r="V112" s="13">
        <f t="shared" si="22"/>
        <v>0</v>
      </c>
      <c r="W112" s="13">
        <f t="shared" si="23"/>
        <v>0</v>
      </c>
      <c r="X112" s="13">
        <f t="shared" si="24"/>
        <v>0</v>
      </c>
    </row>
    <row r="113" spans="14:24" x14ac:dyDescent="0.3">
      <c r="N113" s="10">
        <f t="shared" si="26"/>
        <v>-3.9900000000000215</v>
      </c>
      <c r="O113" s="12">
        <f t="shared" si="25"/>
        <v>1.3928497646574804E-6</v>
      </c>
      <c r="P113" s="10">
        <f t="shared" si="17"/>
        <v>0.43050573981616613</v>
      </c>
      <c r="Q113" s="17">
        <f t="shared" ref="Q113:Q176" si="28">MAX(P113-K,0)*nom</f>
        <v>0</v>
      </c>
      <c r="R113" s="17">
        <f t="shared" ref="R113:R176" si="29">MAX(K-P113,0)*nom</f>
        <v>469494.26018383389</v>
      </c>
      <c r="S113" s="17">
        <f t="shared" ref="S113:S176" si="30">(P113-K)*nom</f>
        <v>-469494.26018383389</v>
      </c>
      <c r="T113" s="10"/>
      <c r="U113" s="13">
        <f t="shared" ref="U113:U176" si="31">(P113-K)*P113*nom</f>
        <v>-202119.973819885</v>
      </c>
      <c r="V113" s="13">
        <f t="shared" ref="V113:V176" si="32">MAX(P113-K,0)*P113*nom</f>
        <v>0</v>
      </c>
      <c r="W113" s="13">
        <f t="shared" ref="W113:W176" si="33">IF(P113&gt;K,nom*P113,0)</f>
        <v>0</v>
      </c>
      <c r="X113" s="13">
        <f t="shared" ref="X113:X176" si="34">IF(P113&gt;K,nom,0)</f>
        <v>0</v>
      </c>
    </row>
    <row r="114" spans="14:24" x14ac:dyDescent="0.3">
      <c r="N114" s="10">
        <f t="shared" si="26"/>
        <v>-3.9800000000000217</v>
      </c>
      <c r="O114" s="12">
        <f t="shared" si="25"/>
        <v>1.4494756042387857E-6</v>
      </c>
      <c r="P114" s="10">
        <f t="shared" si="17"/>
        <v>0.43115198298709806</v>
      </c>
      <c r="Q114" s="17">
        <f t="shared" si="28"/>
        <v>0</v>
      </c>
      <c r="R114" s="17">
        <f t="shared" si="29"/>
        <v>468848.01701290195</v>
      </c>
      <c r="S114" s="17">
        <f t="shared" si="30"/>
        <v>-468848.01701290195</v>
      </c>
      <c r="T114" s="10"/>
      <c r="U114" s="13">
        <f t="shared" si="31"/>
        <v>-202144.75225468137</v>
      </c>
      <c r="V114" s="13">
        <f t="shared" si="32"/>
        <v>0</v>
      </c>
      <c r="W114" s="13">
        <f t="shared" si="33"/>
        <v>0</v>
      </c>
      <c r="X114" s="13">
        <f t="shared" si="34"/>
        <v>0</v>
      </c>
    </row>
    <row r="115" spans="14:24" x14ac:dyDescent="0.3">
      <c r="N115" s="10">
        <f t="shared" si="26"/>
        <v>-3.970000000000022</v>
      </c>
      <c r="O115" s="12">
        <f t="shared" si="25"/>
        <v>1.5082527155050482E-6</v>
      </c>
      <c r="P115" s="10">
        <f t="shared" si="17"/>
        <v>0.43179919625017349</v>
      </c>
      <c r="Q115" s="17">
        <f t="shared" si="28"/>
        <v>0</v>
      </c>
      <c r="R115" s="17">
        <f t="shared" si="29"/>
        <v>468200.8037498265</v>
      </c>
      <c r="S115" s="17">
        <f t="shared" si="30"/>
        <v>-468200.8037498265</v>
      </c>
      <c r="T115" s="10"/>
      <c r="U115" s="13">
        <f t="shared" si="31"/>
        <v>-202168.73074286032</v>
      </c>
      <c r="V115" s="13">
        <f t="shared" si="32"/>
        <v>0</v>
      </c>
      <c r="W115" s="13">
        <f t="shared" si="33"/>
        <v>0</v>
      </c>
      <c r="X115" s="13">
        <f t="shared" si="34"/>
        <v>0</v>
      </c>
    </row>
    <row r="116" spans="14:24" x14ac:dyDescent="0.3">
      <c r="N116" s="10">
        <f t="shared" si="26"/>
        <v>-3.9600000000000222</v>
      </c>
      <c r="O116" s="12">
        <f t="shared" si="25"/>
        <v>1.5692563406551846E-6</v>
      </c>
      <c r="P116" s="10">
        <f t="shared" si="17"/>
        <v>0.43244738106162273</v>
      </c>
      <c r="Q116" s="17">
        <f t="shared" si="28"/>
        <v>0</v>
      </c>
      <c r="R116" s="17">
        <f t="shared" si="29"/>
        <v>467552.6189383773</v>
      </c>
      <c r="S116" s="17">
        <f t="shared" si="30"/>
        <v>-467552.6189383773</v>
      </c>
      <c r="T116" s="10"/>
      <c r="U116" s="13">
        <f t="shared" si="31"/>
        <v>-202191.90556840412</v>
      </c>
      <c r="V116" s="13">
        <f t="shared" si="32"/>
        <v>0</v>
      </c>
      <c r="W116" s="13">
        <f t="shared" si="33"/>
        <v>0</v>
      </c>
      <c r="X116" s="13">
        <f t="shared" si="34"/>
        <v>0</v>
      </c>
    </row>
    <row r="117" spans="14:24" x14ac:dyDescent="0.3">
      <c r="N117" s="10">
        <f t="shared" si="26"/>
        <v>-3.9500000000000224</v>
      </c>
      <c r="O117" s="12">
        <f t="shared" si="25"/>
        <v>1.6325640876622765E-6</v>
      </c>
      <c r="P117" s="10">
        <f t="shared" si="17"/>
        <v>0.43309653887986171</v>
      </c>
      <c r="Q117" s="17">
        <f t="shared" si="28"/>
        <v>0</v>
      </c>
      <c r="R117" s="17">
        <f t="shared" si="29"/>
        <v>466903.46112013829</v>
      </c>
      <c r="S117" s="17">
        <f t="shared" si="30"/>
        <v>-466903.46112013829</v>
      </c>
      <c r="T117" s="10"/>
      <c r="U117" s="13">
        <f t="shared" si="31"/>
        <v>-202214.27300215999</v>
      </c>
      <c r="V117" s="13">
        <f t="shared" si="32"/>
        <v>0</v>
      </c>
      <c r="W117" s="13">
        <f t="shared" si="33"/>
        <v>0</v>
      </c>
      <c r="X117" s="13">
        <f t="shared" si="34"/>
        <v>0</v>
      </c>
    </row>
    <row r="118" spans="14:24" x14ac:dyDescent="0.3">
      <c r="N118" s="10">
        <f t="shared" si="26"/>
        <v>-3.9400000000000226</v>
      </c>
      <c r="O118" s="12">
        <f t="shared" si="25"/>
        <v>1.6982559942932851E-6</v>
      </c>
      <c r="P118" s="10">
        <f t="shared" si="17"/>
        <v>0.43374667116549587</v>
      </c>
      <c r="Q118" s="17">
        <f t="shared" si="28"/>
        <v>0</v>
      </c>
      <c r="R118" s="17">
        <f t="shared" si="29"/>
        <v>466253.32883450418</v>
      </c>
      <c r="S118" s="17">
        <f t="shared" si="30"/>
        <v>-466253.32883450418</v>
      </c>
      <c r="T118" s="10"/>
      <c r="U118" s="13">
        <f t="shared" si="31"/>
        <v>-202235.82930179749</v>
      </c>
      <c r="V118" s="13">
        <f t="shared" si="32"/>
        <v>0</v>
      </c>
      <c r="W118" s="13">
        <f t="shared" si="33"/>
        <v>0</v>
      </c>
      <c r="X118" s="13">
        <f t="shared" si="34"/>
        <v>0</v>
      </c>
    </row>
    <row r="119" spans="14:24" x14ac:dyDescent="0.3">
      <c r="N119" s="10">
        <f t="shared" si="26"/>
        <v>-3.9300000000000228</v>
      </c>
      <c r="O119" s="12">
        <f t="shared" si="25"/>
        <v>1.7664145934755506E-6</v>
      </c>
      <c r="P119" s="10">
        <f t="shared" si="17"/>
        <v>0.43439777938132323</v>
      </c>
      <c r="Q119" s="17">
        <f t="shared" si="28"/>
        <v>0</v>
      </c>
      <c r="R119" s="17">
        <f t="shared" si="29"/>
        <v>465602.2206186768</v>
      </c>
      <c r="S119" s="17">
        <f t="shared" si="30"/>
        <v>-465602.2206186768</v>
      </c>
      <c r="T119" s="10"/>
      <c r="U119" s="13">
        <f t="shared" si="31"/>
        <v>-202256.57071176614</v>
      </c>
      <c r="V119" s="13">
        <f t="shared" si="32"/>
        <v>0</v>
      </c>
      <c r="W119" s="13">
        <f t="shared" si="33"/>
        <v>0</v>
      </c>
      <c r="X119" s="13">
        <f t="shared" si="34"/>
        <v>0</v>
      </c>
    </row>
    <row r="120" spans="14:24" x14ac:dyDescent="0.3">
      <c r="N120" s="10">
        <f t="shared" si="26"/>
        <v>-3.920000000000023</v>
      </c>
      <c r="O120" s="12">
        <f t="shared" si="25"/>
        <v>1.8371249800244046E-6</v>
      </c>
      <c r="P120" s="10">
        <f t="shared" si="17"/>
        <v>0.43504986499233739</v>
      </c>
      <c r="Q120" s="17">
        <f t="shared" si="28"/>
        <v>0</v>
      </c>
      <c r="R120" s="17">
        <f t="shared" si="29"/>
        <v>464950.13500766264</v>
      </c>
      <c r="S120" s="17">
        <f t="shared" si="30"/>
        <v>-464950.13500766264</v>
      </c>
      <c r="T120" s="10"/>
      <c r="U120" s="13">
        <f t="shared" si="31"/>
        <v>-202276.49346325267</v>
      </c>
      <c r="V120" s="13">
        <f t="shared" si="32"/>
        <v>0</v>
      </c>
      <c r="W120" s="13">
        <f t="shared" si="33"/>
        <v>0</v>
      </c>
      <c r="X120" s="13">
        <f t="shared" si="34"/>
        <v>0</v>
      </c>
    </row>
    <row r="121" spans="14:24" x14ac:dyDescent="0.3">
      <c r="N121" s="10">
        <f t="shared" si="26"/>
        <v>-3.9100000000000232</v>
      </c>
      <c r="O121" s="12">
        <f t="shared" si="25"/>
        <v>1.9104748787458048E-6</v>
      </c>
      <c r="P121" s="10">
        <f t="shared" si="17"/>
        <v>0.43570292946573136</v>
      </c>
      <c r="Q121" s="17">
        <f t="shared" si="28"/>
        <v>0</v>
      </c>
      <c r="R121" s="17">
        <f t="shared" si="29"/>
        <v>464297.07053426869</v>
      </c>
      <c r="S121" s="17">
        <f t="shared" si="30"/>
        <v>-464297.07053426869</v>
      </c>
      <c r="T121" s="10"/>
      <c r="U121" s="13">
        <f t="shared" si="31"/>
        <v>-202295.59377413816</v>
      </c>
      <c r="V121" s="13">
        <f t="shared" si="32"/>
        <v>0</v>
      </c>
      <c r="W121" s="13">
        <f t="shared" si="33"/>
        <v>0</v>
      </c>
      <c r="X121" s="13">
        <f t="shared" si="34"/>
        <v>0</v>
      </c>
    </row>
    <row r="122" spans="14:24" x14ac:dyDescent="0.3">
      <c r="N122" s="10">
        <f t="shared" si="26"/>
        <v>-3.9000000000000234</v>
      </c>
      <c r="O122" s="12">
        <f t="shared" si="25"/>
        <v>1.9865547139275457E-6</v>
      </c>
      <c r="P122" s="10">
        <f t="shared" si="17"/>
        <v>0.43635697427090037</v>
      </c>
      <c r="Q122" s="17">
        <f t="shared" si="28"/>
        <v>0</v>
      </c>
      <c r="R122" s="17">
        <f t="shared" si="29"/>
        <v>463643.02572909964</v>
      </c>
      <c r="S122" s="17">
        <f t="shared" si="30"/>
        <v>-463643.02572909964</v>
      </c>
      <c r="T122" s="10"/>
      <c r="U122" s="13">
        <f t="shared" si="31"/>
        <v>-202313.86784895512</v>
      </c>
      <c r="V122" s="13">
        <f t="shared" si="32"/>
        <v>0</v>
      </c>
      <c r="W122" s="13">
        <f t="shared" si="33"/>
        <v>0</v>
      </c>
      <c r="X122" s="13">
        <f t="shared" si="34"/>
        <v>0</v>
      </c>
    </row>
    <row r="123" spans="14:24" x14ac:dyDescent="0.3">
      <c r="N123" s="10">
        <f t="shared" si="26"/>
        <v>-3.8900000000000237</v>
      </c>
      <c r="O123" s="12">
        <f t="shared" si="25"/>
        <v>2.0654576802320656E-6</v>
      </c>
      <c r="P123" s="10">
        <f t="shared" si="17"/>
        <v>0.43701200087944564</v>
      </c>
      <c r="Q123" s="17">
        <f t="shared" si="28"/>
        <v>0</v>
      </c>
      <c r="R123" s="17">
        <f t="shared" si="29"/>
        <v>462987.99912055436</v>
      </c>
      <c r="S123" s="17">
        <f t="shared" si="30"/>
        <v>-462987.99912055436</v>
      </c>
      <c r="T123" s="10"/>
      <c r="U123" s="13">
        <f t="shared" si="31"/>
        <v>-202331.31187884448</v>
      </c>
      <c r="V123" s="13">
        <f t="shared" si="32"/>
        <v>0</v>
      </c>
      <c r="W123" s="13">
        <f t="shared" si="33"/>
        <v>0</v>
      </c>
      <c r="X123" s="13">
        <f t="shared" si="34"/>
        <v>0</v>
      </c>
    </row>
    <row r="124" spans="14:24" x14ac:dyDescent="0.3">
      <c r="N124" s="10">
        <f t="shared" si="26"/>
        <v>-3.8800000000000239</v>
      </c>
      <c r="O124" s="12">
        <f t="shared" si="25"/>
        <v>2.1472798150034702E-6</v>
      </c>
      <c r="P124" s="10">
        <f t="shared" si="17"/>
        <v>0.43766801076517731</v>
      </c>
      <c r="Q124" s="17">
        <f t="shared" si="28"/>
        <v>0</v>
      </c>
      <c r="R124" s="17">
        <f t="shared" si="29"/>
        <v>462331.98923482274</v>
      </c>
      <c r="S124" s="17">
        <f t="shared" si="30"/>
        <v>-462331.98923482274</v>
      </c>
      <c r="T124" s="10"/>
      <c r="U124" s="13">
        <f t="shared" si="31"/>
        <v>-202347.92204151221</v>
      </c>
      <c r="V124" s="13">
        <f t="shared" si="32"/>
        <v>0</v>
      </c>
      <c r="W124" s="13">
        <f t="shared" si="33"/>
        <v>0</v>
      </c>
      <c r="X124" s="13">
        <f t="shared" si="34"/>
        <v>0</v>
      </c>
    </row>
    <row r="125" spans="14:24" x14ac:dyDescent="0.3">
      <c r="N125" s="10">
        <f t="shared" si="26"/>
        <v>-3.8700000000000241</v>
      </c>
      <c r="O125" s="12">
        <f t="shared" si="25"/>
        <v>2.2321200720008129E-6</v>
      </c>
      <c r="P125" s="10">
        <f t="shared" si="17"/>
        <v>0.43832500540411778</v>
      </c>
      <c r="Q125" s="17">
        <f t="shared" si="28"/>
        <v>0</v>
      </c>
      <c r="R125" s="17">
        <f t="shared" si="29"/>
        <v>461674.99459588225</v>
      </c>
      <c r="S125" s="17">
        <f t="shared" si="30"/>
        <v>-461674.99459588225</v>
      </c>
      <c r="T125" s="10"/>
      <c r="U125" s="13">
        <f t="shared" si="31"/>
        <v>-202363.69450118614</v>
      </c>
      <c r="V125" s="13">
        <f t="shared" si="32"/>
        <v>0</v>
      </c>
      <c r="W125" s="13">
        <f t="shared" si="33"/>
        <v>0</v>
      </c>
      <c r="X125" s="13">
        <f t="shared" si="34"/>
        <v>0</v>
      </c>
    </row>
    <row r="126" spans="14:24" x14ac:dyDescent="0.3">
      <c r="N126" s="10">
        <f t="shared" si="26"/>
        <v>-3.8600000000000243</v>
      </c>
      <c r="O126" s="12">
        <f t="shared" si="25"/>
        <v>2.3200803965692054E-6</v>
      </c>
      <c r="P126" s="10">
        <f t="shared" si="17"/>
        <v>0.43898298627450533</v>
      </c>
      <c r="Q126" s="17">
        <f t="shared" si="28"/>
        <v>0</v>
      </c>
      <c r="R126" s="17">
        <f t="shared" si="29"/>
        <v>461017.01372549467</v>
      </c>
      <c r="S126" s="17">
        <f t="shared" si="30"/>
        <v>-461017.01372549467</v>
      </c>
      <c r="T126" s="10"/>
      <c r="U126" s="13">
        <f t="shared" si="31"/>
        <v>-202378.62540857226</v>
      </c>
      <c r="V126" s="13">
        <f t="shared" si="32"/>
        <v>0</v>
      </c>
      <c r="W126" s="13">
        <f t="shared" si="33"/>
        <v>0</v>
      </c>
      <c r="X126" s="13">
        <f t="shared" si="34"/>
        <v>0</v>
      </c>
    </row>
    <row r="127" spans="14:24" x14ac:dyDescent="0.3">
      <c r="N127" s="10">
        <f t="shared" si="26"/>
        <v>-3.8500000000000245</v>
      </c>
      <c r="O127" s="12">
        <f t="shared" si="25"/>
        <v>2.4112658022597074E-6</v>
      </c>
      <c r="P127" s="10">
        <f t="shared" si="17"/>
        <v>0.43964195485679713</v>
      </c>
      <c r="Q127" s="17">
        <f t="shared" si="28"/>
        <v>0</v>
      </c>
      <c r="R127" s="17">
        <f t="shared" si="29"/>
        <v>460358.04514320288</v>
      </c>
      <c r="S127" s="17">
        <f t="shared" si="30"/>
        <v>-460358.04514320288</v>
      </c>
      <c r="T127" s="10"/>
      <c r="U127" s="13">
        <f t="shared" si="31"/>
        <v>-202392.71090081136</v>
      </c>
      <c r="V127" s="13">
        <f t="shared" si="32"/>
        <v>0</v>
      </c>
      <c r="W127" s="13">
        <f t="shared" si="33"/>
        <v>0</v>
      </c>
      <c r="X127" s="13">
        <f t="shared" si="34"/>
        <v>0</v>
      </c>
    </row>
    <row r="128" spans="14:24" x14ac:dyDescent="0.3">
      <c r="N128" s="10">
        <f t="shared" si="26"/>
        <v>-3.8400000000000247</v>
      </c>
      <c r="O128" s="12">
        <f t="shared" si="25"/>
        <v>2.5057844489083697E-6</v>
      </c>
      <c r="P128" s="10">
        <f t="shared" si="17"/>
        <v>0.44030191263367285</v>
      </c>
      <c r="Q128" s="17">
        <f t="shared" si="28"/>
        <v>0</v>
      </c>
      <c r="R128" s="17">
        <f t="shared" si="29"/>
        <v>459698.08736632718</v>
      </c>
      <c r="S128" s="17">
        <f t="shared" si="30"/>
        <v>-459698.08736632718</v>
      </c>
      <c r="T128" s="10"/>
      <c r="U128" s="13">
        <f t="shared" si="31"/>
        <v>-202405.94710143507</v>
      </c>
      <c r="V128" s="13">
        <f t="shared" si="32"/>
        <v>0</v>
      </c>
      <c r="W128" s="13">
        <f t="shared" si="33"/>
        <v>0</v>
      </c>
      <c r="X128" s="13">
        <f t="shared" si="34"/>
        <v>0</v>
      </c>
    </row>
    <row r="129" spans="14:24" x14ac:dyDescent="0.3">
      <c r="N129" s="10">
        <f t="shared" si="26"/>
        <v>-3.8300000000000249</v>
      </c>
      <c r="O129" s="12">
        <f t="shared" si="25"/>
        <v>2.603747722184177E-6</v>
      </c>
      <c r="P129" s="10">
        <f t="shared" si="17"/>
        <v>0.44096286109003785</v>
      </c>
      <c r="Q129" s="17">
        <f t="shared" si="28"/>
        <v>0</v>
      </c>
      <c r="R129" s="17">
        <f t="shared" si="29"/>
        <v>459037.13890996214</v>
      </c>
      <c r="S129" s="17">
        <f t="shared" si="30"/>
        <v>-459037.13890996214</v>
      </c>
      <c r="T129" s="10"/>
      <c r="U129" s="13">
        <f t="shared" si="31"/>
        <v>-202418.33012032206</v>
      </c>
      <c r="V129" s="13">
        <f t="shared" si="32"/>
        <v>0</v>
      </c>
      <c r="W129" s="13">
        <f t="shared" si="33"/>
        <v>0</v>
      </c>
      <c r="X129" s="13">
        <f t="shared" si="34"/>
        <v>0</v>
      </c>
    </row>
    <row r="130" spans="14:24" x14ac:dyDescent="0.3">
      <c r="N130" s="10">
        <f t="shared" si="26"/>
        <v>-3.8200000000000252</v>
      </c>
      <c r="O130" s="12">
        <f t="shared" si="25"/>
        <v>2.7052703146149504E-6</v>
      </c>
      <c r="P130" s="10">
        <f t="shared" si="17"/>
        <v>0.44162480171302626</v>
      </c>
      <c r="Q130" s="17">
        <f t="shared" si="28"/>
        <v>0</v>
      </c>
      <c r="R130" s="17">
        <f t="shared" si="29"/>
        <v>458375.19828697375</v>
      </c>
      <c r="S130" s="17">
        <f t="shared" si="30"/>
        <v>-458375.19828697375</v>
      </c>
      <c r="T130" s="10"/>
      <c r="U130" s="13">
        <f t="shared" si="31"/>
        <v>-202429.85605365387</v>
      </c>
      <c r="V130" s="13">
        <f t="shared" si="32"/>
        <v>0</v>
      </c>
      <c r="W130" s="13">
        <f t="shared" si="33"/>
        <v>0</v>
      </c>
      <c r="X130" s="13">
        <f t="shared" si="34"/>
        <v>0</v>
      </c>
    </row>
    <row r="131" spans="14:24" x14ac:dyDescent="0.3">
      <c r="N131" s="10">
        <f t="shared" si="26"/>
        <v>-3.8100000000000254</v>
      </c>
      <c r="O131" s="12">
        <f t="shared" si="25"/>
        <v>2.8104703080995911E-6</v>
      </c>
      <c r="P131" s="10">
        <f t="shared" si="17"/>
        <v>0.44228773599200488</v>
      </c>
      <c r="Q131" s="17">
        <f t="shared" si="28"/>
        <v>0</v>
      </c>
      <c r="R131" s="17">
        <f t="shared" si="29"/>
        <v>457712.26400799514</v>
      </c>
      <c r="S131" s="17">
        <f t="shared" si="30"/>
        <v>-457712.26400799514</v>
      </c>
      <c r="T131" s="10"/>
      <c r="U131" s="13">
        <f t="shared" si="31"/>
        <v>-202440.52098387099</v>
      </c>
      <c r="V131" s="13">
        <f t="shared" si="32"/>
        <v>0</v>
      </c>
      <c r="W131" s="13">
        <f t="shared" si="33"/>
        <v>0</v>
      </c>
      <c r="X131" s="13">
        <f t="shared" si="34"/>
        <v>0</v>
      </c>
    </row>
    <row r="132" spans="14:24" x14ac:dyDescent="0.3">
      <c r="N132" s="10">
        <f t="shared" si="26"/>
        <v>-3.8000000000000256</v>
      </c>
      <c r="O132" s="12">
        <f t="shared" si="25"/>
        <v>2.9194692579143178E-6</v>
      </c>
      <c r="P132" s="10">
        <f t="shared" si="17"/>
        <v>0.44295166541857606</v>
      </c>
      <c r="Q132" s="17">
        <f t="shared" si="28"/>
        <v>0</v>
      </c>
      <c r="R132" s="17">
        <f t="shared" si="29"/>
        <v>457048.33458142396</v>
      </c>
      <c r="S132" s="17">
        <f t="shared" si="30"/>
        <v>-457048.33458142396</v>
      </c>
      <c r="T132" s="10"/>
      <c r="U132" s="13">
        <f t="shared" si="31"/>
        <v>-202450.3209796283</v>
      </c>
      <c r="V132" s="13">
        <f t="shared" si="32"/>
        <v>0</v>
      </c>
      <c r="W132" s="13">
        <f t="shared" si="33"/>
        <v>0</v>
      </c>
      <c r="X132" s="13">
        <f t="shared" si="34"/>
        <v>0</v>
      </c>
    </row>
    <row r="133" spans="14:24" x14ac:dyDescent="0.3">
      <c r="N133" s="10">
        <f t="shared" si="26"/>
        <v>-3.7900000000000258</v>
      </c>
      <c r="O133" s="12">
        <f t="shared" si="25"/>
        <v>3.0323922782197459E-6</v>
      </c>
      <c r="P133" s="10">
        <f t="shared" si="17"/>
        <v>0.44361659148658122</v>
      </c>
      <c r="Q133" s="17">
        <f t="shared" si="28"/>
        <v>0</v>
      </c>
      <c r="R133" s="17">
        <f t="shared" si="29"/>
        <v>456383.40851341881</v>
      </c>
      <c r="S133" s="17">
        <f t="shared" si="30"/>
        <v>-456383.40851341881</v>
      </c>
      <c r="T133" s="10"/>
      <c r="U133" s="13">
        <f t="shared" si="31"/>
        <v>-202459.25209575082</v>
      </c>
      <c r="V133" s="13">
        <f t="shared" si="32"/>
        <v>0</v>
      </c>
      <c r="W133" s="13">
        <f t="shared" si="33"/>
        <v>0</v>
      </c>
      <c r="X133" s="13">
        <f t="shared" si="34"/>
        <v>0</v>
      </c>
    </row>
    <row r="134" spans="14:24" x14ac:dyDescent="0.3">
      <c r="N134" s="10">
        <f t="shared" si="26"/>
        <v>-3.780000000000026</v>
      </c>
      <c r="O134" s="12">
        <f t="shared" si="25"/>
        <v>3.1493681290749084E-6</v>
      </c>
      <c r="P134" s="10">
        <f t="shared" si="17"/>
        <v>0.44428251569210442</v>
      </c>
      <c r="Q134" s="17">
        <f t="shared" si="28"/>
        <v>0</v>
      </c>
      <c r="R134" s="17">
        <f t="shared" si="29"/>
        <v>455717.48430789559</v>
      </c>
      <c r="S134" s="17">
        <f t="shared" si="30"/>
        <v>-455717.48430789559</v>
      </c>
      <c r="T134" s="10"/>
      <c r="U134" s="13">
        <f t="shared" si="31"/>
        <v>-202467.31037318899</v>
      </c>
      <c r="V134" s="13">
        <f t="shared" si="32"/>
        <v>0</v>
      </c>
      <c r="W134" s="13">
        <f t="shared" si="33"/>
        <v>0</v>
      </c>
      <c r="X134" s="13">
        <f t="shared" si="34"/>
        <v>0</v>
      </c>
    </row>
    <row r="135" spans="14:24" x14ac:dyDescent="0.3">
      <c r="N135" s="10">
        <f t="shared" si="26"/>
        <v>-3.7700000000000262</v>
      </c>
      <c r="O135" s="12">
        <f t="shared" si="25"/>
        <v>3.2705293049634244E-6</v>
      </c>
      <c r="P135" s="10">
        <f t="shared" si="17"/>
        <v>0.44494943953347543</v>
      </c>
      <c r="Q135" s="17">
        <f t="shared" si="28"/>
        <v>0</v>
      </c>
      <c r="R135" s="17">
        <f t="shared" si="29"/>
        <v>455050.56046652456</v>
      </c>
      <c r="S135" s="17">
        <f t="shared" si="30"/>
        <v>-455050.56046652456</v>
      </c>
      <c r="T135" s="10"/>
      <c r="U135" s="13">
        <f t="shared" si="31"/>
        <v>-202474.49183897398</v>
      </c>
      <c r="V135" s="13">
        <f t="shared" si="32"/>
        <v>0</v>
      </c>
      <c r="W135" s="13">
        <f t="shared" si="33"/>
        <v>0</v>
      </c>
      <c r="X135" s="13">
        <f t="shared" si="34"/>
        <v>0</v>
      </c>
    </row>
    <row r="136" spans="14:24" x14ac:dyDescent="0.3">
      <c r="N136" s="10">
        <f t="shared" si="26"/>
        <v>-3.7600000000000264</v>
      </c>
      <c r="O136" s="12">
        <f t="shared" si="25"/>
        <v>3.3960121248362101E-6</v>
      </c>
      <c r="P136" s="10">
        <f t="shared" si="17"/>
        <v>0.44561736451127304</v>
      </c>
      <c r="Q136" s="17">
        <f t="shared" si="28"/>
        <v>0</v>
      </c>
      <c r="R136" s="17">
        <f t="shared" si="29"/>
        <v>454382.63548872696</v>
      </c>
      <c r="S136" s="17">
        <f t="shared" si="30"/>
        <v>-454382.63548872696</v>
      </c>
      <c r="T136" s="10"/>
      <c r="U136" s="13">
        <f t="shared" si="31"/>
        <v>-202480.79250617296</v>
      </c>
      <c r="V136" s="13">
        <f t="shared" si="32"/>
        <v>0</v>
      </c>
      <c r="W136" s="13">
        <f t="shared" si="33"/>
        <v>0</v>
      </c>
      <c r="X136" s="13">
        <f t="shared" si="34"/>
        <v>0</v>
      </c>
    </row>
    <row r="137" spans="14:24" x14ac:dyDescent="0.3">
      <c r="N137" s="10">
        <f t="shared" si="26"/>
        <v>-3.7500000000000266</v>
      </c>
      <c r="O137" s="12">
        <f t="shared" si="25"/>
        <v>3.5259568236741035E-6</v>
      </c>
      <c r="P137" s="10">
        <f t="shared" si="17"/>
        <v>0.44628629212832871</v>
      </c>
      <c r="Q137" s="17">
        <f t="shared" si="28"/>
        <v>0</v>
      </c>
      <c r="R137" s="17">
        <f t="shared" si="29"/>
        <v>453713.7078716713</v>
      </c>
      <c r="S137" s="17">
        <f t="shared" si="30"/>
        <v>-453713.7078716713</v>
      </c>
      <c r="T137" s="10"/>
      <c r="U137" s="13">
        <f t="shared" si="31"/>
        <v>-202486.2083738439</v>
      </c>
      <c r="V137" s="13">
        <f t="shared" si="32"/>
        <v>0</v>
      </c>
      <c r="W137" s="13">
        <f t="shared" si="33"/>
        <v>0</v>
      </c>
      <c r="X137" s="13">
        <f t="shared" si="34"/>
        <v>0</v>
      </c>
    </row>
    <row r="138" spans="14:24" x14ac:dyDescent="0.3">
      <c r="N138" s="10">
        <f t="shared" si="26"/>
        <v>-3.7400000000000269</v>
      </c>
      <c r="O138" s="12">
        <f t="shared" si="25"/>
        <v>3.6605076455729861E-6</v>
      </c>
      <c r="P138" s="10">
        <f t="shared" si="17"/>
        <v>0.44695622388973005</v>
      </c>
      <c r="Q138" s="17">
        <f t="shared" si="28"/>
        <v>0</v>
      </c>
      <c r="R138" s="17">
        <f t="shared" si="29"/>
        <v>453043.77611026994</v>
      </c>
      <c r="S138" s="17">
        <f t="shared" si="30"/>
        <v>-453043.77611026994</v>
      </c>
      <c r="T138" s="10"/>
      <c r="U138" s="13">
        <f t="shared" si="31"/>
        <v>-202490.73542699055</v>
      </c>
      <c r="V138" s="13">
        <f t="shared" si="32"/>
        <v>0</v>
      </c>
      <c r="W138" s="13">
        <f t="shared" si="33"/>
        <v>0</v>
      </c>
      <c r="X138" s="13">
        <f t="shared" si="34"/>
        <v>0</v>
      </c>
    </row>
    <row r="139" spans="14:24" x14ac:dyDescent="0.3">
      <c r="N139" s="10">
        <f t="shared" si="26"/>
        <v>-3.7300000000000271</v>
      </c>
      <c r="O139" s="12">
        <f t="shared" si="25"/>
        <v>3.799812938352833E-6</v>
      </c>
      <c r="P139" s="10">
        <f t="shared" si="17"/>
        <v>0.44762716130282376</v>
      </c>
      <c r="Q139" s="17">
        <f t="shared" si="28"/>
        <v>0</v>
      </c>
      <c r="R139" s="17">
        <f t="shared" si="29"/>
        <v>452372.83869717625</v>
      </c>
      <c r="S139" s="17">
        <f t="shared" si="30"/>
        <v>-452372.83869717625</v>
      </c>
      <c r="T139" s="10"/>
      <c r="U139" s="13">
        <f t="shared" si="31"/>
        <v>-202494.36963651719</v>
      </c>
      <c r="V139" s="13">
        <f t="shared" si="32"/>
        <v>0</v>
      </c>
      <c r="W139" s="13">
        <f t="shared" si="33"/>
        <v>0</v>
      </c>
      <c r="X139" s="13">
        <f t="shared" si="34"/>
        <v>0</v>
      </c>
    </row>
    <row r="140" spans="14:24" x14ac:dyDescent="0.3">
      <c r="N140" s="10">
        <f t="shared" si="26"/>
        <v>-3.7200000000000273</v>
      </c>
      <c r="O140" s="12">
        <f t="shared" si="25"/>
        <v>3.9440252496911673E-6</v>
      </c>
      <c r="P140" s="10">
        <f t="shared" ref="P140:P203" si="35">FXf0*EXP(-0.5*T*vola^2)*EXP(vola*SQRT(T)*N140)</f>
        <v>0.44829910587721922</v>
      </c>
      <c r="Q140" s="17">
        <f t="shared" si="28"/>
        <v>0</v>
      </c>
      <c r="R140" s="17">
        <f t="shared" si="29"/>
        <v>451700.89412278082</v>
      </c>
      <c r="S140" s="17">
        <f t="shared" si="30"/>
        <v>-451700.89412278082</v>
      </c>
      <c r="T140" s="10"/>
      <c r="U140" s="13">
        <f t="shared" si="31"/>
        <v>-202497.10695918312</v>
      </c>
      <c r="V140" s="13">
        <f t="shared" si="32"/>
        <v>0</v>
      </c>
      <c r="W140" s="13">
        <f t="shared" si="33"/>
        <v>0</v>
      </c>
      <c r="X140" s="13">
        <f t="shared" si="34"/>
        <v>0</v>
      </c>
    </row>
    <row r="141" spans="14:24" x14ac:dyDescent="0.3">
      <c r="N141" s="10">
        <f t="shared" si="26"/>
        <v>-3.7100000000000275</v>
      </c>
      <c r="O141" s="12">
        <f t="shared" ref="O141:O204" si="36">NORMDIST(N141,0,1,FALSE)*0.01</f>
        <v>4.0933014247803701E-6</v>
      </c>
      <c r="P141" s="10">
        <f t="shared" si="35"/>
        <v>0.44897205912479193</v>
      </c>
      <c r="Q141" s="17">
        <f t="shared" si="28"/>
        <v>0</v>
      </c>
      <c r="R141" s="17">
        <f t="shared" si="29"/>
        <v>451027.94087520806</v>
      </c>
      <c r="S141" s="17">
        <f t="shared" si="30"/>
        <v>-451027.94087520806</v>
      </c>
      <c r="T141" s="10"/>
      <c r="U141" s="13">
        <f t="shared" si="31"/>
        <v>-202498.94333755708</v>
      </c>
      <c r="V141" s="13">
        <f t="shared" si="32"/>
        <v>0</v>
      </c>
      <c r="W141" s="13">
        <f t="shared" si="33"/>
        <v>0</v>
      </c>
      <c r="X141" s="13">
        <f t="shared" si="34"/>
        <v>0</v>
      </c>
    </row>
    <row r="142" spans="14:24" x14ac:dyDescent="0.3">
      <c r="N142" s="10">
        <f t="shared" ref="N142:N205" si="37">N141+0.01</f>
        <v>-3.7000000000000277</v>
      </c>
      <c r="O142" s="12">
        <f t="shared" si="36"/>
        <v>4.2478027055070799E-6</v>
      </c>
      <c r="P142" s="10">
        <f t="shared" si="35"/>
        <v>0.44964602255968711</v>
      </c>
      <c r="Q142" s="17">
        <f t="shared" si="28"/>
        <v>0</v>
      </c>
      <c r="R142" s="17">
        <f t="shared" si="29"/>
        <v>450353.97744031291</v>
      </c>
      <c r="S142" s="17">
        <f t="shared" si="30"/>
        <v>-450353.97744031291</v>
      </c>
      <c r="T142" s="10"/>
      <c r="U142" s="13">
        <f t="shared" si="31"/>
        <v>-202499.87469997178</v>
      </c>
      <c r="V142" s="13">
        <f t="shared" si="32"/>
        <v>0</v>
      </c>
      <c r="W142" s="13">
        <f t="shared" si="33"/>
        <v>0</v>
      </c>
      <c r="X142" s="13">
        <f t="shared" si="34"/>
        <v>0</v>
      </c>
    </row>
    <row r="143" spans="14:24" x14ac:dyDescent="0.3">
      <c r="N143" s="10">
        <f t="shared" si="37"/>
        <v>-3.6900000000000279</v>
      </c>
      <c r="O143" s="12">
        <f t="shared" si="36"/>
        <v>4.4076948311508707E-6</v>
      </c>
      <c r="P143" s="10">
        <f t="shared" si="35"/>
        <v>0.45032099769832279</v>
      </c>
      <c r="Q143" s="17">
        <f t="shared" si="28"/>
        <v>0</v>
      </c>
      <c r="R143" s="17">
        <f t="shared" si="29"/>
        <v>449679.00230167725</v>
      </c>
      <c r="S143" s="17">
        <f t="shared" si="30"/>
        <v>-449679.00230167725</v>
      </c>
      <c r="T143" s="10"/>
      <c r="U143" s="13">
        <f t="shared" si="31"/>
        <v>-202499.89696047769</v>
      </c>
      <c r="V143" s="13">
        <f t="shared" si="32"/>
        <v>0</v>
      </c>
      <c r="W143" s="13">
        <f t="shared" si="33"/>
        <v>0</v>
      </c>
      <c r="X143" s="13">
        <f t="shared" si="34"/>
        <v>0</v>
      </c>
    </row>
    <row r="144" spans="14:24" x14ac:dyDescent="0.3">
      <c r="N144" s="10">
        <f t="shared" si="37"/>
        <v>-3.6800000000000281</v>
      </c>
      <c r="O144" s="12">
        <f t="shared" si="36"/>
        <v>4.5731481405980968E-6</v>
      </c>
      <c r="P144" s="10">
        <f t="shared" si="35"/>
        <v>0.45099698605939326</v>
      </c>
      <c r="Q144" s="17">
        <f t="shared" si="28"/>
        <v>0</v>
      </c>
      <c r="R144" s="17">
        <f t="shared" si="29"/>
        <v>449003.01394060679</v>
      </c>
      <c r="S144" s="17">
        <f t="shared" si="30"/>
        <v>-449003.01394060679</v>
      </c>
      <c r="T144" s="10"/>
      <c r="U144" s="13">
        <f t="shared" si="31"/>
        <v>-202499.0060187974</v>
      </c>
      <c r="V144" s="13">
        <f t="shared" si="32"/>
        <v>0</v>
      </c>
      <c r="W144" s="13">
        <f t="shared" si="33"/>
        <v>0</v>
      </c>
      <c r="X144" s="13">
        <f t="shared" si="34"/>
        <v>0</v>
      </c>
    </row>
    <row r="145" spans="14:24" x14ac:dyDescent="0.3">
      <c r="N145" s="10">
        <f t="shared" si="37"/>
        <v>-3.6700000000000284</v>
      </c>
      <c r="O145" s="12">
        <f t="shared" si="36"/>
        <v>4.7443376760657132E-6</v>
      </c>
      <c r="P145" s="10">
        <f t="shared" si="35"/>
        <v>0.45167398916387264</v>
      </c>
      <c r="Q145" s="17">
        <f t="shared" si="28"/>
        <v>0</v>
      </c>
      <c r="R145" s="17">
        <f t="shared" si="29"/>
        <v>448326.01083612739</v>
      </c>
      <c r="S145" s="17">
        <f t="shared" si="30"/>
        <v>-448326.01083612739</v>
      </c>
      <c r="T145" s="10"/>
      <c r="U145" s="13">
        <f t="shared" si="31"/>
        <v>-202497.19776027923</v>
      </c>
      <c r="V145" s="13">
        <f t="shared" si="32"/>
        <v>0</v>
      </c>
      <c r="W145" s="13">
        <f t="shared" si="33"/>
        <v>0</v>
      </c>
      <c r="X145" s="13">
        <f t="shared" si="34"/>
        <v>0</v>
      </c>
    </row>
    <row r="146" spans="14:24" x14ac:dyDescent="0.3">
      <c r="N146" s="10">
        <f t="shared" si="37"/>
        <v>-3.6600000000000286</v>
      </c>
      <c r="O146" s="12">
        <f t="shared" si="36"/>
        <v>4.9214432883284196E-6</v>
      </c>
      <c r="P146" s="10">
        <f t="shared" si="35"/>
        <v>0.45235200853501817</v>
      </c>
      <c r="Q146" s="17">
        <f t="shared" si="28"/>
        <v>0</v>
      </c>
      <c r="R146" s="17">
        <f t="shared" si="29"/>
        <v>447647.99146498187</v>
      </c>
      <c r="S146" s="17">
        <f t="shared" si="30"/>
        <v>-447647.99146498187</v>
      </c>
      <c r="T146" s="10"/>
      <c r="U146" s="13">
        <f t="shared" si="31"/>
        <v>-202494.46805585123</v>
      </c>
      <c r="V146" s="13">
        <f t="shared" si="32"/>
        <v>0</v>
      </c>
      <c r="W146" s="13">
        <f t="shared" si="33"/>
        <v>0</v>
      </c>
      <c r="X146" s="13">
        <f t="shared" si="34"/>
        <v>0</v>
      </c>
    </row>
    <row r="147" spans="14:24" x14ac:dyDescent="0.3">
      <c r="N147" s="10">
        <f t="shared" si="37"/>
        <v>-3.6500000000000288</v>
      </c>
      <c r="O147" s="12">
        <f t="shared" si="36"/>
        <v>5.1046497434413219E-6</v>
      </c>
      <c r="P147" s="10">
        <f t="shared" si="35"/>
        <v>0.45303104569837366</v>
      </c>
      <c r="Q147" s="17">
        <f t="shared" si="28"/>
        <v>0</v>
      </c>
      <c r="R147" s="17">
        <f t="shared" si="29"/>
        <v>446968.95430162636</v>
      </c>
      <c r="S147" s="17">
        <f t="shared" si="30"/>
        <v>-446968.95430162636</v>
      </c>
      <c r="T147" s="10"/>
      <c r="U147" s="13">
        <f t="shared" si="31"/>
        <v>-202490.8127619744</v>
      </c>
      <c r="V147" s="13">
        <f t="shared" si="32"/>
        <v>0</v>
      </c>
      <c r="W147" s="13">
        <f t="shared" si="33"/>
        <v>0</v>
      </c>
      <c r="X147" s="13">
        <f t="shared" si="34"/>
        <v>0</v>
      </c>
    </row>
    <row r="148" spans="14:24" x14ac:dyDescent="0.3">
      <c r="N148" s="10">
        <f t="shared" si="37"/>
        <v>-3.640000000000029</v>
      </c>
      <c r="O148" s="12">
        <f t="shared" si="36"/>
        <v>5.2941468309487926E-6</v>
      </c>
      <c r="P148" s="10">
        <f t="shared" si="35"/>
        <v>0.45371110218177318</v>
      </c>
      <c r="Q148" s="17">
        <f t="shared" si="28"/>
        <v>0</v>
      </c>
      <c r="R148" s="17">
        <f t="shared" si="29"/>
        <v>446288.89781822683</v>
      </c>
      <c r="S148" s="17">
        <f t="shared" si="30"/>
        <v>-446288.89781822683</v>
      </c>
      <c r="T148" s="10"/>
      <c r="U148" s="13">
        <f t="shared" si="31"/>
        <v>-202486.22772059645</v>
      </c>
      <c r="V148" s="13">
        <f t="shared" si="32"/>
        <v>0</v>
      </c>
      <c r="W148" s="13">
        <f t="shared" si="33"/>
        <v>0</v>
      </c>
      <c r="X148" s="13">
        <f t="shared" si="34"/>
        <v>0</v>
      </c>
    </row>
    <row r="149" spans="14:24" x14ac:dyDescent="0.3">
      <c r="N149" s="10">
        <f t="shared" si="37"/>
        <v>-3.6300000000000292</v>
      </c>
      <c r="O149" s="12">
        <f t="shared" si="36"/>
        <v>5.4901294735690069E-6</v>
      </c>
      <c r="P149" s="10">
        <f t="shared" si="35"/>
        <v>0.45439217951534405</v>
      </c>
      <c r="Q149" s="17">
        <f t="shared" si="28"/>
        <v>0</v>
      </c>
      <c r="R149" s="17">
        <f t="shared" si="29"/>
        <v>445607.82048465597</v>
      </c>
      <c r="S149" s="17">
        <f t="shared" si="30"/>
        <v>-445607.82048465597</v>
      </c>
      <c r="T149" s="10"/>
      <c r="U149" s="13">
        <f t="shared" si="31"/>
        <v>-202480.70875910501</v>
      </c>
      <c r="V149" s="13">
        <f t="shared" si="32"/>
        <v>0</v>
      </c>
      <c r="W149" s="13">
        <f t="shared" si="33"/>
        <v>0</v>
      </c>
      <c r="X149" s="13">
        <f t="shared" si="34"/>
        <v>0</v>
      </c>
    </row>
    <row r="150" spans="14:24" x14ac:dyDescent="0.3">
      <c r="N150" s="10">
        <f t="shared" si="37"/>
        <v>-3.6200000000000294</v>
      </c>
      <c r="O150" s="12">
        <f t="shared" si="36"/>
        <v>5.69279783834192E-6</v>
      </c>
      <c r="P150" s="10">
        <f t="shared" si="35"/>
        <v>0.4550742792315105</v>
      </c>
      <c r="Q150" s="17">
        <f t="shared" si="28"/>
        <v>0</v>
      </c>
      <c r="R150" s="17">
        <f t="shared" si="29"/>
        <v>444925.72076848953</v>
      </c>
      <c r="S150" s="17">
        <f t="shared" si="30"/>
        <v>-444925.72076848953</v>
      </c>
      <c r="T150" s="10"/>
      <c r="U150" s="13">
        <f t="shared" si="31"/>
        <v>-202474.25169028065</v>
      </c>
      <c r="V150" s="13">
        <f t="shared" si="32"/>
        <v>0</v>
      </c>
      <c r="W150" s="13">
        <f t="shared" si="33"/>
        <v>0</v>
      </c>
      <c r="X150" s="13">
        <f t="shared" si="34"/>
        <v>0</v>
      </c>
    </row>
    <row r="151" spans="14:24" x14ac:dyDescent="0.3">
      <c r="N151" s="10">
        <f t="shared" si="37"/>
        <v>-3.6100000000000296</v>
      </c>
      <c r="O151" s="12">
        <f t="shared" si="36"/>
        <v>5.9023574492272222E-6</v>
      </c>
      <c r="P151" s="10">
        <f t="shared" si="35"/>
        <v>0.45575740286499722</v>
      </c>
      <c r="Q151" s="17">
        <f t="shared" si="28"/>
        <v>0</v>
      </c>
      <c r="R151" s="17">
        <f t="shared" si="29"/>
        <v>444242.59713500278</v>
      </c>
      <c r="S151" s="17">
        <f t="shared" si="30"/>
        <v>-444242.59713500278</v>
      </c>
      <c r="T151" s="10"/>
      <c r="U151" s="13">
        <f t="shared" si="31"/>
        <v>-202466.85231225015</v>
      </c>
      <c r="V151" s="13">
        <f t="shared" si="32"/>
        <v>0</v>
      </c>
      <c r="W151" s="13">
        <f t="shared" si="33"/>
        <v>0</v>
      </c>
      <c r="X151" s="13">
        <f t="shared" si="34"/>
        <v>0</v>
      </c>
    </row>
    <row r="152" spans="14:24" x14ac:dyDescent="0.3">
      <c r="N152" s="10">
        <f t="shared" si="37"/>
        <v>-3.6000000000000298</v>
      </c>
      <c r="O152" s="12">
        <f t="shared" si="36"/>
        <v>6.1190193011370667E-6</v>
      </c>
      <c r="P152" s="10">
        <f t="shared" si="35"/>
        <v>0.45644155195283259</v>
      </c>
      <c r="Q152" s="17">
        <f t="shared" si="28"/>
        <v>0</v>
      </c>
      <c r="R152" s="17">
        <f t="shared" si="29"/>
        <v>443558.44804716745</v>
      </c>
      <c r="S152" s="17">
        <f t="shared" si="30"/>
        <v>-443558.44804716745</v>
      </c>
      <c r="T152" s="10"/>
      <c r="U152" s="13">
        <f t="shared" si="31"/>
        <v>-202458.50640843896</v>
      </c>
      <c r="V152" s="13">
        <f t="shared" si="32"/>
        <v>0</v>
      </c>
      <c r="W152" s="13">
        <f t="shared" si="33"/>
        <v>0</v>
      </c>
      <c r="X152" s="13">
        <f t="shared" si="34"/>
        <v>0</v>
      </c>
    </row>
    <row r="153" spans="14:24" x14ac:dyDescent="0.3">
      <c r="N153" s="10">
        <f t="shared" si="37"/>
        <v>-3.5900000000000301</v>
      </c>
      <c r="O153" s="12">
        <f t="shared" si="36"/>
        <v>6.3429999753868879E-6</v>
      </c>
      <c r="P153" s="10">
        <f t="shared" si="35"/>
        <v>0.45712672803435239</v>
      </c>
      <c r="Q153" s="17">
        <f t="shared" si="28"/>
        <v>0</v>
      </c>
      <c r="R153" s="17">
        <f t="shared" si="29"/>
        <v>442873.27196564764</v>
      </c>
      <c r="S153" s="17">
        <f t="shared" si="30"/>
        <v>-442873.27196564764</v>
      </c>
      <c r="T153" s="10"/>
      <c r="U153" s="13">
        <f t="shared" si="31"/>
        <v>-202449.20974752441</v>
      </c>
      <c r="V153" s="13">
        <f t="shared" si="32"/>
        <v>0</v>
      </c>
      <c r="W153" s="13">
        <f t="shared" si="33"/>
        <v>0</v>
      </c>
      <c r="X153" s="13">
        <f t="shared" si="34"/>
        <v>0</v>
      </c>
    </row>
    <row r="154" spans="14:24" x14ac:dyDescent="0.3">
      <c r="N154" s="10">
        <f t="shared" si="37"/>
        <v>-3.5800000000000303</v>
      </c>
      <c r="O154" s="12">
        <f t="shared" si="36"/>
        <v>6.5745217565460525E-6</v>
      </c>
      <c r="P154" s="10">
        <f t="shared" si="35"/>
        <v>0.45781293265120326</v>
      </c>
      <c r="Q154" s="17">
        <f t="shared" si="28"/>
        <v>0</v>
      </c>
      <c r="R154" s="17">
        <f t="shared" si="29"/>
        <v>442187.06734879676</v>
      </c>
      <c r="S154" s="17">
        <f t="shared" si="30"/>
        <v>-442187.06734879676</v>
      </c>
      <c r="T154" s="10"/>
      <c r="U154" s="13">
        <f t="shared" si="31"/>
        <v>-202438.95808338778</v>
      </c>
      <c r="V154" s="13">
        <f t="shared" si="32"/>
        <v>0</v>
      </c>
      <c r="W154" s="13">
        <f t="shared" si="33"/>
        <v>0</v>
      </c>
      <c r="X154" s="13">
        <f t="shared" si="34"/>
        <v>0</v>
      </c>
    </row>
    <row r="155" spans="14:24" x14ac:dyDescent="0.3">
      <c r="N155" s="10">
        <f t="shared" si="37"/>
        <v>-3.5700000000000305</v>
      </c>
      <c r="O155" s="12">
        <f t="shared" si="36"/>
        <v>6.8138127506681775E-6</v>
      </c>
      <c r="P155" s="10">
        <f t="shared" si="35"/>
        <v>0.45850016734734561</v>
      </c>
      <c r="Q155" s="17">
        <f t="shared" si="28"/>
        <v>0</v>
      </c>
      <c r="R155" s="17">
        <f t="shared" si="29"/>
        <v>441499.83265265438</v>
      </c>
      <c r="S155" s="17">
        <f t="shared" si="30"/>
        <v>-441499.83265265438</v>
      </c>
      <c r="T155" s="10"/>
      <c r="U155" s="13">
        <f t="shared" si="31"/>
        <v>-202427.7471550671</v>
      </c>
      <c r="V155" s="13">
        <f t="shared" si="32"/>
        <v>0</v>
      </c>
      <c r="W155" s="13">
        <f t="shared" si="33"/>
        <v>0</v>
      </c>
      <c r="X155" s="13">
        <f t="shared" si="34"/>
        <v>0</v>
      </c>
    </row>
    <row r="156" spans="14:24" x14ac:dyDescent="0.3">
      <c r="N156" s="10">
        <f t="shared" si="37"/>
        <v>-3.5600000000000307</v>
      </c>
      <c r="O156" s="12">
        <f t="shared" si="36"/>
        <v>7.06110700487959E-6</v>
      </c>
      <c r="P156" s="10">
        <f t="shared" si="35"/>
        <v>0.45918843366905804</v>
      </c>
      <c r="Q156" s="17">
        <f t="shared" si="28"/>
        <v>0</v>
      </c>
      <c r="R156" s="17">
        <f t="shared" si="29"/>
        <v>440811.56633094198</v>
      </c>
      <c r="S156" s="17">
        <f t="shared" si="30"/>
        <v>-440811.56633094198</v>
      </c>
      <c r="T156" s="10"/>
      <c r="U156" s="13">
        <f t="shared" si="31"/>
        <v>-202415.57268670935</v>
      </c>
      <c r="V156" s="13">
        <f t="shared" si="32"/>
        <v>0</v>
      </c>
      <c r="W156" s="13">
        <f t="shared" si="33"/>
        <v>0</v>
      </c>
      <c r="X156" s="13">
        <f t="shared" si="34"/>
        <v>0</v>
      </c>
    </row>
    <row r="157" spans="14:24" x14ac:dyDescent="0.3">
      <c r="N157" s="10">
        <f t="shared" si="37"/>
        <v>-3.5500000000000309</v>
      </c>
      <c r="O157" s="12">
        <f t="shared" si="36"/>
        <v>7.3166446283023036E-6</v>
      </c>
      <c r="P157" s="10">
        <f t="shared" si="35"/>
        <v>0.45987773316493979</v>
      </c>
      <c r="Q157" s="17">
        <f t="shared" si="28"/>
        <v>0</v>
      </c>
      <c r="R157" s="17">
        <f t="shared" si="29"/>
        <v>440122.2668350602</v>
      </c>
      <c r="S157" s="17">
        <f t="shared" si="30"/>
        <v>-440122.2668350602</v>
      </c>
      <c r="T157" s="10"/>
      <c r="U157" s="13">
        <f t="shared" si="31"/>
        <v>-202402.43038752227</v>
      </c>
      <c r="V157" s="13">
        <f t="shared" si="32"/>
        <v>0</v>
      </c>
      <c r="W157" s="13">
        <f t="shared" si="33"/>
        <v>0</v>
      </c>
      <c r="X157" s="13">
        <f t="shared" si="34"/>
        <v>0</v>
      </c>
    </row>
    <row r="158" spans="14:24" x14ac:dyDescent="0.3">
      <c r="N158" s="10">
        <f t="shared" si="37"/>
        <v>-3.5400000000000311</v>
      </c>
      <c r="O158" s="12">
        <f t="shared" si="36"/>
        <v>7.580671914286268E-6</v>
      </c>
      <c r="P158" s="10">
        <f t="shared" si="35"/>
        <v>0.46056806738591527</v>
      </c>
      <c r="Q158" s="17">
        <f t="shared" si="28"/>
        <v>0</v>
      </c>
      <c r="R158" s="17">
        <f t="shared" si="29"/>
        <v>439431.93261408474</v>
      </c>
      <c r="S158" s="17">
        <f t="shared" si="30"/>
        <v>-439431.93261408474</v>
      </c>
      <c r="T158" s="10"/>
      <c r="U158" s="13">
        <f t="shared" si="31"/>
        <v>-202388.31595172678</v>
      </c>
      <c r="V158" s="13">
        <f t="shared" si="32"/>
        <v>0</v>
      </c>
      <c r="W158" s="13">
        <f t="shared" si="33"/>
        <v>0</v>
      </c>
      <c r="X158" s="13">
        <f t="shared" si="34"/>
        <v>0</v>
      </c>
    </row>
    <row r="159" spans="14:24" x14ac:dyDescent="0.3">
      <c r="N159" s="10">
        <f t="shared" si="37"/>
        <v>-3.5300000000000313</v>
      </c>
      <c r="O159" s="12">
        <f t="shared" si="36"/>
        <v>7.8534414639238269E-6</v>
      </c>
      <c r="P159" s="10">
        <f t="shared" si="35"/>
        <v>0.46125943788523666</v>
      </c>
      <c r="Q159" s="17">
        <f t="shared" si="28"/>
        <v>0</v>
      </c>
      <c r="R159" s="17">
        <f t="shared" si="29"/>
        <v>438740.56211476336</v>
      </c>
      <c r="S159" s="17">
        <f t="shared" si="30"/>
        <v>-438740.56211476336</v>
      </c>
      <c r="T159" s="10"/>
      <c r="U159" s="13">
        <f t="shared" si="31"/>
        <v>-202373.22505850851</v>
      </c>
      <c r="V159" s="13">
        <f t="shared" si="32"/>
        <v>0</v>
      </c>
      <c r="W159" s="13">
        <f t="shared" si="33"/>
        <v>0</v>
      </c>
      <c r="X159" s="13">
        <f t="shared" si="34"/>
        <v>0</v>
      </c>
    </row>
    <row r="160" spans="14:24" x14ac:dyDescent="0.3">
      <c r="N160" s="10">
        <f t="shared" si="37"/>
        <v>-3.5200000000000315</v>
      </c>
      <c r="O160" s="12">
        <f t="shared" si="36"/>
        <v>8.1352123108171806E-6</v>
      </c>
      <c r="P160" s="10">
        <f t="shared" si="35"/>
        <v>0.46195184621848795</v>
      </c>
      <c r="Q160" s="17">
        <f t="shared" si="28"/>
        <v>0</v>
      </c>
      <c r="R160" s="17">
        <f t="shared" si="29"/>
        <v>438048.15378151205</v>
      </c>
      <c r="S160" s="17">
        <f t="shared" si="30"/>
        <v>-438048.15378151205</v>
      </c>
      <c r="T160" s="10"/>
      <c r="U160" s="13">
        <f t="shared" si="31"/>
        <v>-202357.15337196965</v>
      </c>
      <c r="V160" s="13">
        <f t="shared" si="32"/>
        <v>0</v>
      </c>
      <c r="W160" s="13">
        <f t="shared" si="33"/>
        <v>0</v>
      </c>
      <c r="X160" s="13">
        <f t="shared" si="34"/>
        <v>0</v>
      </c>
    </row>
    <row r="161" spans="14:24" x14ac:dyDescent="0.3">
      <c r="N161" s="10">
        <f t="shared" si="37"/>
        <v>-3.5100000000000318</v>
      </c>
      <c r="O161" s="12">
        <f t="shared" si="36"/>
        <v>8.4262500470680852E-6</v>
      </c>
      <c r="P161" s="10">
        <f t="shared" si="35"/>
        <v>0.462645293943588</v>
      </c>
      <c r="Q161" s="17">
        <f t="shared" si="28"/>
        <v>0</v>
      </c>
      <c r="R161" s="17">
        <f t="shared" si="29"/>
        <v>437354.70605641202</v>
      </c>
      <c r="S161" s="17">
        <f t="shared" si="30"/>
        <v>-437354.70605641202</v>
      </c>
      <c r="T161" s="10"/>
      <c r="U161" s="13">
        <f t="shared" si="31"/>
        <v>-202340.09654108027</v>
      </c>
      <c r="V161" s="13">
        <f t="shared" si="32"/>
        <v>0</v>
      </c>
      <c r="W161" s="13">
        <f t="shared" si="33"/>
        <v>0</v>
      </c>
      <c r="X161" s="13">
        <f t="shared" si="34"/>
        <v>0</v>
      </c>
    </row>
    <row r="162" spans="14:24" x14ac:dyDescent="0.3">
      <c r="N162" s="10">
        <f t="shared" si="37"/>
        <v>-3.500000000000032</v>
      </c>
      <c r="O162" s="12">
        <f t="shared" si="36"/>
        <v>8.7268269504566259E-6</v>
      </c>
      <c r="P162" s="10">
        <f t="shared" si="35"/>
        <v>0.46333978262079462</v>
      </c>
      <c r="Q162" s="17">
        <f t="shared" si="28"/>
        <v>0</v>
      </c>
      <c r="R162" s="17">
        <f t="shared" si="29"/>
        <v>436660.21737920539</v>
      </c>
      <c r="S162" s="17">
        <f t="shared" si="30"/>
        <v>-436660.21737920539</v>
      </c>
      <c r="T162" s="10"/>
      <c r="U162" s="13">
        <f t="shared" si="31"/>
        <v>-202322.05019962994</v>
      </c>
      <c r="V162" s="13">
        <f t="shared" si="32"/>
        <v>0</v>
      </c>
      <c r="W162" s="13">
        <f t="shared" si="33"/>
        <v>0</v>
      </c>
      <c r="X162" s="13">
        <f t="shared" si="34"/>
        <v>0</v>
      </c>
    </row>
    <row r="163" spans="14:24" x14ac:dyDescent="0.3">
      <c r="N163" s="10">
        <f t="shared" si="37"/>
        <v>-3.4900000000000322</v>
      </c>
      <c r="O163" s="12">
        <f t="shared" si="36"/>
        <v>9.0372221127742349E-6</v>
      </c>
      <c r="P163" s="10">
        <f t="shared" si="35"/>
        <v>0.46403531381270768</v>
      </c>
      <c r="Q163" s="17">
        <f t="shared" si="28"/>
        <v>0</v>
      </c>
      <c r="R163" s="17">
        <f t="shared" si="29"/>
        <v>435964.68618729233</v>
      </c>
      <c r="S163" s="17">
        <f t="shared" si="30"/>
        <v>-435964.68618729233</v>
      </c>
      <c r="T163" s="10"/>
      <c r="U163" s="13">
        <f t="shared" si="31"/>
        <v>-202303.00996617883</v>
      </c>
      <c r="V163" s="13">
        <f t="shared" si="32"/>
        <v>0</v>
      </c>
      <c r="W163" s="13">
        <f t="shared" si="33"/>
        <v>0</v>
      </c>
      <c r="X163" s="13">
        <f t="shared" si="34"/>
        <v>0</v>
      </c>
    </row>
    <row r="164" spans="14:24" x14ac:dyDescent="0.3">
      <c r="N164" s="10">
        <f t="shared" si="37"/>
        <v>-3.4800000000000324</v>
      </c>
      <c r="O164" s="12">
        <f t="shared" si="36"/>
        <v>9.3577215692737416E-6</v>
      </c>
      <c r="P164" s="10">
        <f t="shared" si="35"/>
        <v>0.46473188908427254</v>
      </c>
      <c r="Q164" s="17">
        <f t="shared" si="28"/>
        <v>0</v>
      </c>
      <c r="R164" s="17">
        <f t="shared" si="29"/>
        <v>435268.11091572751</v>
      </c>
      <c r="S164" s="17">
        <f t="shared" si="30"/>
        <v>-435268.11091572751</v>
      </c>
      <c r="T164" s="10"/>
      <c r="U164" s="13">
        <f t="shared" si="31"/>
        <v>-202282.9714440087</v>
      </c>
      <c r="V164" s="13">
        <f t="shared" si="32"/>
        <v>0</v>
      </c>
      <c r="W164" s="13">
        <f t="shared" si="33"/>
        <v>0</v>
      </c>
      <c r="X164" s="13">
        <f t="shared" si="34"/>
        <v>0</v>
      </c>
    </row>
    <row r="165" spans="14:24" x14ac:dyDescent="0.3">
      <c r="N165" s="10">
        <f t="shared" si="37"/>
        <v>-3.4700000000000326</v>
      </c>
      <c r="O165" s="12">
        <f t="shared" si="36"/>
        <v>9.6886184291973677E-6</v>
      </c>
      <c r="P165" s="10">
        <f t="shared" si="35"/>
        <v>0.46542951000278393</v>
      </c>
      <c r="Q165" s="17">
        <f t="shared" si="28"/>
        <v>0</v>
      </c>
      <c r="R165" s="17">
        <f t="shared" si="29"/>
        <v>434570.48999721609</v>
      </c>
      <c r="S165" s="17">
        <f t="shared" si="30"/>
        <v>-434570.48999721609</v>
      </c>
      <c r="T165" s="10"/>
      <c r="U165" s="13">
        <f t="shared" si="31"/>
        <v>-202261.930221074</v>
      </c>
      <c r="V165" s="13">
        <f t="shared" si="32"/>
        <v>0</v>
      </c>
      <c r="W165" s="13">
        <f t="shared" si="33"/>
        <v>0</v>
      </c>
      <c r="X165" s="13">
        <f t="shared" si="34"/>
        <v>0</v>
      </c>
    </row>
    <row r="166" spans="14:24" x14ac:dyDescent="0.3">
      <c r="N166" s="10">
        <f t="shared" si="37"/>
        <v>-3.4600000000000328</v>
      </c>
      <c r="O166" s="12">
        <f t="shared" si="36"/>
        <v>1.0030213007341234E-5</v>
      </c>
      <c r="P166" s="10">
        <f t="shared" si="35"/>
        <v>0.46612817813788909</v>
      </c>
      <c r="Q166" s="17">
        <f t="shared" si="28"/>
        <v>0</v>
      </c>
      <c r="R166" s="17">
        <f t="shared" si="29"/>
        <v>433871.82186211093</v>
      </c>
      <c r="S166" s="17">
        <f t="shared" si="30"/>
        <v>-433871.82186211093</v>
      </c>
      <c r="T166" s="10"/>
      <c r="U166" s="13">
        <f t="shared" si="31"/>
        <v>-202239.88186995254</v>
      </c>
      <c r="V166" s="13">
        <f t="shared" si="32"/>
        <v>0</v>
      </c>
      <c r="W166" s="13">
        <f t="shared" si="33"/>
        <v>0</v>
      </c>
      <c r="X166" s="13">
        <f t="shared" si="34"/>
        <v>0</v>
      </c>
    </row>
    <row r="167" spans="14:24" x14ac:dyDescent="0.3">
      <c r="N167" s="10">
        <f t="shared" si="37"/>
        <v>-3.450000000000033</v>
      </c>
      <c r="O167" s="12">
        <f t="shared" si="36"/>
        <v>1.0382812956612933E-5</v>
      </c>
      <c r="P167" s="10">
        <f t="shared" si="35"/>
        <v>0.46682789506159172</v>
      </c>
      <c r="Q167" s="17">
        <f t="shared" si="28"/>
        <v>0</v>
      </c>
      <c r="R167" s="17">
        <f t="shared" si="29"/>
        <v>433172.1049384083</v>
      </c>
      <c r="S167" s="17">
        <f t="shared" si="30"/>
        <v>-433172.1049384083</v>
      </c>
      <c r="T167" s="10"/>
      <c r="U167" s="13">
        <f t="shared" si="31"/>
        <v>-202216.82194779607</v>
      </c>
      <c r="V167" s="13">
        <f t="shared" si="32"/>
        <v>0</v>
      </c>
      <c r="W167" s="13">
        <f t="shared" si="33"/>
        <v>0</v>
      </c>
      <c r="X167" s="13">
        <f t="shared" si="34"/>
        <v>0</v>
      </c>
    </row>
    <row r="168" spans="14:24" x14ac:dyDescent="0.3">
      <c r="N168" s="10">
        <f t="shared" si="37"/>
        <v>-3.4400000000000333</v>
      </c>
      <c r="O168" s="12">
        <f t="shared" si="36"/>
        <v>1.0746733401536126E-5</v>
      </c>
      <c r="P168" s="10">
        <f t="shared" si="35"/>
        <v>0.46752866234825524</v>
      </c>
      <c r="Q168" s="17">
        <f t="shared" si="28"/>
        <v>0</v>
      </c>
      <c r="R168" s="17">
        <f t="shared" si="29"/>
        <v>432471.33765174478</v>
      </c>
      <c r="S168" s="17">
        <f t="shared" si="30"/>
        <v>-432471.33765174478</v>
      </c>
      <c r="T168" s="10"/>
      <c r="U168" s="13">
        <f t="shared" si="31"/>
        <v>-202192.74599628086</v>
      </c>
      <c r="V168" s="13">
        <f t="shared" si="32"/>
        <v>0</v>
      </c>
      <c r="W168" s="13">
        <f t="shared" si="33"/>
        <v>0</v>
      </c>
      <c r="X168" s="13">
        <f t="shared" si="34"/>
        <v>0</v>
      </c>
    </row>
    <row r="169" spans="14:24" x14ac:dyDescent="0.3">
      <c r="N169" s="10">
        <f t="shared" si="37"/>
        <v>-3.4300000000000335</v>
      </c>
      <c r="O169" s="12">
        <f t="shared" si="36"/>
        <v>1.1122297072654377E-5</v>
      </c>
      <c r="P169" s="10">
        <f t="shared" si="35"/>
        <v>0.46823048157460634</v>
      </c>
      <c r="Q169" s="17">
        <f t="shared" si="28"/>
        <v>0</v>
      </c>
      <c r="R169" s="17">
        <f t="shared" si="29"/>
        <v>431769.51842539367</v>
      </c>
      <c r="S169" s="17">
        <f t="shared" si="30"/>
        <v>-431769.51842539367</v>
      </c>
      <c r="T169" s="10"/>
      <c r="U169" s="13">
        <f t="shared" si="31"/>
        <v>-202167.64954155794</v>
      </c>
      <c r="V169" s="13">
        <f t="shared" si="32"/>
        <v>0</v>
      </c>
      <c r="W169" s="13">
        <f t="shared" si="33"/>
        <v>0</v>
      </c>
      <c r="X169" s="13">
        <f t="shared" si="34"/>
        <v>0</v>
      </c>
    </row>
    <row r="170" spans="14:24" x14ac:dyDescent="0.3">
      <c r="N170" s="10">
        <f t="shared" si="37"/>
        <v>-3.4200000000000337</v>
      </c>
      <c r="O170" s="12">
        <f t="shared" si="36"/>
        <v>1.1509834441783516E-5</v>
      </c>
      <c r="P170" s="10">
        <f t="shared" si="35"/>
        <v>0.46893335431973848</v>
      </c>
      <c r="Q170" s="17">
        <f t="shared" si="28"/>
        <v>0</v>
      </c>
      <c r="R170" s="17">
        <f t="shared" si="29"/>
        <v>431066.64568026154</v>
      </c>
      <c r="S170" s="17">
        <f t="shared" si="30"/>
        <v>-431066.64568026154</v>
      </c>
      <c r="T170" s="10"/>
      <c r="U170" s="13">
        <f t="shared" si="31"/>
        <v>-202141.52809420324</v>
      </c>
      <c r="V170" s="13">
        <f t="shared" si="32"/>
        <v>0</v>
      </c>
      <c r="W170" s="13">
        <f t="shared" si="33"/>
        <v>0</v>
      </c>
      <c r="X170" s="13">
        <f t="shared" si="34"/>
        <v>0</v>
      </c>
    </row>
    <row r="171" spans="14:24" x14ac:dyDescent="0.3">
      <c r="N171" s="10">
        <f t="shared" si="37"/>
        <v>-3.4100000000000339</v>
      </c>
      <c r="O171" s="12">
        <f t="shared" si="36"/>
        <v>1.1909683858059804E-5</v>
      </c>
      <c r="P171" s="10">
        <f t="shared" si="35"/>
        <v>0.46963728216511563</v>
      </c>
      <c r="Q171" s="17">
        <f t="shared" si="28"/>
        <v>0</v>
      </c>
      <c r="R171" s="17">
        <f t="shared" si="29"/>
        <v>430362.71783488442</v>
      </c>
      <c r="S171" s="17">
        <f t="shared" si="30"/>
        <v>-430362.71783488442</v>
      </c>
      <c r="T171" s="10"/>
      <c r="U171" s="13">
        <f t="shared" si="31"/>
        <v>-202114.37714916765</v>
      </c>
      <c r="V171" s="13">
        <f t="shared" si="32"/>
        <v>0</v>
      </c>
      <c r="W171" s="13">
        <f t="shared" si="33"/>
        <v>0</v>
      </c>
      <c r="X171" s="13">
        <f t="shared" si="34"/>
        <v>0</v>
      </c>
    </row>
    <row r="172" spans="14:24" x14ac:dyDescent="0.3">
      <c r="N172" s="10">
        <f t="shared" si="37"/>
        <v>-3.4000000000000341</v>
      </c>
      <c r="O172" s="12">
        <f t="shared" si="36"/>
        <v>1.2322191684728764E-5</v>
      </c>
      <c r="P172" s="10">
        <f t="shared" si="35"/>
        <v>0.47034226669457574</v>
      </c>
      <c r="Q172" s="17">
        <f t="shared" si="28"/>
        <v>0</v>
      </c>
      <c r="R172" s="17">
        <f t="shared" si="29"/>
        <v>429657.73330542428</v>
      </c>
      <c r="S172" s="17">
        <f t="shared" si="30"/>
        <v>-429657.73330542428</v>
      </c>
      <c r="T172" s="10"/>
      <c r="U172" s="13">
        <f t="shared" si="31"/>
        <v>-202086.19218572677</v>
      </c>
      <c r="V172" s="13">
        <f t="shared" si="32"/>
        <v>0</v>
      </c>
      <c r="W172" s="13">
        <f t="shared" si="33"/>
        <v>0</v>
      </c>
      <c r="X172" s="13">
        <f t="shared" si="34"/>
        <v>0</v>
      </c>
    </row>
    <row r="173" spans="14:24" x14ac:dyDescent="0.3">
      <c r="N173" s="10">
        <f t="shared" si="37"/>
        <v>-3.3900000000000343</v>
      </c>
      <c r="O173" s="12">
        <f t="shared" si="36"/>
        <v>1.2747712436616844E-5</v>
      </c>
      <c r="P173" s="10">
        <f t="shared" si="35"/>
        <v>0.47104830949433435</v>
      </c>
      <c r="Q173" s="17">
        <f t="shared" si="28"/>
        <v>0</v>
      </c>
      <c r="R173" s="17">
        <f t="shared" si="29"/>
        <v>428951.69050566567</v>
      </c>
      <c r="S173" s="17">
        <f t="shared" si="30"/>
        <v>-428951.69050566567</v>
      </c>
      <c r="T173" s="10"/>
      <c r="U173" s="13">
        <f t="shared" si="31"/>
        <v>-202056.96866743072</v>
      </c>
      <c r="V173" s="13">
        <f t="shared" si="32"/>
        <v>0</v>
      </c>
      <c r="W173" s="13">
        <f t="shared" si="33"/>
        <v>0</v>
      </c>
      <c r="X173" s="13">
        <f t="shared" si="34"/>
        <v>0</v>
      </c>
    </row>
    <row r="174" spans="14:24" x14ac:dyDescent="0.3">
      <c r="N174" s="10">
        <f t="shared" si="37"/>
        <v>-3.3800000000000345</v>
      </c>
      <c r="O174" s="12">
        <f t="shared" si="36"/>
        <v>1.3186608918225875E-5</v>
      </c>
      <c r="P174" s="10">
        <f t="shared" si="35"/>
        <v>0.47175541215298811</v>
      </c>
      <c r="Q174" s="17">
        <f t="shared" si="28"/>
        <v>0</v>
      </c>
      <c r="R174" s="17">
        <f t="shared" si="29"/>
        <v>428244.58784701192</v>
      </c>
      <c r="S174" s="17">
        <f t="shared" si="30"/>
        <v>-428244.58784701192</v>
      </c>
      <c r="T174" s="10"/>
      <c r="U174" s="13">
        <f t="shared" si="31"/>
        <v>-202026.70204205363</v>
      </c>
      <c r="V174" s="13">
        <f t="shared" si="32"/>
        <v>0</v>
      </c>
      <c r="W174" s="13">
        <f t="shared" si="33"/>
        <v>0</v>
      </c>
      <c r="X174" s="13">
        <f t="shared" si="34"/>
        <v>0</v>
      </c>
    </row>
    <row r="175" spans="14:24" x14ac:dyDescent="0.3">
      <c r="N175" s="10">
        <f t="shared" si="37"/>
        <v>-3.3700000000000347</v>
      </c>
      <c r="O175" s="12">
        <f t="shared" si="36"/>
        <v>1.3639252362387448E-5</v>
      </c>
      <c r="P175" s="10">
        <f t="shared" si="35"/>
        <v>0.47246357626151819</v>
      </c>
      <c r="Q175" s="17">
        <f t="shared" si="28"/>
        <v>0</v>
      </c>
      <c r="R175" s="17">
        <f t="shared" si="29"/>
        <v>427536.42373848183</v>
      </c>
      <c r="S175" s="17">
        <f t="shared" si="30"/>
        <v>-427536.42373848183</v>
      </c>
      <c r="T175" s="10"/>
      <c r="U175" s="13">
        <f t="shared" si="31"/>
        <v>-201995.38774154297</v>
      </c>
      <c r="V175" s="13">
        <f t="shared" si="32"/>
        <v>0</v>
      </c>
      <c r="W175" s="13">
        <f t="shared" si="33"/>
        <v>0</v>
      </c>
      <c r="X175" s="13">
        <f t="shared" si="34"/>
        <v>0</v>
      </c>
    </row>
    <row r="176" spans="14:24" x14ac:dyDescent="0.3">
      <c r="N176" s="10">
        <f t="shared" si="37"/>
        <v>-3.360000000000035</v>
      </c>
      <c r="O176" s="12">
        <f t="shared" si="36"/>
        <v>1.4106022569412183E-5</v>
      </c>
      <c r="P176" s="10">
        <f t="shared" si="35"/>
        <v>0.47317280341329426</v>
      </c>
      <c r="Q176" s="17">
        <f t="shared" si="28"/>
        <v>0</v>
      </c>
      <c r="R176" s="17">
        <f t="shared" si="29"/>
        <v>426827.19658670574</v>
      </c>
      <c r="S176" s="17">
        <f t="shared" si="30"/>
        <v>-426827.19658670574</v>
      </c>
      <c r="T176" s="10"/>
      <c r="U176" s="13">
        <f t="shared" si="31"/>
        <v>-201963.02118196883</v>
      </c>
      <c r="V176" s="13">
        <f t="shared" si="32"/>
        <v>0</v>
      </c>
      <c r="W176" s="13">
        <f t="shared" si="33"/>
        <v>0</v>
      </c>
      <c r="X176" s="13">
        <f t="shared" si="34"/>
        <v>0</v>
      </c>
    </row>
    <row r="177" spans="14:24" x14ac:dyDescent="0.3">
      <c r="N177" s="10">
        <f t="shared" si="37"/>
        <v>-3.3500000000000352</v>
      </c>
      <c r="O177" s="12">
        <f t="shared" si="36"/>
        <v>1.4587308046665736E-5</v>
      </c>
      <c r="P177" s="10">
        <f t="shared" si="35"/>
        <v>0.47388309520407756</v>
      </c>
      <c r="Q177" s="17">
        <f t="shared" ref="Q177:Q212" si="38">MAX(P177-K,0)*nom</f>
        <v>0</v>
      </c>
      <c r="R177" s="17">
        <f t="shared" ref="R177:R212" si="39">MAX(K-P177,0)*nom</f>
        <v>426116.90479592246</v>
      </c>
      <c r="S177" s="17">
        <f t="shared" ref="S177:S212" si="40">(P177-K)*nom</f>
        <v>-426116.90479592246</v>
      </c>
      <c r="T177" s="10"/>
      <c r="U177" s="13">
        <f t="shared" ref="U177:U212" si="41">(P177-K)*P177*nom</f>
        <v>-201929.59776347296</v>
      </c>
      <c r="V177" s="13">
        <f t="shared" ref="V177:V212" si="42">MAX(P177-K,0)*P177*nom</f>
        <v>0</v>
      </c>
      <c r="W177" s="13">
        <f t="shared" ref="W177:W212" si="43">IF(P177&gt;K,nom*P177,0)</f>
        <v>0</v>
      </c>
      <c r="X177" s="13">
        <f t="shared" ref="X177:X212" si="44">IF(P177&gt;K,nom,0)</f>
        <v>0</v>
      </c>
    </row>
    <row r="178" spans="14:24" x14ac:dyDescent="0.3">
      <c r="N178" s="10">
        <f t="shared" si="37"/>
        <v>-3.3400000000000354</v>
      </c>
      <c r="O178" s="12">
        <f t="shared" si="36"/>
        <v>1.5083506148501291E-5</v>
      </c>
      <c r="P178" s="10">
        <f t="shared" si="35"/>
        <v>0.47459445323202498</v>
      </c>
      <c r="Q178" s="17">
        <f t="shared" si="38"/>
        <v>0</v>
      </c>
      <c r="R178" s="17">
        <f t="shared" si="39"/>
        <v>425405.54676797503</v>
      </c>
      <c r="S178" s="17">
        <f t="shared" si="40"/>
        <v>-425405.54676797503</v>
      </c>
      <c r="T178" s="10"/>
      <c r="U178" s="13">
        <f t="shared" si="41"/>
        <v>-201895.11287021774</v>
      </c>
      <c r="V178" s="13">
        <f t="shared" si="42"/>
        <v>0</v>
      </c>
      <c r="W178" s="13">
        <f t="shared" si="43"/>
        <v>0</v>
      </c>
      <c r="X178" s="13">
        <f t="shared" si="44"/>
        <v>0</v>
      </c>
    </row>
    <row r="179" spans="14:24" x14ac:dyDescent="0.3">
      <c r="N179" s="10">
        <f t="shared" si="37"/>
        <v>-3.3300000000000356</v>
      </c>
      <c r="O179" s="12">
        <f t="shared" si="36"/>
        <v>1.5595023216475074E-5</v>
      </c>
      <c r="P179" s="10">
        <f t="shared" si="35"/>
        <v>0.47530687909769237</v>
      </c>
      <c r="Q179" s="17">
        <f t="shared" si="38"/>
        <v>0</v>
      </c>
      <c r="R179" s="17">
        <f t="shared" si="39"/>
        <v>424693.12090230768</v>
      </c>
      <c r="S179" s="17">
        <f t="shared" si="40"/>
        <v>-424693.12090230768</v>
      </c>
      <c r="T179" s="10"/>
      <c r="U179" s="13">
        <f t="shared" si="41"/>
        <v>-201859.56187033479</v>
      </c>
      <c r="V179" s="13">
        <f t="shared" si="42"/>
        <v>0</v>
      </c>
      <c r="W179" s="13">
        <f t="shared" si="43"/>
        <v>0</v>
      </c>
      <c r="X179" s="13">
        <f t="shared" si="44"/>
        <v>0</v>
      </c>
    </row>
    <row r="180" spans="14:24" x14ac:dyDescent="0.3">
      <c r="N180" s="10">
        <f t="shared" si="37"/>
        <v>-3.3200000000000358</v>
      </c>
      <c r="O180" s="12">
        <f t="shared" si="36"/>
        <v>1.6122274719769329E-5</v>
      </c>
      <c r="P180" s="10">
        <f t="shared" si="35"/>
        <v>0.47602037440403833</v>
      </c>
      <c r="Q180" s="17">
        <f t="shared" si="38"/>
        <v>0</v>
      </c>
      <c r="R180" s="17">
        <f t="shared" si="39"/>
        <v>423979.6255959617</v>
      </c>
      <c r="S180" s="17">
        <f t="shared" si="40"/>
        <v>-423979.6255959617</v>
      </c>
      <c r="T180" s="10"/>
      <c r="U180" s="13">
        <f t="shared" si="41"/>
        <v>-201822.94011587367</v>
      </c>
      <c r="V180" s="13">
        <f t="shared" si="42"/>
        <v>0</v>
      </c>
      <c r="W180" s="13">
        <f t="shared" si="43"/>
        <v>0</v>
      </c>
      <c r="X180" s="13">
        <f t="shared" si="44"/>
        <v>0</v>
      </c>
    </row>
    <row r="181" spans="14:24" x14ac:dyDescent="0.3">
      <c r="N181" s="10">
        <f t="shared" si="37"/>
        <v>-3.310000000000036</v>
      </c>
      <c r="O181" s="12">
        <f t="shared" si="36"/>
        <v>1.6665685395743816E-5</v>
      </c>
      <c r="P181" s="10">
        <f t="shared" si="35"/>
        <v>0.47673494075642742</v>
      </c>
      <c r="Q181" s="17">
        <f t="shared" si="38"/>
        <v>0</v>
      </c>
      <c r="R181" s="17">
        <f t="shared" si="39"/>
        <v>423265.05924357258</v>
      </c>
      <c r="S181" s="17">
        <f t="shared" si="40"/>
        <v>-423265.05924357258</v>
      </c>
      <c r="T181" s="10"/>
      <c r="U181" s="13">
        <f t="shared" si="41"/>
        <v>-201785.24294275034</v>
      </c>
      <c r="V181" s="13">
        <f t="shared" si="42"/>
        <v>0</v>
      </c>
      <c r="W181" s="13">
        <f t="shared" si="43"/>
        <v>0</v>
      </c>
      <c r="X181" s="13">
        <f t="shared" si="44"/>
        <v>0</v>
      </c>
    </row>
    <row r="182" spans="14:24" x14ac:dyDescent="0.3">
      <c r="N182" s="10">
        <f t="shared" si="37"/>
        <v>-3.3000000000000362</v>
      </c>
      <c r="O182" s="12">
        <f t="shared" si="36"/>
        <v>1.7225689390534752E-5</v>
      </c>
      <c r="P182" s="10">
        <f t="shared" si="35"/>
        <v>0.47745057976263439</v>
      </c>
      <c r="Q182" s="17">
        <f t="shared" si="38"/>
        <v>0</v>
      </c>
      <c r="R182" s="17">
        <f t="shared" si="39"/>
        <v>422549.42023736564</v>
      </c>
      <c r="S182" s="17">
        <f t="shared" si="40"/>
        <v>-422549.42023736564</v>
      </c>
      <c r="T182" s="10"/>
      <c r="U182" s="13">
        <f t="shared" si="41"/>
        <v>-201746.46567069527</v>
      </c>
      <c r="V182" s="13">
        <f t="shared" si="42"/>
        <v>0</v>
      </c>
      <c r="W182" s="13">
        <f t="shared" si="43"/>
        <v>0</v>
      </c>
      <c r="X182" s="13">
        <f t="shared" si="44"/>
        <v>0</v>
      </c>
    </row>
    <row r="183" spans="14:24" x14ac:dyDescent="0.3">
      <c r="N183" s="10">
        <f t="shared" si="37"/>
        <v>-3.2900000000000365</v>
      </c>
      <c r="O183" s="12">
        <f t="shared" si="36"/>
        <v>1.7802730399616653E-5</v>
      </c>
      <c r="P183" s="10">
        <f t="shared" si="35"/>
        <v>0.47816729303284727</v>
      </c>
      <c r="Q183" s="17">
        <f t="shared" si="38"/>
        <v>0</v>
      </c>
      <c r="R183" s="17">
        <f t="shared" si="39"/>
        <v>421832.70696715277</v>
      </c>
      <c r="S183" s="17">
        <f t="shared" si="40"/>
        <v>-421832.70696715277</v>
      </c>
      <c r="T183" s="10"/>
      <c r="U183" s="13">
        <f t="shared" si="41"/>
        <v>-201706.60360320171</v>
      </c>
      <c r="V183" s="13">
        <f t="shared" si="42"/>
        <v>0</v>
      </c>
      <c r="W183" s="13">
        <f t="shared" si="43"/>
        <v>0</v>
      </c>
      <c r="X183" s="13">
        <f t="shared" si="44"/>
        <v>0</v>
      </c>
    </row>
    <row r="184" spans="14:24" x14ac:dyDescent="0.3">
      <c r="N184" s="10">
        <f t="shared" si="37"/>
        <v>-3.2800000000000367</v>
      </c>
      <c r="O184" s="12">
        <f t="shared" si="36"/>
        <v>1.8397261808240591E-5</v>
      </c>
      <c r="P184" s="10">
        <f t="shared" si="35"/>
        <v>0.47888508217967118</v>
      </c>
      <c r="Q184" s="17">
        <f t="shared" si="38"/>
        <v>0</v>
      </c>
      <c r="R184" s="17">
        <f t="shared" si="39"/>
        <v>421114.91782032885</v>
      </c>
      <c r="S184" s="17">
        <f t="shared" si="40"/>
        <v>-421114.91782032885</v>
      </c>
      <c r="T184" s="10"/>
      <c r="U184" s="13">
        <f t="shared" si="41"/>
        <v>-201665.65202747367</v>
      </c>
      <c r="V184" s="13">
        <f t="shared" si="42"/>
        <v>0</v>
      </c>
      <c r="W184" s="13">
        <f t="shared" si="43"/>
        <v>0</v>
      </c>
      <c r="X184" s="13">
        <f t="shared" si="44"/>
        <v>0</v>
      </c>
    </row>
    <row r="185" spans="14:24" x14ac:dyDescent="0.3">
      <c r="N185" s="10">
        <f t="shared" si="37"/>
        <v>-3.2700000000000369</v>
      </c>
      <c r="O185" s="12">
        <f t="shared" si="36"/>
        <v>1.9009746831658508E-5</v>
      </c>
      <c r="P185" s="10">
        <f t="shared" si="35"/>
        <v>0.47960394881813206</v>
      </c>
      <c r="Q185" s="17">
        <f t="shared" si="38"/>
        <v>0</v>
      </c>
      <c r="R185" s="17">
        <f t="shared" si="39"/>
        <v>420396.05118186795</v>
      </c>
      <c r="S185" s="17">
        <f t="shared" si="40"/>
        <v>-420396.05118186795</v>
      </c>
      <c r="T185" s="10"/>
      <c r="U185" s="13">
        <f t="shared" si="41"/>
        <v>-201623.60621437343</v>
      </c>
      <c r="V185" s="13">
        <f t="shared" si="42"/>
        <v>0</v>
      </c>
      <c r="W185" s="13">
        <f t="shared" si="43"/>
        <v>0</v>
      </c>
      <c r="X185" s="13">
        <f t="shared" si="44"/>
        <v>0</v>
      </c>
    </row>
    <row r="186" spans="14:24" x14ac:dyDescent="0.3">
      <c r="N186" s="10">
        <f t="shared" si="37"/>
        <v>-3.2600000000000371</v>
      </c>
      <c r="O186" s="12">
        <f t="shared" si="36"/>
        <v>1.9640658655041368E-5</v>
      </c>
      <c r="P186" s="10">
        <f t="shared" si="35"/>
        <v>0.48032389456568014</v>
      </c>
      <c r="Q186" s="17">
        <f t="shared" si="38"/>
        <v>0</v>
      </c>
      <c r="R186" s="17">
        <f t="shared" si="39"/>
        <v>419676.10543431988</v>
      </c>
      <c r="S186" s="17">
        <f t="shared" si="40"/>
        <v>-419676.10543431988</v>
      </c>
      <c r="T186" s="10"/>
      <c r="U186" s="13">
        <f t="shared" si="41"/>
        <v>-201580.46141836952</v>
      </c>
      <c r="V186" s="13">
        <f t="shared" si="42"/>
        <v>0</v>
      </c>
      <c r="W186" s="13">
        <f t="shared" si="43"/>
        <v>0</v>
      </c>
      <c r="X186" s="13">
        <f t="shared" si="44"/>
        <v>0</v>
      </c>
    </row>
    <row r="187" spans="14:24" x14ac:dyDescent="0.3">
      <c r="N187" s="10">
        <f t="shared" si="37"/>
        <v>-3.2500000000000373</v>
      </c>
      <c r="O187" s="12">
        <f t="shared" si="36"/>
        <v>2.0290480572995227E-5</v>
      </c>
      <c r="P187" s="10">
        <f t="shared" si="35"/>
        <v>0.48104492104219354</v>
      </c>
      <c r="Q187" s="17">
        <f t="shared" si="38"/>
        <v>0</v>
      </c>
      <c r="R187" s="17">
        <f t="shared" si="39"/>
        <v>418955.07895780646</v>
      </c>
      <c r="S187" s="17">
        <f t="shared" si="40"/>
        <v>-418955.07895780646</v>
      </c>
      <c r="T187" s="10"/>
      <c r="U187" s="13">
        <f t="shared" si="41"/>
        <v>-201536.21287748398</v>
      </c>
      <c r="V187" s="13">
        <f t="shared" si="42"/>
        <v>0</v>
      </c>
      <c r="W187" s="13">
        <f t="shared" si="43"/>
        <v>0</v>
      </c>
      <c r="X187" s="13">
        <f t="shared" si="44"/>
        <v>0</v>
      </c>
    </row>
    <row r="188" spans="14:24" x14ac:dyDescent="0.3">
      <c r="N188" s="10">
        <f t="shared" si="37"/>
        <v>-3.2400000000000375</v>
      </c>
      <c r="O188" s="12">
        <f t="shared" si="36"/>
        <v>2.0959706128576882E-5</v>
      </c>
      <c r="P188" s="10">
        <f t="shared" si="35"/>
        <v>0.48176702986998227</v>
      </c>
      <c r="Q188" s="17">
        <f t="shared" si="38"/>
        <v>0</v>
      </c>
      <c r="R188" s="17">
        <f t="shared" si="39"/>
        <v>418232.97013001778</v>
      </c>
      <c r="S188" s="17">
        <f t="shared" si="40"/>
        <v>-418232.97013001778</v>
      </c>
      <c r="T188" s="10"/>
      <c r="U188" s="13">
        <f t="shared" si="41"/>
        <v>-201490.85581323967</v>
      </c>
      <c r="V188" s="13">
        <f t="shared" si="42"/>
        <v>0</v>
      </c>
      <c r="W188" s="13">
        <f t="shared" si="43"/>
        <v>0</v>
      </c>
      <c r="X188" s="13">
        <f t="shared" si="44"/>
        <v>0</v>
      </c>
    </row>
    <row r="189" spans="14:24" x14ac:dyDescent="0.3">
      <c r="N189" s="10">
        <f t="shared" si="37"/>
        <v>-3.2300000000000377</v>
      </c>
      <c r="O189" s="12">
        <f t="shared" si="36"/>
        <v>2.1648839251707989E-5</v>
      </c>
      <c r="P189" s="10">
        <f t="shared" si="35"/>
        <v>0.48249022267379144</v>
      </c>
      <c r="Q189" s="17">
        <f t="shared" si="38"/>
        <v>0</v>
      </c>
      <c r="R189" s="17">
        <f t="shared" si="39"/>
        <v>417509.7773262086</v>
      </c>
      <c r="S189" s="17">
        <f t="shared" si="40"/>
        <v>-417509.7773262086</v>
      </c>
      <c r="T189" s="10"/>
      <c r="U189" s="13">
        <f t="shared" si="41"/>
        <v>-201444.38543060748</v>
      </c>
      <c r="V189" s="13">
        <f t="shared" si="42"/>
        <v>0</v>
      </c>
      <c r="W189" s="13">
        <f t="shared" si="43"/>
        <v>0</v>
      </c>
      <c r="X189" s="13">
        <f t="shared" si="44"/>
        <v>0</v>
      </c>
    </row>
    <row r="190" spans="14:24" x14ac:dyDescent="0.3">
      <c r="N190" s="10">
        <f t="shared" si="37"/>
        <v>-3.2200000000000379</v>
      </c>
      <c r="O190" s="12">
        <f t="shared" si="36"/>
        <v>2.2358394396882667E-5</v>
      </c>
      <c r="P190" s="10">
        <f t="shared" si="35"/>
        <v>0.48321450108080516</v>
      </c>
      <c r="Q190" s="17">
        <f t="shared" si="38"/>
        <v>0</v>
      </c>
      <c r="R190" s="17">
        <f t="shared" si="39"/>
        <v>416785.49891919486</v>
      </c>
      <c r="S190" s="17">
        <f t="shared" si="40"/>
        <v>-416785.49891919486</v>
      </c>
      <c r="T190" s="10"/>
      <c r="U190" s="13">
        <f t="shared" si="41"/>
        <v>-201396.79691795321</v>
      </c>
      <c r="V190" s="13">
        <f t="shared" si="42"/>
        <v>0</v>
      </c>
      <c r="W190" s="13">
        <f t="shared" si="43"/>
        <v>0</v>
      </c>
      <c r="X190" s="13">
        <f t="shared" si="44"/>
        <v>0</v>
      </c>
    </row>
    <row r="191" spans="14:24" x14ac:dyDescent="0.3">
      <c r="N191" s="10">
        <f t="shared" si="37"/>
        <v>-3.2100000000000382</v>
      </c>
      <c r="O191" s="12">
        <f t="shared" si="36"/>
        <v>2.3088896680062127E-5</v>
      </c>
      <c r="P191" s="10">
        <f t="shared" si="35"/>
        <v>0.48393986672065015</v>
      </c>
      <c r="Q191" s="17">
        <f t="shared" si="38"/>
        <v>0</v>
      </c>
      <c r="R191" s="17">
        <f t="shared" si="39"/>
        <v>416060.13327934989</v>
      </c>
      <c r="S191" s="17">
        <f t="shared" si="40"/>
        <v>-416060.13327934989</v>
      </c>
      <c r="T191" s="10"/>
      <c r="U191" s="13">
        <f t="shared" si="41"/>
        <v>-201348.08544698451</v>
      </c>
      <c r="V191" s="13">
        <f t="shared" si="42"/>
        <v>0</v>
      </c>
      <c r="W191" s="13">
        <f t="shared" si="43"/>
        <v>0</v>
      </c>
      <c r="X191" s="13">
        <f t="shared" si="44"/>
        <v>0</v>
      </c>
    </row>
    <row r="192" spans="14:24" x14ac:dyDescent="0.3">
      <c r="N192" s="10">
        <f t="shared" si="37"/>
        <v>-3.2000000000000384</v>
      </c>
      <c r="O192" s="12">
        <f t="shared" si="36"/>
        <v>2.3840882014645503E-5</v>
      </c>
      <c r="P192" s="10">
        <f t="shared" si="35"/>
        <v>0.48466632122539943</v>
      </c>
      <c r="Q192" s="17">
        <f t="shared" si="38"/>
        <v>0</v>
      </c>
      <c r="R192" s="17">
        <f t="shared" si="39"/>
        <v>415333.67877460062</v>
      </c>
      <c r="S192" s="17">
        <f t="shared" si="40"/>
        <v>-415333.67877460062</v>
      </c>
      <c r="T192" s="10"/>
      <c r="U192" s="13">
        <f t="shared" si="41"/>
        <v>-201298.24617269743</v>
      </c>
      <c r="V192" s="13">
        <f t="shared" si="42"/>
        <v>0</v>
      </c>
      <c r="W192" s="13">
        <f t="shared" si="43"/>
        <v>0</v>
      </c>
      <c r="X192" s="13">
        <f t="shared" si="44"/>
        <v>0</v>
      </c>
    </row>
    <row r="193" spans="14:24" x14ac:dyDescent="0.3">
      <c r="N193" s="10">
        <f t="shared" si="37"/>
        <v>-3.1900000000000386</v>
      </c>
      <c r="O193" s="12">
        <f t="shared" si="36"/>
        <v>2.4614897246403967E-5</v>
      </c>
      <c r="P193" s="10">
        <f t="shared" si="35"/>
        <v>0.48539386622957603</v>
      </c>
      <c r="Q193" s="17">
        <f t="shared" si="38"/>
        <v>0</v>
      </c>
      <c r="R193" s="17">
        <f t="shared" si="39"/>
        <v>414606.133770424</v>
      </c>
      <c r="S193" s="17">
        <f t="shared" si="40"/>
        <v>-414606.133770424</v>
      </c>
      <c r="T193" s="10"/>
      <c r="U193" s="13">
        <f t="shared" si="41"/>
        <v>-201247.27423332288</v>
      </c>
      <c r="V193" s="13">
        <f t="shared" si="42"/>
        <v>0</v>
      </c>
      <c r="W193" s="13">
        <f t="shared" si="43"/>
        <v>0</v>
      </c>
      <c r="X193" s="13">
        <f t="shared" si="44"/>
        <v>0</v>
      </c>
    </row>
    <row r="194" spans="14:24" x14ac:dyDescent="0.3">
      <c r="N194" s="10">
        <f t="shared" si="37"/>
        <v>-3.1800000000000388</v>
      </c>
      <c r="O194" s="12">
        <f t="shared" si="36"/>
        <v>2.5411500287262102E-5</v>
      </c>
      <c r="P194" s="10">
        <f t="shared" si="35"/>
        <v>0.48612250337015628</v>
      </c>
      <c r="Q194" s="17">
        <f t="shared" si="38"/>
        <v>0</v>
      </c>
      <c r="R194" s="17">
        <f t="shared" si="39"/>
        <v>413877.49662984372</v>
      </c>
      <c r="S194" s="17">
        <f t="shared" si="40"/>
        <v>-413877.49662984372</v>
      </c>
      <c r="T194" s="10"/>
      <c r="U194" s="13">
        <f t="shared" si="41"/>
        <v>-201195.16475027305</v>
      </c>
      <c r="V194" s="13">
        <f t="shared" si="42"/>
        <v>0</v>
      </c>
      <c r="W194" s="13">
        <f t="shared" si="43"/>
        <v>0</v>
      </c>
      <c r="X194" s="13">
        <f t="shared" si="44"/>
        <v>0</v>
      </c>
    </row>
    <row r="195" spans="14:24" x14ac:dyDescent="0.3">
      <c r="N195" s="10">
        <f t="shared" si="37"/>
        <v>-3.170000000000039</v>
      </c>
      <c r="O195" s="12">
        <f t="shared" si="36"/>
        <v>2.6231260247807005E-5</v>
      </c>
      <c r="P195" s="10">
        <f t="shared" si="35"/>
        <v>0.48685223428657437</v>
      </c>
      <c r="Q195" s="17">
        <f t="shared" si="38"/>
        <v>0</v>
      </c>
      <c r="R195" s="17">
        <f t="shared" si="39"/>
        <v>413147.76571342564</v>
      </c>
      <c r="S195" s="17">
        <f t="shared" si="40"/>
        <v>-413147.76571342564</v>
      </c>
      <c r="T195" s="10"/>
      <c r="U195" s="13">
        <f t="shared" si="41"/>
        <v>-201141.91282808743</v>
      </c>
      <c r="V195" s="13">
        <f t="shared" si="42"/>
        <v>0</v>
      </c>
      <c r="W195" s="13">
        <f t="shared" si="43"/>
        <v>0</v>
      </c>
      <c r="X195" s="13">
        <f t="shared" si="44"/>
        <v>0</v>
      </c>
    </row>
    <row r="196" spans="14:24" x14ac:dyDescent="0.3">
      <c r="N196" s="10">
        <f t="shared" si="37"/>
        <v>-3.1600000000000392</v>
      </c>
      <c r="O196" s="12">
        <f t="shared" si="36"/>
        <v>2.7074757568403661E-5</v>
      </c>
      <c r="P196" s="10">
        <f t="shared" si="35"/>
        <v>0.48758306062072487</v>
      </c>
      <c r="Q196" s="17">
        <f t="shared" si="38"/>
        <v>0</v>
      </c>
      <c r="R196" s="17">
        <f t="shared" si="39"/>
        <v>412416.93937927514</v>
      </c>
      <c r="S196" s="17">
        <f t="shared" si="40"/>
        <v>-412416.93937927514</v>
      </c>
      <c r="T196" s="10"/>
      <c r="U196" s="13">
        <f t="shared" si="41"/>
        <v>-201087.51355437894</v>
      </c>
      <c r="V196" s="13">
        <f t="shared" si="42"/>
        <v>0</v>
      </c>
      <c r="W196" s="13">
        <f t="shared" si="43"/>
        <v>0</v>
      </c>
      <c r="X196" s="13">
        <f t="shared" si="44"/>
        <v>0</v>
      </c>
    </row>
    <row r="197" spans="14:24" x14ac:dyDescent="0.3">
      <c r="N197" s="10">
        <f t="shared" si="37"/>
        <v>-3.1500000000000394</v>
      </c>
      <c r="O197" s="12">
        <f t="shared" si="36"/>
        <v>2.7942584148790995E-5</v>
      </c>
      <c r="P197" s="10">
        <f t="shared" si="35"/>
        <v>0.48831498401696743</v>
      </c>
      <c r="Q197" s="17">
        <f t="shared" si="38"/>
        <v>0</v>
      </c>
      <c r="R197" s="17">
        <f t="shared" si="39"/>
        <v>411685.01598303259</v>
      </c>
      <c r="S197" s="17">
        <f t="shared" si="40"/>
        <v>-411685.01598303259</v>
      </c>
      <c r="T197" s="10"/>
      <c r="U197" s="13">
        <f t="shared" si="41"/>
        <v>-201031.96199977954</v>
      </c>
      <c r="V197" s="13">
        <f t="shared" si="42"/>
        <v>0</v>
      </c>
      <c r="W197" s="13">
        <f t="shared" si="43"/>
        <v>0</v>
      </c>
      <c r="X197" s="13">
        <f t="shared" si="44"/>
        <v>0</v>
      </c>
    </row>
    <row r="198" spans="14:24" x14ac:dyDescent="0.3">
      <c r="N198" s="10">
        <f t="shared" si="37"/>
        <v>-3.1400000000000396</v>
      </c>
      <c r="O198" s="12">
        <f t="shared" si="36"/>
        <v>2.8835343476030804E-5</v>
      </c>
      <c r="P198" s="10">
        <f t="shared" si="35"/>
        <v>0.48904800612213012</v>
      </c>
      <c r="Q198" s="17">
        <f t="shared" si="38"/>
        <v>0</v>
      </c>
      <c r="R198" s="17">
        <f t="shared" si="39"/>
        <v>410951.99387786991</v>
      </c>
      <c r="S198" s="17">
        <f t="shared" si="40"/>
        <v>-410951.99387786991</v>
      </c>
      <c r="T198" s="10"/>
      <c r="U198" s="13">
        <f t="shared" si="41"/>
        <v>-200975.25321788609</v>
      </c>
      <c r="V198" s="13">
        <f t="shared" si="42"/>
        <v>0</v>
      </c>
      <c r="W198" s="13">
        <f t="shared" si="43"/>
        <v>0</v>
      </c>
      <c r="X198" s="13">
        <f t="shared" si="44"/>
        <v>0</v>
      </c>
    </row>
    <row r="199" spans="14:24" x14ac:dyDescent="0.3">
      <c r="N199" s="10">
        <f t="shared" si="37"/>
        <v>-3.1300000000000399</v>
      </c>
      <c r="O199" s="12">
        <f t="shared" si="36"/>
        <v>2.9753650750678809E-5</v>
      </c>
      <c r="P199" s="10">
        <f t="shared" si="35"/>
        <v>0.4897821285855129</v>
      </c>
      <c r="Q199" s="17">
        <f t="shared" si="38"/>
        <v>0</v>
      </c>
      <c r="R199" s="17">
        <f t="shared" si="39"/>
        <v>410217.87141448713</v>
      </c>
      <c r="S199" s="17">
        <f t="shared" si="40"/>
        <v>-410217.87141448713</v>
      </c>
      <c r="T199" s="10"/>
      <c r="U199" s="13">
        <f t="shared" si="41"/>
        <v>-200917.38224520572</v>
      </c>
      <c r="V199" s="13">
        <f t="shared" si="42"/>
        <v>0</v>
      </c>
      <c r="W199" s="13">
        <f t="shared" si="43"/>
        <v>0</v>
      </c>
      <c r="X199" s="13">
        <f t="shared" si="44"/>
        <v>0</v>
      </c>
    </row>
    <row r="200" spans="14:24" x14ac:dyDescent="0.3">
      <c r="N200" s="10">
        <f t="shared" si="37"/>
        <v>-3.1200000000000401</v>
      </c>
      <c r="O200" s="12">
        <f t="shared" si="36"/>
        <v>3.0698133011043589E-5</v>
      </c>
      <c r="P200" s="10">
        <f t="shared" si="35"/>
        <v>0.49051735305889166</v>
      </c>
      <c r="Q200" s="17">
        <f t="shared" si="38"/>
        <v>0</v>
      </c>
      <c r="R200" s="17">
        <f t="shared" si="39"/>
        <v>409482.64694110834</v>
      </c>
      <c r="S200" s="17">
        <f t="shared" si="40"/>
        <v>-409482.64694110834</v>
      </c>
      <c r="T200" s="10"/>
      <c r="U200" s="13">
        <f t="shared" si="41"/>
        <v>-200858.34410110113</v>
      </c>
      <c r="V200" s="13">
        <f t="shared" si="42"/>
        <v>0</v>
      </c>
      <c r="W200" s="13">
        <f t="shared" si="43"/>
        <v>0</v>
      </c>
      <c r="X200" s="13">
        <f t="shared" si="44"/>
        <v>0</v>
      </c>
    </row>
    <row r="201" spans="14:24" x14ac:dyDescent="0.3">
      <c r="N201" s="10">
        <f t="shared" si="37"/>
        <v>-3.1100000000000403</v>
      </c>
      <c r="O201" s="12">
        <f t="shared" si="36"/>
        <v>3.166942925539681E-5</v>
      </c>
      <c r="P201" s="10">
        <f t="shared" si="35"/>
        <v>0.49125368119652157</v>
      </c>
      <c r="Q201" s="17">
        <f t="shared" si="38"/>
        <v>0</v>
      </c>
      <c r="R201" s="17">
        <f t="shared" si="39"/>
        <v>408746.31880347844</v>
      </c>
      <c r="S201" s="17">
        <f t="shared" si="40"/>
        <v>-408746.31880347844</v>
      </c>
      <c r="T201" s="10"/>
      <c r="U201" s="13">
        <f t="shared" si="41"/>
        <v>-200798.13378773577</v>
      </c>
      <c r="V201" s="13">
        <f t="shared" si="42"/>
        <v>0</v>
      </c>
      <c r="W201" s="13">
        <f t="shared" si="43"/>
        <v>0</v>
      </c>
      <c r="X201" s="13">
        <f t="shared" si="44"/>
        <v>0</v>
      </c>
    </row>
    <row r="202" spans="14:24" x14ac:dyDescent="0.3">
      <c r="N202" s="10">
        <f t="shared" si="37"/>
        <v>-3.1000000000000405</v>
      </c>
      <c r="O202" s="12">
        <f t="shared" si="36"/>
        <v>3.2668190561995091E-5</v>
      </c>
      <c r="P202" s="10">
        <f t="shared" si="35"/>
        <v>0.49199111465514156</v>
      </c>
      <c r="Q202" s="17">
        <f t="shared" si="38"/>
        <v>0</v>
      </c>
      <c r="R202" s="17">
        <f t="shared" si="39"/>
        <v>408008.88534485846</v>
      </c>
      <c r="S202" s="17">
        <f t="shared" si="40"/>
        <v>-408008.88534485846</v>
      </c>
      <c r="T202" s="10"/>
      <c r="U202" s="13">
        <f t="shared" si="41"/>
        <v>-200736.74629001878</v>
      </c>
      <c r="V202" s="13">
        <f t="shared" si="42"/>
        <v>0</v>
      </c>
      <c r="W202" s="13">
        <f t="shared" si="43"/>
        <v>0</v>
      </c>
      <c r="X202" s="13">
        <f t="shared" si="44"/>
        <v>0</v>
      </c>
    </row>
    <row r="203" spans="14:24" x14ac:dyDescent="0.3">
      <c r="N203" s="10">
        <f t="shared" si="37"/>
        <v>-3.0900000000000407</v>
      </c>
      <c r="O203" s="12">
        <f t="shared" si="36"/>
        <v>3.3695080206770562E-5</v>
      </c>
      <c r="P203" s="10">
        <f t="shared" si="35"/>
        <v>0.49272965509397709</v>
      </c>
      <c r="Q203" s="17">
        <f t="shared" si="38"/>
        <v>0</v>
      </c>
      <c r="R203" s="17">
        <f t="shared" si="39"/>
        <v>407270.34490602295</v>
      </c>
      <c r="S203" s="17">
        <f t="shared" si="40"/>
        <v>-407270.34490602295</v>
      </c>
      <c r="T203" s="10"/>
      <c r="U203" s="13">
        <f t="shared" si="41"/>
        <v>-200674.17657554976</v>
      </c>
      <c r="V203" s="13">
        <f t="shared" si="42"/>
        <v>0</v>
      </c>
      <c r="W203" s="13">
        <f t="shared" si="43"/>
        <v>0</v>
      </c>
      <c r="X203" s="13">
        <f t="shared" si="44"/>
        <v>0</v>
      </c>
    </row>
    <row r="204" spans="14:24" x14ac:dyDescent="0.3">
      <c r="N204" s="10">
        <f t="shared" si="37"/>
        <v>-3.0800000000000409</v>
      </c>
      <c r="O204" s="12">
        <f t="shared" si="36"/>
        <v>3.4750773778544993E-5</v>
      </c>
      <c r="P204" s="10">
        <f t="shared" ref="P204:P212" si="45">FXf0*EXP(-0.5*T*vola^2)*EXP(vola*SQRT(T)*N204)</f>
        <v>0.49346930417474444</v>
      </c>
      <c r="Q204" s="17">
        <f t="shared" si="38"/>
        <v>0</v>
      </c>
      <c r="R204" s="17">
        <f t="shared" si="39"/>
        <v>406530.69582525559</v>
      </c>
      <c r="S204" s="17">
        <f t="shared" si="40"/>
        <v>-406530.69582525559</v>
      </c>
      <c r="T204" s="10"/>
      <c r="U204" s="13">
        <f t="shared" si="41"/>
        <v>-200610.41959456354</v>
      </c>
      <c r="V204" s="13">
        <f t="shared" si="42"/>
        <v>0</v>
      </c>
      <c r="W204" s="13">
        <f t="shared" si="43"/>
        <v>0</v>
      </c>
      <c r="X204" s="13">
        <f t="shared" si="44"/>
        <v>0</v>
      </c>
    </row>
    <row r="205" spans="14:24" x14ac:dyDescent="0.3">
      <c r="N205" s="10">
        <f t="shared" si="37"/>
        <v>-3.0700000000000411</v>
      </c>
      <c r="O205" s="12">
        <f t="shared" ref="O205:O268" si="46">NORMDIST(N205,0,1,FALSE)*0.01</f>
        <v>3.5835959291619059E-5</v>
      </c>
      <c r="P205" s="10">
        <f t="shared" si="45"/>
        <v>0.49421006356165431</v>
      </c>
      <c r="Q205" s="17">
        <f t="shared" si="38"/>
        <v>0</v>
      </c>
      <c r="R205" s="17">
        <f t="shared" si="39"/>
        <v>405789.9364383457</v>
      </c>
      <c r="S205" s="17">
        <f t="shared" si="40"/>
        <v>-405789.9364383457</v>
      </c>
      <c r="T205" s="10"/>
      <c r="U205" s="13">
        <f t="shared" si="41"/>
        <v>-200545.47027987448</v>
      </c>
      <c r="V205" s="13">
        <f t="shared" si="42"/>
        <v>0</v>
      </c>
      <c r="W205" s="13">
        <f t="shared" si="43"/>
        <v>0</v>
      </c>
      <c r="X205" s="13">
        <f t="shared" si="44"/>
        <v>0</v>
      </c>
    </row>
    <row r="206" spans="14:24" x14ac:dyDescent="0.3">
      <c r="N206" s="10">
        <f t="shared" ref="N206:N269" si="47">N205+0.01</f>
        <v>-3.0600000000000414</v>
      </c>
      <c r="O206" s="12">
        <f t="shared" si="46"/>
        <v>3.695133729558566E-5</v>
      </c>
      <c r="P206" s="10">
        <f t="shared" si="45"/>
        <v>0.49495193492141576</v>
      </c>
      <c r="Q206" s="17">
        <f t="shared" si="38"/>
        <v>0</v>
      </c>
      <c r="R206" s="17">
        <f t="shared" si="39"/>
        <v>405048.06507858424</v>
      </c>
      <c r="S206" s="17">
        <f t="shared" si="40"/>
        <v>-405048.06507858424</v>
      </c>
      <c r="T206" s="10"/>
      <c r="U206" s="13">
        <f t="shared" si="41"/>
        <v>-200479.32354682081</v>
      </c>
      <c r="V206" s="13">
        <f t="shared" si="42"/>
        <v>0</v>
      </c>
      <c r="W206" s="13">
        <f t="shared" si="43"/>
        <v>0</v>
      </c>
      <c r="X206" s="13">
        <f t="shared" si="44"/>
        <v>0</v>
      </c>
    </row>
    <row r="207" spans="14:24" x14ac:dyDescent="0.3">
      <c r="N207" s="10">
        <f t="shared" si="47"/>
        <v>-3.0500000000000416</v>
      </c>
      <c r="O207" s="12">
        <f t="shared" si="46"/>
        <v>3.8097620982213233E-5</v>
      </c>
      <c r="P207" s="10">
        <f t="shared" si="45"/>
        <v>0.49569491992323955</v>
      </c>
      <c r="Q207" s="17">
        <f t="shared" si="38"/>
        <v>0</v>
      </c>
      <c r="R207" s="17">
        <f t="shared" si="39"/>
        <v>404305.0800767605</v>
      </c>
      <c r="S207" s="17">
        <f t="shared" si="40"/>
        <v>-404305.0800767605</v>
      </c>
      <c r="T207" s="10"/>
      <c r="U207" s="13">
        <f t="shared" si="41"/>
        <v>-200411.97429320874</v>
      </c>
      <c r="V207" s="13">
        <f t="shared" si="42"/>
        <v>0</v>
      </c>
      <c r="W207" s="13">
        <f t="shared" si="43"/>
        <v>0</v>
      </c>
      <c r="X207" s="13">
        <f t="shared" si="44"/>
        <v>0</v>
      </c>
    </row>
    <row r="208" spans="14:24" x14ac:dyDescent="0.3">
      <c r="N208" s="10">
        <f t="shared" si="47"/>
        <v>-3.0400000000000418</v>
      </c>
      <c r="O208" s="12">
        <f t="shared" si="46"/>
        <v>3.9275536289242804E-5</v>
      </c>
      <c r="P208" s="10">
        <f t="shared" si="45"/>
        <v>0.49643902023884229</v>
      </c>
      <c r="Q208" s="17">
        <f t="shared" si="38"/>
        <v>0</v>
      </c>
      <c r="R208" s="17">
        <f t="shared" si="39"/>
        <v>403560.97976115771</v>
      </c>
      <c r="S208" s="17">
        <f t="shared" si="40"/>
        <v>-403560.97976115771</v>
      </c>
      <c r="T208" s="10"/>
      <c r="U208" s="13">
        <f t="shared" si="41"/>
        <v>-200343.4173992564</v>
      </c>
      <c r="V208" s="13">
        <f t="shared" si="42"/>
        <v>0</v>
      </c>
      <c r="W208" s="13">
        <f t="shared" si="43"/>
        <v>0</v>
      </c>
      <c r="X208" s="13">
        <f t="shared" si="44"/>
        <v>0</v>
      </c>
    </row>
    <row r="209" spans="14:24" x14ac:dyDescent="0.3">
      <c r="N209" s="10">
        <f t="shared" si="47"/>
        <v>-3.030000000000042</v>
      </c>
      <c r="O209" s="12">
        <f t="shared" si="46"/>
        <v>4.048582200093912E-5</v>
      </c>
      <c r="P209" s="10">
        <f t="shared" si="45"/>
        <v>0.49718423754244995</v>
      </c>
      <c r="Q209" s="17">
        <f t="shared" si="38"/>
        <v>0</v>
      </c>
      <c r="R209" s="17">
        <f t="shared" si="39"/>
        <v>402815.7624575501</v>
      </c>
      <c r="S209" s="17">
        <f t="shared" si="40"/>
        <v>-402815.7624575501</v>
      </c>
      <c r="T209" s="10"/>
      <c r="U209" s="13">
        <f t="shared" si="41"/>
        <v>-200273.64772753767</v>
      </c>
      <c r="V209" s="13">
        <f t="shared" si="42"/>
        <v>0</v>
      </c>
      <c r="W209" s="13">
        <f t="shared" si="43"/>
        <v>0</v>
      </c>
      <c r="X209" s="13">
        <f t="shared" si="44"/>
        <v>0</v>
      </c>
    </row>
    <row r="210" spans="14:24" x14ac:dyDescent="0.3">
      <c r="N210" s="10">
        <f t="shared" si="47"/>
        <v>-3.0200000000000422</v>
      </c>
      <c r="O210" s="12">
        <f t="shared" si="46"/>
        <v>4.1729229845234323E-5</v>
      </c>
      <c r="P210" s="10">
        <f t="shared" si="45"/>
        <v>0.49793057351080189</v>
      </c>
      <c r="Q210" s="17">
        <f t="shared" si="38"/>
        <v>0</v>
      </c>
      <c r="R210" s="17">
        <f t="shared" si="39"/>
        <v>402069.42648919811</v>
      </c>
      <c r="S210" s="17">
        <f t="shared" si="40"/>
        <v>-402069.42648919811</v>
      </c>
      <c r="T210" s="10"/>
      <c r="U210" s="13">
        <f t="shared" si="41"/>
        <v>-200202.66012292562</v>
      </c>
      <c r="V210" s="13">
        <f t="shared" si="42"/>
        <v>0</v>
      </c>
      <c r="W210" s="13">
        <f t="shared" si="43"/>
        <v>0</v>
      </c>
      <c r="X210" s="13">
        <f t="shared" si="44"/>
        <v>0</v>
      </c>
    </row>
    <row r="211" spans="14:24" x14ac:dyDescent="0.3">
      <c r="N211" s="10">
        <f t="shared" si="47"/>
        <v>-3.0100000000000424</v>
      </c>
      <c r="O211" s="12">
        <f t="shared" si="46"/>
        <v>4.3006524587298955E-5</v>
      </c>
      <c r="P211" s="10">
        <f t="shared" si="45"/>
        <v>0.49867802982315429</v>
      </c>
      <c r="Q211" s="17">
        <f t="shared" si="38"/>
        <v>0</v>
      </c>
      <c r="R211" s="17">
        <f t="shared" si="39"/>
        <v>401321.97017684573</v>
      </c>
      <c r="S211" s="17">
        <f t="shared" si="40"/>
        <v>-401321.97017684573</v>
      </c>
      <c r="T211" s="10"/>
      <c r="U211" s="13">
        <f t="shared" si="41"/>
        <v>-200130.44941253611</v>
      </c>
      <c r="V211" s="13">
        <f t="shared" si="42"/>
        <v>0</v>
      </c>
      <c r="W211" s="13">
        <f t="shared" si="43"/>
        <v>0</v>
      </c>
      <c r="X211" s="13">
        <f t="shared" si="44"/>
        <v>0</v>
      </c>
    </row>
    <row r="212" spans="14:24" x14ac:dyDescent="0.3">
      <c r="N212" s="10">
        <f t="shared" si="47"/>
        <v>-3.0000000000000426</v>
      </c>
      <c r="O212" s="12">
        <f t="shared" si="46"/>
        <v>4.4318484119374402E-5</v>
      </c>
      <c r="P212" s="10">
        <f t="shared" si="45"/>
        <v>0.4994266081612842</v>
      </c>
      <c r="Q212" s="17">
        <f t="shared" si="38"/>
        <v>0</v>
      </c>
      <c r="R212" s="17">
        <f t="shared" si="39"/>
        <v>400573.39183871582</v>
      </c>
      <c r="S212" s="17">
        <f t="shared" si="40"/>
        <v>-400573.39183871582</v>
      </c>
      <c r="T212" s="10"/>
      <c r="U212" s="13">
        <f t="shared" si="41"/>
        <v>-200057.01040567088</v>
      </c>
      <c r="V212" s="13">
        <f t="shared" si="42"/>
        <v>0</v>
      </c>
      <c r="W212" s="13">
        <f t="shared" si="43"/>
        <v>0</v>
      </c>
      <c r="X212" s="13">
        <f t="shared" si="44"/>
        <v>0</v>
      </c>
    </row>
    <row r="213" spans="14:24" x14ac:dyDescent="0.3">
      <c r="N213" s="10">
        <f t="shared" si="47"/>
        <v>-2.9900000000000428</v>
      </c>
      <c r="O213" s="12">
        <f t="shared" si="46"/>
        <v>4.5665899546695606E-5</v>
      </c>
      <c r="P213" s="10">
        <f t="shared" ref="P213:P276" si="48">FXf0*EXP(-0.5*T*vola^2)*EXP(vola*SQRT(T)*N213)</f>
        <v>0.50017631020949316</v>
      </c>
      <c r="Q213" s="17">
        <f t="shared" ref="Q213:Q276" si="49">MAX(P213-K,0)*nom</f>
        <v>0</v>
      </c>
      <c r="R213" s="17">
        <f t="shared" ref="R213:R276" si="50">MAX(K-P213,0)*nom</f>
        <v>399823.68979050685</v>
      </c>
      <c r="S213" s="17">
        <f t="shared" ref="S213:S276" si="51">(P213-K)*nom</f>
        <v>-399823.68979050685</v>
      </c>
      <c r="T213" s="10"/>
      <c r="U213" s="13">
        <f t="shared" ref="U213:U276" si="52">(P213-K)*P213*nom</f>
        <v>-199982.3378937607</v>
      </c>
      <c r="V213" s="13">
        <f t="shared" ref="V213:V276" si="53">MAX(P213-K,0)*P213*nom</f>
        <v>0</v>
      </c>
      <c r="W213" s="13">
        <f t="shared" ref="W213:W276" si="54">IF(P213&gt;K,nom*P213,0)</f>
        <v>0</v>
      </c>
      <c r="X213" s="13">
        <f t="shared" ref="X213:X276" si="55">IF(P213&gt;K,nom,0)</f>
        <v>0</v>
      </c>
    </row>
    <row r="214" spans="14:24" x14ac:dyDescent="0.3">
      <c r="N214" s="10">
        <f t="shared" si="47"/>
        <v>-2.9800000000000431</v>
      </c>
      <c r="O214" s="12">
        <f t="shared" si="46"/>
        <v>4.7049575269333739E-5</v>
      </c>
      <c r="P214" s="10">
        <f t="shared" si="48"/>
        <v>0.50092713765461105</v>
      </c>
      <c r="Q214" s="17">
        <f t="shared" si="49"/>
        <v>0</v>
      </c>
      <c r="R214" s="17">
        <f t="shared" si="50"/>
        <v>399072.86234538897</v>
      </c>
      <c r="S214" s="17">
        <f t="shared" si="51"/>
        <v>-399072.86234538897</v>
      </c>
      <c r="T214" s="10"/>
      <c r="U214" s="13">
        <f t="shared" si="52"/>
        <v>-199906.42665030831</v>
      </c>
      <c r="V214" s="13">
        <f t="shared" si="53"/>
        <v>0</v>
      </c>
      <c r="W214" s="13">
        <f t="shared" si="54"/>
        <v>0</v>
      </c>
      <c r="X214" s="13">
        <f t="shared" si="55"/>
        <v>0</v>
      </c>
    </row>
    <row r="215" spans="14:24" x14ac:dyDescent="0.3">
      <c r="N215" s="10">
        <f t="shared" si="47"/>
        <v>-2.9700000000000433</v>
      </c>
      <c r="O215" s="12">
        <f t="shared" si="46"/>
        <v>4.8470329059783242E-5</v>
      </c>
      <c r="P215" s="10">
        <f t="shared" si="48"/>
        <v>0.50167909218600004</v>
      </c>
      <c r="Q215" s="17">
        <f t="shared" si="49"/>
        <v>0</v>
      </c>
      <c r="R215" s="17">
        <f t="shared" si="50"/>
        <v>398320.90781399998</v>
      </c>
      <c r="S215" s="17">
        <f t="shared" si="51"/>
        <v>-398320.90781399998</v>
      </c>
      <c r="T215" s="10"/>
      <c r="U215" s="13">
        <f t="shared" si="52"/>
        <v>-199829.27143083094</v>
      </c>
      <c r="V215" s="13">
        <f t="shared" si="53"/>
        <v>0</v>
      </c>
      <c r="W215" s="13">
        <f t="shared" si="54"/>
        <v>0</v>
      </c>
      <c r="X215" s="13">
        <f t="shared" si="55"/>
        <v>0</v>
      </c>
    </row>
    <row r="216" spans="14:24" x14ac:dyDescent="0.3">
      <c r="N216" s="10">
        <f t="shared" si="47"/>
        <v>-2.9600000000000435</v>
      </c>
      <c r="O216" s="12">
        <f t="shared" si="46"/>
        <v>4.9928992136117328E-5</v>
      </c>
      <c r="P216" s="10">
        <f t="shared" si="48"/>
        <v>0.50243217549555808</v>
      </c>
      <c r="Q216" s="17">
        <f t="shared" si="49"/>
        <v>0</v>
      </c>
      <c r="R216" s="17">
        <f t="shared" si="50"/>
        <v>397567.82450444193</v>
      </c>
      <c r="S216" s="17">
        <f t="shared" si="51"/>
        <v>-397567.82450444193</v>
      </c>
      <c r="T216" s="10"/>
      <c r="U216" s="13">
        <f t="shared" si="52"/>
        <v>-199750.86697280299</v>
      </c>
      <c r="V216" s="13">
        <f t="shared" si="53"/>
        <v>0</v>
      </c>
      <c r="W216" s="13">
        <f t="shared" si="54"/>
        <v>0</v>
      </c>
      <c r="X216" s="13">
        <f t="shared" si="55"/>
        <v>0</v>
      </c>
    </row>
    <row r="217" spans="14:24" x14ac:dyDescent="0.3">
      <c r="N217" s="10">
        <f t="shared" si="47"/>
        <v>-2.9500000000000437</v>
      </c>
      <c r="O217" s="12">
        <f t="shared" si="46"/>
        <v>5.1426409230532767E-5</v>
      </c>
      <c r="P217" s="10">
        <f t="shared" si="48"/>
        <v>0.50318638927772297</v>
      </c>
      <c r="Q217" s="17">
        <f t="shared" si="49"/>
        <v>0</v>
      </c>
      <c r="R217" s="17">
        <f t="shared" si="50"/>
        <v>396813.61072227708</v>
      </c>
      <c r="S217" s="17">
        <f t="shared" si="51"/>
        <v>-396813.61072227708</v>
      </c>
      <c r="T217" s="10"/>
      <c r="U217" s="13">
        <f t="shared" si="52"/>
        <v>-199671.20799559852</v>
      </c>
      <c r="V217" s="13">
        <f t="shared" si="53"/>
        <v>0</v>
      </c>
      <c r="W217" s="13">
        <f t="shared" si="54"/>
        <v>0</v>
      </c>
      <c r="X217" s="13">
        <f t="shared" si="55"/>
        <v>0</v>
      </c>
    </row>
    <row r="218" spans="14:24" x14ac:dyDescent="0.3">
      <c r="N218" s="10">
        <f t="shared" si="47"/>
        <v>-2.9400000000000439</v>
      </c>
      <c r="O218" s="12">
        <f t="shared" si="46"/>
        <v>5.296343865310333E-5</v>
      </c>
      <c r="P218" s="10">
        <f t="shared" si="48"/>
        <v>0.50394173522947594</v>
      </c>
      <c r="Q218" s="17">
        <f t="shared" si="49"/>
        <v>0</v>
      </c>
      <c r="R218" s="17">
        <f t="shared" si="50"/>
        <v>396058.26477052411</v>
      </c>
      <c r="S218" s="17">
        <f t="shared" si="51"/>
        <v>-396058.26477052411</v>
      </c>
      <c r="T218" s="10"/>
      <c r="U218" s="13">
        <f t="shared" si="52"/>
        <v>-199590.28920043312</v>
      </c>
      <c r="V218" s="13">
        <f t="shared" si="53"/>
        <v>0</v>
      </c>
      <c r="W218" s="13">
        <f t="shared" si="54"/>
        <v>0</v>
      </c>
      <c r="X218" s="13">
        <f t="shared" si="55"/>
        <v>0</v>
      </c>
    </row>
    <row r="219" spans="14:24" x14ac:dyDescent="0.3">
      <c r="N219" s="10">
        <f t="shared" si="47"/>
        <v>-2.9300000000000441</v>
      </c>
      <c r="O219" s="12">
        <f t="shared" si="46"/>
        <v>5.454095235055843E-5</v>
      </c>
      <c r="P219" s="10">
        <f t="shared" si="48"/>
        <v>0.50469821505034584</v>
      </c>
      <c r="Q219" s="17">
        <f t="shared" si="49"/>
        <v>0</v>
      </c>
      <c r="R219" s="17">
        <f t="shared" si="50"/>
        <v>395301.78494965419</v>
      </c>
      <c r="S219" s="17">
        <f t="shared" si="51"/>
        <v>-395301.78494965419</v>
      </c>
      <c r="T219" s="10"/>
      <c r="U219" s="13">
        <f t="shared" si="52"/>
        <v>-199508.10527030614</v>
      </c>
      <c r="V219" s="13">
        <f t="shared" si="53"/>
        <v>0</v>
      </c>
      <c r="W219" s="13">
        <f t="shared" si="54"/>
        <v>0</v>
      </c>
      <c r="X219" s="13">
        <f t="shared" si="55"/>
        <v>0</v>
      </c>
    </row>
    <row r="220" spans="14:24" x14ac:dyDescent="0.3">
      <c r="N220" s="10">
        <f t="shared" si="47"/>
        <v>-2.9200000000000443</v>
      </c>
      <c r="O220" s="12">
        <f t="shared" si="46"/>
        <v>5.6159835959902405E-5</v>
      </c>
      <c r="P220" s="10">
        <f t="shared" si="48"/>
        <v>0.50545583044241249</v>
      </c>
      <c r="Q220" s="17">
        <f t="shared" si="49"/>
        <v>0</v>
      </c>
      <c r="R220" s="17">
        <f t="shared" si="50"/>
        <v>394544.16955758753</v>
      </c>
      <c r="S220" s="17">
        <f t="shared" si="51"/>
        <v>-394544.16955758753</v>
      </c>
      <c r="T220" s="10"/>
      <c r="U220" s="13">
        <f t="shared" si="52"/>
        <v>-199424.65086994242</v>
      </c>
      <c r="V220" s="13">
        <f t="shared" si="53"/>
        <v>0</v>
      </c>
      <c r="W220" s="13">
        <f t="shared" si="54"/>
        <v>0</v>
      </c>
      <c r="X220" s="13">
        <f t="shared" si="55"/>
        <v>0</v>
      </c>
    </row>
    <row r="221" spans="14:24" x14ac:dyDescent="0.3">
      <c r="N221" s="10">
        <f t="shared" si="47"/>
        <v>-2.9100000000000446</v>
      </c>
      <c r="O221" s="12">
        <f t="shared" si="46"/>
        <v>5.7820988856687281E-5</v>
      </c>
      <c r="P221" s="10">
        <f t="shared" si="48"/>
        <v>0.50621458311031098</v>
      </c>
      <c r="Q221" s="17">
        <f t="shared" si="49"/>
        <v>0</v>
      </c>
      <c r="R221" s="17">
        <f t="shared" si="50"/>
        <v>393785.41688968905</v>
      </c>
      <c r="S221" s="17">
        <f t="shared" si="51"/>
        <v>-393785.41688968905</v>
      </c>
      <c r="T221" s="10"/>
      <c r="U221" s="13">
        <f t="shared" si="52"/>
        <v>-199339.92064573395</v>
      </c>
      <c r="V221" s="13">
        <f t="shared" si="53"/>
        <v>0</v>
      </c>
      <c r="W221" s="13">
        <f t="shared" si="54"/>
        <v>0</v>
      </c>
      <c r="X221" s="13">
        <f t="shared" si="55"/>
        <v>0</v>
      </c>
    </row>
    <row r="222" spans="14:24" x14ac:dyDescent="0.3">
      <c r="N222" s="10">
        <f t="shared" si="47"/>
        <v>-2.9000000000000448</v>
      </c>
      <c r="O222" s="12">
        <f t="shared" si="46"/>
        <v>5.9525324197750822E-5</v>
      </c>
      <c r="P222" s="10">
        <f t="shared" si="48"/>
        <v>0.50697447476123492</v>
      </c>
      <c r="Q222" s="17">
        <f t="shared" si="49"/>
        <v>0</v>
      </c>
      <c r="R222" s="17">
        <f t="shared" si="50"/>
        <v>393025.52523876511</v>
      </c>
      <c r="S222" s="17">
        <f t="shared" si="51"/>
        <v>-393025.52523876511</v>
      </c>
      <c r="T222" s="10"/>
      <c r="U222" s="13">
        <f t="shared" si="52"/>
        <v>-199253.90922568142</v>
      </c>
      <c r="V222" s="13">
        <f t="shared" si="53"/>
        <v>0</v>
      </c>
      <c r="W222" s="13">
        <f t="shared" si="54"/>
        <v>0</v>
      </c>
      <c r="X222" s="13">
        <f t="shared" si="55"/>
        <v>0</v>
      </c>
    </row>
    <row r="223" spans="14:24" x14ac:dyDescent="0.3">
      <c r="N223" s="10">
        <f t="shared" si="47"/>
        <v>-2.890000000000045</v>
      </c>
      <c r="O223" s="12">
        <f t="shared" si="46"/>
        <v>6.1273768958228927E-5</v>
      </c>
      <c r="P223" s="10">
        <f t="shared" si="48"/>
        <v>0.50773550710494098</v>
      </c>
      <c r="Q223" s="17">
        <f t="shared" si="49"/>
        <v>0</v>
      </c>
      <c r="R223" s="17">
        <f t="shared" si="50"/>
        <v>392264.49289505905</v>
      </c>
      <c r="S223" s="17">
        <f t="shared" si="51"/>
        <v>-392264.49289505905</v>
      </c>
      <c r="T223" s="10"/>
      <c r="U223" s="13">
        <f t="shared" si="52"/>
        <v>-199166.61121933532</v>
      </c>
      <c r="V223" s="13">
        <f t="shared" si="53"/>
        <v>0</v>
      </c>
      <c r="W223" s="13">
        <f t="shared" si="54"/>
        <v>0</v>
      </c>
      <c r="X223" s="13">
        <f t="shared" si="55"/>
        <v>0</v>
      </c>
    </row>
    <row r="224" spans="14:24" x14ac:dyDescent="0.3">
      <c r="N224" s="10">
        <f t="shared" si="47"/>
        <v>-2.8800000000000452</v>
      </c>
      <c r="O224" s="12">
        <f t="shared" si="46"/>
        <v>6.3067263962651051E-5</v>
      </c>
      <c r="P224" s="10">
        <f t="shared" si="48"/>
        <v>0.50849768185375221</v>
      </c>
      <c r="Q224" s="17">
        <f t="shared" si="49"/>
        <v>0</v>
      </c>
      <c r="R224" s="17">
        <f t="shared" si="50"/>
        <v>391502.31814624782</v>
      </c>
      <c r="S224" s="17">
        <f t="shared" si="51"/>
        <v>-391502.31814624782</v>
      </c>
      <c r="T224" s="10"/>
      <c r="U224" s="13">
        <f t="shared" si="52"/>
        <v>-199078.0212177372</v>
      </c>
      <c r="V224" s="13">
        <f t="shared" si="53"/>
        <v>0</v>
      </c>
      <c r="W224" s="13">
        <f t="shared" si="54"/>
        <v>0</v>
      </c>
      <c r="X224" s="13">
        <f t="shared" si="55"/>
        <v>0</v>
      </c>
    </row>
    <row r="225" spans="14:24" x14ac:dyDescent="0.3">
      <c r="N225" s="10">
        <f t="shared" si="47"/>
        <v>-2.8700000000000454</v>
      </c>
      <c r="O225" s="12">
        <f t="shared" si="46"/>
        <v>6.4906763909925163E-5</v>
      </c>
      <c r="P225" s="10">
        <f t="shared" si="48"/>
        <v>0.5092610007225622</v>
      </c>
      <c r="Q225" s="17">
        <f t="shared" si="49"/>
        <v>0</v>
      </c>
      <c r="R225" s="17">
        <f t="shared" si="50"/>
        <v>390738.9992774378</v>
      </c>
      <c r="S225" s="17">
        <f t="shared" si="51"/>
        <v>-390738.9992774378</v>
      </c>
      <c r="T225" s="10"/>
      <c r="U225" s="13">
        <f t="shared" si="52"/>
        <v>-198988.1337933605</v>
      </c>
      <c r="V225" s="13">
        <f t="shared" si="53"/>
        <v>0</v>
      </c>
      <c r="W225" s="13">
        <f t="shared" si="54"/>
        <v>0</v>
      </c>
      <c r="X225" s="13">
        <f t="shared" si="55"/>
        <v>0</v>
      </c>
    </row>
    <row r="226" spans="14:24" x14ac:dyDescent="0.3">
      <c r="N226" s="10">
        <f t="shared" si="47"/>
        <v>-2.8600000000000456</v>
      </c>
      <c r="O226" s="12">
        <f t="shared" si="46"/>
        <v>6.679323739201743E-5</v>
      </c>
      <c r="P226" s="10">
        <f t="shared" si="48"/>
        <v>0.51002546542883853</v>
      </c>
      <c r="Q226" s="17">
        <f t="shared" si="49"/>
        <v>0</v>
      </c>
      <c r="R226" s="17">
        <f t="shared" si="50"/>
        <v>389974.53457116149</v>
      </c>
      <c r="S226" s="17">
        <f t="shared" si="51"/>
        <v>-389974.53457116149</v>
      </c>
      <c r="T226" s="10"/>
      <c r="U226" s="13">
        <f t="shared" si="52"/>
        <v>-198896.94350005133</v>
      </c>
      <c r="V226" s="13">
        <f t="shared" si="53"/>
        <v>0</v>
      </c>
      <c r="W226" s="13">
        <f t="shared" si="54"/>
        <v>0</v>
      </c>
      <c r="X226" s="13">
        <f t="shared" si="55"/>
        <v>0</v>
      </c>
    </row>
    <row r="227" spans="14:24" x14ac:dyDescent="0.3">
      <c r="N227" s="10">
        <f t="shared" si="47"/>
        <v>-2.8500000000000458</v>
      </c>
      <c r="O227" s="12">
        <f t="shared" si="46"/>
        <v>6.8727666906130751E-5</v>
      </c>
      <c r="P227" s="10">
        <f t="shared" si="48"/>
        <v>0.51079107769262733</v>
      </c>
      <c r="Q227" s="17">
        <f t="shared" si="49"/>
        <v>0</v>
      </c>
      <c r="R227" s="17">
        <f t="shared" si="50"/>
        <v>389208.92230737268</v>
      </c>
      <c r="S227" s="17">
        <f t="shared" si="51"/>
        <v>-389208.92230737268</v>
      </c>
      <c r="T227" s="10"/>
      <c r="U227" s="13">
        <f t="shared" si="52"/>
        <v>-198804.44487296898</v>
      </c>
      <c r="V227" s="13">
        <f t="shared" si="53"/>
        <v>0</v>
      </c>
      <c r="W227" s="13">
        <f t="shared" si="54"/>
        <v>0</v>
      </c>
      <c r="X227" s="13">
        <f t="shared" si="55"/>
        <v>0</v>
      </c>
    </row>
    <row r="228" spans="14:24" x14ac:dyDescent="0.3">
      <c r="N228" s="10">
        <f t="shared" si="47"/>
        <v>-2.840000000000046</v>
      </c>
      <c r="O228" s="12">
        <f t="shared" si="46"/>
        <v>7.0711048860185261E-5</v>
      </c>
      <c r="P228" s="10">
        <f t="shared" si="48"/>
        <v>0.5115578392365564</v>
      </c>
      <c r="Q228" s="17">
        <f t="shared" si="49"/>
        <v>0</v>
      </c>
      <c r="R228" s="17">
        <f t="shared" si="50"/>
        <v>388442.16076344362</v>
      </c>
      <c r="S228" s="17">
        <f t="shared" si="51"/>
        <v>-388442.16076344362</v>
      </c>
      <c r="T228" s="10"/>
      <c r="U228" s="13">
        <f t="shared" si="52"/>
        <v>-198710.6324285263</v>
      </c>
      <c r="V228" s="13">
        <f t="shared" si="53"/>
        <v>0</v>
      </c>
      <c r="W228" s="13">
        <f t="shared" si="54"/>
        <v>0</v>
      </c>
      <c r="X228" s="13">
        <f t="shared" si="55"/>
        <v>0</v>
      </c>
    </row>
    <row r="229" spans="14:24" x14ac:dyDescent="0.3">
      <c r="N229" s="10">
        <f t="shared" si="47"/>
        <v>-2.8300000000000463</v>
      </c>
      <c r="O229" s="12">
        <f t="shared" si="46"/>
        <v>7.2744393571402675E-5</v>
      </c>
      <c r="P229" s="10">
        <f t="shared" si="48"/>
        <v>0.51232575178583961</v>
      </c>
      <c r="Q229" s="17">
        <f t="shared" si="49"/>
        <v>0</v>
      </c>
      <c r="R229" s="17">
        <f t="shared" si="50"/>
        <v>387674.24821416038</v>
      </c>
      <c r="S229" s="17">
        <f t="shared" si="51"/>
        <v>-387674.24821416038</v>
      </c>
      <c r="T229" s="10"/>
      <c r="U229" s="13">
        <f t="shared" si="52"/>
        <v>-198615.50066432991</v>
      </c>
      <c r="V229" s="13">
        <f t="shared" si="53"/>
        <v>0</v>
      </c>
      <c r="W229" s="13">
        <f t="shared" si="54"/>
        <v>0</v>
      </c>
      <c r="X229" s="13">
        <f t="shared" si="55"/>
        <v>0</v>
      </c>
    </row>
    <row r="230" spans="14:24" x14ac:dyDescent="0.3">
      <c r="N230" s="10">
        <f t="shared" si="47"/>
        <v>-2.8200000000000465</v>
      </c>
      <c r="O230" s="12">
        <f t="shared" si="46"/>
        <v>7.4828725257795791E-5</v>
      </c>
      <c r="P230" s="10">
        <f t="shared" si="48"/>
        <v>0.51309481706828042</v>
      </c>
      <c r="Q230" s="17">
        <f t="shared" si="49"/>
        <v>0</v>
      </c>
      <c r="R230" s="17">
        <f t="shared" si="50"/>
        <v>386905.18293171958</v>
      </c>
      <c r="S230" s="17">
        <f t="shared" si="51"/>
        <v>-386905.18293171958</v>
      </c>
      <c r="T230" s="10"/>
      <c r="U230" s="13">
        <f t="shared" si="52"/>
        <v>-198519.04405912024</v>
      </c>
      <c r="V230" s="13">
        <f t="shared" si="53"/>
        <v>0</v>
      </c>
      <c r="W230" s="13">
        <f t="shared" si="54"/>
        <v>0</v>
      </c>
      <c r="X230" s="13">
        <f t="shared" si="55"/>
        <v>0</v>
      </c>
    </row>
    <row r="231" spans="14:24" x14ac:dyDescent="0.3">
      <c r="N231" s="10">
        <f t="shared" si="47"/>
        <v>-2.8100000000000467</v>
      </c>
      <c r="O231" s="12">
        <f t="shared" si="46"/>
        <v>7.6965082022363137E-5</v>
      </c>
      <c r="P231" s="10">
        <f t="shared" si="48"/>
        <v>0.5138650368142762</v>
      </c>
      <c r="Q231" s="17">
        <f t="shared" si="49"/>
        <v>0</v>
      </c>
      <c r="R231" s="17">
        <f t="shared" si="50"/>
        <v>386134.96318572381</v>
      </c>
      <c r="S231" s="17">
        <f t="shared" si="51"/>
        <v>-386134.96318572381</v>
      </c>
      <c r="T231" s="10"/>
      <c r="U231" s="13">
        <f t="shared" si="52"/>
        <v>-198421.25707271116</v>
      </c>
      <c r="V231" s="13">
        <f t="shared" si="53"/>
        <v>0</v>
      </c>
      <c r="W231" s="13">
        <f t="shared" si="54"/>
        <v>0</v>
      </c>
      <c r="X231" s="13">
        <f t="shared" si="55"/>
        <v>0</v>
      </c>
    </row>
    <row r="232" spans="14:24" x14ac:dyDescent="0.3">
      <c r="N232" s="10">
        <f t="shared" si="47"/>
        <v>-2.8000000000000469</v>
      </c>
      <c r="O232" s="12">
        <f t="shared" si="46"/>
        <v>7.9154515829789223E-5</v>
      </c>
      <c r="P232" s="10">
        <f t="shared" si="48"/>
        <v>0.51463641275682148</v>
      </c>
      <c r="Q232" s="17">
        <f t="shared" si="49"/>
        <v>0</v>
      </c>
      <c r="R232" s="17">
        <f t="shared" si="50"/>
        <v>385363.58724317857</v>
      </c>
      <c r="S232" s="17">
        <f t="shared" si="51"/>
        <v>-385363.58724317857</v>
      </c>
      <c r="T232" s="10"/>
      <c r="U232" s="13">
        <f t="shared" si="52"/>
        <v>-198322.1341459298</v>
      </c>
      <c r="V232" s="13">
        <f t="shared" si="53"/>
        <v>0</v>
      </c>
      <c r="W232" s="13">
        <f t="shared" si="54"/>
        <v>0</v>
      </c>
      <c r="X232" s="13">
        <f t="shared" si="55"/>
        <v>0</v>
      </c>
    </row>
    <row r="233" spans="14:24" x14ac:dyDescent="0.3">
      <c r="N233" s="10">
        <f t="shared" si="47"/>
        <v>-2.7900000000000471</v>
      </c>
      <c r="O233" s="12">
        <f t="shared" si="46"/>
        <v>8.1398092475449548E-5</v>
      </c>
      <c r="P233" s="10">
        <f t="shared" si="48"/>
        <v>0.5154089466315126</v>
      </c>
      <c r="Q233" s="17">
        <f t="shared" si="49"/>
        <v>0</v>
      </c>
      <c r="R233" s="17">
        <f t="shared" si="50"/>
        <v>384591.0533684874</v>
      </c>
      <c r="S233" s="17">
        <f t="shared" si="51"/>
        <v>-384591.0533684874</v>
      </c>
      <c r="T233" s="10"/>
      <c r="U233" s="13">
        <f t="shared" si="52"/>
        <v>-198221.66970055594</v>
      </c>
      <c r="V233" s="13">
        <f t="shared" si="53"/>
        <v>0</v>
      </c>
      <c r="W233" s="13">
        <f t="shared" si="54"/>
        <v>0</v>
      </c>
      <c r="X233" s="13">
        <f t="shared" si="55"/>
        <v>0</v>
      </c>
    </row>
    <row r="234" spans="14:24" x14ac:dyDescent="0.3">
      <c r="N234" s="10">
        <f t="shared" si="47"/>
        <v>-2.7800000000000473</v>
      </c>
      <c r="O234" s="12">
        <f t="shared" si="46"/>
        <v>8.3696891546519261E-5</v>
      </c>
      <c r="P234" s="10">
        <f t="shared" si="48"/>
        <v>0.51618264017655113</v>
      </c>
      <c r="Q234" s="17">
        <f t="shared" si="49"/>
        <v>0</v>
      </c>
      <c r="R234" s="17">
        <f t="shared" si="50"/>
        <v>383817.35982344887</v>
      </c>
      <c r="S234" s="17">
        <f t="shared" si="51"/>
        <v>-383817.35982344887</v>
      </c>
      <c r="T234" s="10"/>
      <c r="U234" s="13">
        <f t="shared" si="52"/>
        <v>-198119.85813926117</v>
      </c>
      <c r="V234" s="13">
        <f t="shared" si="53"/>
        <v>0</v>
      </c>
      <c r="W234" s="13">
        <f t="shared" si="54"/>
        <v>0</v>
      </c>
      <c r="X234" s="13">
        <f t="shared" si="55"/>
        <v>0</v>
      </c>
    </row>
    <row r="235" spans="14:24" x14ac:dyDescent="0.3">
      <c r="N235" s="10">
        <f t="shared" si="47"/>
        <v>-2.7700000000000475</v>
      </c>
      <c r="O235" s="12">
        <f t="shared" si="46"/>
        <v>8.6052006374985428E-5</v>
      </c>
      <c r="P235" s="10">
        <f t="shared" si="48"/>
        <v>0.51695749513274769</v>
      </c>
      <c r="Q235" s="17">
        <f t="shared" si="49"/>
        <v>0</v>
      </c>
      <c r="R235" s="17">
        <f t="shared" si="50"/>
        <v>383042.50486725231</v>
      </c>
      <c r="S235" s="17">
        <f t="shared" si="51"/>
        <v>-383042.50486725231</v>
      </c>
      <c r="T235" s="10"/>
      <c r="U235" s="13">
        <f t="shared" si="52"/>
        <v>-198016.69384554806</v>
      </c>
      <c r="V235" s="13">
        <f t="shared" si="53"/>
        <v>0</v>
      </c>
      <c r="W235" s="13">
        <f t="shared" si="54"/>
        <v>0</v>
      </c>
      <c r="X235" s="13">
        <f t="shared" si="55"/>
        <v>0</v>
      </c>
    </row>
    <row r="236" spans="14:24" x14ac:dyDescent="0.3">
      <c r="N236" s="10">
        <f t="shared" si="47"/>
        <v>-2.7600000000000477</v>
      </c>
      <c r="O236" s="12">
        <f t="shared" si="46"/>
        <v>8.8464543982360607E-5</v>
      </c>
      <c r="P236" s="10">
        <f t="shared" si="48"/>
        <v>0.51773351324352657</v>
      </c>
      <c r="Q236" s="17">
        <f t="shared" si="49"/>
        <v>0</v>
      </c>
      <c r="R236" s="17">
        <f t="shared" si="50"/>
        <v>382266.48675647343</v>
      </c>
      <c r="S236" s="17">
        <f t="shared" si="51"/>
        <v>-382266.48675647343</v>
      </c>
      <c r="T236" s="10"/>
      <c r="U236" s="13">
        <f t="shared" si="52"/>
        <v>-197912.17118368903</v>
      </c>
      <c r="V236" s="13">
        <f t="shared" si="53"/>
        <v>0</v>
      </c>
      <c r="W236" s="13">
        <f t="shared" si="54"/>
        <v>0</v>
      </c>
      <c r="X236" s="13">
        <f t="shared" si="55"/>
        <v>0</v>
      </c>
    </row>
    <row r="237" spans="14:24" x14ac:dyDescent="0.3">
      <c r="N237" s="10">
        <f t="shared" si="47"/>
        <v>-2.750000000000048</v>
      </c>
      <c r="O237" s="12">
        <f t="shared" si="46"/>
        <v>9.0935625015898543E-5</v>
      </c>
      <c r="P237" s="10">
        <f t="shared" si="48"/>
        <v>0.51851069625492852</v>
      </c>
      <c r="Q237" s="17">
        <f t="shared" si="49"/>
        <v>0</v>
      </c>
      <c r="R237" s="17">
        <f t="shared" si="50"/>
        <v>381489.30374507152</v>
      </c>
      <c r="S237" s="17">
        <f t="shared" si="51"/>
        <v>-381489.30374507152</v>
      </c>
      <c r="T237" s="10"/>
      <c r="U237" s="13">
        <f t="shared" si="52"/>
        <v>-197806.28449866493</v>
      </c>
      <c r="V237" s="13">
        <f t="shared" si="53"/>
        <v>0</v>
      </c>
      <c r="W237" s="13">
        <f t="shared" si="54"/>
        <v>0</v>
      </c>
      <c r="X237" s="13">
        <f t="shared" si="55"/>
        <v>0</v>
      </c>
    </row>
    <row r="238" spans="14:24" x14ac:dyDescent="0.3">
      <c r="N238" s="10">
        <f t="shared" si="47"/>
        <v>-2.7400000000000482</v>
      </c>
      <c r="O238" s="12">
        <f t="shared" si="46"/>
        <v>9.3466383676110538E-5</v>
      </c>
      <c r="P238" s="10">
        <f t="shared" si="48"/>
        <v>0.51928904591561587</v>
      </c>
      <c r="Q238" s="17">
        <f t="shared" si="49"/>
        <v>0</v>
      </c>
      <c r="R238" s="17">
        <f t="shared" si="50"/>
        <v>380710.95408438414</v>
      </c>
      <c r="S238" s="17">
        <f t="shared" si="51"/>
        <v>-380710.95408438414</v>
      </c>
      <c r="T238" s="10"/>
      <c r="U238" s="13">
        <f t="shared" si="52"/>
        <v>-197699.02811610367</v>
      </c>
      <c r="V238" s="13">
        <f t="shared" si="53"/>
        <v>0</v>
      </c>
      <c r="W238" s="13">
        <f t="shared" si="54"/>
        <v>0</v>
      </c>
      <c r="X238" s="13">
        <f t="shared" si="55"/>
        <v>0</v>
      </c>
    </row>
    <row r="239" spans="14:24" x14ac:dyDescent="0.3">
      <c r="N239" s="10">
        <f t="shared" si="47"/>
        <v>-2.7300000000000484</v>
      </c>
      <c r="O239" s="12">
        <f t="shared" si="46"/>
        <v>9.6057967635383162E-5</v>
      </c>
      <c r="P239" s="10">
        <f t="shared" si="48"/>
        <v>0.52006856397687562</v>
      </c>
      <c r="Q239" s="17">
        <f t="shared" si="49"/>
        <v>0</v>
      </c>
      <c r="R239" s="17">
        <f t="shared" si="50"/>
        <v>379931.43602312438</v>
      </c>
      <c r="S239" s="17">
        <f t="shared" si="51"/>
        <v>-379931.43602312438</v>
      </c>
      <c r="T239" s="10"/>
      <c r="U239" s="13">
        <f t="shared" si="52"/>
        <v>-197590.3963422185</v>
      </c>
      <c r="V239" s="13">
        <f t="shared" si="53"/>
        <v>0</v>
      </c>
      <c r="W239" s="13">
        <f t="shared" si="54"/>
        <v>0</v>
      </c>
      <c r="X239" s="13">
        <f t="shared" si="55"/>
        <v>0</v>
      </c>
    </row>
    <row r="240" spans="14:24" x14ac:dyDescent="0.3">
      <c r="N240" s="10">
        <f t="shared" si="47"/>
        <v>-2.7200000000000486</v>
      </c>
      <c r="O240" s="12">
        <f t="shared" si="46"/>
        <v>9.8711537947498339E-5</v>
      </c>
      <c r="P240" s="10">
        <f t="shared" si="48"/>
        <v>0.52084925219262368</v>
      </c>
      <c r="Q240" s="17">
        <f t="shared" si="49"/>
        <v>0</v>
      </c>
      <c r="R240" s="17">
        <f t="shared" si="50"/>
        <v>379150.74780737632</v>
      </c>
      <c r="S240" s="17">
        <f t="shared" si="51"/>
        <v>-379150.74780737632</v>
      </c>
      <c r="T240" s="10"/>
      <c r="U240" s="13">
        <f t="shared" si="52"/>
        <v>-197480.38346374602</v>
      </c>
      <c r="V240" s="13">
        <f t="shared" si="53"/>
        <v>0</v>
      </c>
      <c r="W240" s="13">
        <f t="shared" si="54"/>
        <v>0</v>
      </c>
      <c r="X240" s="13">
        <f t="shared" si="55"/>
        <v>0</v>
      </c>
    </row>
    <row r="241" spans="14:24" x14ac:dyDescent="0.3">
      <c r="N241" s="10">
        <f t="shared" si="47"/>
        <v>-2.7100000000000488</v>
      </c>
      <c r="O241" s="12">
        <f t="shared" si="46"/>
        <v>1.0142826894785736E-4</v>
      </c>
      <c r="P241" s="10">
        <f t="shared" si="48"/>
        <v>0.52163111231940895</v>
      </c>
      <c r="Q241" s="17">
        <f t="shared" si="49"/>
        <v>0</v>
      </c>
      <c r="R241" s="17">
        <f t="shared" si="50"/>
        <v>378368.88768059108</v>
      </c>
      <c r="S241" s="17">
        <f t="shared" si="51"/>
        <v>-378368.88768059108</v>
      </c>
      <c r="T241" s="10"/>
      <c r="U241" s="13">
        <f t="shared" si="52"/>
        <v>-197368.98374788422</v>
      </c>
      <c r="V241" s="13">
        <f t="shared" si="53"/>
        <v>0</v>
      </c>
      <c r="W241" s="13">
        <f t="shared" si="54"/>
        <v>0</v>
      </c>
      <c r="X241" s="13">
        <f t="shared" si="55"/>
        <v>0</v>
      </c>
    </row>
    <row r="242" spans="14:24" x14ac:dyDescent="0.3">
      <c r="N242" s="10">
        <f t="shared" si="47"/>
        <v>-2.700000000000049</v>
      </c>
      <c r="O242" s="12">
        <f t="shared" si="46"/>
        <v>1.0420934814421217E-4</v>
      </c>
      <c r="P242" s="10">
        <f t="shared" si="48"/>
        <v>0.5224141461164169</v>
      </c>
      <c r="Q242" s="17">
        <f t="shared" si="49"/>
        <v>0</v>
      </c>
      <c r="R242" s="17">
        <f t="shared" si="50"/>
        <v>377585.8538835831</v>
      </c>
      <c r="S242" s="17">
        <f t="shared" si="51"/>
        <v>-377585.8538835831</v>
      </c>
      <c r="T242" s="10"/>
      <c r="U242" s="13">
        <f t="shared" si="52"/>
        <v>-197256.19144223022</v>
      </c>
      <c r="V242" s="13">
        <f t="shared" si="53"/>
        <v>0</v>
      </c>
      <c r="W242" s="13">
        <f t="shared" si="54"/>
        <v>0</v>
      </c>
      <c r="X242" s="13">
        <f t="shared" si="55"/>
        <v>0</v>
      </c>
    </row>
    <row r="243" spans="14:24" x14ac:dyDescent="0.3">
      <c r="N243" s="10">
        <f t="shared" si="47"/>
        <v>-2.6900000000000492</v>
      </c>
      <c r="O243" s="12">
        <f t="shared" si="46"/>
        <v>1.0705597609770766E-4</v>
      </c>
      <c r="P243" s="10">
        <f t="shared" si="48"/>
        <v>0.52319835534547421</v>
      </c>
      <c r="Q243" s="17">
        <f t="shared" si="49"/>
        <v>0</v>
      </c>
      <c r="R243" s="17">
        <f t="shared" si="50"/>
        <v>376801.64465452579</v>
      </c>
      <c r="S243" s="17">
        <f t="shared" si="51"/>
        <v>-376801.64465452579</v>
      </c>
      <c r="T243" s="10"/>
      <c r="U243" s="13">
        <f t="shared" si="52"/>
        <v>-197142.00077471769</v>
      </c>
      <c r="V243" s="13">
        <f t="shared" si="53"/>
        <v>0</v>
      </c>
      <c r="W243" s="13">
        <f t="shared" si="54"/>
        <v>0</v>
      </c>
      <c r="X243" s="13">
        <f t="shared" si="55"/>
        <v>0</v>
      </c>
    </row>
    <row r="244" spans="14:24" x14ac:dyDescent="0.3">
      <c r="N244" s="10">
        <f t="shared" si="47"/>
        <v>-2.6800000000000495</v>
      </c>
      <c r="O244" s="12">
        <f t="shared" si="46"/>
        <v>1.0996936629404122E-4</v>
      </c>
      <c r="P244" s="10">
        <f t="shared" si="48"/>
        <v>0.52398374177105156</v>
      </c>
      <c r="Q244" s="17">
        <f t="shared" si="49"/>
        <v>0</v>
      </c>
      <c r="R244" s="17">
        <f t="shared" si="50"/>
        <v>376016.25822894846</v>
      </c>
      <c r="S244" s="17">
        <f t="shared" si="51"/>
        <v>-376016.25822894846</v>
      </c>
      <c r="T244" s="10"/>
      <c r="U244" s="13">
        <f t="shared" si="52"/>
        <v>-197026.40595355435</v>
      </c>
      <c r="V244" s="13">
        <f t="shared" si="53"/>
        <v>0</v>
      </c>
      <c r="W244" s="13">
        <f t="shared" si="54"/>
        <v>0</v>
      </c>
      <c r="X244" s="13">
        <f t="shared" si="55"/>
        <v>0</v>
      </c>
    </row>
    <row r="245" spans="14:24" x14ac:dyDescent="0.3">
      <c r="N245" s="10">
        <f t="shared" si="47"/>
        <v>-2.6700000000000497</v>
      </c>
      <c r="O245" s="12">
        <f t="shared" si="46"/>
        <v>1.1295074500454637E-4</v>
      </c>
      <c r="P245" s="10">
        <f t="shared" si="48"/>
        <v>0.52477030716026896</v>
      </c>
      <c r="Q245" s="17">
        <f t="shared" si="49"/>
        <v>0</v>
      </c>
      <c r="R245" s="17">
        <f t="shared" si="50"/>
        <v>375229.69283973105</v>
      </c>
      <c r="S245" s="17">
        <f t="shared" si="51"/>
        <v>-375229.69283973105</v>
      </c>
      <c r="T245" s="10"/>
      <c r="U245" s="13">
        <f t="shared" si="52"/>
        <v>-196909.40116715906</v>
      </c>
      <c r="V245" s="13">
        <f t="shared" si="53"/>
        <v>0</v>
      </c>
      <c r="W245" s="13">
        <f t="shared" si="54"/>
        <v>0</v>
      </c>
      <c r="X245" s="13">
        <f t="shared" si="55"/>
        <v>0</v>
      </c>
    </row>
    <row r="246" spans="14:24" x14ac:dyDescent="0.3">
      <c r="N246" s="10">
        <f t="shared" si="47"/>
        <v>-2.6600000000000499</v>
      </c>
      <c r="O246" s="12">
        <f t="shared" si="46"/>
        <v>1.1600135113701026E-4</v>
      </c>
      <c r="P246" s="10">
        <f t="shared" si="48"/>
        <v>0.52555805328289895</v>
      </c>
      <c r="Q246" s="17">
        <f t="shared" si="49"/>
        <v>0</v>
      </c>
      <c r="R246" s="17">
        <f t="shared" si="50"/>
        <v>374441.94671710109</v>
      </c>
      <c r="S246" s="17">
        <f t="shared" si="51"/>
        <v>-374441.94671710109</v>
      </c>
      <c r="T246" s="10"/>
      <c r="U246" s="13">
        <f t="shared" si="52"/>
        <v>-196790.98058409861</v>
      </c>
      <c r="V246" s="13">
        <f t="shared" si="53"/>
        <v>0</v>
      </c>
      <c r="W246" s="13">
        <f t="shared" si="54"/>
        <v>0</v>
      </c>
      <c r="X246" s="13">
        <f t="shared" si="55"/>
        <v>0</v>
      </c>
    </row>
    <row r="247" spans="14:24" x14ac:dyDescent="0.3">
      <c r="N247" s="10">
        <f t="shared" si="47"/>
        <v>-2.6500000000000501</v>
      </c>
      <c r="O247" s="12">
        <f t="shared" si="46"/>
        <v>1.1912243607603597E-4</v>
      </c>
      <c r="P247" s="10">
        <f t="shared" si="48"/>
        <v>0.52634698191137064</v>
      </c>
      <c r="Q247" s="17">
        <f t="shared" si="49"/>
        <v>0</v>
      </c>
      <c r="R247" s="17">
        <f t="shared" si="50"/>
        <v>373653.01808862941</v>
      </c>
      <c r="S247" s="17">
        <f t="shared" si="51"/>
        <v>-373653.01808862941</v>
      </c>
      <c r="T247" s="10"/>
      <c r="U247" s="13">
        <f t="shared" si="52"/>
        <v>-196671.13835302484</v>
      </c>
      <c r="V247" s="13">
        <f t="shared" si="53"/>
        <v>0</v>
      </c>
      <c r="W247" s="13">
        <f t="shared" si="54"/>
        <v>0</v>
      </c>
      <c r="X247" s="13">
        <f t="shared" si="55"/>
        <v>0</v>
      </c>
    </row>
    <row r="248" spans="14:24" x14ac:dyDescent="0.3">
      <c r="N248" s="10">
        <f t="shared" si="47"/>
        <v>-2.6400000000000503</v>
      </c>
      <c r="O248" s="12">
        <f t="shared" si="46"/>
        <v>1.2231526351276351E-4</v>
      </c>
      <c r="P248" s="10">
        <f t="shared" si="48"/>
        <v>0.52713709482077353</v>
      </c>
      <c r="Q248" s="17">
        <f t="shared" si="49"/>
        <v>0</v>
      </c>
      <c r="R248" s="17">
        <f t="shared" si="50"/>
        <v>372862.90517922648</v>
      </c>
      <c r="S248" s="17">
        <f t="shared" si="51"/>
        <v>-372862.90517922648</v>
      </c>
      <c r="T248" s="10"/>
      <c r="U248" s="13">
        <f t="shared" si="52"/>
        <v>-196549.86860261101</v>
      </c>
      <c r="V248" s="13">
        <f t="shared" si="53"/>
        <v>0</v>
      </c>
      <c r="W248" s="13">
        <f t="shared" si="54"/>
        <v>0</v>
      </c>
      <c r="X248" s="13">
        <f t="shared" si="55"/>
        <v>0</v>
      </c>
    </row>
    <row r="249" spans="14:24" x14ac:dyDescent="0.3">
      <c r="N249" s="10">
        <f t="shared" si="47"/>
        <v>-2.6300000000000505</v>
      </c>
      <c r="O249" s="12">
        <f t="shared" si="46"/>
        <v>1.2558110926376537E-4</v>
      </c>
      <c r="P249" s="10">
        <f t="shared" si="48"/>
        <v>0.52792839378886214</v>
      </c>
      <c r="Q249" s="17">
        <f t="shared" si="49"/>
        <v>0</v>
      </c>
      <c r="R249" s="17">
        <f t="shared" si="50"/>
        <v>372071.6062111379</v>
      </c>
      <c r="S249" s="17">
        <f t="shared" si="51"/>
        <v>-372071.6062111379</v>
      </c>
      <c r="T249" s="10"/>
      <c r="U249" s="13">
        <f t="shared" si="52"/>
        <v>-196427.16544148806</v>
      </c>
      <c r="V249" s="13">
        <f t="shared" si="53"/>
        <v>0</v>
      </c>
      <c r="W249" s="13">
        <f t="shared" si="54"/>
        <v>0</v>
      </c>
      <c r="X249" s="13">
        <f t="shared" si="55"/>
        <v>0</v>
      </c>
    </row>
    <row r="250" spans="14:24" x14ac:dyDescent="0.3">
      <c r="N250" s="10">
        <f t="shared" si="47"/>
        <v>-2.6200000000000507</v>
      </c>
      <c r="O250" s="12">
        <f t="shared" si="46"/>
        <v>1.28921261078936E-4</v>
      </c>
      <c r="P250" s="10">
        <f t="shared" si="48"/>
        <v>0.52872088059605959</v>
      </c>
      <c r="Q250" s="17">
        <f t="shared" si="49"/>
        <v>0</v>
      </c>
      <c r="R250" s="17">
        <f t="shared" si="50"/>
        <v>371279.11940394045</v>
      </c>
      <c r="S250" s="17">
        <f t="shared" si="51"/>
        <v>-371279.11940394045</v>
      </c>
      <c r="T250" s="10"/>
      <c r="U250" s="13">
        <f t="shared" si="52"/>
        <v>-196303.02295818095</v>
      </c>
      <c r="V250" s="13">
        <f t="shared" si="53"/>
        <v>0</v>
      </c>
      <c r="W250" s="13">
        <f t="shared" si="54"/>
        <v>0</v>
      </c>
      <c r="X250" s="13">
        <f t="shared" si="55"/>
        <v>0</v>
      </c>
    </row>
    <row r="251" spans="14:24" x14ac:dyDescent="0.3">
      <c r="N251" s="10">
        <f t="shared" si="47"/>
        <v>-2.6100000000000509</v>
      </c>
      <c r="O251" s="12">
        <f t="shared" si="46"/>
        <v>1.323370184381961E-4</v>
      </c>
      <c r="P251" s="10">
        <f t="shared" si="48"/>
        <v>0.52951455702546135</v>
      </c>
      <c r="Q251" s="17">
        <f t="shared" si="49"/>
        <v>0</v>
      </c>
      <c r="R251" s="17">
        <f t="shared" si="50"/>
        <v>370485.44297453866</v>
      </c>
      <c r="S251" s="17">
        <f t="shared" si="51"/>
        <v>-370485.44297453866</v>
      </c>
      <c r="T251" s="10"/>
      <c r="U251" s="13">
        <f t="shared" si="52"/>
        <v>-196177.43522104467</v>
      </c>
      <c r="V251" s="13">
        <f t="shared" si="53"/>
        <v>0</v>
      </c>
      <c r="W251" s="13">
        <f t="shared" si="54"/>
        <v>0</v>
      </c>
      <c r="X251" s="13">
        <f t="shared" si="55"/>
        <v>0</v>
      </c>
    </row>
    <row r="252" spans="14:24" x14ac:dyDescent="0.3">
      <c r="N252" s="10">
        <f t="shared" si="47"/>
        <v>-2.6000000000000512</v>
      </c>
      <c r="O252" s="12">
        <f t="shared" si="46"/>
        <v>1.3582969233683808E-4</v>
      </c>
      <c r="P252" s="10">
        <f t="shared" si="48"/>
        <v>0.53030942486283983</v>
      </c>
      <c r="Q252" s="17">
        <f t="shared" si="49"/>
        <v>0</v>
      </c>
      <c r="R252" s="17">
        <f t="shared" si="50"/>
        <v>369690.57513716019</v>
      </c>
      <c r="S252" s="17">
        <f t="shared" si="51"/>
        <v>-369690.57513716019</v>
      </c>
      <c r="T252" s="10"/>
      <c r="U252" s="13">
        <f t="shared" si="52"/>
        <v>-196050.39627819989</v>
      </c>
      <c r="V252" s="13">
        <f t="shared" si="53"/>
        <v>0</v>
      </c>
      <c r="W252" s="13">
        <f t="shared" si="54"/>
        <v>0</v>
      </c>
      <c r="X252" s="13">
        <f t="shared" si="55"/>
        <v>0</v>
      </c>
    </row>
    <row r="253" spans="14:24" x14ac:dyDescent="0.3">
      <c r="N253" s="10">
        <f t="shared" si="47"/>
        <v>-2.5900000000000514</v>
      </c>
      <c r="O253" s="12">
        <f t="shared" si="46"/>
        <v>1.3940060505933963E-4</v>
      </c>
      <c r="P253" s="10">
        <f t="shared" si="48"/>
        <v>0.53110548589664808</v>
      </c>
      <c r="Q253" s="17">
        <f t="shared" si="49"/>
        <v>0</v>
      </c>
      <c r="R253" s="17">
        <f t="shared" si="50"/>
        <v>368894.51410335192</v>
      </c>
      <c r="S253" s="17">
        <f t="shared" si="51"/>
        <v>-368894.51410335192</v>
      </c>
      <c r="T253" s="10"/>
      <c r="U253" s="13">
        <f t="shared" si="52"/>
        <v>-195921.90015746863</v>
      </c>
      <c r="V253" s="13">
        <f t="shared" si="53"/>
        <v>0</v>
      </c>
      <c r="W253" s="13">
        <f t="shared" si="54"/>
        <v>0</v>
      </c>
      <c r="X253" s="13">
        <f t="shared" si="55"/>
        <v>0</v>
      </c>
    </row>
    <row r="254" spans="14:24" x14ac:dyDescent="0.3">
      <c r="N254" s="10">
        <f t="shared" si="47"/>
        <v>-2.5800000000000516</v>
      </c>
      <c r="O254" s="12">
        <f t="shared" si="46"/>
        <v>1.430510899414779E-4</v>
      </c>
      <c r="P254" s="10">
        <f t="shared" si="48"/>
        <v>0.53190274191802345</v>
      </c>
      <c r="Q254" s="17">
        <f t="shared" si="49"/>
        <v>0</v>
      </c>
      <c r="R254" s="17">
        <f t="shared" si="50"/>
        <v>368097.25808197656</v>
      </c>
      <c r="S254" s="17">
        <f t="shared" si="51"/>
        <v>-368097.25808197656</v>
      </c>
      <c r="T254" s="10"/>
      <c r="U254" s="13">
        <f t="shared" si="52"/>
        <v>-195791.94086630965</v>
      </c>
      <c r="V254" s="13">
        <f t="shared" si="53"/>
        <v>0</v>
      </c>
      <c r="W254" s="13">
        <f t="shared" si="54"/>
        <v>0</v>
      </c>
      <c r="X254" s="13">
        <f t="shared" si="55"/>
        <v>0</v>
      </c>
    </row>
    <row r="255" spans="14:24" x14ac:dyDescent="0.3">
      <c r="N255" s="10">
        <f t="shared" si="47"/>
        <v>-2.5700000000000518</v>
      </c>
      <c r="O255" s="12">
        <f t="shared" si="46"/>
        <v>1.4678249112058084E-4</v>
      </c>
      <c r="P255" s="10">
        <f t="shared" si="48"/>
        <v>0.53270119472079269</v>
      </c>
      <c r="Q255" s="17">
        <f t="shared" si="49"/>
        <v>0</v>
      </c>
      <c r="R255" s="17">
        <f t="shared" si="50"/>
        <v>367298.80527920736</v>
      </c>
      <c r="S255" s="17">
        <f t="shared" si="51"/>
        <v>-367298.80527920736</v>
      </c>
      <c r="T255" s="10"/>
      <c r="U255" s="13">
        <f t="shared" si="52"/>
        <v>-195660.51239175355</v>
      </c>
      <c r="V255" s="13">
        <f t="shared" si="53"/>
        <v>0</v>
      </c>
      <c r="W255" s="13">
        <f t="shared" si="54"/>
        <v>0</v>
      </c>
      <c r="X255" s="13">
        <f t="shared" si="55"/>
        <v>0</v>
      </c>
    </row>
    <row r="256" spans="14:24" x14ac:dyDescent="0.3">
      <c r="N256" s="10">
        <f t="shared" si="47"/>
        <v>-2.560000000000052</v>
      </c>
      <c r="O256" s="12">
        <f t="shared" si="46"/>
        <v>1.5059616327375451E-4</v>
      </c>
      <c r="P256" s="10">
        <f t="shared" si="48"/>
        <v>0.53350084610147475</v>
      </c>
      <c r="Q256" s="17">
        <f t="shared" si="49"/>
        <v>0</v>
      </c>
      <c r="R256" s="17">
        <f t="shared" si="50"/>
        <v>366499.15389852528</v>
      </c>
      <c r="S256" s="17">
        <f t="shared" si="51"/>
        <v>-366499.15389852528</v>
      </c>
      <c r="T256" s="10"/>
      <c r="U256" s="13">
        <f t="shared" si="52"/>
        <v>-195527.60870033785</v>
      </c>
      <c r="V256" s="13">
        <f t="shared" si="53"/>
        <v>0</v>
      </c>
      <c r="W256" s="13">
        <f t="shared" si="54"/>
        <v>0</v>
      </c>
      <c r="X256" s="13">
        <f t="shared" si="55"/>
        <v>0</v>
      </c>
    </row>
    <row r="257" spans="14:24" x14ac:dyDescent="0.3">
      <c r="N257" s="10">
        <f t="shared" si="47"/>
        <v>-2.5500000000000522</v>
      </c>
      <c r="O257" s="12">
        <f t="shared" si="46"/>
        <v>1.5449347134393118E-4</v>
      </c>
      <c r="P257" s="10">
        <f t="shared" si="48"/>
        <v>0.53430169785928561</v>
      </c>
      <c r="Q257" s="17">
        <f t="shared" si="49"/>
        <v>0</v>
      </c>
      <c r="R257" s="17">
        <f t="shared" si="50"/>
        <v>365698.30214071443</v>
      </c>
      <c r="S257" s="17">
        <f t="shared" si="51"/>
        <v>-365698.30214071443</v>
      </c>
      <c r="T257" s="10"/>
      <c r="U257" s="13">
        <f t="shared" si="52"/>
        <v>-195393.22373804174</v>
      </c>
      <c r="V257" s="13">
        <f t="shared" si="53"/>
        <v>0</v>
      </c>
      <c r="W257" s="13">
        <f t="shared" si="54"/>
        <v>0</v>
      </c>
      <c r="X257" s="13">
        <f t="shared" si="55"/>
        <v>0</v>
      </c>
    </row>
    <row r="258" spans="14:24" x14ac:dyDescent="0.3">
      <c r="N258" s="10">
        <f t="shared" si="47"/>
        <v>-2.5400000000000524</v>
      </c>
      <c r="O258" s="12">
        <f t="shared" si="46"/>
        <v>1.5847579025358706E-4</v>
      </c>
      <c r="P258" s="10">
        <f t="shared" si="48"/>
        <v>0.535103751796142</v>
      </c>
      <c r="Q258" s="17">
        <f t="shared" si="49"/>
        <v>0</v>
      </c>
      <c r="R258" s="17">
        <f t="shared" si="50"/>
        <v>364896.24820385803</v>
      </c>
      <c r="S258" s="17">
        <f t="shared" si="51"/>
        <v>-364896.24820385803</v>
      </c>
      <c r="T258" s="10"/>
      <c r="U258" s="13">
        <f t="shared" si="52"/>
        <v>-195257.35143022065</v>
      </c>
      <c r="V258" s="13">
        <f t="shared" si="53"/>
        <v>0</v>
      </c>
      <c r="W258" s="13">
        <f t="shared" si="54"/>
        <v>0</v>
      </c>
      <c r="X258" s="13">
        <f t="shared" si="55"/>
        <v>0</v>
      </c>
    </row>
    <row r="259" spans="14:24" x14ac:dyDescent="0.3">
      <c r="N259" s="10">
        <f t="shared" si="47"/>
        <v>-2.5300000000000527</v>
      </c>
      <c r="O259" s="12">
        <f t="shared" si="46"/>
        <v>1.6254450460598333E-4</v>
      </c>
      <c r="P259" s="10">
        <f t="shared" si="48"/>
        <v>0.53590700971666583</v>
      </c>
      <c r="Q259" s="17">
        <f t="shared" si="49"/>
        <v>0</v>
      </c>
      <c r="R259" s="17">
        <f t="shared" si="50"/>
        <v>364092.99028333422</v>
      </c>
      <c r="S259" s="17">
        <f t="shared" si="51"/>
        <v>-364092.99028333422</v>
      </c>
      <c r="T259" s="10"/>
      <c r="U259" s="13">
        <f t="shared" si="52"/>
        <v>-195119.98568154071</v>
      </c>
      <c r="V259" s="13">
        <f t="shared" si="53"/>
        <v>0</v>
      </c>
      <c r="W259" s="13">
        <f t="shared" si="54"/>
        <v>0</v>
      </c>
      <c r="X259" s="13">
        <f t="shared" si="55"/>
        <v>0</v>
      </c>
    </row>
    <row r="260" spans="14:24" x14ac:dyDescent="0.3">
      <c r="N260" s="10">
        <f t="shared" si="47"/>
        <v>-2.5200000000000529</v>
      </c>
      <c r="O260" s="12">
        <f t="shared" si="46"/>
        <v>1.6670100837378843E-4</v>
      </c>
      <c r="P260" s="10">
        <f t="shared" si="48"/>
        <v>0.53671147342818748</v>
      </c>
      <c r="Q260" s="17">
        <f t="shared" si="49"/>
        <v>0</v>
      </c>
      <c r="R260" s="17">
        <f t="shared" si="50"/>
        <v>363288.52657181252</v>
      </c>
      <c r="S260" s="17">
        <f t="shared" si="51"/>
        <v>-363288.52657181252</v>
      </c>
      <c r="T260" s="10"/>
      <c r="U260" s="13">
        <f t="shared" si="52"/>
        <v>-194981.12037591275</v>
      </c>
      <c r="V260" s="13">
        <f t="shared" si="53"/>
        <v>0</v>
      </c>
      <c r="W260" s="13">
        <f t="shared" si="54"/>
        <v>0</v>
      </c>
      <c r="X260" s="13">
        <f t="shared" si="55"/>
        <v>0</v>
      </c>
    </row>
    <row r="261" spans="14:24" x14ac:dyDescent="0.3">
      <c r="N261" s="10">
        <f t="shared" si="47"/>
        <v>-2.5100000000000531</v>
      </c>
      <c r="O261" s="12">
        <f t="shared" si="46"/>
        <v>1.7094670457494667E-4</v>
      </c>
      <c r="P261" s="10">
        <f t="shared" si="48"/>
        <v>0.53751714474075074</v>
      </c>
      <c r="Q261" s="17">
        <f t="shared" si="49"/>
        <v>0</v>
      </c>
      <c r="R261" s="17">
        <f t="shared" si="50"/>
        <v>362482.85525924928</v>
      </c>
      <c r="S261" s="17">
        <f t="shared" si="51"/>
        <v>-362482.85525924928</v>
      </c>
      <c r="T261" s="10"/>
      <c r="U261" s="13">
        <f t="shared" si="52"/>
        <v>-194840.74937642651</v>
      </c>
      <c r="V261" s="13">
        <f t="shared" si="53"/>
        <v>0</v>
      </c>
      <c r="W261" s="13">
        <f t="shared" si="54"/>
        <v>0</v>
      </c>
      <c r="X261" s="13">
        <f t="shared" si="55"/>
        <v>0</v>
      </c>
    </row>
    <row r="262" spans="14:24" x14ac:dyDescent="0.3">
      <c r="N262" s="10">
        <f t="shared" si="47"/>
        <v>-2.5000000000000533</v>
      </c>
      <c r="O262" s="12">
        <f t="shared" si="46"/>
        <v>1.7528300493566202E-4</v>
      </c>
      <c r="P262" s="10">
        <f t="shared" si="48"/>
        <v>0.53832402546711655</v>
      </c>
      <c r="Q262" s="17">
        <f t="shared" si="49"/>
        <v>0</v>
      </c>
      <c r="R262" s="17">
        <f t="shared" si="50"/>
        <v>361675.9745328835</v>
      </c>
      <c r="S262" s="17">
        <f t="shared" si="51"/>
        <v>-361675.9745328835</v>
      </c>
      <c r="T262" s="10"/>
      <c r="U262" s="13">
        <f t="shared" si="52"/>
        <v>-194698.86652528416</v>
      </c>
      <c r="V262" s="13">
        <f t="shared" si="53"/>
        <v>0</v>
      </c>
      <c r="W262" s="13">
        <f t="shared" si="54"/>
        <v>0</v>
      </c>
      <c r="X262" s="13">
        <f t="shared" si="55"/>
        <v>0</v>
      </c>
    </row>
    <row r="263" spans="14:24" x14ac:dyDescent="0.3">
      <c r="N263" s="10">
        <f t="shared" si="47"/>
        <v>-2.4900000000000535</v>
      </c>
      <c r="O263" s="12">
        <f t="shared" si="46"/>
        <v>1.7971132954037246E-4</v>
      </c>
      <c r="P263" s="10">
        <f t="shared" si="48"/>
        <v>0.53913211742276668</v>
      </c>
      <c r="Q263" s="17">
        <f t="shared" si="49"/>
        <v>0</v>
      </c>
      <c r="R263" s="17">
        <f t="shared" si="50"/>
        <v>360867.88257723337</v>
      </c>
      <c r="S263" s="17">
        <f t="shared" si="51"/>
        <v>-360867.88257723337</v>
      </c>
      <c r="T263" s="10"/>
      <c r="U263" s="13">
        <f t="shared" si="52"/>
        <v>-194555.46564373412</v>
      </c>
      <c r="V263" s="13">
        <f t="shared" si="53"/>
        <v>0</v>
      </c>
      <c r="W263" s="13">
        <f t="shared" si="54"/>
        <v>0</v>
      </c>
      <c r="X263" s="13">
        <f t="shared" si="55"/>
        <v>0</v>
      </c>
    </row>
    <row r="264" spans="14:24" x14ac:dyDescent="0.3">
      <c r="N264" s="10">
        <f t="shared" si="47"/>
        <v>-2.4800000000000537</v>
      </c>
      <c r="O264" s="12">
        <f t="shared" si="46"/>
        <v>1.8423310646859591E-4</v>
      </c>
      <c r="P264" s="10">
        <f t="shared" si="48"/>
        <v>0.53994142242590848</v>
      </c>
      <c r="Q264" s="17">
        <f t="shared" si="49"/>
        <v>0</v>
      </c>
      <c r="R264" s="17">
        <f t="shared" si="50"/>
        <v>360058.57757409156</v>
      </c>
      <c r="S264" s="17">
        <f t="shared" si="51"/>
        <v>-360058.57757409156</v>
      </c>
      <c r="T264" s="10"/>
      <c r="U264" s="13">
        <f t="shared" si="52"/>
        <v>-194410.54053200429</v>
      </c>
      <c r="V264" s="13">
        <f t="shared" si="53"/>
        <v>0</v>
      </c>
      <c r="W264" s="13">
        <f t="shared" si="54"/>
        <v>0</v>
      </c>
      <c r="X264" s="13">
        <f t="shared" si="55"/>
        <v>0</v>
      </c>
    </row>
    <row r="265" spans="14:24" x14ac:dyDescent="0.3">
      <c r="N265" s="10">
        <f t="shared" si="47"/>
        <v>-2.4700000000000539</v>
      </c>
      <c r="O265" s="12">
        <f t="shared" si="46"/>
        <v>1.8884977141853655E-4</v>
      </c>
      <c r="P265" s="10">
        <f t="shared" si="48"/>
        <v>0.54075194229747858</v>
      </c>
      <c r="Q265" s="17">
        <f t="shared" si="49"/>
        <v>0</v>
      </c>
      <c r="R265" s="17">
        <f t="shared" si="50"/>
        <v>359248.05770252144</v>
      </c>
      <c r="S265" s="17">
        <f t="shared" si="51"/>
        <v>-359248.05770252144</v>
      </c>
      <c r="T265" s="10"/>
      <c r="U265" s="13">
        <f t="shared" si="52"/>
        <v>-194264.08496923515</v>
      </c>
      <c r="V265" s="13">
        <f t="shared" si="53"/>
        <v>0</v>
      </c>
      <c r="W265" s="13">
        <f t="shared" si="54"/>
        <v>0</v>
      </c>
      <c r="X265" s="13">
        <f t="shared" si="55"/>
        <v>0</v>
      </c>
    </row>
    <row r="266" spans="14:24" x14ac:dyDescent="0.3">
      <c r="N266" s="10">
        <f t="shared" si="47"/>
        <v>-2.4600000000000541</v>
      </c>
      <c r="O266" s="12">
        <f t="shared" si="46"/>
        <v>1.9356276731734385E-4</v>
      </c>
      <c r="P266" s="10">
        <f t="shared" si="48"/>
        <v>0.54156367886114698</v>
      </c>
      <c r="Q266" s="17">
        <f t="shared" si="49"/>
        <v>0</v>
      </c>
      <c r="R266" s="17">
        <f t="shared" si="50"/>
        <v>358436.32113885303</v>
      </c>
      <c r="S266" s="17">
        <f t="shared" si="51"/>
        <v>-358436.32113885303</v>
      </c>
      <c r="T266" s="10"/>
      <c r="U266" s="13">
        <f t="shared" si="52"/>
        <v>-194116.09271341277</v>
      </c>
      <c r="V266" s="13">
        <f t="shared" si="53"/>
        <v>0</v>
      </c>
      <c r="W266" s="13">
        <f t="shared" si="54"/>
        <v>0</v>
      </c>
      <c r="X266" s="13">
        <f t="shared" si="55"/>
        <v>0</v>
      </c>
    </row>
    <row r="267" spans="14:24" x14ac:dyDescent="0.3">
      <c r="N267" s="10">
        <f t="shared" si="47"/>
        <v>-2.4500000000000544</v>
      </c>
      <c r="O267" s="12">
        <f t="shared" si="46"/>
        <v>1.9837354391792687E-4</v>
      </c>
      <c r="P267" s="10">
        <f t="shared" si="48"/>
        <v>0.54237663394332114</v>
      </c>
      <c r="Q267" s="17">
        <f t="shared" si="49"/>
        <v>0</v>
      </c>
      <c r="R267" s="17">
        <f t="shared" si="50"/>
        <v>357623.36605667887</v>
      </c>
      <c r="S267" s="17">
        <f t="shared" si="51"/>
        <v>-357623.36605667887</v>
      </c>
      <c r="T267" s="10"/>
      <c r="U267" s="13">
        <f t="shared" si="52"/>
        <v>-193966.55750130166</v>
      </c>
      <c r="V267" s="13">
        <f t="shared" si="53"/>
        <v>0</v>
      </c>
      <c r="W267" s="13">
        <f t="shared" si="54"/>
        <v>0</v>
      </c>
      <c r="X267" s="13">
        <f t="shared" si="55"/>
        <v>0</v>
      </c>
    </row>
    <row r="268" spans="14:24" x14ac:dyDescent="0.3">
      <c r="N268" s="10">
        <f t="shared" si="47"/>
        <v>-2.4400000000000546</v>
      </c>
      <c r="O268" s="12">
        <f t="shared" si="46"/>
        <v>2.0328355738223128E-4</v>
      </c>
      <c r="P268" s="10">
        <f t="shared" si="48"/>
        <v>0.54319080937315067</v>
      </c>
      <c r="Q268" s="17">
        <f t="shared" si="49"/>
        <v>0</v>
      </c>
      <c r="R268" s="17">
        <f t="shared" si="50"/>
        <v>356809.19062684936</v>
      </c>
      <c r="S268" s="17">
        <f t="shared" si="51"/>
        <v>-356809.19062684936</v>
      </c>
      <c r="T268" s="10"/>
      <c r="U268" s="13">
        <f t="shared" si="52"/>
        <v>-193815.47304837708</v>
      </c>
      <c r="V268" s="13">
        <f t="shared" si="53"/>
        <v>0</v>
      </c>
      <c r="W268" s="13">
        <f t="shared" si="54"/>
        <v>0</v>
      </c>
      <c r="X268" s="13">
        <f t="shared" si="55"/>
        <v>0</v>
      </c>
    </row>
    <row r="269" spans="14:24" x14ac:dyDescent="0.3">
      <c r="N269" s="10">
        <f t="shared" si="47"/>
        <v>-2.4300000000000548</v>
      </c>
      <c r="O269" s="12">
        <f t="shared" ref="O269:O332" si="56">NORMDIST(N269,0,1,FALSE)*0.01</f>
        <v>2.0829426985089422E-4</v>
      </c>
      <c r="P269" s="10">
        <f t="shared" si="48"/>
        <v>0.54400620698253033</v>
      </c>
      <c r="Q269" s="17">
        <f t="shared" si="49"/>
        <v>0</v>
      </c>
      <c r="R269" s="17">
        <f t="shared" si="50"/>
        <v>355993.7930174697</v>
      </c>
      <c r="S269" s="17">
        <f t="shared" si="51"/>
        <v>-355993.7930174697</v>
      </c>
      <c r="T269" s="10"/>
      <c r="U269" s="13">
        <f t="shared" si="52"/>
        <v>-193662.83304875766</v>
      </c>
      <c r="V269" s="13">
        <f t="shared" si="53"/>
        <v>0</v>
      </c>
      <c r="W269" s="13">
        <f t="shared" si="54"/>
        <v>0</v>
      </c>
      <c r="X269" s="13">
        <f t="shared" si="55"/>
        <v>0</v>
      </c>
    </row>
    <row r="270" spans="14:24" x14ac:dyDescent="0.3">
      <c r="N270" s="10">
        <f t="shared" ref="N270:N333" si="57">N269+0.01</f>
        <v>-2.420000000000055</v>
      </c>
      <c r="O270" s="12">
        <f t="shared" si="56"/>
        <v>2.1340714899919941E-4</v>
      </c>
      <c r="P270" s="10">
        <f t="shared" si="48"/>
        <v>0.5448228286061052</v>
      </c>
      <c r="Q270" s="17">
        <f t="shared" si="49"/>
        <v>0</v>
      </c>
      <c r="R270" s="17">
        <f t="shared" si="50"/>
        <v>355177.17139389482</v>
      </c>
      <c r="S270" s="17">
        <f t="shared" si="51"/>
        <v>-355177.17139389482</v>
      </c>
      <c r="T270" s="10"/>
      <c r="U270" s="13">
        <f t="shared" si="52"/>
        <v>-193508.63117513718</v>
      </c>
      <c r="V270" s="13">
        <f t="shared" si="53"/>
        <v>0</v>
      </c>
      <c r="W270" s="13">
        <f t="shared" si="54"/>
        <v>0</v>
      </c>
      <c r="X270" s="13">
        <f t="shared" si="55"/>
        <v>0</v>
      </c>
    </row>
    <row r="271" spans="14:24" x14ac:dyDescent="0.3">
      <c r="N271" s="10">
        <f t="shared" si="57"/>
        <v>-2.4100000000000552</v>
      </c>
      <c r="O271" s="12">
        <f t="shared" si="56"/>
        <v>2.1862366757926483E-4</v>
      </c>
      <c r="P271" s="10">
        <f t="shared" si="48"/>
        <v>0.54564067608127442</v>
      </c>
      <c r="Q271" s="17">
        <f t="shared" si="49"/>
        <v>0</v>
      </c>
      <c r="R271" s="17">
        <f t="shared" si="50"/>
        <v>354359.3239187256</v>
      </c>
      <c r="S271" s="17">
        <f t="shared" si="51"/>
        <v>-354359.3239187256</v>
      </c>
      <c r="T271" s="10"/>
      <c r="U271" s="13">
        <f t="shared" si="52"/>
        <v>-193352.86107871676</v>
      </c>
      <c r="V271" s="13">
        <f t="shared" si="53"/>
        <v>0</v>
      </c>
      <c r="W271" s="13">
        <f t="shared" si="54"/>
        <v>0</v>
      </c>
      <c r="X271" s="13">
        <f t="shared" si="55"/>
        <v>0</v>
      </c>
    </row>
    <row r="272" spans="14:24" x14ac:dyDescent="0.3">
      <c r="N272" s="10">
        <f t="shared" si="57"/>
        <v>-2.4000000000000554</v>
      </c>
      <c r="O272" s="12">
        <f t="shared" si="56"/>
        <v>2.2394530294839919E-4</v>
      </c>
      <c r="P272" s="10">
        <f t="shared" si="48"/>
        <v>0.54645975124819479</v>
      </c>
      <c r="Q272" s="17">
        <f t="shared" si="49"/>
        <v>0</v>
      </c>
      <c r="R272" s="17">
        <f t="shared" si="50"/>
        <v>353540.24875180522</v>
      </c>
      <c r="S272" s="17">
        <f t="shared" si="51"/>
        <v>-353540.24875180522</v>
      </c>
      <c r="T272" s="10"/>
      <c r="U272" s="13">
        <f t="shared" si="52"/>
        <v>-193195.51638913641</v>
      </c>
      <c r="V272" s="13">
        <f t="shared" si="53"/>
        <v>0</v>
      </c>
      <c r="W272" s="13">
        <f t="shared" si="54"/>
        <v>0</v>
      </c>
      <c r="X272" s="13">
        <f t="shared" si="55"/>
        <v>0</v>
      </c>
    </row>
    <row r="273" spans="14:24" x14ac:dyDescent="0.3">
      <c r="N273" s="10">
        <f t="shared" si="57"/>
        <v>-2.3900000000000556</v>
      </c>
      <c r="O273" s="12">
        <f t="shared" si="56"/>
        <v>2.2937353658357648E-4</v>
      </c>
      <c r="P273" s="10">
        <f t="shared" si="48"/>
        <v>0.54728005594978624</v>
      </c>
      <c r="Q273" s="17">
        <f t="shared" si="49"/>
        <v>0</v>
      </c>
      <c r="R273" s="17">
        <f t="shared" si="50"/>
        <v>352719.94405021379</v>
      </c>
      <c r="S273" s="17">
        <f t="shared" si="51"/>
        <v>-352719.94405021379</v>
      </c>
      <c r="T273" s="10"/>
      <c r="U273" s="13">
        <f t="shared" si="52"/>
        <v>-193036.59071440645</v>
      </c>
      <c r="V273" s="13">
        <f t="shared" si="53"/>
        <v>0</v>
      </c>
      <c r="W273" s="13">
        <f t="shared" si="54"/>
        <v>0</v>
      </c>
      <c r="X273" s="13">
        <f t="shared" si="55"/>
        <v>0</v>
      </c>
    </row>
    <row r="274" spans="14:24" x14ac:dyDescent="0.3">
      <c r="N274" s="10">
        <f t="shared" si="57"/>
        <v>-2.3800000000000558</v>
      </c>
      <c r="O274" s="12">
        <f t="shared" si="56"/>
        <v>2.3490985358198238E-4</v>
      </c>
      <c r="P274" s="10">
        <f t="shared" si="48"/>
        <v>0.54810159203173425</v>
      </c>
      <c r="Q274" s="17">
        <f t="shared" si="49"/>
        <v>0</v>
      </c>
      <c r="R274" s="17">
        <f t="shared" si="50"/>
        <v>351898.40796826576</v>
      </c>
      <c r="S274" s="17">
        <f t="shared" si="51"/>
        <v>-351898.40796826576</v>
      </c>
      <c r="T274" s="10"/>
      <c r="U274" s="13">
        <f t="shared" si="52"/>
        <v>-192876.07764083918</v>
      </c>
      <c r="V274" s="13">
        <f t="shared" si="53"/>
        <v>0</v>
      </c>
      <c r="W274" s="13">
        <f t="shared" si="54"/>
        <v>0</v>
      </c>
      <c r="X274" s="13">
        <f t="shared" si="55"/>
        <v>0</v>
      </c>
    </row>
    <row r="275" spans="14:24" x14ac:dyDescent="0.3">
      <c r="N275" s="10">
        <f t="shared" si="57"/>
        <v>-2.3700000000000561</v>
      </c>
      <c r="O275" s="12">
        <f t="shared" si="56"/>
        <v>2.4055574214759776E-4</v>
      </c>
      <c r="P275" s="10">
        <f t="shared" si="48"/>
        <v>0.54892436134249567</v>
      </c>
      <c r="Q275" s="17">
        <f t="shared" si="49"/>
        <v>0</v>
      </c>
      <c r="R275" s="17">
        <f t="shared" si="50"/>
        <v>351075.63865750434</v>
      </c>
      <c r="S275" s="17">
        <f t="shared" si="51"/>
        <v>-351075.63865750434</v>
      </c>
      <c r="T275" s="10"/>
      <c r="U275" s="13">
        <f t="shared" si="52"/>
        <v>-192713.97073297936</v>
      </c>
      <c r="V275" s="13">
        <f t="shared" si="53"/>
        <v>0</v>
      </c>
      <c r="W275" s="13">
        <f t="shared" si="54"/>
        <v>0</v>
      </c>
      <c r="X275" s="13">
        <f t="shared" si="55"/>
        <v>0</v>
      </c>
    </row>
    <row r="276" spans="14:24" x14ac:dyDescent="0.3">
      <c r="N276" s="10">
        <f t="shared" si="57"/>
        <v>-2.3600000000000563</v>
      </c>
      <c r="O276" s="12">
        <f t="shared" si="56"/>
        <v>2.4631269306379228E-4</v>
      </c>
      <c r="P276" s="10">
        <f t="shared" si="48"/>
        <v>0.54974836573330177</v>
      </c>
      <c r="Q276" s="17">
        <f t="shared" si="49"/>
        <v>0</v>
      </c>
      <c r="R276" s="17">
        <f t="shared" si="50"/>
        <v>350251.63426669827</v>
      </c>
      <c r="S276" s="17">
        <f t="shared" si="51"/>
        <v>-350251.63426669827</v>
      </c>
      <c r="T276" s="10"/>
      <c r="U276" s="13">
        <f t="shared" si="52"/>
        <v>-192550.2635335355</v>
      </c>
      <c r="V276" s="13">
        <f t="shared" si="53"/>
        <v>0</v>
      </c>
      <c r="W276" s="13">
        <f t="shared" si="54"/>
        <v>0</v>
      </c>
      <c r="X276" s="13">
        <f t="shared" si="55"/>
        <v>0</v>
      </c>
    </row>
    <row r="277" spans="14:24" x14ac:dyDescent="0.3">
      <c r="N277" s="10">
        <f t="shared" si="57"/>
        <v>-2.3500000000000565</v>
      </c>
      <c r="O277" s="12">
        <f t="shared" si="56"/>
        <v>2.5218219915191045E-4</v>
      </c>
      <c r="P277" s="10">
        <f t="shared" ref="P277:P282" si="58">FXf0*EXP(-0.5*T*vola^2)*EXP(vola*SQRT(T)*N277)</f>
        <v>0.5505736070581625</v>
      </c>
      <c r="Q277" s="17">
        <f t="shared" ref="Q277:Q282" si="59">MAX(P277-K,0)*nom</f>
        <v>0</v>
      </c>
      <c r="R277" s="17">
        <f t="shared" ref="R277:R282" si="60">MAX(K-P277,0)*nom</f>
        <v>349426.39294183755</v>
      </c>
      <c r="S277" s="17">
        <f t="shared" ref="S277:S282" si="61">(P277-K)*nom</f>
        <v>-349426.39294183755</v>
      </c>
      <c r="T277" s="10"/>
      <c r="U277" s="13">
        <f t="shared" ref="U277:U282" si="62">(P277-K)*P277*nom</f>
        <v>-192384.94956331034</v>
      </c>
      <c r="V277" s="13">
        <f t="shared" ref="V277:V282" si="63">MAX(P277-K,0)*P277*nom</f>
        <v>0</v>
      </c>
      <c r="W277" s="13">
        <f t="shared" ref="W277:W282" si="64">IF(P277&gt;K,nom*P277,0)</f>
        <v>0</v>
      </c>
      <c r="X277" s="13">
        <f t="shared" ref="X277:X282" si="65">IF(P277&gt;K,nom,0)</f>
        <v>0</v>
      </c>
    </row>
    <row r="278" spans="14:24" x14ac:dyDescent="0.3">
      <c r="N278" s="10">
        <f t="shared" si="57"/>
        <v>-2.3400000000000567</v>
      </c>
      <c r="O278" s="12">
        <f t="shared" si="56"/>
        <v>2.5816575471584253E-4</v>
      </c>
      <c r="P278" s="10">
        <f t="shared" si="58"/>
        <v>0.55140008717387157</v>
      </c>
      <c r="Q278" s="17">
        <f t="shared" si="59"/>
        <v>0</v>
      </c>
      <c r="R278" s="17">
        <f t="shared" si="60"/>
        <v>348599.91282612848</v>
      </c>
      <c r="S278" s="17">
        <f t="shared" si="61"/>
        <v>-348599.91282612848</v>
      </c>
      <c r="T278" s="10"/>
      <c r="U278" s="13">
        <f t="shared" si="62"/>
        <v>-192218.02232113126</v>
      </c>
      <c r="V278" s="13">
        <f t="shared" si="63"/>
        <v>0</v>
      </c>
      <c r="W278" s="13">
        <f t="shared" si="64"/>
        <v>0</v>
      </c>
      <c r="X278" s="13">
        <f t="shared" si="65"/>
        <v>0</v>
      </c>
    </row>
    <row r="279" spans="14:24" x14ac:dyDescent="0.3">
      <c r="N279" s="10">
        <f t="shared" si="57"/>
        <v>-2.3300000000000569</v>
      </c>
      <c r="O279" s="12">
        <f t="shared" si="56"/>
        <v>2.6426485497258226E-4</v>
      </c>
      <c r="P279" s="10">
        <f t="shared" si="58"/>
        <v>0.55222780794000925</v>
      </c>
      <c r="Q279" s="17">
        <f t="shared" si="59"/>
        <v>0</v>
      </c>
      <c r="R279" s="17">
        <f t="shared" si="60"/>
        <v>347772.19205999078</v>
      </c>
      <c r="S279" s="17">
        <f t="shared" si="61"/>
        <v>-347772.19205999078</v>
      </c>
      <c r="T279" s="10"/>
      <c r="U279" s="13">
        <f t="shared" si="62"/>
        <v>-192049.4752837806</v>
      </c>
      <c r="V279" s="13">
        <f t="shared" si="63"/>
        <v>0</v>
      </c>
      <c r="W279" s="13">
        <f t="shared" si="64"/>
        <v>0</v>
      </c>
      <c r="X279" s="13">
        <f t="shared" si="65"/>
        <v>0</v>
      </c>
    </row>
    <row r="280" spans="14:24" x14ac:dyDescent="0.3">
      <c r="N280" s="10">
        <f t="shared" si="57"/>
        <v>-2.3200000000000571</v>
      </c>
      <c r="O280" s="12">
        <f t="shared" si="56"/>
        <v>2.7048099546878198E-4</v>
      </c>
      <c r="P280" s="10">
        <f t="shared" si="58"/>
        <v>0.55305677121894792</v>
      </c>
      <c r="Q280" s="17">
        <f t="shared" si="59"/>
        <v>0</v>
      </c>
      <c r="R280" s="17">
        <f t="shared" si="60"/>
        <v>346943.22878105211</v>
      </c>
      <c r="S280" s="17">
        <f t="shared" si="61"/>
        <v>-346943.22878105211</v>
      </c>
      <c r="T280" s="10"/>
      <c r="U280" s="13">
        <f t="shared" si="62"/>
        <v>-191879.30190592544</v>
      </c>
      <c r="V280" s="13">
        <f t="shared" si="63"/>
        <v>0</v>
      </c>
      <c r="W280" s="13">
        <f t="shared" si="64"/>
        <v>0</v>
      </c>
      <c r="X280" s="13">
        <f t="shared" si="65"/>
        <v>0</v>
      </c>
    </row>
    <row r="281" spans="14:24" x14ac:dyDescent="0.3">
      <c r="N281" s="10">
        <f t="shared" si="57"/>
        <v>-2.3100000000000573</v>
      </c>
      <c r="O281" s="12">
        <f t="shared" si="56"/>
        <v>2.7681567148332909E-4</v>
      </c>
      <c r="P281" s="10">
        <f t="shared" si="58"/>
        <v>0.55388697887585503</v>
      </c>
      <c r="Q281" s="17">
        <f t="shared" si="59"/>
        <v>0</v>
      </c>
      <c r="R281" s="17">
        <f t="shared" si="60"/>
        <v>346113.02112414502</v>
      </c>
      <c r="S281" s="17">
        <f t="shared" si="61"/>
        <v>-346113.02112414502</v>
      </c>
      <c r="T281" s="10"/>
      <c r="U281" s="13">
        <f t="shared" si="62"/>
        <v>-191707.49562004764</v>
      </c>
      <c r="V281" s="13">
        <f t="shared" si="63"/>
        <v>0</v>
      </c>
      <c r="W281" s="13">
        <f t="shared" si="64"/>
        <v>0</v>
      </c>
      <c r="X281" s="13">
        <f t="shared" si="65"/>
        <v>0</v>
      </c>
    </row>
    <row r="282" spans="14:24" x14ac:dyDescent="0.3">
      <c r="N282" s="10">
        <f t="shared" si="57"/>
        <v>-2.3000000000000576</v>
      </c>
      <c r="O282" s="12">
        <f t="shared" si="56"/>
        <v>2.8327037741597425E-4</v>
      </c>
      <c r="P282" s="10">
        <f t="shared" si="58"/>
        <v>0.55471843277869837</v>
      </c>
      <c r="Q282" s="17">
        <f t="shared" si="59"/>
        <v>0</v>
      </c>
      <c r="R282" s="17">
        <f t="shared" si="60"/>
        <v>345281.56722130167</v>
      </c>
      <c r="S282" s="17">
        <f t="shared" si="61"/>
        <v>-345281.56722130167</v>
      </c>
      <c r="T282" s="10"/>
      <c r="U282" s="13">
        <f t="shared" si="62"/>
        <v>-191534.04983637322</v>
      </c>
      <c r="V282" s="13">
        <f t="shared" si="63"/>
        <v>0</v>
      </c>
      <c r="W282" s="13">
        <f t="shared" si="64"/>
        <v>0</v>
      </c>
      <c r="X282" s="13">
        <f t="shared" si="65"/>
        <v>0</v>
      </c>
    </row>
    <row r="283" spans="14:24" x14ac:dyDescent="0.3">
      <c r="N283" s="10">
        <f t="shared" si="57"/>
        <v>-2.2900000000000578</v>
      </c>
      <c r="O283" s="12">
        <f t="shared" si="56"/>
        <v>2.898466061620559E-4</v>
      </c>
      <c r="P283" s="10">
        <f t="shared" ref="P283:P346" si="66">FXf0*EXP(-0.5*T*vola^2)*EXP(vola*SQRT(T)*N283)</f>
        <v>0.55555113479824947</v>
      </c>
      <c r="Q283" s="17">
        <f t="shared" ref="Q283:Q346" si="67">MAX(P283-K,0)*nom</f>
        <v>0</v>
      </c>
      <c r="R283" s="17">
        <f t="shared" ref="R283:R346" si="68">MAX(K-P283,0)*nom</f>
        <v>344448.86520175054</v>
      </c>
      <c r="S283" s="17">
        <f t="shared" ref="S283:S346" si="69">(P283-K)*nom</f>
        <v>-344448.86520175054</v>
      </c>
      <c r="T283" s="10"/>
      <c r="U283" s="13">
        <f t="shared" ref="U283:U346" si="70">(P283-K)*P283*nom</f>
        <v>-191358.95794280179</v>
      </c>
      <c r="V283" s="13">
        <f t="shared" ref="V283:V346" si="71">MAX(P283-K,0)*P283*nom</f>
        <v>0</v>
      </c>
      <c r="W283" s="13">
        <f t="shared" ref="W283:W346" si="72">IF(P283&gt;K,nom*P283,0)</f>
        <v>0</v>
      </c>
      <c r="X283" s="13">
        <f t="shared" ref="X283:X346" si="73">IF(P283&gt;K,nom,0)</f>
        <v>0</v>
      </c>
    </row>
    <row r="284" spans="14:24" x14ac:dyDescent="0.3">
      <c r="N284" s="10">
        <f t="shared" si="57"/>
        <v>-2.280000000000058</v>
      </c>
      <c r="O284" s="12">
        <f t="shared" si="56"/>
        <v>2.9654584847337354E-4</v>
      </c>
      <c r="P284" s="10">
        <f t="shared" si="66"/>
        <v>0.55638508680808818</v>
      </c>
      <c r="Q284" s="17">
        <f t="shared" si="67"/>
        <v>0</v>
      </c>
      <c r="R284" s="17">
        <f t="shared" si="68"/>
        <v>343614.91319191182</v>
      </c>
      <c r="S284" s="17">
        <f t="shared" si="69"/>
        <v>-343614.91319191182</v>
      </c>
      <c r="T284" s="10"/>
      <c r="U284" s="13">
        <f t="shared" si="70"/>
        <v>-191182.21330483558</v>
      </c>
      <c r="V284" s="13">
        <f t="shared" si="71"/>
        <v>0</v>
      </c>
      <c r="W284" s="13">
        <f t="shared" si="72"/>
        <v>0</v>
      </c>
      <c r="X284" s="13">
        <f t="shared" si="73"/>
        <v>0</v>
      </c>
    </row>
    <row r="285" spans="14:24" x14ac:dyDescent="0.3">
      <c r="N285" s="10">
        <f t="shared" si="57"/>
        <v>-2.2700000000000582</v>
      </c>
      <c r="O285" s="12">
        <f t="shared" si="56"/>
        <v>3.0336959230527628E-4</v>
      </c>
      <c r="P285" s="10">
        <f t="shared" si="66"/>
        <v>0.55722029068460699</v>
      </c>
      <c r="Q285" s="17">
        <f t="shared" si="67"/>
        <v>0</v>
      </c>
      <c r="R285" s="17">
        <f t="shared" si="68"/>
        <v>342779.70931539306</v>
      </c>
      <c r="S285" s="17">
        <f t="shared" si="69"/>
        <v>-342779.70931539306</v>
      </c>
      <c r="T285" s="10"/>
      <c r="U285" s="13">
        <f t="shared" si="70"/>
        <v>-191003.8092655084</v>
      </c>
      <c r="V285" s="13">
        <f t="shared" si="71"/>
        <v>0</v>
      </c>
      <c r="W285" s="13">
        <f t="shared" si="72"/>
        <v>0</v>
      </c>
      <c r="X285" s="13">
        <f t="shared" si="73"/>
        <v>0</v>
      </c>
    </row>
    <row r="286" spans="14:24" x14ac:dyDescent="0.3">
      <c r="N286" s="10">
        <f t="shared" si="57"/>
        <v>-2.2600000000000584</v>
      </c>
      <c r="O286" s="12">
        <f t="shared" si="56"/>
        <v>3.1031932215004154E-4</v>
      </c>
      <c r="P286" s="10">
        <f t="shared" si="66"/>
        <v>0.5580567483070149</v>
      </c>
      <c r="Q286" s="17">
        <f t="shared" si="67"/>
        <v>0</v>
      </c>
      <c r="R286" s="17">
        <f t="shared" si="68"/>
        <v>341943.25169298513</v>
      </c>
      <c r="S286" s="17">
        <f t="shared" si="69"/>
        <v>-341943.25169298513</v>
      </c>
      <c r="T286" s="10"/>
      <c r="U286" s="13">
        <f t="shared" si="70"/>
        <v>-190823.73914531444</v>
      </c>
      <c r="V286" s="13">
        <f t="shared" si="71"/>
        <v>0</v>
      </c>
      <c r="W286" s="13">
        <f t="shared" si="72"/>
        <v>0</v>
      </c>
      <c r="X286" s="13">
        <f t="shared" si="73"/>
        <v>0</v>
      </c>
    </row>
    <row r="287" spans="14:24" x14ac:dyDescent="0.3">
      <c r="N287" s="10">
        <f t="shared" si="57"/>
        <v>-2.2500000000000586</v>
      </c>
      <c r="O287" s="12">
        <f t="shared" si="56"/>
        <v>3.1739651835663237E-4</v>
      </c>
      <c r="P287" s="10">
        <f t="shared" si="66"/>
        <v>0.5588944615573419</v>
      </c>
      <c r="Q287" s="17">
        <f t="shared" si="67"/>
        <v>0</v>
      </c>
      <c r="R287" s="17">
        <f t="shared" si="68"/>
        <v>341105.53844265814</v>
      </c>
      <c r="S287" s="17">
        <f t="shared" si="69"/>
        <v>-341105.53844265814</v>
      </c>
      <c r="T287" s="10"/>
      <c r="U287" s="13">
        <f t="shared" si="70"/>
        <v>-190641.99624213661</v>
      </c>
      <c r="V287" s="13">
        <f t="shared" si="71"/>
        <v>0</v>
      </c>
      <c r="W287" s="13">
        <f t="shared" si="72"/>
        <v>0</v>
      </c>
      <c r="X287" s="13">
        <f t="shared" si="73"/>
        <v>0</v>
      </c>
    </row>
    <row r="288" spans="14:24" x14ac:dyDescent="0.3">
      <c r="N288" s="10">
        <f t="shared" si="57"/>
        <v>-2.2400000000000588</v>
      </c>
      <c r="O288" s="12">
        <f t="shared" si="56"/>
        <v>3.2460265643693178E-4</v>
      </c>
      <c r="P288" s="10">
        <f t="shared" si="66"/>
        <v>0.55973343232044315</v>
      </c>
      <c r="Q288" s="17">
        <f t="shared" si="67"/>
        <v>0</v>
      </c>
      <c r="R288" s="17">
        <f t="shared" si="68"/>
        <v>340266.5676795569</v>
      </c>
      <c r="S288" s="17">
        <f t="shared" si="69"/>
        <v>-340266.5676795569</v>
      </c>
      <c r="T288" s="10"/>
      <c r="U288" s="13">
        <f t="shared" si="70"/>
        <v>-190458.57383117473</v>
      </c>
      <c r="V288" s="13">
        <f t="shared" si="71"/>
        <v>0</v>
      </c>
      <c r="W288" s="13">
        <f t="shared" si="72"/>
        <v>0</v>
      </c>
      <c r="X288" s="13">
        <f t="shared" si="73"/>
        <v>0</v>
      </c>
    </row>
    <row r="289" spans="14:24" x14ac:dyDescent="0.3">
      <c r="N289" s="10">
        <f t="shared" si="57"/>
        <v>-2.230000000000059</v>
      </c>
      <c r="O289" s="12">
        <f t="shared" si="56"/>
        <v>3.3193920635856761E-4</v>
      </c>
      <c r="P289" s="10">
        <f t="shared" si="66"/>
        <v>0.56057366248400331</v>
      </c>
      <c r="Q289" s="17">
        <f t="shared" si="67"/>
        <v>0</v>
      </c>
      <c r="R289" s="17">
        <f t="shared" si="68"/>
        <v>339426.33751599671</v>
      </c>
      <c r="S289" s="17">
        <f t="shared" si="69"/>
        <v>-339426.33751599671</v>
      </c>
      <c r="T289" s="10"/>
      <c r="U289" s="13">
        <f t="shared" si="70"/>
        <v>-190273.46516487372</v>
      </c>
      <c r="V289" s="13">
        <f t="shared" si="71"/>
        <v>0</v>
      </c>
      <c r="W289" s="13">
        <f t="shared" si="72"/>
        <v>0</v>
      </c>
      <c r="X289" s="13">
        <f t="shared" si="73"/>
        <v>0</v>
      </c>
    </row>
    <row r="290" spans="14:24" x14ac:dyDescent="0.3">
      <c r="N290" s="10">
        <f t="shared" si="57"/>
        <v>-2.2200000000000593</v>
      </c>
      <c r="O290" s="12">
        <f t="shared" si="56"/>
        <v>3.3940763182444732E-4</v>
      </c>
      <c r="P290" s="10">
        <f t="shared" si="66"/>
        <v>0.56141515393854058</v>
      </c>
      <c r="Q290" s="17">
        <f t="shared" si="67"/>
        <v>0</v>
      </c>
      <c r="R290" s="17">
        <f t="shared" si="68"/>
        <v>338584.84606145945</v>
      </c>
      <c r="S290" s="17">
        <f t="shared" si="69"/>
        <v>-338584.84606145945</v>
      </c>
      <c r="T290" s="10"/>
      <c r="U290" s="13">
        <f t="shared" si="70"/>
        <v>-190086.66347285133</v>
      </c>
      <c r="V290" s="13">
        <f t="shared" si="71"/>
        <v>0</v>
      </c>
      <c r="W290" s="13">
        <f t="shared" si="72"/>
        <v>0</v>
      </c>
      <c r="X290" s="13">
        <f t="shared" si="73"/>
        <v>0</v>
      </c>
    </row>
    <row r="291" spans="14:24" x14ac:dyDescent="0.3">
      <c r="N291" s="10">
        <f t="shared" si="57"/>
        <v>-2.2100000000000595</v>
      </c>
      <c r="O291" s="12">
        <f t="shared" si="56"/>
        <v>3.470093895391426E-4</v>
      </c>
      <c r="P291" s="10">
        <f t="shared" si="66"/>
        <v>0.56225790857741098</v>
      </c>
      <c r="Q291" s="17">
        <f t="shared" si="67"/>
        <v>0</v>
      </c>
      <c r="R291" s="17">
        <f t="shared" si="68"/>
        <v>337742.09142258903</v>
      </c>
      <c r="S291" s="17">
        <f t="shared" si="69"/>
        <v>-337742.09142258903</v>
      </c>
      <c r="T291" s="10"/>
      <c r="U291" s="13">
        <f t="shared" si="70"/>
        <v>-189898.16196182565</v>
      </c>
      <c r="V291" s="13">
        <f t="shared" si="71"/>
        <v>0</v>
      </c>
      <c r="W291" s="13">
        <f t="shared" si="72"/>
        <v>0</v>
      </c>
      <c r="X291" s="13">
        <f t="shared" si="73"/>
        <v>0</v>
      </c>
    </row>
    <row r="292" spans="14:24" x14ac:dyDescent="0.3">
      <c r="N292" s="10">
        <f t="shared" si="57"/>
        <v>-2.2000000000000597</v>
      </c>
      <c r="O292" s="12">
        <f t="shared" si="56"/>
        <v>3.5474592846226774E-4</v>
      </c>
      <c r="P292" s="10">
        <f t="shared" si="66"/>
        <v>0.56310192829681305</v>
      </c>
      <c r="Q292" s="17">
        <f t="shared" si="67"/>
        <v>0</v>
      </c>
      <c r="R292" s="17">
        <f t="shared" si="68"/>
        <v>336898.07170318696</v>
      </c>
      <c r="S292" s="17">
        <f t="shared" si="69"/>
        <v>-336898.07170318696</v>
      </c>
      <c r="T292" s="10"/>
      <c r="U292" s="13">
        <f t="shared" si="70"/>
        <v>-189707.95381554257</v>
      </c>
      <c r="V292" s="13">
        <f t="shared" si="71"/>
        <v>0</v>
      </c>
      <c r="W292" s="13">
        <f t="shared" si="72"/>
        <v>0</v>
      </c>
      <c r="X292" s="13">
        <f t="shared" si="73"/>
        <v>0</v>
      </c>
    </row>
    <row r="293" spans="14:24" x14ac:dyDescent="0.3">
      <c r="N293" s="10">
        <f t="shared" si="57"/>
        <v>-2.1900000000000599</v>
      </c>
      <c r="O293" s="12">
        <f t="shared" si="56"/>
        <v>3.6261868904901478E-4</v>
      </c>
      <c r="P293" s="10">
        <f t="shared" si="66"/>
        <v>0.56394721499579126</v>
      </c>
      <c r="Q293" s="17">
        <f t="shared" si="67"/>
        <v>0</v>
      </c>
      <c r="R293" s="17">
        <f t="shared" si="68"/>
        <v>336052.78500420874</v>
      </c>
      <c r="S293" s="17">
        <f t="shared" si="69"/>
        <v>-336052.78500420874</v>
      </c>
      <c r="T293" s="10"/>
      <c r="U293" s="13">
        <f t="shared" si="70"/>
        <v>-189516.03219470294</v>
      </c>
      <c r="V293" s="13">
        <f t="shared" si="71"/>
        <v>0</v>
      </c>
      <c r="W293" s="13">
        <f t="shared" si="72"/>
        <v>0</v>
      </c>
      <c r="X293" s="13">
        <f t="shared" si="73"/>
        <v>0</v>
      </c>
    </row>
    <row r="294" spans="14:24" x14ac:dyDescent="0.3">
      <c r="N294" s="10">
        <f t="shared" si="57"/>
        <v>-2.1800000000000601</v>
      </c>
      <c r="O294" s="12">
        <f t="shared" si="56"/>
        <v>3.7062910247801634E-4</v>
      </c>
      <c r="P294" s="10">
        <f t="shared" si="66"/>
        <v>0.56479377057624103</v>
      </c>
      <c r="Q294" s="17">
        <f t="shared" si="67"/>
        <v>0</v>
      </c>
      <c r="R294" s="17">
        <f t="shared" si="68"/>
        <v>335206.22942375898</v>
      </c>
      <c r="S294" s="17">
        <f t="shared" si="69"/>
        <v>-335206.22942375898</v>
      </c>
      <c r="T294" s="10"/>
      <c r="U294" s="13">
        <f t="shared" si="70"/>
        <v>-189322.39023688936</v>
      </c>
      <c r="V294" s="13">
        <f t="shared" si="71"/>
        <v>0</v>
      </c>
      <c r="W294" s="13">
        <f t="shared" si="72"/>
        <v>0</v>
      </c>
      <c r="X294" s="13">
        <f t="shared" si="73"/>
        <v>0</v>
      </c>
    </row>
    <row r="295" spans="14:24" x14ac:dyDescent="0.3">
      <c r="N295" s="10">
        <f t="shared" si="57"/>
        <v>-2.1700000000000603</v>
      </c>
      <c r="O295" s="12">
        <f t="shared" si="56"/>
        <v>3.7877858986672515E-4</v>
      </c>
      <c r="P295" s="10">
        <f t="shared" si="66"/>
        <v>0.56564159694291294</v>
      </c>
      <c r="Q295" s="17">
        <f t="shared" si="67"/>
        <v>0</v>
      </c>
      <c r="R295" s="17">
        <f t="shared" si="68"/>
        <v>334358.4030570871</v>
      </c>
      <c r="S295" s="17">
        <f t="shared" si="69"/>
        <v>-334358.4030570871</v>
      </c>
      <c r="T295" s="10"/>
      <c r="U295" s="13">
        <f t="shared" si="70"/>
        <v>-189127.02105649287</v>
      </c>
      <c r="V295" s="13">
        <f t="shared" si="71"/>
        <v>0</v>
      </c>
      <c r="W295" s="13">
        <f t="shared" si="72"/>
        <v>0</v>
      </c>
      <c r="X295" s="13">
        <f t="shared" si="73"/>
        <v>0</v>
      </c>
    </row>
    <row r="296" spans="14:24" x14ac:dyDescent="0.3">
      <c r="N296" s="10">
        <f t="shared" si="57"/>
        <v>-2.1600000000000605</v>
      </c>
      <c r="O296" s="12">
        <f t="shared" si="56"/>
        <v>3.8706856147450558E-4</v>
      </c>
      <c r="P296" s="10">
        <f t="shared" si="66"/>
        <v>0.56649069600341662</v>
      </c>
      <c r="Q296" s="17">
        <f t="shared" si="67"/>
        <v>0</v>
      </c>
      <c r="R296" s="17">
        <f t="shared" si="68"/>
        <v>333509.30399658339</v>
      </c>
      <c r="S296" s="17">
        <f t="shared" si="69"/>
        <v>-333509.30399658339</v>
      </c>
      <c r="T296" s="10"/>
      <c r="U296" s="13">
        <f t="shared" si="70"/>
        <v>-188929.91774463956</v>
      </c>
      <c r="V296" s="13">
        <f t="shared" si="71"/>
        <v>0</v>
      </c>
      <c r="W296" s="13">
        <f t="shared" si="72"/>
        <v>0</v>
      </c>
      <c r="X296" s="13">
        <f t="shared" si="73"/>
        <v>0</v>
      </c>
    </row>
    <row r="297" spans="14:24" x14ac:dyDescent="0.3">
      <c r="N297" s="10">
        <f t="shared" si="57"/>
        <v>-2.1500000000000608</v>
      </c>
      <c r="O297" s="12">
        <f t="shared" si="56"/>
        <v>3.9550041589365043E-4</v>
      </c>
      <c r="P297" s="10">
        <f t="shared" si="66"/>
        <v>0.56734106966822528</v>
      </c>
      <c r="Q297" s="17">
        <f t="shared" si="67"/>
        <v>0</v>
      </c>
      <c r="R297" s="17">
        <f t="shared" si="68"/>
        <v>332658.93033177475</v>
      </c>
      <c r="S297" s="17">
        <f t="shared" si="69"/>
        <v>-332658.93033177475</v>
      </c>
      <c r="T297" s="10"/>
      <c r="U297" s="13">
        <f t="shared" si="70"/>
        <v>-188731.0733691167</v>
      </c>
      <c r="V297" s="13">
        <f t="shared" si="71"/>
        <v>0</v>
      </c>
      <c r="W297" s="13">
        <f t="shared" si="72"/>
        <v>0</v>
      </c>
      <c r="X297" s="13">
        <f t="shared" si="73"/>
        <v>0</v>
      </c>
    </row>
    <row r="298" spans="14:24" x14ac:dyDescent="0.3">
      <c r="N298" s="10">
        <f t="shared" si="57"/>
        <v>-2.140000000000061</v>
      </c>
      <c r="O298" s="12">
        <f t="shared" si="56"/>
        <v>4.0407553922855037E-4</v>
      </c>
      <c r="P298" s="10">
        <f t="shared" si="66"/>
        <v>0.56819271985068009</v>
      </c>
      <c r="Q298" s="17">
        <f t="shared" si="67"/>
        <v>0</v>
      </c>
      <c r="R298" s="17">
        <f t="shared" si="68"/>
        <v>331807.28014931991</v>
      </c>
      <c r="S298" s="17">
        <f t="shared" si="69"/>
        <v>-331807.28014931991</v>
      </c>
      <c r="T298" s="10"/>
      <c r="U298" s="13">
        <f t="shared" si="70"/>
        <v>-188530.48097429867</v>
      </c>
      <c r="V298" s="13">
        <f t="shared" si="71"/>
        <v>0</v>
      </c>
      <c r="W298" s="13">
        <f t="shared" si="72"/>
        <v>0</v>
      </c>
      <c r="X298" s="13">
        <f t="shared" si="73"/>
        <v>0</v>
      </c>
    </row>
    <row r="299" spans="14:24" x14ac:dyDescent="0.3">
      <c r="N299" s="10">
        <f t="shared" si="57"/>
        <v>-2.1300000000000612</v>
      </c>
      <c r="O299" s="12">
        <f t="shared" si="56"/>
        <v>4.1279530426325026E-4</v>
      </c>
      <c r="P299" s="10">
        <f t="shared" si="66"/>
        <v>0.56904564846699413</v>
      </c>
      <c r="Q299" s="17">
        <f t="shared" si="67"/>
        <v>0</v>
      </c>
      <c r="R299" s="17">
        <f t="shared" si="68"/>
        <v>330954.35153300589</v>
      </c>
      <c r="S299" s="17">
        <f t="shared" si="69"/>
        <v>-330954.35153300589</v>
      </c>
      <c r="T299" s="10"/>
      <c r="U299" s="13">
        <f t="shared" si="70"/>
        <v>-188328.13358107288</v>
      </c>
      <c r="V299" s="13">
        <f t="shared" si="71"/>
        <v>0</v>
      </c>
      <c r="W299" s="13">
        <f t="shared" si="72"/>
        <v>0</v>
      </c>
      <c r="X299" s="13">
        <f t="shared" si="73"/>
        <v>0</v>
      </c>
    </row>
    <row r="300" spans="14:24" x14ac:dyDescent="0.3">
      <c r="N300" s="10">
        <f t="shared" si="57"/>
        <v>-2.1200000000000614</v>
      </c>
      <c r="O300" s="12">
        <f t="shared" si="56"/>
        <v>4.2166106961764844E-4</v>
      </c>
      <c r="P300" s="10">
        <f t="shared" si="66"/>
        <v>0.56989985743625737</v>
      </c>
      <c r="Q300" s="17">
        <f t="shared" si="67"/>
        <v>0</v>
      </c>
      <c r="R300" s="17">
        <f t="shared" si="68"/>
        <v>330100.14256374264</v>
      </c>
      <c r="S300" s="17">
        <f t="shared" si="69"/>
        <v>-330100.14256374264</v>
      </c>
      <c r="T300" s="10"/>
      <c r="U300" s="13">
        <f t="shared" si="70"/>
        <v>-188124.02418676516</v>
      </c>
      <c r="V300" s="13">
        <f t="shared" si="71"/>
        <v>0</v>
      </c>
      <c r="W300" s="13">
        <f t="shared" si="72"/>
        <v>0</v>
      </c>
      <c r="X300" s="13">
        <f t="shared" si="73"/>
        <v>0</v>
      </c>
    </row>
    <row r="301" spans="14:24" x14ac:dyDescent="0.3">
      <c r="N301" s="10">
        <f t="shared" si="57"/>
        <v>-2.1100000000000616</v>
      </c>
      <c r="O301" s="12">
        <f t="shared" si="56"/>
        <v>4.3067417889260134E-4</v>
      </c>
      <c r="P301" s="10">
        <f t="shared" si="66"/>
        <v>0.57075534868044031</v>
      </c>
      <c r="Q301" s="17">
        <f t="shared" si="67"/>
        <v>0</v>
      </c>
      <c r="R301" s="17">
        <f t="shared" si="68"/>
        <v>329244.65131955972</v>
      </c>
      <c r="S301" s="17">
        <f t="shared" si="69"/>
        <v>-329244.65131955972</v>
      </c>
      <c r="T301" s="10"/>
      <c r="U301" s="13">
        <f t="shared" si="70"/>
        <v>-187918.1457650653</v>
      </c>
      <c r="V301" s="13">
        <f t="shared" si="71"/>
        <v>0</v>
      </c>
      <c r="W301" s="13">
        <f t="shared" si="72"/>
        <v>0</v>
      </c>
      <c r="X301" s="13">
        <f t="shared" si="73"/>
        <v>0</v>
      </c>
    </row>
    <row r="302" spans="14:24" x14ac:dyDescent="0.3">
      <c r="N302" s="10">
        <f t="shared" si="57"/>
        <v>-2.1000000000000618</v>
      </c>
      <c r="O302" s="12">
        <f t="shared" si="56"/>
        <v>4.3983595980421486E-4</v>
      </c>
      <c r="P302" s="10">
        <f t="shared" si="66"/>
        <v>0.57161212412439855</v>
      </c>
      <c r="Q302" s="17">
        <f t="shared" si="67"/>
        <v>0</v>
      </c>
      <c r="R302" s="17">
        <f t="shared" si="68"/>
        <v>328387.87587560149</v>
      </c>
      <c r="S302" s="17">
        <f t="shared" si="69"/>
        <v>-328387.87587560149</v>
      </c>
      <c r="T302" s="10"/>
      <c r="U302" s="13">
        <f t="shared" si="70"/>
        <v>-187710.49126595192</v>
      </c>
      <c r="V302" s="13">
        <f t="shared" si="71"/>
        <v>0</v>
      </c>
      <c r="W302" s="13">
        <f t="shared" si="72"/>
        <v>0</v>
      </c>
      <c r="X302" s="13">
        <f t="shared" si="73"/>
        <v>0</v>
      </c>
    </row>
    <row r="303" spans="14:24" x14ac:dyDescent="0.3">
      <c r="N303" s="10">
        <f t="shared" si="57"/>
        <v>-2.090000000000062</v>
      </c>
      <c r="O303" s="12">
        <f t="shared" si="56"/>
        <v>4.4914772330761254E-4</v>
      </c>
      <c r="P303" s="10">
        <f t="shared" si="66"/>
        <v>0.57247018569587715</v>
      </c>
      <c r="Q303" s="17">
        <f t="shared" si="67"/>
        <v>0</v>
      </c>
      <c r="R303" s="17">
        <f t="shared" si="68"/>
        <v>327529.81430412288</v>
      </c>
      <c r="S303" s="17">
        <f t="shared" si="69"/>
        <v>-327529.81430412288</v>
      </c>
      <c r="T303" s="10"/>
      <c r="U303" s="13">
        <f t="shared" si="70"/>
        <v>-187501.05361561739</v>
      </c>
      <c r="V303" s="13">
        <f t="shared" si="71"/>
        <v>0</v>
      </c>
      <c r="W303" s="13">
        <f t="shared" si="72"/>
        <v>0</v>
      </c>
      <c r="X303" s="13">
        <f t="shared" si="73"/>
        <v>0</v>
      </c>
    </row>
    <row r="304" spans="14:24" x14ac:dyDescent="0.3">
      <c r="N304" s="10">
        <f t="shared" si="57"/>
        <v>-2.0800000000000622</v>
      </c>
      <c r="O304" s="12">
        <f t="shared" si="56"/>
        <v>4.5861076271048963E-4</v>
      </c>
      <c r="P304" s="10">
        <f t="shared" si="66"/>
        <v>0.57332953532551512</v>
      </c>
      <c r="Q304" s="17">
        <f t="shared" si="67"/>
        <v>0</v>
      </c>
      <c r="R304" s="17">
        <f t="shared" si="68"/>
        <v>326670.46467448492</v>
      </c>
      <c r="S304" s="17">
        <f t="shared" si="69"/>
        <v>-326670.46467448492</v>
      </c>
      <c r="T304" s="10"/>
      <c r="U304" s="13">
        <f t="shared" si="70"/>
        <v>-187289.82571639252</v>
      </c>
      <c r="V304" s="13">
        <f t="shared" si="71"/>
        <v>0</v>
      </c>
      <c r="W304" s="13">
        <f t="shared" si="72"/>
        <v>0</v>
      </c>
      <c r="X304" s="13">
        <f t="shared" si="73"/>
        <v>0</v>
      </c>
    </row>
    <row r="305" spans="14:24" x14ac:dyDescent="0.3">
      <c r="N305" s="10">
        <f t="shared" si="57"/>
        <v>-2.0700000000000625</v>
      </c>
      <c r="O305" s="12">
        <f t="shared" si="56"/>
        <v>4.6822635277677093E-4</v>
      </c>
      <c r="P305" s="10">
        <f t="shared" si="66"/>
        <v>0.57419017494684943</v>
      </c>
      <c r="Q305" s="17">
        <f t="shared" si="67"/>
        <v>0</v>
      </c>
      <c r="R305" s="17">
        <f t="shared" si="68"/>
        <v>325809.82505315059</v>
      </c>
      <c r="S305" s="17">
        <f t="shared" si="69"/>
        <v>-325809.82505315059</v>
      </c>
      <c r="T305" s="10"/>
      <c r="U305" s="13">
        <f t="shared" si="70"/>
        <v>-187076.80044667094</v>
      </c>
      <c r="V305" s="13">
        <f t="shared" si="71"/>
        <v>0</v>
      </c>
      <c r="W305" s="13">
        <f t="shared" si="72"/>
        <v>0</v>
      </c>
      <c r="X305" s="13">
        <f t="shared" si="73"/>
        <v>0</v>
      </c>
    </row>
    <row r="306" spans="14:24" x14ac:dyDescent="0.3">
      <c r="N306" s="10">
        <f t="shared" si="57"/>
        <v>-2.0600000000000627</v>
      </c>
      <c r="O306" s="12">
        <f t="shared" si="56"/>
        <v>4.779957488207085E-4</v>
      </c>
      <c r="P306" s="10">
        <f t="shared" si="66"/>
        <v>0.57505210649631966</v>
      </c>
      <c r="Q306" s="17">
        <f t="shared" si="67"/>
        <v>0</v>
      </c>
      <c r="R306" s="17">
        <f t="shared" si="68"/>
        <v>324947.89350368036</v>
      </c>
      <c r="S306" s="17">
        <f t="shared" si="69"/>
        <v>-324947.89350368036</v>
      </c>
      <c r="T306" s="10"/>
      <c r="U306" s="13">
        <f t="shared" si="70"/>
        <v>-186861.97066083312</v>
      </c>
      <c r="V306" s="13">
        <f t="shared" si="71"/>
        <v>0</v>
      </c>
      <c r="W306" s="13">
        <f t="shared" si="72"/>
        <v>0</v>
      </c>
      <c r="X306" s="13">
        <f t="shared" si="73"/>
        <v>0</v>
      </c>
    </row>
    <row r="307" spans="14:24" x14ac:dyDescent="0.3">
      <c r="N307" s="10">
        <f t="shared" si="57"/>
        <v>-2.0500000000000629</v>
      </c>
      <c r="O307" s="12">
        <f t="shared" si="56"/>
        <v>4.8792018579176465E-4</v>
      </c>
      <c r="P307" s="10">
        <f t="shared" si="66"/>
        <v>0.57591533191327204</v>
      </c>
      <c r="Q307" s="17">
        <f t="shared" si="67"/>
        <v>0</v>
      </c>
      <c r="R307" s="17">
        <f t="shared" si="68"/>
        <v>324084.66808672796</v>
      </c>
      <c r="S307" s="17">
        <f t="shared" si="69"/>
        <v>-324084.66808672796</v>
      </c>
      <c r="T307" s="10"/>
      <c r="U307" s="13">
        <f t="shared" si="70"/>
        <v>-186645.32918917053</v>
      </c>
      <c r="V307" s="13">
        <f t="shared" si="71"/>
        <v>0</v>
      </c>
      <c r="W307" s="13">
        <f t="shared" si="72"/>
        <v>0</v>
      </c>
      <c r="X307" s="13">
        <f t="shared" si="73"/>
        <v>0</v>
      </c>
    </row>
    <row r="308" spans="14:24" x14ac:dyDescent="0.3">
      <c r="N308" s="10">
        <f t="shared" si="57"/>
        <v>-2.0400000000000631</v>
      </c>
      <c r="O308" s="12">
        <f t="shared" si="56"/>
        <v>4.9800087735064359E-4</v>
      </c>
      <c r="P308" s="10">
        <f t="shared" si="66"/>
        <v>0.57677985313996427</v>
      </c>
      <c r="Q308" s="17">
        <f t="shared" si="67"/>
        <v>0</v>
      </c>
      <c r="R308" s="17">
        <f t="shared" si="68"/>
        <v>323220.14686003578</v>
      </c>
      <c r="S308" s="17">
        <f t="shared" si="69"/>
        <v>-323220.14686003578</v>
      </c>
      <c r="T308" s="10"/>
      <c r="U308" s="13">
        <f t="shared" si="70"/>
        <v>-186426.8688378091</v>
      </c>
      <c r="V308" s="13">
        <f t="shared" si="71"/>
        <v>0</v>
      </c>
      <c r="W308" s="13">
        <f t="shared" si="72"/>
        <v>0</v>
      </c>
      <c r="X308" s="13">
        <f t="shared" si="73"/>
        <v>0</v>
      </c>
    </row>
    <row r="309" spans="14:24" x14ac:dyDescent="0.3">
      <c r="N309" s="10">
        <f t="shared" si="57"/>
        <v>-2.0300000000000633</v>
      </c>
      <c r="O309" s="12">
        <f t="shared" si="56"/>
        <v>5.0823901493684642E-4</v>
      </c>
      <c r="P309" s="10">
        <f t="shared" si="66"/>
        <v>0.57764567212156936</v>
      </c>
      <c r="Q309" s="17">
        <f t="shared" si="67"/>
        <v>0</v>
      </c>
      <c r="R309" s="17">
        <f t="shared" si="68"/>
        <v>322354.32787843066</v>
      </c>
      <c r="S309" s="17">
        <f t="shared" si="69"/>
        <v>-322354.32787843066</v>
      </c>
      <c r="T309" s="10"/>
      <c r="U309" s="13">
        <f t="shared" si="70"/>
        <v>-186206.58238863284</v>
      </c>
      <c r="V309" s="13">
        <f t="shared" si="71"/>
        <v>0</v>
      </c>
      <c r="W309" s="13">
        <f t="shared" si="72"/>
        <v>0</v>
      </c>
      <c r="X309" s="13">
        <f t="shared" si="73"/>
        <v>0</v>
      </c>
    </row>
    <row r="310" spans="14:24" x14ac:dyDescent="0.3">
      <c r="N310" s="10">
        <f t="shared" si="57"/>
        <v>-2.0200000000000635</v>
      </c>
      <c r="O310" s="12">
        <f t="shared" si="56"/>
        <v>5.18635766828139E-4</v>
      </c>
      <c r="P310" s="10">
        <f t="shared" si="66"/>
        <v>0.57851279080618034</v>
      </c>
      <c r="Q310" s="17">
        <f t="shared" si="67"/>
        <v>0</v>
      </c>
      <c r="R310" s="17">
        <f t="shared" si="68"/>
        <v>321487.20919381967</v>
      </c>
      <c r="S310" s="17">
        <f t="shared" si="69"/>
        <v>-321487.20919381967</v>
      </c>
      <c r="T310" s="10"/>
      <c r="U310" s="13">
        <f t="shared" si="70"/>
        <v>-185984.46259920695</v>
      </c>
      <c r="V310" s="13">
        <f t="shared" si="71"/>
        <v>0</v>
      </c>
      <c r="W310" s="13">
        <f t="shared" si="72"/>
        <v>0</v>
      </c>
      <c r="X310" s="13">
        <f t="shared" si="73"/>
        <v>0</v>
      </c>
    </row>
    <row r="311" spans="14:24" x14ac:dyDescent="0.3">
      <c r="N311" s="10">
        <f t="shared" si="57"/>
        <v>-2.0100000000000637</v>
      </c>
      <c r="O311" s="12">
        <f t="shared" si="56"/>
        <v>5.2919227719233489E-4</v>
      </c>
      <c r="P311" s="10">
        <f t="shared" si="66"/>
        <v>0.57938121114481489</v>
      </c>
      <c r="Q311" s="17">
        <f t="shared" si="67"/>
        <v>0</v>
      </c>
      <c r="R311" s="17">
        <f t="shared" si="68"/>
        <v>320618.78885518515</v>
      </c>
      <c r="S311" s="17">
        <f t="shared" si="69"/>
        <v>-320618.78885518515</v>
      </c>
      <c r="T311" s="10"/>
      <c r="U311" s="13">
        <f t="shared" si="70"/>
        <v>-185760.50220270085</v>
      </c>
      <c r="V311" s="13">
        <f t="shared" si="71"/>
        <v>0</v>
      </c>
      <c r="W311" s="13">
        <f t="shared" si="72"/>
        <v>0</v>
      </c>
      <c r="X311" s="13">
        <f t="shared" si="73"/>
        <v>0</v>
      </c>
    </row>
    <row r="312" spans="14:24" x14ac:dyDescent="0.3">
      <c r="N312" s="10">
        <f t="shared" si="57"/>
        <v>-2.0000000000000639</v>
      </c>
      <c r="O312" s="12">
        <f t="shared" si="56"/>
        <v>5.3990966513181148E-4</v>
      </c>
      <c r="P312" s="10">
        <f t="shared" si="66"/>
        <v>0.58025093509141878</v>
      </c>
      <c r="Q312" s="17">
        <f t="shared" si="67"/>
        <v>0</v>
      </c>
      <c r="R312" s="17">
        <f t="shared" si="68"/>
        <v>319749.06490858126</v>
      </c>
      <c r="S312" s="17">
        <f t="shared" si="69"/>
        <v>-319749.06490858126</v>
      </c>
      <c r="T312" s="10"/>
      <c r="U312" s="13">
        <f t="shared" si="70"/>
        <v>-185534.69390781102</v>
      </c>
      <c r="V312" s="13">
        <f t="shared" si="71"/>
        <v>0</v>
      </c>
      <c r="W312" s="13">
        <f t="shared" si="72"/>
        <v>0</v>
      </c>
      <c r="X312" s="13">
        <f t="shared" si="73"/>
        <v>0</v>
      </c>
    </row>
    <row r="313" spans="14:24" x14ac:dyDescent="0.3">
      <c r="N313" s="10">
        <f t="shared" si="57"/>
        <v>-1.9900000000000639</v>
      </c>
      <c r="O313" s="12">
        <f t="shared" si="56"/>
        <v>5.5078902372118755E-4</v>
      </c>
      <c r="P313" s="10">
        <f t="shared" si="66"/>
        <v>0.58112196460287135</v>
      </c>
      <c r="Q313" s="17">
        <f t="shared" si="67"/>
        <v>0</v>
      </c>
      <c r="R313" s="17">
        <f t="shared" si="68"/>
        <v>318878.03539712867</v>
      </c>
      <c r="S313" s="17">
        <f t="shared" si="69"/>
        <v>-318878.03539712867</v>
      </c>
      <c r="T313" s="10"/>
      <c r="U313" s="13">
        <f t="shared" si="70"/>
        <v>-185307.03039868339</v>
      </c>
      <c r="V313" s="13">
        <f t="shared" si="71"/>
        <v>0</v>
      </c>
      <c r="W313" s="13">
        <f t="shared" si="72"/>
        <v>0</v>
      </c>
      <c r="X313" s="13">
        <f t="shared" si="73"/>
        <v>0</v>
      </c>
    </row>
    <row r="314" spans="14:24" x14ac:dyDescent="0.3">
      <c r="N314" s="10">
        <f t="shared" si="57"/>
        <v>-1.9800000000000639</v>
      </c>
      <c r="O314" s="12">
        <f t="shared" si="56"/>
        <v>5.6183141903860942E-4</v>
      </c>
      <c r="P314" s="10">
        <f t="shared" si="66"/>
        <v>0.58199430163898969</v>
      </c>
      <c r="Q314" s="17">
        <f t="shared" si="67"/>
        <v>0</v>
      </c>
      <c r="R314" s="17">
        <f t="shared" si="68"/>
        <v>318005.69836101035</v>
      </c>
      <c r="S314" s="17">
        <f t="shared" si="69"/>
        <v>-318005.69836101035</v>
      </c>
      <c r="T314" s="10"/>
      <c r="U314" s="13">
        <f t="shared" si="70"/>
        <v>-185077.50433483542</v>
      </c>
      <c r="V314" s="13">
        <f t="shared" si="71"/>
        <v>0</v>
      </c>
      <c r="W314" s="13">
        <f t="shared" si="72"/>
        <v>0</v>
      </c>
      <c r="X314" s="13">
        <f t="shared" si="73"/>
        <v>0</v>
      </c>
    </row>
    <row r="315" spans="14:24" x14ac:dyDescent="0.3">
      <c r="N315" s="10">
        <f t="shared" si="57"/>
        <v>-1.9700000000000639</v>
      </c>
      <c r="O315" s="12">
        <f t="shared" si="56"/>
        <v>5.7303788919109921E-4</v>
      </c>
      <c r="P315" s="10">
        <f t="shared" si="66"/>
        <v>0.58286794816253207</v>
      </c>
      <c r="Q315" s="17">
        <f t="shared" si="67"/>
        <v>0</v>
      </c>
      <c r="R315" s="17">
        <f t="shared" si="68"/>
        <v>317132.05183746794</v>
      </c>
      <c r="S315" s="17">
        <f t="shared" si="69"/>
        <v>-317132.05183746794</v>
      </c>
      <c r="T315" s="10"/>
      <c r="U315" s="13">
        <f t="shared" si="70"/>
        <v>-184846.1083510787</v>
      </c>
      <c r="V315" s="13">
        <f t="shared" si="71"/>
        <v>0</v>
      </c>
      <c r="W315" s="13">
        <f t="shared" si="72"/>
        <v>0</v>
      </c>
      <c r="X315" s="13">
        <f t="shared" si="73"/>
        <v>0</v>
      </c>
    </row>
    <row r="316" spans="14:24" x14ac:dyDescent="0.3">
      <c r="N316" s="10">
        <f t="shared" si="57"/>
        <v>-1.9600000000000639</v>
      </c>
      <c r="O316" s="12">
        <f t="shared" si="56"/>
        <v>5.8440944333444146E-4</v>
      </c>
      <c r="P316" s="10">
        <f t="shared" si="66"/>
        <v>0.58374290613920377</v>
      </c>
      <c r="Q316" s="17">
        <f t="shared" si="67"/>
        <v>0</v>
      </c>
      <c r="R316" s="17">
        <f t="shared" si="68"/>
        <v>316257.09386079625</v>
      </c>
      <c r="S316" s="17">
        <f t="shared" si="69"/>
        <v>-316257.09386079625</v>
      </c>
      <c r="T316" s="10"/>
      <c r="U316" s="13">
        <f t="shared" si="70"/>
        <v>-184612.83505744013</v>
      </c>
      <c r="V316" s="13">
        <f t="shared" si="71"/>
        <v>0</v>
      </c>
      <c r="W316" s="13">
        <f t="shared" si="72"/>
        <v>0</v>
      </c>
      <c r="X316" s="13">
        <f t="shared" si="73"/>
        <v>0</v>
      </c>
    </row>
    <row r="317" spans="14:24" x14ac:dyDescent="0.3">
      <c r="N317" s="10">
        <f t="shared" si="57"/>
        <v>-1.9500000000000639</v>
      </c>
      <c r="O317" s="12">
        <f t="shared" si="56"/>
        <v>5.9594706068808649E-4</v>
      </c>
      <c r="P317" s="10">
        <f t="shared" si="66"/>
        <v>0.58461917753766046</v>
      </c>
      <c r="Q317" s="17">
        <f t="shared" si="67"/>
        <v>0</v>
      </c>
      <c r="R317" s="17">
        <f t="shared" si="68"/>
        <v>315380.82246233954</v>
      </c>
      <c r="S317" s="17">
        <f t="shared" si="69"/>
        <v>-315380.82246233954</v>
      </c>
      <c r="T317" s="10"/>
      <c r="U317" s="13">
        <f t="shared" si="70"/>
        <v>-184377.67703908388</v>
      </c>
      <c r="V317" s="13">
        <f t="shared" si="71"/>
        <v>0</v>
      </c>
      <c r="W317" s="13">
        <f t="shared" si="72"/>
        <v>0</v>
      </c>
      <c r="X317" s="13">
        <f t="shared" si="73"/>
        <v>0</v>
      </c>
    </row>
    <row r="318" spans="14:24" x14ac:dyDescent="0.3">
      <c r="N318" s="10">
        <f t="shared" si="57"/>
        <v>-1.9400000000000639</v>
      </c>
      <c r="O318" s="12">
        <f t="shared" si="56"/>
        <v>6.076516895455724E-4</v>
      </c>
      <c r="P318" s="10">
        <f t="shared" si="66"/>
        <v>0.58549676432951336</v>
      </c>
      <c r="Q318" s="17">
        <f t="shared" si="67"/>
        <v>0</v>
      </c>
      <c r="R318" s="17">
        <f t="shared" si="68"/>
        <v>314503.23567048664</v>
      </c>
      <c r="S318" s="17">
        <f t="shared" si="69"/>
        <v>-314503.23567048664</v>
      </c>
      <c r="T318" s="10"/>
      <c r="U318" s="13">
        <f t="shared" si="70"/>
        <v>-184140.62685623232</v>
      </c>
      <c r="V318" s="13">
        <f t="shared" si="71"/>
        <v>0</v>
      </c>
      <c r="W318" s="13">
        <f t="shared" si="72"/>
        <v>0</v>
      </c>
      <c r="X318" s="13">
        <f t="shared" si="73"/>
        <v>0</v>
      </c>
    </row>
    <row r="319" spans="14:24" x14ac:dyDescent="0.3">
      <c r="N319" s="10">
        <f t="shared" si="57"/>
        <v>-1.9300000000000639</v>
      </c>
      <c r="O319" s="12">
        <f t="shared" si="56"/>
        <v>6.1952424628097531E-4</v>
      </c>
      <c r="P319" s="10">
        <f t="shared" si="66"/>
        <v>0.58637566848933298</v>
      </c>
      <c r="Q319" s="17">
        <f t="shared" si="67"/>
        <v>0</v>
      </c>
      <c r="R319" s="17">
        <f t="shared" si="68"/>
        <v>313624.33151066705</v>
      </c>
      <c r="S319" s="17">
        <f t="shared" si="69"/>
        <v>-313624.33151066705</v>
      </c>
      <c r="T319" s="10"/>
      <c r="U319" s="13">
        <f t="shared" si="70"/>
        <v>-183901.67704408756</v>
      </c>
      <c r="V319" s="13">
        <f t="shared" si="71"/>
        <v>0</v>
      </c>
      <c r="W319" s="13">
        <f t="shared" si="72"/>
        <v>0</v>
      </c>
      <c r="X319" s="13">
        <f t="shared" si="73"/>
        <v>0</v>
      </c>
    </row>
    <row r="320" spans="14:24" x14ac:dyDescent="0.3">
      <c r="N320" s="10">
        <f t="shared" si="57"/>
        <v>-1.9200000000000639</v>
      </c>
      <c r="O320" s="12">
        <f t="shared" si="56"/>
        <v>6.3156561435190903E-4</v>
      </c>
      <c r="P320" s="10">
        <f t="shared" si="66"/>
        <v>0.58725589199465411</v>
      </c>
      <c r="Q320" s="17">
        <f t="shared" si="67"/>
        <v>0</v>
      </c>
      <c r="R320" s="17">
        <f t="shared" si="68"/>
        <v>312744.10800534592</v>
      </c>
      <c r="S320" s="17">
        <f t="shared" si="69"/>
        <v>-312744.10800534592</v>
      </c>
      <c r="T320" s="10"/>
      <c r="U320" s="13">
        <f t="shared" si="70"/>
        <v>-183660.82011275186</v>
      </c>
      <c r="V320" s="13">
        <f t="shared" si="71"/>
        <v>0</v>
      </c>
      <c r="W320" s="13">
        <f t="shared" si="72"/>
        <v>0</v>
      </c>
      <c r="X320" s="13">
        <f t="shared" si="73"/>
        <v>0</v>
      </c>
    </row>
    <row r="321" spans="14:24" x14ac:dyDescent="0.3">
      <c r="N321" s="10">
        <f t="shared" si="57"/>
        <v>-1.9100000000000639</v>
      </c>
      <c r="O321" s="12">
        <f t="shared" si="56"/>
        <v>6.4377664329961495E-4</v>
      </c>
      <c r="P321" s="10">
        <f t="shared" si="66"/>
        <v>0.58813743682597996</v>
      </c>
      <c r="Q321" s="17">
        <f t="shared" si="67"/>
        <v>0</v>
      </c>
      <c r="R321" s="17">
        <f t="shared" si="68"/>
        <v>311862.56317402003</v>
      </c>
      <c r="S321" s="17">
        <f t="shared" si="69"/>
        <v>-311862.56317402003</v>
      </c>
      <c r="T321" s="10"/>
      <c r="U321" s="13">
        <f t="shared" si="70"/>
        <v>-183418.04854714841</v>
      </c>
      <c r="V321" s="13">
        <f t="shared" si="71"/>
        <v>0</v>
      </c>
      <c r="W321" s="13">
        <f t="shared" si="72"/>
        <v>0</v>
      </c>
      <c r="X321" s="13">
        <f t="shared" si="73"/>
        <v>0</v>
      </c>
    </row>
    <row r="322" spans="14:24" x14ac:dyDescent="0.3">
      <c r="N322" s="10">
        <f t="shared" si="57"/>
        <v>-1.9000000000000639</v>
      </c>
      <c r="O322" s="12">
        <f t="shared" si="56"/>
        <v>6.5615814774668631E-4</v>
      </c>
      <c r="P322" s="10">
        <f t="shared" si="66"/>
        <v>0.5890203049667867</v>
      </c>
      <c r="Q322" s="17">
        <f t="shared" si="67"/>
        <v>0</v>
      </c>
      <c r="R322" s="17">
        <f t="shared" si="68"/>
        <v>310979.6950332133</v>
      </c>
      <c r="S322" s="17">
        <f t="shared" si="69"/>
        <v>-310979.6950332133</v>
      </c>
      <c r="T322" s="10"/>
      <c r="U322" s="13">
        <f t="shared" si="70"/>
        <v>-183173.35480694164</v>
      </c>
      <c r="V322" s="13">
        <f t="shared" si="71"/>
        <v>0</v>
      </c>
      <c r="W322" s="13">
        <f t="shared" si="72"/>
        <v>0</v>
      </c>
      <c r="X322" s="13">
        <f t="shared" si="73"/>
        <v>0</v>
      </c>
    </row>
    <row r="323" spans="14:24" x14ac:dyDescent="0.3">
      <c r="N323" s="10">
        <f t="shared" si="57"/>
        <v>-1.8900000000000639</v>
      </c>
      <c r="O323" s="12">
        <f t="shared" si="56"/>
        <v>6.6871090639299081E-4</v>
      </c>
      <c r="P323" s="10">
        <f t="shared" si="66"/>
        <v>0.58990449840352821</v>
      </c>
      <c r="Q323" s="17">
        <f t="shared" si="67"/>
        <v>0</v>
      </c>
      <c r="R323" s="17">
        <f t="shared" si="68"/>
        <v>310095.50159647182</v>
      </c>
      <c r="S323" s="17">
        <f t="shared" si="69"/>
        <v>-310095.50159647182</v>
      </c>
      <c r="T323" s="10"/>
      <c r="U323" s="13">
        <f t="shared" si="70"/>
        <v>-182926.73132645717</v>
      </c>
      <c r="V323" s="13">
        <f t="shared" si="71"/>
        <v>0</v>
      </c>
      <c r="W323" s="13">
        <f t="shared" si="72"/>
        <v>0</v>
      </c>
      <c r="X323" s="13">
        <f t="shared" si="73"/>
        <v>0</v>
      </c>
    </row>
    <row r="324" spans="14:24" x14ac:dyDescent="0.3">
      <c r="N324" s="10">
        <f t="shared" si="57"/>
        <v>-1.8800000000000638</v>
      </c>
      <c r="O324" s="12">
        <f t="shared" si="56"/>
        <v>6.8143566101036394E-4</v>
      </c>
      <c r="P324" s="10">
        <f t="shared" si="66"/>
        <v>0.59079001912564</v>
      </c>
      <c r="Q324" s="17">
        <f t="shared" si="67"/>
        <v>0</v>
      </c>
      <c r="R324" s="17">
        <f t="shared" si="68"/>
        <v>309209.98087436002</v>
      </c>
      <c r="S324" s="17">
        <f t="shared" si="69"/>
        <v>-309209.98087436002</v>
      </c>
      <c r="T324" s="10"/>
      <c r="U324" s="13">
        <f t="shared" si="70"/>
        <v>-182678.17051460195</v>
      </c>
      <c r="V324" s="13">
        <f t="shared" si="71"/>
        <v>0</v>
      </c>
      <c r="W324" s="13">
        <f t="shared" si="72"/>
        <v>0</v>
      </c>
      <c r="X324" s="13">
        <f t="shared" si="73"/>
        <v>0</v>
      </c>
    </row>
    <row r="325" spans="14:24" x14ac:dyDescent="0.3">
      <c r="N325" s="10">
        <f t="shared" si="57"/>
        <v>-1.8700000000000638</v>
      </c>
      <c r="O325" s="12">
        <f t="shared" si="56"/>
        <v>6.9433311543665903E-4</v>
      </c>
      <c r="P325" s="10">
        <f t="shared" si="66"/>
        <v>0.59167686912554396</v>
      </c>
      <c r="Q325" s="17">
        <f t="shared" si="67"/>
        <v>0</v>
      </c>
      <c r="R325" s="17">
        <f t="shared" si="68"/>
        <v>308323.13087445608</v>
      </c>
      <c r="S325" s="17">
        <f t="shared" si="69"/>
        <v>-308323.13087445608</v>
      </c>
      <c r="T325" s="10"/>
      <c r="U325" s="13">
        <f t="shared" si="70"/>
        <v>-182427.6647547835</v>
      </c>
      <c r="V325" s="13">
        <f t="shared" si="71"/>
        <v>0</v>
      </c>
      <c r="W325" s="13">
        <f t="shared" si="72"/>
        <v>0</v>
      </c>
      <c r="X325" s="13">
        <f t="shared" si="73"/>
        <v>0</v>
      </c>
    </row>
    <row r="326" spans="14:24" x14ac:dyDescent="0.3">
      <c r="N326" s="10">
        <f t="shared" si="57"/>
        <v>-1.8600000000000638</v>
      </c>
      <c r="O326" s="12">
        <f t="shared" si="56"/>
        <v>7.0740393456974983E-4</v>
      </c>
      <c r="P326" s="10">
        <f t="shared" si="66"/>
        <v>0.59256505039865315</v>
      </c>
      <c r="Q326" s="17">
        <f t="shared" si="67"/>
        <v>0</v>
      </c>
      <c r="R326" s="17">
        <f t="shared" si="68"/>
        <v>307434.94960134686</v>
      </c>
      <c r="S326" s="17">
        <f t="shared" si="69"/>
        <v>-307434.94960134686</v>
      </c>
      <c r="T326" s="10"/>
      <c r="U326" s="13">
        <f t="shared" si="70"/>
        <v>-182175.20640482951</v>
      </c>
      <c r="V326" s="13">
        <f t="shared" si="71"/>
        <v>0</v>
      </c>
      <c r="W326" s="13">
        <f t="shared" si="72"/>
        <v>0</v>
      </c>
      <c r="X326" s="13">
        <f t="shared" si="73"/>
        <v>0</v>
      </c>
    </row>
    <row r="327" spans="14:24" x14ac:dyDescent="0.3">
      <c r="N327" s="10">
        <f t="shared" si="57"/>
        <v>-1.8500000000000638</v>
      </c>
      <c r="O327" s="12">
        <f t="shared" si="56"/>
        <v>7.2064874336209492E-4</v>
      </c>
      <c r="P327" s="10">
        <f t="shared" si="66"/>
        <v>0.59345456494337567</v>
      </c>
      <c r="Q327" s="17">
        <f t="shared" si="67"/>
        <v>0</v>
      </c>
      <c r="R327" s="17">
        <f t="shared" si="68"/>
        <v>306545.43505662435</v>
      </c>
      <c r="S327" s="17">
        <f t="shared" si="69"/>
        <v>-306545.43505662435</v>
      </c>
      <c r="T327" s="10"/>
      <c r="U327" s="13">
        <f t="shared" si="70"/>
        <v>-181920.78779690681</v>
      </c>
      <c r="V327" s="13">
        <f t="shared" si="71"/>
        <v>0</v>
      </c>
      <c r="W327" s="13">
        <f t="shared" si="72"/>
        <v>0</v>
      </c>
      <c r="X327" s="13">
        <f t="shared" si="73"/>
        <v>0</v>
      </c>
    </row>
    <row r="328" spans="14:24" x14ac:dyDescent="0.3">
      <c r="N328" s="10">
        <f t="shared" si="57"/>
        <v>-1.8400000000000638</v>
      </c>
      <c r="O328" s="12">
        <f t="shared" si="56"/>
        <v>7.3406812581648271E-4</v>
      </c>
      <c r="P328" s="10">
        <f t="shared" si="66"/>
        <v>0.59434541476111968</v>
      </c>
      <c r="Q328" s="17">
        <f t="shared" si="67"/>
        <v>0</v>
      </c>
      <c r="R328" s="17">
        <f t="shared" si="68"/>
        <v>305654.58523888036</v>
      </c>
      <c r="S328" s="17">
        <f t="shared" si="69"/>
        <v>-305654.58523888036</v>
      </c>
      <c r="T328" s="10"/>
      <c r="U328" s="13">
        <f t="shared" si="70"/>
        <v>-181664.40123744035</v>
      </c>
      <c r="V328" s="13">
        <f t="shared" si="71"/>
        <v>0</v>
      </c>
      <c r="W328" s="13">
        <f t="shared" si="72"/>
        <v>0</v>
      </c>
      <c r="X328" s="13">
        <f t="shared" si="73"/>
        <v>0</v>
      </c>
    </row>
    <row r="329" spans="14:24" x14ac:dyDescent="0.3">
      <c r="N329" s="10">
        <f t="shared" si="57"/>
        <v>-1.8300000000000638</v>
      </c>
      <c r="O329" s="12">
        <f t="shared" si="56"/>
        <v>7.4766262398358893E-4</v>
      </c>
      <c r="P329" s="10">
        <f t="shared" si="66"/>
        <v>0.5952376018562977</v>
      </c>
      <c r="Q329" s="17">
        <f t="shared" si="67"/>
        <v>0</v>
      </c>
      <c r="R329" s="17">
        <f t="shared" si="68"/>
        <v>304762.3981437023</v>
      </c>
      <c r="S329" s="17">
        <f t="shared" si="69"/>
        <v>-304762.3981437023</v>
      </c>
      <c r="T329" s="10"/>
      <c r="U329" s="13">
        <f t="shared" si="70"/>
        <v>-181406.03900703156</v>
      </c>
      <c r="V329" s="13">
        <f t="shared" si="71"/>
        <v>0</v>
      </c>
      <c r="W329" s="13">
        <f t="shared" si="72"/>
        <v>0</v>
      </c>
      <c r="X329" s="13">
        <f t="shared" si="73"/>
        <v>0</v>
      </c>
    </row>
    <row r="330" spans="14:24" x14ac:dyDescent="0.3">
      <c r="N330" s="10">
        <f t="shared" si="57"/>
        <v>-1.8200000000000638</v>
      </c>
      <c r="O330" s="12">
        <f t="shared" si="56"/>
        <v>7.6143273696198486E-4</v>
      </c>
      <c r="P330" s="10">
        <f t="shared" si="66"/>
        <v>0.59613112823633096</v>
      </c>
      <c r="Q330" s="17">
        <f t="shared" si="67"/>
        <v>0</v>
      </c>
      <c r="R330" s="17">
        <f t="shared" si="68"/>
        <v>303868.87176366907</v>
      </c>
      <c r="S330" s="17">
        <f t="shared" si="69"/>
        <v>-303868.87176366907</v>
      </c>
      <c r="T330" s="10"/>
      <c r="U330" s="13">
        <f t="shared" si="70"/>
        <v>-181145.69336037702</v>
      </c>
      <c r="V330" s="13">
        <f t="shared" si="71"/>
        <v>0</v>
      </c>
      <c r="W330" s="13">
        <f t="shared" si="72"/>
        <v>0</v>
      </c>
      <c r="X330" s="13">
        <f t="shared" si="73"/>
        <v>0</v>
      </c>
    </row>
    <row r="331" spans="14:24" x14ac:dyDescent="0.3">
      <c r="N331" s="10">
        <f t="shared" si="57"/>
        <v>-1.8100000000000638</v>
      </c>
      <c r="O331" s="12">
        <f t="shared" si="56"/>
        <v>7.753789199012504E-4</v>
      </c>
      <c r="P331" s="10">
        <f t="shared" si="66"/>
        <v>0.59702599591165428</v>
      </c>
      <c r="Q331" s="17">
        <f t="shared" si="67"/>
        <v>0</v>
      </c>
      <c r="R331" s="17">
        <f t="shared" si="68"/>
        <v>302974.00408834574</v>
      </c>
      <c r="S331" s="17">
        <f t="shared" si="69"/>
        <v>-302974.00408834574</v>
      </c>
      <c r="T331" s="10"/>
      <c r="U331" s="13">
        <f t="shared" si="70"/>
        <v>-180883.35652618622</v>
      </c>
      <c r="V331" s="13">
        <f t="shared" si="71"/>
        <v>0</v>
      </c>
      <c r="W331" s="13">
        <f t="shared" si="72"/>
        <v>0</v>
      </c>
      <c r="X331" s="13">
        <f t="shared" si="73"/>
        <v>0</v>
      </c>
    </row>
    <row r="332" spans="14:24" x14ac:dyDescent="0.3">
      <c r="N332" s="10">
        <f t="shared" si="57"/>
        <v>-1.8000000000000638</v>
      </c>
      <c r="O332" s="12">
        <f t="shared" si="56"/>
        <v>7.8950158300885101E-4</v>
      </c>
      <c r="P332" s="10">
        <f t="shared" si="66"/>
        <v>0.59792220689572029</v>
      </c>
      <c r="Q332" s="17">
        <f t="shared" si="67"/>
        <v>0</v>
      </c>
      <c r="R332" s="17">
        <f t="shared" si="68"/>
        <v>302077.79310427973</v>
      </c>
      <c r="S332" s="17">
        <f t="shared" si="69"/>
        <v>-302077.79310427973</v>
      </c>
      <c r="T332" s="10"/>
      <c r="U332" s="13">
        <f t="shared" si="70"/>
        <v>-180619.02070709973</v>
      </c>
      <c r="V332" s="13">
        <f t="shared" si="71"/>
        <v>0</v>
      </c>
      <c r="W332" s="13">
        <f t="shared" si="72"/>
        <v>0</v>
      </c>
      <c r="X332" s="13">
        <f t="shared" si="73"/>
        <v>0</v>
      </c>
    </row>
    <row r="333" spans="14:24" x14ac:dyDescent="0.3">
      <c r="N333" s="10">
        <f t="shared" si="57"/>
        <v>-1.7900000000000638</v>
      </c>
      <c r="O333" s="12">
        <f t="shared" ref="O333:O396" si="74">NORMDIST(N333,0,1,FALSE)*0.01</f>
        <v>8.0380109056144998E-4</v>
      </c>
      <c r="P333" s="10">
        <f t="shared" si="66"/>
        <v>0.59881976320500407</v>
      </c>
      <c r="Q333" s="17">
        <f t="shared" si="67"/>
        <v>0</v>
      </c>
      <c r="R333" s="17">
        <f t="shared" si="68"/>
        <v>301180.23679499596</v>
      </c>
      <c r="S333" s="17">
        <f t="shared" si="69"/>
        <v>-301180.23679499596</v>
      </c>
      <c r="T333" s="10"/>
      <c r="U333" s="13">
        <f t="shared" si="70"/>
        <v>-180352.67807960653</v>
      </c>
      <c r="V333" s="13">
        <f t="shared" si="71"/>
        <v>0</v>
      </c>
      <c r="W333" s="13">
        <f t="shared" si="72"/>
        <v>0</v>
      </c>
      <c r="X333" s="13">
        <f t="shared" si="73"/>
        <v>0</v>
      </c>
    </row>
    <row r="334" spans="14:24" x14ac:dyDescent="0.3">
      <c r="N334" s="10">
        <f t="shared" ref="N334:N397" si="75">N333+0.01</f>
        <v>-1.7800000000000638</v>
      </c>
      <c r="O334" s="12">
        <f t="shared" si="74"/>
        <v>8.1827775992133524E-4</v>
      </c>
      <c r="P334" s="10">
        <f t="shared" si="66"/>
        <v>0.59971866685900754</v>
      </c>
      <c r="Q334" s="17">
        <f t="shared" si="67"/>
        <v>0</v>
      </c>
      <c r="R334" s="17">
        <f t="shared" si="68"/>
        <v>300281.3331409925</v>
      </c>
      <c r="S334" s="17">
        <f t="shared" si="69"/>
        <v>-300281.3331409925</v>
      </c>
      <c r="T334" s="10"/>
      <c r="U334" s="13">
        <f t="shared" si="70"/>
        <v>-180084.32079396152</v>
      </c>
      <c r="V334" s="13">
        <f t="shared" si="71"/>
        <v>0</v>
      </c>
      <c r="W334" s="13">
        <f t="shared" si="72"/>
        <v>0</v>
      </c>
      <c r="X334" s="13">
        <f t="shared" si="73"/>
        <v>0</v>
      </c>
    </row>
    <row r="335" spans="14:24" x14ac:dyDescent="0.3">
      <c r="N335" s="10">
        <f t="shared" si="75"/>
        <v>-1.7700000000000637</v>
      </c>
      <c r="O335" s="12">
        <f t="shared" si="74"/>
        <v>8.3293186055865068E-4</v>
      </c>
      <c r="P335" s="10">
        <f t="shared" si="66"/>
        <v>0.60061891988026461</v>
      </c>
      <c r="Q335" s="17">
        <f t="shared" si="67"/>
        <v>0</v>
      </c>
      <c r="R335" s="17">
        <f t="shared" si="68"/>
        <v>299381.08011973539</v>
      </c>
      <c r="S335" s="17">
        <f t="shared" si="69"/>
        <v>-299381.08011973539</v>
      </c>
      <c r="T335" s="10"/>
      <c r="U335" s="13">
        <f t="shared" si="70"/>
        <v>-179813.94097410244</v>
      </c>
      <c r="V335" s="13">
        <f t="shared" si="71"/>
        <v>0</v>
      </c>
      <c r="W335" s="13">
        <f t="shared" si="72"/>
        <v>0</v>
      </c>
      <c r="X335" s="13">
        <f t="shared" si="73"/>
        <v>0</v>
      </c>
    </row>
    <row r="336" spans="14:24" x14ac:dyDescent="0.3">
      <c r="N336" s="10">
        <f t="shared" si="75"/>
        <v>-1.7600000000000637</v>
      </c>
      <c r="O336" s="12">
        <f t="shared" si="74"/>
        <v>8.4776361308012732E-4</v>
      </c>
      <c r="P336" s="10">
        <f t="shared" si="66"/>
        <v>0.60152052429434466</v>
      </c>
      <c r="Q336" s="17">
        <f t="shared" si="67"/>
        <v>0</v>
      </c>
      <c r="R336" s="17">
        <f t="shared" si="68"/>
        <v>298479.47570565535</v>
      </c>
      <c r="S336" s="17">
        <f t="shared" si="69"/>
        <v>-298479.47570565535</v>
      </c>
      <c r="T336" s="10"/>
      <c r="U336" s="13">
        <f t="shared" si="70"/>
        <v>-179541.53071756693</v>
      </c>
      <c r="V336" s="13">
        <f t="shared" si="71"/>
        <v>0</v>
      </c>
      <c r="W336" s="13">
        <f t="shared" si="72"/>
        <v>0</v>
      </c>
      <c r="X336" s="13">
        <f t="shared" si="73"/>
        <v>0</v>
      </c>
    </row>
    <row r="337" spans="14:24" x14ac:dyDescent="0.3">
      <c r="N337" s="10">
        <f t="shared" si="75"/>
        <v>-1.7500000000000637</v>
      </c>
      <c r="O337" s="12">
        <f t="shared" si="74"/>
        <v>8.6277318826501897E-4</v>
      </c>
      <c r="P337" s="10">
        <f t="shared" si="66"/>
        <v>0.6024234821298583</v>
      </c>
      <c r="Q337" s="17">
        <f t="shared" si="67"/>
        <v>0</v>
      </c>
      <c r="R337" s="17">
        <f t="shared" si="68"/>
        <v>297576.51787014172</v>
      </c>
      <c r="S337" s="17">
        <f t="shared" si="69"/>
        <v>-297576.51787014172</v>
      </c>
      <c r="T337" s="10"/>
      <c r="U337" s="13">
        <f t="shared" si="70"/>
        <v>-179267.08209540878</v>
      </c>
      <c r="V337" s="13">
        <f t="shared" si="71"/>
        <v>0</v>
      </c>
      <c r="W337" s="13">
        <f t="shared" si="72"/>
        <v>0</v>
      </c>
      <c r="X337" s="13">
        <f t="shared" si="73"/>
        <v>0</v>
      </c>
    </row>
    <row r="338" spans="14:24" x14ac:dyDescent="0.3">
      <c r="N338" s="10">
        <f t="shared" si="75"/>
        <v>-1.7400000000000637</v>
      </c>
      <c r="O338" s="12">
        <f t="shared" si="74"/>
        <v>8.7796070610895907E-4</v>
      </c>
      <c r="P338" s="10">
        <f t="shared" si="66"/>
        <v>0.60332779541846082</v>
      </c>
      <c r="Q338" s="17">
        <f t="shared" si="67"/>
        <v>0</v>
      </c>
      <c r="R338" s="17">
        <f t="shared" si="68"/>
        <v>296672.2045815392</v>
      </c>
      <c r="S338" s="17">
        <f t="shared" si="69"/>
        <v>-296672.2045815392</v>
      </c>
      <c r="T338" s="10"/>
      <c r="U338" s="13">
        <f t="shared" si="70"/>
        <v>-178990.58715211463</v>
      </c>
      <c r="V338" s="13">
        <f t="shared" si="71"/>
        <v>0</v>
      </c>
      <c r="W338" s="13">
        <f t="shared" si="72"/>
        <v>0</v>
      </c>
      <c r="X338" s="13">
        <f t="shared" si="73"/>
        <v>0</v>
      </c>
    </row>
    <row r="339" spans="14:24" x14ac:dyDescent="0.3">
      <c r="N339" s="10">
        <f t="shared" si="75"/>
        <v>-1.7300000000000637</v>
      </c>
      <c r="O339" s="12">
        <f t="shared" si="74"/>
        <v>8.9332623487645146E-4</v>
      </c>
      <c r="P339" s="10">
        <f t="shared" si="66"/>
        <v>0.60423346619485752</v>
      </c>
      <c r="Q339" s="17">
        <f t="shared" si="67"/>
        <v>0</v>
      </c>
      <c r="R339" s="17">
        <f t="shared" si="68"/>
        <v>295766.53380514251</v>
      </c>
      <c r="S339" s="17">
        <f t="shared" si="69"/>
        <v>-295766.53380514251</v>
      </c>
      <c r="T339" s="10"/>
      <c r="U339" s="13">
        <f t="shared" si="70"/>
        <v>-178712.03790551977</v>
      </c>
      <c r="V339" s="13">
        <f t="shared" si="71"/>
        <v>0</v>
      </c>
      <c r="W339" s="13">
        <f t="shared" si="72"/>
        <v>0</v>
      </c>
      <c r="X339" s="13">
        <f t="shared" si="73"/>
        <v>0</v>
      </c>
    </row>
    <row r="340" spans="14:24" x14ac:dyDescent="0.3">
      <c r="N340" s="10">
        <f t="shared" si="75"/>
        <v>-1.7200000000000637</v>
      </c>
      <c r="O340" s="12">
        <f t="shared" si="74"/>
        <v>9.0886979016272906E-4</v>
      </c>
      <c r="P340" s="10">
        <f t="shared" si="66"/>
        <v>0.60514049649680812</v>
      </c>
      <c r="Q340" s="17">
        <f t="shared" si="67"/>
        <v>0</v>
      </c>
      <c r="R340" s="17">
        <f t="shared" si="68"/>
        <v>294859.50350319193</v>
      </c>
      <c r="S340" s="17">
        <f t="shared" si="69"/>
        <v>-294859.50350319193</v>
      </c>
      <c r="T340" s="10"/>
      <c r="U340" s="13">
        <f t="shared" si="70"/>
        <v>-178431.42634672386</v>
      </c>
      <c r="V340" s="13">
        <f t="shared" si="71"/>
        <v>0</v>
      </c>
      <c r="W340" s="13">
        <f t="shared" si="72"/>
        <v>0</v>
      </c>
      <c r="X340" s="13">
        <f t="shared" si="73"/>
        <v>0</v>
      </c>
    </row>
    <row r="341" spans="14:24" x14ac:dyDescent="0.3">
      <c r="N341" s="10">
        <f t="shared" si="75"/>
        <v>-1.7100000000000637</v>
      </c>
      <c r="O341" s="12">
        <f t="shared" si="74"/>
        <v>9.2459133396570611E-4</v>
      </c>
      <c r="P341" s="10">
        <f t="shared" si="66"/>
        <v>0.60604888836513104</v>
      </c>
      <c r="Q341" s="17">
        <f t="shared" si="67"/>
        <v>0</v>
      </c>
      <c r="R341" s="17">
        <f t="shared" si="68"/>
        <v>293951.11163486895</v>
      </c>
      <c r="S341" s="17">
        <f t="shared" si="69"/>
        <v>-293951.11163486895</v>
      </c>
      <c r="T341" s="10"/>
      <c r="U341" s="13">
        <f t="shared" si="70"/>
        <v>-178148.74444000688</v>
      </c>
      <c r="V341" s="13">
        <f t="shared" si="71"/>
        <v>0</v>
      </c>
      <c r="W341" s="13">
        <f t="shared" si="72"/>
        <v>0</v>
      </c>
      <c r="X341" s="13">
        <f t="shared" si="73"/>
        <v>0</v>
      </c>
    </row>
    <row r="342" spans="14:24" x14ac:dyDescent="0.3">
      <c r="N342" s="10">
        <f t="shared" si="75"/>
        <v>-1.7000000000000637</v>
      </c>
      <c r="O342" s="12">
        <f t="shared" si="74"/>
        <v>9.4049077376876747E-4</v>
      </c>
      <c r="P342" s="10">
        <f t="shared" si="66"/>
        <v>0.60695864384370857</v>
      </c>
      <c r="Q342" s="17">
        <f t="shared" si="67"/>
        <v>0</v>
      </c>
      <c r="R342" s="17">
        <f t="shared" si="68"/>
        <v>293041.35615629144</v>
      </c>
      <c r="S342" s="17">
        <f t="shared" si="69"/>
        <v>-293041.35615629144</v>
      </c>
      <c r="T342" s="10"/>
      <c r="U342" s="13">
        <f t="shared" si="70"/>
        <v>-177863.98412274386</v>
      </c>
      <c r="V342" s="13">
        <f t="shared" si="71"/>
        <v>0</v>
      </c>
      <c r="W342" s="13">
        <f t="shared" si="72"/>
        <v>0</v>
      </c>
      <c r="X342" s="13">
        <f t="shared" si="73"/>
        <v>0</v>
      </c>
    </row>
    <row r="343" spans="14:24" x14ac:dyDescent="0.3">
      <c r="N343" s="10">
        <f t="shared" si="75"/>
        <v>-1.6900000000000637</v>
      </c>
      <c r="O343" s="12">
        <f t="shared" si="74"/>
        <v>9.5656796163513726E-4</v>
      </c>
      <c r="P343" s="10">
        <f t="shared" si="66"/>
        <v>0.60786976497949086</v>
      </c>
      <c r="Q343" s="17">
        <f t="shared" si="67"/>
        <v>0</v>
      </c>
      <c r="R343" s="17">
        <f t="shared" si="68"/>
        <v>292130.23502050916</v>
      </c>
      <c r="S343" s="17">
        <f t="shared" si="69"/>
        <v>-292130.23502050916</v>
      </c>
      <c r="T343" s="10"/>
      <c r="U343" s="13">
        <f t="shared" si="70"/>
        <v>-177577.13730532036</v>
      </c>
      <c r="V343" s="13">
        <f t="shared" si="71"/>
        <v>0</v>
      </c>
      <c r="W343" s="13">
        <f t="shared" si="72"/>
        <v>0</v>
      </c>
      <c r="X343" s="13">
        <f t="shared" si="73"/>
        <v>0</v>
      </c>
    </row>
    <row r="344" spans="14:24" x14ac:dyDescent="0.3">
      <c r="N344" s="10">
        <f t="shared" si="75"/>
        <v>-1.6800000000000637</v>
      </c>
      <c r="O344" s="12">
        <f t="shared" si="74"/>
        <v>9.7282269331457093E-4</v>
      </c>
      <c r="P344" s="10">
        <f t="shared" si="66"/>
        <v>0.60878225382250062</v>
      </c>
      <c r="Q344" s="17">
        <f t="shared" si="67"/>
        <v>0</v>
      </c>
      <c r="R344" s="17">
        <f t="shared" si="68"/>
        <v>291217.74617749942</v>
      </c>
      <c r="S344" s="17">
        <f t="shared" si="69"/>
        <v>-291217.74617749942</v>
      </c>
      <c r="T344" s="10"/>
      <c r="U344" s="13">
        <f t="shared" si="70"/>
        <v>-177288.19587104701</v>
      </c>
      <c r="V344" s="13">
        <f t="shared" si="71"/>
        <v>0</v>
      </c>
      <c r="W344" s="13">
        <f t="shared" si="72"/>
        <v>0</v>
      </c>
      <c r="X344" s="13">
        <f t="shared" si="73"/>
        <v>0</v>
      </c>
    </row>
    <row r="345" spans="14:24" x14ac:dyDescent="0.3">
      <c r="N345" s="10">
        <f t="shared" si="75"/>
        <v>-1.6700000000000637</v>
      </c>
      <c r="O345" s="12">
        <f t="shared" si="74"/>
        <v>9.89254707363132E-4</v>
      </c>
      <c r="P345" s="10">
        <f t="shared" si="66"/>
        <v>0.60969611242583843</v>
      </c>
      <c r="Q345" s="17">
        <f t="shared" si="67"/>
        <v>0</v>
      </c>
      <c r="R345" s="17">
        <f t="shared" si="68"/>
        <v>290303.88757416158</v>
      </c>
      <c r="S345" s="17">
        <f t="shared" si="69"/>
        <v>-290303.88757416158</v>
      </c>
      <c r="T345" s="10"/>
      <c r="U345" s="13">
        <f t="shared" si="70"/>
        <v>-176997.15167607399</v>
      </c>
      <c r="V345" s="13">
        <f t="shared" si="71"/>
        <v>0</v>
      </c>
      <c r="W345" s="13">
        <f t="shared" si="72"/>
        <v>0</v>
      </c>
      <c r="X345" s="13">
        <f t="shared" si="73"/>
        <v>0</v>
      </c>
    </row>
    <row r="346" spans="14:24" x14ac:dyDescent="0.3">
      <c r="N346" s="10">
        <f t="shared" si="75"/>
        <v>-1.6600000000000636</v>
      </c>
      <c r="O346" s="12">
        <f t="shared" si="74"/>
        <v>1.0058636842767994E-3</v>
      </c>
      <c r="P346" s="10">
        <f t="shared" si="66"/>
        <v>0.61061134284568641</v>
      </c>
      <c r="Q346" s="17">
        <f t="shared" si="67"/>
        <v>0</v>
      </c>
      <c r="R346" s="17">
        <f t="shared" si="68"/>
        <v>289388.65715431364</v>
      </c>
      <c r="S346" s="17">
        <f t="shared" si="69"/>
        <v>-289388.65715431364</v>
      </c>
      <c r="T346" s="10"/>
      <c r="U346" s="13">
        <f t="shared" si="70"/>
        <v>-176703.99654930539</v>
      </c>
      <c r="V346" s="13">
        <f t="shared" si="71"/>
        <v>0</v>
      </c>
      <c r="W346" s="13">
        <f t="shared" si="72"/>
        <v>0</v>
      </c>
      <c r="X346" s="13">
        <f t="shared" si="73"/>
        <v>0</v>
      </c>
    </row>
    <row r="347" spans="14:24" x14ac:dyDescent="0.3">
      <c r="N347" s="10">
        <f t="shared" si="75"/>
        <v>-1.6500000000000636</v>
      </c>
      <c r="O347" s="12">
        <f t="shared" si="74"/>
        <v>1.0226492456396727E-3</v>
      </c>
      <c r="P347" s="10">
        <f t="shared" ref="P347:P410" si="76">FXf0*EXP(-0.5*T*vola^2)*EXP(vola*SQRT(T)*N347)</f>
        <v>0.61152794714131331</v>
      </c>
      <c r="Q347" s="17">
        <f t="shared" ref="Q347:Q410" si="77">MAX(P347-K,0)*nom</f>
        <v>0</v>
      </c>
      <c r="R347" s="17">
        <f t="shared" ref="R347:R410" si="78">MAX(K-P347,0)*nom</f>
        <v>288472.05285868671</v>
      </c>
      <c r="S347" s="17">
        <f t="shared" ref="S347:S410" si="79">(P347-K)*nom</f>
        <v>-288472.05285868671</v>
      </c>
      <c r="T347" s="10"/>
      <c r="U347" s="13">
        <f t="shared" ref="U347:U410" si="80">(P347-K)*P347*nom</f>
        <v>-176408.72229231312</v>
      </c>
      <c r="V347" s="13">
        <f t="shared" ref="V347:V410" si="81">MAX(P347-K,0)*P347*nom</f>
        <v>0</v>
      </c>
      <c r="W347" s="13">
        <f t="shared" ref="W347:W410" si="82">IF(P347&gt;K,nom*P347,0)</f>
        <v>0</v>
      </c>
      <c r="X347" s="13">
        <f t="shared" ref="X347:X410" si="83">IF(P347&gt;K,nom,0)</f>
        <v>0</v>
      </c>
    </row>
    <row r="348" spans="14:24" x14ac:dyDescent="0.3">
      <c r="N348" s="10">
        <f t="shared" si="75"/>
        <v>-1.6400000000000636</v>
      </c>
      <c r="O348" s="12">
        <f t="shared" si="74"/>
        <v>1.0396109532875336E-3</v>
      </c>
      <c r="P348" s="10">
        <f t="shared" si="76"/>
        <v>0.6124459273750793</v>
      </c>
      <c r="Q348" s="17">
        <f t="shared" si="77"/>
        <v>0</v>
      </c>
      <c r="R348" s="17">
        <f t="shared" si="78"/>
        <v>287554.07262492069</v>
      </c>
      <c r="S348" s="17">
        <f t="shared" si="79"/>
        <v>-287554.07262492069</v>
      </c>
      <c r="T348" s="10"/>
      <c r="U348" s="13">
        <f t="shared" si="80"/>
        <v>-176111.32067925046</v>
      </c>
      <c r="V348" s="13">
        <f t="shared" si="81"/>
        <v>0</v>
      </c>
      <c r="W348" s="13">
        <f t="shared" si="82"/>
        <v>0</v>
      </c>
      <c r="X348" s="13">
        <f t="shared" si="83"/>
        <v>0</v>
      </c>
    </row>
    <row r="349" spans="14:24" x14ac:dyDescent="0.3">
      <c r="N349" s="10">
        <f t="shared" si="75"/>
        <v>-1.6300000000000636</v>
      </c>
      <c r="O349" s="12">
        <f t="shared" si="74"/>
        <v>1.0567483084875267E-3</v>
      </c>
      <c r="P349" s="10">
        <f t="shared" si="76"/>
        <v>0.6133652856124403</v>
      </c>
      <c r="Q349" s="17">
        <f t="shared" si="77"/>
        <v>0</v>
      </c>
      <c r="R349" s="17">
        <f t="shared" si="78"/>
        <v>286634.71438755974</v>
      </c>
      <c r="S349" s="17">
        <f t="shared" si="79"/>
        <v>-286634.71438755974</v>
      </c>
      <c r="T349" s="10"/>
      <c r="U349" s="13">
        <f t="shared" si="80"/>
        <v>-175811.78345676581</v>
      </c>
      <c r="V349" s="13">
        <f t="shared" si="81"/>
        <v>0</v>
      </c>
      <c r="W349" s="13">
        <f t="shared" si="82"/>
        <v>0</v>
      </c>
      <c r="X349" s="13">
        <f t="shared" si="83"/>
        <v>0</v>
      </c>
    </row>
    <row r="350" spans="14:24" x14ac:dyDescent="0.3">
      <c r="N350" s="10">
        <f t="shared" si="75"/>
        <v>-1.6200000000000636</v>
      </c>
      <c r="O350" s="12">
        <f t="shared" si="74"/>
        <v>1.0740607511347277E-3</v>
      </c>
      <c r="P350" s="10">
        <f t="shared" si="76"/>
        <v>0.61428602392195264</v>
      </c>
      <c r="Q350" s="17">
        <f t="shared" si="77"/>
        <v>0</v>
      </c>
      <c r="R350" s="17">
        <f t="shared" si="78"/>
        <v>285713.97607804736</v>
      </c>
      <c r="S350" s="17">
        <f t="shared" si="79"/>
        <v>-285713.97607804736</v>
      </c>
      <c r="T350" s="10"/>
      <c r="U350" s="13">
        <f t="shared" si="80"/>
        <v>-175510.10234391561</v>
      </c>
      <c r="V350" s="13">
        <f t="shared" si="81"/>
        <v>0</v>
      </c>
      <c r="W350" s="13">
        <f t="shared" si="82"/>
        <v>0</v>
      </c>
      <c r="X350" s="13">
        <f t="shared" si="83"/>
        <v>0</v>
      </c>
    </row>
    <row r="351" spans="14:24" x14ac:dyDescent="0.3">
      <c r="N351" s="10">
        <f t="shared" si="75"/>
        <v>-1.6100000000000636</v>
      </c>
      <c r="O351" s="12">
        <f t="shared" si="74"/>
        <v>1.0915476589663617E-3</v>
      </c>
      <c r="P351" s="10">
        <f t="shared" si="76"/>
        <v>0.61520814437527804</v>
      </c>
      <c r="Q351" s="17">
        <f t="shared" si="77"/>
        <v>0</v>
      </c>
      <c r="R351" s="17">
        <f t="shared" si="78"/>
        <v>284791.85562472197</v>
      </c>
      <c r="S351" s="17">
        <f t="shared" si="79"/>
        <v>-284791.85562472197</v>
      </c>
      <c r="T351" s="10"/>
      <c r="U351" s="13">
        <f t="shared" si="80"/>
        <v>-175206.26903207731</v>
      </c>
      <c r="V351" s="13">
        <f t="shared" si="81"/>
        <v>0</v>
      </c>
      <c r="W351" s="13">
        <f t="shared" si="82"/>
        <v>0</v>
      </c>
      <c r="X351" s="13">
        <f t="shared" si="83"/>
        <v>0</v>
      </c>
    </row>
    <row r="352" spans="14:24" x14ac:dyDescent="0.3">
      <c r="N352" s="10">
        <f t="shared" si="75"/>
        <v>-1.6000000000000636</v>
      </c>
      <c r="O352" s="12">
        <f t="shared" si="74"/>
        <v>1.1092083467944428E-3</v>
      </c>
      <c r="P352" s="10">
        <f t="shared" si="76"/>
        <v>0.61613164904718776</v>
      </c>
      <c r="Q352" s="17">
        <f t="shared" si="77"/>
        <v>0</v>
      </c>
      <c r="R352" s="17">
        <f t="shared" si="78"/>
        <v>283868.35095281224</v>
      </c>
      <c r="S352" s="17">
        <f t="shared" si="79"/>
        <v>-283868.35095281224</v>
      </c>
      <c r="T352" s="10"/>
      <c r="U352" s="13">
        <f t="shared" si="80"/>
        <v>-174900.27518486205</v>
      </c>
      <c r="V352" s="13">
        <f t="shared" si="81"/>
        <v>0</v>
      </c>
      <c r="W352" s="13">
        <f t="shared" si="82"/>
        <v>0</v>
      </c>
      <c r="X352" s="13">
        <f t="shared" si="83"/>
        <v>0</v>
      </c>
    </row>
    <row r="353" spans="14:24" x14ac:dyDescent="0.3">
      <c r="N353" s="10">
        <f t="shared" si="75"/>
        <v>-1.5900000000000636</v>
      </c>
      <c r="O353" s="12">
        <f t="shared" si="74"/>
        <v>1.1270420657575918E-3</v>
      </c>
      <c r="P353" s="10">
        <f t="shared" si="76"/>
        <v>0.61705654001556776</v>
      </c>
      <c r="Q353" s="17">
        <f t="shared" si="77"/>
        <v>0</v>
      </c>
      <c r="R353" s="17">
        <f t="shared" si="78"/>
        <v>282943.45998443227</v>
      </c>
      <c r="S353" s="17">
        <f t="shared" si="79"/>
        <v>-282943.45998443227</v>
      </c>
      <c r="T353" s="10"/>
      <c r="U353" s="13">
        <f t="shared" si="80"/>
        <v>-174592.11243802702</v>
      </c>
      <c r="V353" s="13">
        <f t="shared" si="81"/>
        <v>0</v>
      </c>
      <c r="W353" s="13">
        <f t="shared" si="82"/>
        <v>0</v>
      </c>
      <c r="X353" s="13">
        <f t="shared" si="83"/>
        <v>0</v>
      </c>
    </row>
    <row r="354" spans="14:24" x14ac:dyDescent="0.3">
      <c r="N354" s="10">
        <f t="shared" si="75"/>
        <v>-1.5800000000000636</v>
      </c>
      <c r="O354" s="12">
        <f t="shared" si="74"/>
        <v>1.1450480025928091E-3</v>
      </c>
      <c r="P354" s="10">
        <f t="shared" si="76"/>
        <v>0.61798281936142319</v>
      </c>
      <c r="Q354" s="17">
        <f t="shared" si="77"/>
        <v>0</v>
      </c>
      <c r="R354" s="17">
        <f t="shared" si="78"/>
        <v>282017.18063857686</v>
      </c>
      <c r="S354" s="17">
        <f t="shared" si="79"/>
        <v>-282017.18063857686</v>
      </c>
      <c r="T354" s="10"/>
      <c r="U354" s="13">
        <f t="shared" si="80"/>
        <v>-174281.77239938747</v>
      </c>
      <c r="V354" s="13">
        <f t="shared" si="81"/>
        <v>0</v>
      </c>
      <c r="W354" s="13">
        <f t="shared" si="82"/>
        <v>0</v>
      </c>
      <c r="X354" s="13">
        <f t="shared" si="83"/>
        <v>0</v>
      </c>
    </row>
    <row r="355" spans="14:24" x14ac:dyDescent="0.3">
      <c r="N355" s="10">
        <f t="shared" si="75"/>
        <v>-1.5700000000000636</v>
      </c>
      <c r="O355" s="12">
        <f t="shared" si="74"/>
        <v>1.1632252789279549E-3</v>
      </c>
      <c r="P355" s="10">
        <f t="shared" si="76"/>
        <v>0.6189104891688828</v>
      </c>
      <c r="Q355" s="17">
        <f t="shared" si="77"/>
        <v>0</v>
      </c>
      <c r="R355" s="17">
        <f t="shared" si="78"/>
        <v>281089.51083111722</v>
      </c>
      <c r="S355" s="17">
        <f t="shared" si="79"/>
        <v>-281089.51083111722</v>
      </c>
      <c r="T355" s="10"/>
      <c r="U355" s="13">
        <f t="shared" si="80"/>
        <v>-173969.24664872873</v>
      </c>
      <c r="V355" s="13">
        <f t="shared" si="81"/>
        <v>0</v>
      </c>
      <c r="W355" s="13">
        <f t="shared" si="82"/>
        <v>0</v>
      </c>
      <c r="X355" s="13">
        <f t="shared" si="83"/>
        <v>0</v>
      </c>
    </row>
    <row r="356" spans="14:24" x14ac:dyDescent="0.3">
      <c r="N356" s="10">
        <f t="shared" si="75"/>
        <v>-1.5600000000000636</v>
      </c>
      <c r="O356" s="12">
        <f t="shared" si="74"/>
        <v>1.1815729505957058E-3</v>
      </c>
      <c r="P356" s="10">
        <f t="shared" si="76"/>
        <v>0.61983955152520409</v>
      </c>
      <c r="Q356" s="17">
        <f t="shared" si="77"/>
        <v>0</v>
      </c>
      <c r="R356" s="17">
        <f t="shared" si="78"/>
        <v>280160.44847479591</v>
      </c>
      <c r="S356" s="17">
        <f t="shared" si="79"/>
        <v>-280160.44847479591</v>
      </c>
      <c r="T356" s="10"/>
      <c r="U356" s="13">
        <f t="shared" si="80"/>
        <v>-173654.52673771756</v>
      </c>
      <c r="V356" s="13">
        <f t="shared" si="81"/>
        <v>0</v>
      </c>
      <c r="W356" s="13">
        <f t="shared" si="82"/>
        <v>0</v>
      </c>
      <c r="X356" s="13">
        <f t="shared" si="83"/>
        <v>0</v>
      </c>
    </row>
    <row r="357" spans="14:24" x14ac:dyDescent="0.3">
      <c r="N357" s="10">
        <f t="shared" si="75"/>
        <v>-1.5500000000000635</v>
      </c>
      <c r="O357" s="12">
        <f t="shared" si="74"/>
        <v>1.2000900069697377E-3</v>
      </c>
      <c r="P357" s="10">
        <f t="shared" si="76"/>
        <v>0.62077000852077802</v>
      </c>
      <c r="Q357" s="17">
        <f t="shared" si="77"/>
        <v>0</v>
      </c>
      <c r="R357" s="17">
        <f t="shared" si="78"/>
        <v>279229.99147922202</v>
      </c>
      <c r="S357" s="17">
        <f t="shared" si="79"/>
        <v>-279229.99147922202</v>
      </c>
      <c r="T357" s="10"/>
      <c r="U357" s="13">
        <f t="shared" si="80"/>
        <v>-173337.60418981343</v>
      </c>
      <c r="V357" s="13">
        <f t="shared" si="81"/>
        <v>0</v>
      </c>
      <c r="W357" s="13">
        <f t="shared" si="82"/>
        <v>0</v>
      </c>
      <c r="X357" s="13">
        <f t="shared" si="83"/>
        <v>0</v>
      </c>
    </row>
    <row r="358" spans="14:24" x14ac:dyDescent="0.3">
      <c r="N358" s="10">
        <f t="shared" si="75"/>
        <v>-1.5400000000000635</v>
      </c>
      <c r="O358" s="12">
        <f t="shared" si="74"/>
        <v>1.2187753703238983E-3</v>
      </c>
      <c r="P358" s="10">
        <f t="shared" si="76"/>
        <v>0.62170186224913282</v>
      </c>
      <c r="Q358" s="17">
        <f t="shared" si="77"/>
        <v>0</v>
      </c>
      <c r="R358" s="17">
        <f t="shared" si="78"/>
        <v>278298.13775086723</v>
      </c>
      <c r="S358" s="17">
        <f t="shared" si="79"/>
        <v>-278298.13775086723</v>
      </c>
      <c r="T358" s="10"/>
      <c r="U358" s="13">
        <f t="shared" si="80"/>
        <v>-173018.47050017983</v>
      </c>
      <c r="V358" s="13">
        <f t="shared" si="81"/>
        <v>0</v>
      </c>
      <c r="W358" s="13">
        <f t="shared" si="82"/>
        <v>0</v>
      </c>
      <c r="X358" s="13">
        <f t="shared" si="83"/>
        <v>0</v>
      </c>
    </row>
    <row r="359" spans="14:24" x14ac:dyDescent="0.3">
      <c r="N359" s="10">
        <f t="shared" si="75"/>
        <v>-1.5300000000000635</v>
      </c>
      <c r="O359" s="12">
        <f t="shared" si="74"/>
        <v>1.2376278952151108E-3</v>
      </c>
      <c r="P359" s="10">
        <f t="shared" si="76"/>
        <v>0.62263511480694</v>
      </c>
      <c r="Q359" s="17">
        <f t="shared" si="77"/>
        <v>0</v>
      </c>
      <c r="R359" s="17">
        <f t="shared" si="78"/>
        <v>277364.88519306004</v>
      </c>
      <c r="S359" s="17">
        <f t="shared" si="79"/>
        <v>-277364.88519306004</v>
      </c>
      <c r="T359" s="10"/>
      <c r="U359" s="13">
        <f t="shared" si="80"/>
        <v>-172697.11713559466</v>
      </c>
      <c r="V359" s="13">
        <f t="shared" si="81"/>
        <v>0</v>
      </c>
      <c r="W359" s="13">
        <f t="shared" si="82"/>
        <v>0</v>
      </c>
      <c r="X359" s="13">
        <f t="shared" si="83"/>
        <v>0</v>
      </c>
    </row>
    <row r="360" spans="14:24" x14ac:dyDescent="0.3">
      <c r="N360" s="10">
        <f t="shared" si="75"/>
        <v>-1.5200000000000635</v>
      </c>
      <c r="O360" s="12">
        <f t="shared" si="74"/>
        <v>1.2566463678907599E-3</v>
      </c>
      <c r="P360" s="10">
        <f t="shared" si="76"/>
        <v>0.62356976829401822</v>
      </c>
      <c r="Q360" s="17">
        <f t="shared" si="77"/>
        <v>0</v>
      </c>
      <c r="R360" s="17">
        <f t="shared" si="78"/>
        <v>276430.23170598177</v>
      </c>
      <c r="S360" s="17">
        <f t="shared" si="79"/>
        <v>-276430.23170598177</v>
      </c>
      <c r="T360" s="10"/>
      <c r="U360" s="13">
        <f t="shared" si="80"/>
        <v>-172373.53553436082</v>
      </c>
      <c r="V360" s="13">
        <f t="shared" si="81"/>
        <v>0</v>
      </c>
      <c r="W360" s="13">
        <f t="shared" si="82"/>
        <v>0</v>
      </c>
      <c r="X360" s="13">
        <f t="shared" si="83"/>
        <v>0</v>
      </c>
    </row>
    <row r="361" spans="14:24" x14ac:dyDescent="0.3">
      <c r="N361" s="10">
        <f t="shared" si="75"/>
        <v>-1.5100000000000635</v>
      </c>
      <c r="O361" s="12">
        <f t="shared" si="74"/>
        <v>1.2758295057212965E-3</v>
      </c>
      <c r="P361" s="10">
        <f t="shared" si="76"/>
        <v>0.62450582481333816</v>
      </c>
      <c r="Q361" s="17">
        <f t="shared" si="77"/>
        <v>0</v>
      </c>
      <c r="R361" s="17">
        <f t="shared" si="78"/>
        <v>275494.17518666189</v>
      </c>
      <c r="S361" s="17">
        <f t="shared" si="79"/>
        <v>-275494.17518666189</v>
      </c>
      <c r="T361" s="10"/>
      <c r="U361" s="13">
        <f t="shared" si="80"/>
        <v>-172047.71710621656</v>
      </c>
      <c r="V361" s="13">
        <f t="shared" si="81"/>
        <v>0</v>
      </c>
      <c r="W361" s="13">
        <f t="shared" si="82"/>
        <v>0</v>
      </c>
      <c r="X361" s="13">
        <f t="shared" si="83"/>
        <v>0</v>
      </c>
    </row>
    <row r="362" spans="14:24" x14ac:dyDescent="0.3">
      <c r="N362" s="10">
        <f t="shared" si="75"/>
        <v>-1.5000000000000635</v>
      </c>
      <c r="O362" s="12">
        <f t="shared" si="74"/>
        <v>1.295175956658794E-3</v>
      </c>
      <c r="P362" s="10">
        <f t="shared" si="76"/>
        <v>0.62544328647102732</v>
      </c>
      <c r="Q362" s="17">
        <f t="shared" si="77"/>
        <v>0</v>
      </c>
      <c r="R362" s="17">
        <f t="shared" si="78"/>
        <v>274556.7135289727</v>
      </c>
      <c r="S362" s="17">
        <f t="shared" si="79"/>
        <v>-274556.7135289727</v>
      </c>
      <c r="T362" s="10"/>
      <c r="U362" s="13">
        <f t="shared" si="80"/>
        <v>-171719.65323224507</v>
      </c>
      <c r="V362" s="13">
        <f t="shared" si="81"/>
        <v>0</v>
      </c>
      <c r="W362" s="13">
        <f t="shared" si="82"/>
        <v>0</v>
      </c>
      <c r="X362" s="13">
        <f t="shared" si="83"/>
        <v>0</v>
      </c>
    </row>
    <row r="363" spans="14:24" x14ac:dyDescent="0.3">
      <c r="N363" s="10">
        <f t="shared" si="75"/>
        <v>-1.4900000000000635</v>
      </c>
      <c r="O363" s="12">
        <f t="shared" si="74"/>
        <v>1.3146842987221861E-3</v>
      </c>
      <c r="P363" s="10">
        <f t="shared" si="76"/>
        <v>0.62638215537637498</v>
      </c>
      <c r="Q363" s="17">
        <f t="shared" si="77"/>
        <v>0</v>
      </c>
      <c r="R363" s="17">
        <f t="shared" si="78"/>
        <v>273617.84462362505</v>
      </c>
      <c r="S363" s="17">
        <f t="shared" si="79"/>
        <v>-273617.84462362505</v>
      </c>
      <c r="T363" s="10"/>
      <c r="U363" s="13">
        <f t="shared" si="80"/>
        <v>-171389.33526478434</v>
      </c>
      <c r="V363" s="13">
        <f t="shared" si="81"/>
        <v>0</v>
      </c>
      <c r="W363" s="13">
        <f t="shared" si="82"/>
        <v>0</v>
      </c>
      <c r="X363" s="13">
        <f t="shared" si="83"/>
        <v>0</v>
      </c>
    </row>
    <row r="364" spans="14:24" x14ac:dyDescent="0.3">
      <c r="N364" s="10">
        <f t="shared" si="75"/>
        <v>-1.4800000000000635</v>
      </c>
      <c r="O364" s="12">
        <f t="shared" si="74"/>
        <v>1.3343530395098979E-3</v>
      </c>
      <c r="P364" s="10">
        <f t="shared" si="76"/>
        <v>0.62732243364183649</v>
      </c>
      <c r="Q364" s="17">
        <f t="shared" si="77"/>
        <v>0</v>
      </c>
      <c r="R364" s="17">
        <f t="shared" si="78"/>
        <v>272677.56635816355</v>
      </c>
      <c r="S364" s="17">
        <f t="shared" si="79"/>
        <v>-272677.56635816355</v>
      </c>
      <c r="T364" s="10"/>
      <c r="U364" s="13">
        <f t="shared" si="80"/>
        <v>-171056.75452733651</v>
      </c>
      <c r="V364" s="13">
        <f t="shared" si="81"/>
        <v>0</v>
      </c>
      <c r="W364" s="13">
        <f t="shared" si="82"/>
        <v>0</v>
      </c>
      <c r="X364" s="13">
        <f t="shared" si="83"/>
        <v>0</v>
      </c>
    </row>
    <row r="365" spans="14:24" x14ac:dyDescent="0.3">
      <c r="N365" s="10">
        <f t="shared" si="75"/>
        <v>-1.4700000000000635</v>
      </c>
      <c r="O365" s="12">
        <f t="shared" si="74"/>
        <v>1.3541806157405865E-3</v>
      </c>
      <c r="P365" s="10">
        <f t="shared" si="76"/>
        <v>0.62826412338303839</v>
      </c>
      <c r="Q365" s="17">
        <f t="shared" si="77"/>
        <v>0</v>
      </c>
      <c r="R365" s="17">
        <f t="shared" si="78"/>
        <v>271735.87661696161</v>
      </c>
      <c r="S365" s="17">
        <f t="shared" si="79"/>
        <v>-271735.87661696161</v>
      </c>
      <c r="T365" s="10"/>
      <c r="U365" s="13">
        <f t="shared" si="80"/>
        <v>-170721.90231447687</v>
      </c>
      <c r="V365" s="13">
        <f t="shared" si="81"/>
        <v>0</v>
      </c>
      <c r="W365" s="13">
        <f t="shared" si="82"/>
        <v>0</v>
      </c>
      <c r="X365" s="13">
        <f t="shared" si="83"/>
        <v>0</v>
      </c>
    </row>
    <row r="366" spans="14:24" x14ac:dyDescent="0.3">
      <c r="N366" s="10">
        <f t="shared" si="75"/>
        <v>-1.4600000000000635</v>
      </c>
      <c r="O366" s="12">
        <f t="shared" si="74"/>
        <v>1.3741653928226905E-3</v>
      </c>
      <c r="P366" s="10">
        <f t="shared" si="76"/>
        <v>0.62920722671878282</v>
      </c>
      <c r="Q366" s="17">
        <f t="shared" si="77"/>
        <v>0</v>
      </c>
      <c r="R366" s="17">
        <f t="shared" si="78"/>
        <v>270792.7732812172</v>
      </c>
      <c r="S366" s="17">
        <f t="shared" si="79"/>
        <v>-270792.7732812172</v>
      </c>
      <c r="T366" s="10"/>
      <c r="U366" s="13">
        <f t="shared" si="80"/>
        <v>-170384.76989176279</v>
      </c>
      <c r="V366" s="13">
        <f t="shared" si="81"/>
        <v>0</v>
      </c>
      <c r="W366" s="13">
        <f t="shared" si="82"/>
        <v>0</v>
      </c>
      <c r="X366" s="13">
        <f t="shared" si="83"/>
        <v>0</v>
      </c>
    </row>
    <row r="367" spans="14:24" x14ac:dyDescent="0.3">
      <c r="N367" s="10">
        <f t="shared" si="75"/>
        <v>-1.4500000000000635</v>
      </c>
      <c r="O367" s="12">
        <f t="shared" si="74"/>
        <v>1.3943056644534746E-3</v>
      </c>
      <c r="P367" s="10">
        <f t="shared" si="76"/>
        <v>0.63015174577105293</v>
      </c>
      <c r="Q367" s="17">
        <f t="shared" si="77"/>
        <v>0</v>
      </c>
      <c r="R367" s="17">
        <f t="shared" si="78"/>
        <v>269848.2542289471</v>
      </c>
      <c r="S367" s="17">
        <f t="shared" si="79"/>
        <v>-269848.2542289471</v>
      </c>
      <c r="T367" s="10"/>
      <c r="U367" s="13">
        <f t="shared" si="80"/>
        <v>-170045.34849564193</v>
      </c>
      <c r="V367" s="13">
        <f t="shared" si="81"/>
        <v>0</v>
      </c>
      <c r="W367" s="13">
        <f t="shared" si="82"/>
        <v>0</v>
      </c>
      <c r="X367" s="13">
        <f t="shared" si="83"/>
        <v>0</v>
      </c>
    </row>
    <row r="368" spans="14:24" x14ac:dyDescent="0.3">
      <c r="N368" s="10">
        <f t="shared" si="75"/>
        <v>-1.4400000000000635</v>
      </c>
      <c r="O368" s="12">
        <f t="shared" si="74"/>
        <v>1.4145996522482585E-3</v>
      </c>
      <c r="P368" s="10">
        <f t="shared" si="76"/>
        <v>0.63109768266501676</v>
      </c>
      <c r="Q368" s="17">
        <f t="shared" si="77"/>
        <v>0</v>
      </c>
      <c r="R368" s="17">
        <f t="shared" si="78"/>
        <v>268902.31733498327</v>
      </c>
      <c r="S368" s="17">
        <f t="shared" si="79"/>
        <v>-268902.31733498327</v>
      </c>
      <c r="T368" s="10"/>
      <c r="U368" s="13">
        <f t="shared" si="80"/>
        <v>-169703.62933336091</v>
      </c>
      <c r="V368" s="13">
        <f t="shared" si="81"/>
        <v>0</v>
      </c>
      <c r="W368" s="13">
        <f t="shared" si="82"/>
        <v>0</v>
      </c>
      <c r="X368" s="13">
        <f t="shared" si="83"/>
        <v>0</v>
      </c>
    </row>
    <row r="369" spans="14:24" x14ac:dyDescent="0.3">
      <c r="N369" s="10">
        <f t="shared" si="75"/>
        <v>-1.4300000000000634</v>
      </c>
      <c r="O369" s="12">
        <f t="shared" si="74"/>
        <v>1.4350455054004941E-3</v>
      </c>
      <c r="P369" s="10">
        <f t="shared" si="76"/>
        <v>0.6320450395290329</v>
      </c>
      <c r="Q369" s="17">
        <f t="shared" si="77"/>
        <v>0</v>
      </c>
      <c r="R369" s="17">
        <f t="shared" si="78"/>
        <v>267954.96047096711</v>
      </c>
      <c r="S369" s="17">
        <f t="shared" si="79"/>
        <v>-267954.96047096711</v>
      </c>
      <c r="T369" s="10"/>
      <c r="U369" s="13">
        <f t="shared" si="80"/>
        <v>-169359.60358287286</v>
      </c>
      <c r="V369" s="13">
        <f t="shared" si="81"/>
        <v>0</v>
      </c>
      <c r="W369" s="13">
        <f t="shared" si="82"/>
        <v>0</v>
      </c>
      <c r="X369" s="13">
        <f t="shared" si="83"/>
        <v>0</v>
      </c>
    </row>
    <row r="370" spans="14:24" x14ac:dyDescent="0.3">
      <c r="N370" s="10">
        <f t="shared" si="75"/>
        <v>-1.4200000000000634</v>
      </c>
      <c r="O370" s="12">
        <f t="shared" si="74"/>
        <v>1.4556413003733448E-3</v>
      </c>
      <c r="P370" s="10">
        <f t="shared" si="76"/>
        <v>0.63299381849465464</v>
      </c>
      <c r="Q370" s="17">
        <f t="shared" si="77"/>
        <v>0</v>
      </c>
      <c r="R370" s="17">
        <f t="shared" si="78"/>
        <v>267006.18150534539</v>
      </c>
      <c r="S370" s="17">
        <f t="shared" si="79"/>
        <v>-267006.18150534539</v>
      </c>
      <c r="T370" s="10"/>
      <c r="U370" s="13">
        <f t="shared" si="80"/>
        <v>-169013.26239274541</v>
      </c>
      <c r="V370" s="13">
        <f t="shared" si="81"/>
        <v>0</v>
      </c>
      <c r="W370" s="13">
        <f t="shared" si="82"/>
        <v>0</v>
      </c>
      <c r="X370" s="13">
        <f t="shared" si="83"/>
        <v>0</v>
      </c>
    </row>
    <row r="371" spans="14:24" x14ac:dyDescent="0.3">
      <c r="N371" s="10">
        <f t="shared" si="75"/>
        <v>-1.4100000000000634</v>
      </c>
      <c r="O371" s="12">
        <f t="shared" si="74"/>
        <v>1.4763850406234252E-3</v>
      </c>
      <c r="P371" s="10">
        <f t="shared" si="76"/>
        <v>0.633944021696635</v>
      </c>
      <c r="Q371" s="17">
        <f t="shared" si="77"/>
        <v>0</v>
      </c>
      <c r="R371" s="17">
        <f t="shared" si="78"/>
        <v>266055.978303365</v>
      </c>
      <c r="S371" s="17">
        <f t="shared" si="79"/>
        <v>-266055.978303365</v>
      </c>
      <c r="T371" s="10"/>
      <c r="U371" s="13">
        <f t="shared" si="80"/>
        <v>-168664.59688206788</v>
      </c>
      <c r="V371" s="13">
        <f t="shared" si="81"/>
        <v>0</v>
      </c>
      <c r="W371" s="13">
        <f t="shared" si="82"/>
        <v>0</v>
      </c>
      <c r="X371" s="13">
        <f t="shared" si="83"/>
        <v>0</v>
      </c>
    </row>
    <row r="372" spans="14:24" x14ac:dyDescent="0.3">
      <c r="N372" s="10">
        <f t="shared" si="75"/>
        <v>-1.4000000000000634</v>
      </c>
      <c r="O372" s="12">
        <f t="shared" si="74"/>
        <v>1.4972746563573155E-3</v>
      </c>
      <c r="P372" s="10">
        <f t="shared" si="76"/>
        <v>0.63489565127293168</v>
      </c>
      <c r="Q372" s="17">
        <f t="shared" si="77"/>
        <v>0</v>
      </c>
      <c r="R372" s="17">
        <f t="shared" si="78"/>
        <v>265104.34872706834</v>
      </c>
      <c r="S372" s="17">
        <f t="shared" si="79"/>
        <v>-265104.34872706834</v>
      </c>
      <c r="T372" s="10"/>
      <c r="U372" s="13">
        <f t="shared" si="80"/>
        <v>-168313.59814035846</v>
      </c>
      <c r="V372" s="13">
        <f t="shared" si="81"/>
        <v>0</v>
      </c>
      <c r="W372" s="13">
        <f t="shared" si="82"/>
        <v>0</v>
      </c>
      <c r="X372" s="13">
        <f t="shared" si="83"/>
        <v>0</v>
      </c>
    </row>
    <row r="373" spans="14:24" x14ac:dyDescent="0.3">
      <c r="N373" s="10">
        <f t="shared" si="75"/>
        <v>-1.3900000000000634</v>
      </c>
      <c r="O373" s="12">
        <f t="shared" si="74"/>
        <v>1.5183080043214832E-3</v>
      </c>
      <c r="P373" s="10">
        <f t="shared" si="76"/>
        <v>0.6358487093647115</v>
      </c>
      <c r="Q373" s="17">
        <f t="shared" si="77"/>
        <v>0</v>
      </c>
      <c r="R373" s="17">
        <f t="shared" si="78"/>
        <v>264151.29063528852</v>
      </c>
      <c r="S373" s="17">
        <f t="shared" si="79"/>
        <v>-264151.29063528852</v>
      </c>
      <c r="T373" s="10"/>
      <c r="U373" s="13">
        <f t="shared" si="80"/>
        <v>-167960.25722747101</v>
      </c>
      <c r="V373" s="13">
        <f t="shared" si="81"/>
        <v>0</v>
      </c>
      <c r="W373" s="13">
        <f t="shared" si="82"/>
        <v>0</v>
      </c>
      <c r="X373" s="13">
        <f t="shared" si="83"/>
        <v>0</v>
      </c>
    </row>
    <row r="374" spans="14:24" x14ac:dyDescent="0.3">
      <c r="N374" s="10">
        <f t="shared" si="75"/>
        <v>-1.3800000000000634</v>
      </c>
      <c r="O374" s="12">
        <f t="shared" si="74"/>
        <v>1.539482867626202E-3</v>
      </c>
      <c r="P374" s="10">
        <f t="shared" si="76"/>
        <v>0.63680319811635566</v>
      </c>
      <c r="Q374" s="17">
        <f t="shared" si="77"/>
        <v>0</v>
      </c>
      <c r="R374" s="17">
        <f t="shared" si="78"/>
        <v>263196.80188364437</v>
      </c>
      <c r="S374" s="17">
        <f t="shared" si="79"/>
        <v>-263196.80188364437</v>
      </c>
      <c r="T374" s="10"/>
      <c r="U374" s="13">
        <f t="shared" si="80"/>
        <v>-167604.56517350159</v>
      </c>
      <c r="V374" s="13">
        <f t="shared" si="81"/>
        <v>0</v>
      </c>
      <c r="W374" s="13">
        <f t="shared" si="82"/>
        <v>0</v>
      </c>
      <c r="X374" s="13">
        <f t="shared" si="83"/>
        <v>0</v>
      </c>
    </row>
    <row r="375" spans="14:24" x14ac:dyDescent="0.3">
      <c r="N375" s="10">
        <f t="shared" si="75"/>
        <v>-1.3700000000000634</v>
      </c>
      <c r="O375" s="12">
        <f t="shared" si="74"/>
        <v>1.560796955604073E-3</v>
      </c>
      <c r="P375" s="10">
        <f t="shared" si="76"/>
        <v>0.63775911967546428</v>
      </c>
      <c r="Q375" s="17">
        <f t="shared" si="77"/>
        <v>0</v>
      </c>
      <c r="R375" s="17">
        <f t="shared" si="78"/>
        <v>262240.88032453571</v>
      </c>
      <c r="S375" s="17">
        <f t="shared" si="79"/>
        <v>-262240.88032453571</v>
      </c>
      <c r="T375" s="10"/>
      <c r="U375" s="13">
        <f t="shared" si="80"/>
        <v>-167246.51297869469</v>
      </c>
      <c r="V375" s="13">
        <f t="shared" si="81"/>
        <v>0</v>
      </c>
      <c r="W375" s="13">
        <f t="shared" si="82"/>
        <v>0</v>
      </c>
      <c r="X375" s="13">
        <f t="shared" si="83"/>
        <v>0</v>
      </c>
    </row>
    <row r="376" spans="14:24" x14ac:dyDescent="0.3">
      <c r="N376" s="10">
        <f t="shared" si="75"/>
        <v>-1.3600000000000634</v>
      </c>
      <c r="O376" s="12">
        <f t="shared" si="74"/>
        <v>1.5822479037036941E-3</v>
      </c>
      <c r="P376" s="10">
        <f t="shared" si="76"/>
        <v>0.6387164761928612</v>
      </c>
      <c r="Q376" s="17">
        <f t="shared" si="77"/>
        <v>0</v>
      </c>
      <c r="R376" s="17">
        <f t="shared" si="78"/>
        <v>261283.52380713882</v>
      </c>
      <c r="S376" s="17">
        <f t="shared" si="79"/>
        <v>-261283.52380713882</v>
      </c>
      <c r="T376" s="10"/>
      <c r="U376" s="13">
        <f t="shared" si="80"/>
        <v>-166886.09161334927</v>
      </c>
      <c r="V376" s="13">
        <f t="shared" si="81"/>
        <v>0</v>
      </c>
      <c r="W376" s="13">
        <f t="shared" si="82"/>
        <v>0</v>
      </c>
      <c r="X376" s="13">
        <f t="shared" si="83"/>
        <v>0</v>
      </c>
    </row>
    <row r="377" spans="14:24" x14ac:dyDescent="0.3">
      <c r="N377" s="10">
        <f t="shared" si="75"/>
        <v>-1.3500000000000634</v>
      </c>
      <c r="O377" s="12">
        <f t="shared" si="74"/>
        <v>1.6038332734190587E-3</v>
      </c>
      <c r="P377" s="10">
        <f t="shared" si="76"/>
        <v>0.63967526982259892</v>
      </c>
      <c r="Q377" s="17">
        <f t="shared" si="77"/>
        <v>0</v>
      </c>
      <c r="R377" s="17">
        <f t="shared" si="78"/>
        <v>260324.7301774011</v>
      </c>
      <c r="S377" s="17">
        <f t="shared" si="79"/>
        <v>-260324.7301774011</v>
      </c>
      <c r="T377" s="10"/>
      <c r="U377" s="13">
        <f t="shared" si="80"/>
        <v>-166523.29201772431</v>
      </c>
      <c r="V377" s="13">
        <f t="shared" si="81"/>
        <v>0</v>
      </c>
      <c r="W377" s="13">
        <f t="shared" si="82"/>
        <v>0</v>
      </c>
      <c r="X377" s="13">
        <f t="shared" si="83"/>
        <v>0</v>
      </c>
    </row>
    <row r="378" spans="14:24" x14ac:dyDescent="0.3">
      <c r="N378" s="10">
        <f t="shared" si="75"/>
        <v>-1.3400000000000634</v>
      </c>
      <c r="O378" s="12">
        <f t="shared" si="74"/>
        <v>1.6255505522552035E-3</v>
      </c>
      <c r="P378" s="10">
        <f t="shared" si="76"/>
        <v>0.64063550272196368</v>
      </c>
      <c r="Q378" s="17">
        <f t="shared" si="77"/>
        <v>0</v>
      </c>
      <c r="R378" s="17">
        <f t="shared" si="78"/>
        <v>259364.49727803635</v>
      </c>
      <c r="S378" s="17">
        <f t="shared" si="79"/>
        <v>-259364.49727803635</v>
      </c>
      <c r="T378" s="10"/>
      <c r="U378" s="13">
        <f t="shared" si="80"/>
        <v>-166158.10510194421</v>
      </c>
      <c r="V378" s="13">
        <f t="shared" si="81"/>
        <v>0</v>
      </c>
      <c r="W378" s="13">
        <f t="shared" si="82"/>
        <v>0</v>
      </c>
      <c r="X378" s="13">
        <f t="shared" si="83"/>
        <v>0</v>
      </c>
    </row>
    <row r="379" spans="14:24" x14ac:dyDescent="0.3">
      <c r="N379" s="10">
        <f t="shared" si="75"/>
        <v>-1.3300000000000634</v>
      </c>
      <c r="O379" s="12">
        <f t="shared" si="74"/>
        <v>1.6473971537306295E-3</v>
      </c>
      <c r="P379" s="10">
        <f t="shared" si="76"/>
        <v>0.64159717705147989</v>
      </c>
      <c r="Q379" s="17">
        <f t="shared" si="77"/>
        <v>0</v>
      </c>
      <c r="R379" s="17">
        <f t="shared" si="78"/>
        <v>258402.82294852013</v>
      </c>
      <c r="S379" s="17">
        <f t="shared" si="79"/>
        <v>-258402.82294852013</v>
      </c>
      <c r="T379" s="10"/>
      <c r="U379" s="13">
        <f t="shared" si="80"/>
        <v>-165790.52174590388</v>
      </c>
      <c r="V379" s="13">
        <f t="shared" si="81"/>
        <v>0</v>
      </c>
      <c r="W379" s="13">
        <f t="shared" si="82"/>
        <v>0</v>
      </c>
      <c r="X379" s="13">
        <f t="shared" si="83"/>
        <v>0</v>
      </c>
    </row>
    <row r="380" spans="14:24" x14ac:dyDescent="0.3">
      <c r="N380" s="10">
        <f t="shared" si="75"/>
        <v>-1.3200000000000633</v>
      </c>
      <c r="O380" s="12">
        <f t="shared" si="74"/>
        <v>1.6693704174169989E-3</v>
      </c>
      <c r="P380" s="10">
        <f t="shared" si="76"/>
        <v>0.64256029497491507</v>
      </c>
      <c r="Q380" s="17">
        <f t="shared" si="77"/>
        <v>0</v>
      </c>
      <c r="R380" s="17">
        <f t="shared" si="78"/>
        <v>257439.70502508496</v>
      </c>
      <c r="S380" s="17">
        <f t="shared" si="79"/>
        <v>-257439.70502508496</v>
      </c>
      <c r="T380" s="10"/>
      <c r="U380" s="13">
        <f t="shared" si="80"/>
        <v>-165420.5327991737</v>
      </c>
      <c r="V380" s="13">
        <f t="shared" si="81"/>
        <v>0</v>
      </c>
      <c r="W380" s="13">
        <f t="shared" si="82"/>
        <v>0</v>
      </c>
      <c r="X380" s="13">
        <f t="shared" si="83"/>
        <v>0</v>
      </c>
    </row>
    <row r="381" spans="14:24" x14ac:dyDescent="0.3">
      <c r="N381" s="10">
        <f t="shared" si="75"/>
        <v>-1.3100000000000633</v>
      </c>
      <c r="O381" s="12">
        <f t="shared" si="74"/>
        <v>1.6914676090165838E-3</v>
      </c>
      <c r="P381" s="10">
        <f t="shared" si="76"/>
        <v>0.6435248586592851</v>
      </c>
      <c r="Q381" s="17">
        <f t="shared" si="77"/>
        <v>0</v>
      </c>
      <c r="R381" s="17">
        <f t="shared" si="78"/>
        <v>256475.14134071491</v>
      </c>
      <c r="S381" s="17">
        <f t="shared" si="79"/>
        <v>-256475.14134071491</v>
      </c>
      <c r="T381" s="10"/>
      <c r="U381" s="13">
        <f t="shared" si="80"/>
        <v>-165048.12908090375</v>
      </c>
      <c r="V381" s="13">
        <f t="shared" si="81"/>
        <v>0</v>
      </c>
      <c r="W381" s="13">
        <f t="shared" si="82"/>
        <v>0</v>
      </c>
      <c r="X381" s="13">
        <f t="shared" si="83"/>
        <v>0</v>
      </c>
    </row>
    <row r="382" spans="14:24" x14ac:dyDescent="0.3">
      <c r="N382" s="10">
        <f t="shared" si="75"/>
        <v>-1.3000000000000633</v>
      </c>
      <c r="O382" s="12">
        <f t="shared" si="74"/>
        <v>1.7136859204779325E-3</v>
      </c>
      <c r="P382" s="10">
        <f t="shared" si="76"/>
        <v>0.64449087027485841</v>
      </c>
      <c r="Q382" s="17">
        <f t="shared" si="77"/>
        <v>0</v>
      </c>
      <c r="R382" s="17">
        <f t="shared" si="78"/>
        <v>255509.12972514163</v>
      </c>
      <c r="S382" s="17">
        <f t="shared" si="79"/>
        <v>-255509.12972514163</v>
      </c>
      <c r="T382" s="10"/>
      <c r="U382" s="13">
        <f t="shared" si="80"/>
        <v>-164673.30137972822</v>
      </c>
      <c r="V382" s="13">
        <f t="shared" si="81"/>
        <v>0</v>
      </c>
      <c r="W382" s="13">
        <f t="shared" si="82"/>
        <v>0</v>
      </c>
      <c r="X382" s="13">
        <f t="shared" si="83"/>
        <v>0</v>
      </c>
    </row>
    <row r="383" spans="14:24" x14ac:dyDescent="0.3">
      <c r="N383" s="10">
        <f t="shared" si="75"/>
        <v>-1.2900000000000633</v>
      </c>
      <c r="O383" s="12">
        <f t="shared" si="74"/>
        <v>1.7360224701501881E-3</v>
      </c>
      <c r="P383" s="10">
        <f t="shared" si="76"/>
        <v>0.64545833199516189</v>
      </c>
      <c r="Q383" s="17">
        <f t="shared" si="77"/>
        <v>0</v>
      </c>
      <c r="R383" s="17">
        <f t="shared" si="78"/>
        <v>254541.66800483814</v>
      </c>
      <c r="S383" s="17">
        <f t="shared" si="79"/>
        <v>-254541.66800483814</v>
      </c>
      <c r="T383" s="10"/>
      <c r="U383" s="13">
        <f t="shared" si="80"/>
        <v>-164296.04045366909</v>
      </c>
      <c r="V383" s="13">
        <f t="shared" si="81"/>
        <v>0</v>
      </c>
      <c r="W383" s="13">
        <f t="shared" si="82"/>
        <v>0</v>
      </c>
      <c r="X383" s="13">
        <f t="shared" si="83"/>
        <v>0</v>
      </c>
    </row>
    <row r="384" spans="14:24" x14ac:dyDescent="0.3">
      <c r="N384" s="10">
        <f t="shared" si="75"/>
        <v>-1.2800000000000633</v>
      </c>
      <c r="O384" s="12">
        <f t="shared" si="74"/>
        <v>1.758474302976481E-3</v>
      </c>
      <c r="P384" s="10">
        <f t="shared" si="76"/>
        <v>0.64642724599698465</v>
      </c>
      <c r="Q384" s="17">
        <f t="shared" si="77"/>
        <v>0</v>
      </c>
      <c r="R384" s="17">
        <f t="shared" si="78"/>
        <v>253572.75400301538</v>
      </c>
      <c r="S384" s="17">
        <f t="shared" si="79"/>
        <v>-253572.75400301538</v>
      </c>
      <c r="T384" s="10"/>
      <c r="U384" s="13">
        <f t="shared" si="80"/>
        <v>-163916.3370300401</v>
      </c>
      <c r="V384" s="13">
        <f t="shared" si="81"/>
        <v>0</v>
      </c>
      <c r="W384" s="13">
        <f t="shared" si="82"/>
        <v>0</v>
      </c>
      <c r="X384" s="13">
        <f t="shared" si="83"/>
        <v>0</v>
      </c>
    </row>
    <row r="385" spans="14:24" x14ac:dyDescent="0.3">
      <c r="N385" s="10">
        <f t="shared" si="75"/>
        <v>-1.2700000000000633</v>
      </c>
      <c r="O385" s="12">
        <f t="shared" si="74"/>
        <v>1.7810383907267927E-3</v>
      </c>
      <c r="P385" s="10">
        <f t="shared" si="76"/>
        <v>0.64739761446038357</v>
      </c>
      <c r="Q385" s="17">
        <f t="shared" si="77"/>
        <v>0</v>
      </c>
      <c r="R385" s="17">
        <f t="shared" si="78"/>
        <v>252602.38553961646</v>
      </c>
      <c r="S385" s="17">
        <f t="shared" si="79"/>
        <v>-252602.38553961646</v>
      </c>
      <c r="T385" s="10"/>
      <c r="U385" s="13">
        <f t="shared" si="80"/>
        <v>-163534.1818053498</v>
      </c>
      <c r="V385" s="13">
        <f t="shared" si="81"/>
        <v>0</v>
      </c>
      <c r="W385" s="13">
        <f t="shared" si="82"/>
        <v>0</v>
      </c>
      <c r="X385" s="13">
        <f t="shared" si="83"/>
        <v>0</v>
      </c>
    </row>
    <row r="386" spans="14:24" x14ac:dyDescent="0.3">
      <c r="N386" s="10">
        <f t="shared" si="75"/>
        <v>-1.2600000000000633</v>
      </c>
      <c r="O386" s="12">
        <f t="shared" si="74"/>
        <v>1.8037116322706596E-3</v>
      </c>
      <c r="P386" s="10">
        <f t="shared" si="76"/>
        <v>0.6483694395686882</v>
      </c>
      <c r="Q386" s="17">
        <f t="shared" si="77"/>
        <v>0</v>
      </c>
      <c r="R386" s="17">
        <f t="shared" si="78"/>
        <v>251630.56043131181</v>
      </c>
      <c r="S386" s="17">
        <f t="shared" si="79"/>
        <v>-251630.56043131181</v>
      </c>
      <c r="T386" s="10"/>
      <c r="U386" s="13">
        <f t="shared" si="80"/>
        <v>-163149.56544520456</v>
      </c>
      <c r="V386" s="13">
        <f t="shared" si="81"/>
        <v>0</v>
      </c>
      <c r="W386" s="13">
        <f t="shared" si="82"/>
        <v>0</v>
      </c>
      <c r="X386" s="13">
        <f t="shared" si="83"/>
        <v>0</v>
      </c>
    </row>
    <row r="387" spans="14:24" x14ac:dyDescent="0.3">
      <c r="N387" s="10">
        <f t="shared" si="75"/>
        <v>-1.2500000000000633</v>
      </c>
      <c r="O387" s="12">
        <f t="shared" si="74"/>
        <v>1.8264908538900748E-3</v>
      </c>
      <c r="P387" s="10">
        <f t="shared" si="76"/>
        <v>0.64934272350850541</v>
      </c>
      <c r="Q387" s="17">
        <f t="shared" si="77"/>
        <v>0</v>
      </c>
      <c r="R387" s="17">
        <f t="shared" si="78"/>
        <v>250657.27649149462</v>
      </c>
      <c r="S387" s="17">
        <f t="shared" si="79"/>
        <v>-250657.27649149462</v>
      </c>
      <c r="T387" s="10"/>
      <c r="U387" s="13">
        <f t="shared" si="80"/>
        <v>-162762.47858421158</v>
      </c>
      <c r="V387" s="13">
        <f t="shared" si="81"/>
        <v>0</v>
      </c>
      <c r="W387" s="13">
        <f t="shared" si="82"/>
        <v>0</v>
      </c>
      <c r="X387" s="13">
        <f t="shared" si="83"/>
        <v>0</v>
      </c>
    </row>
    <row r="388" spans="14:24" x14ac:dyDescent="0.3">
      <c r="N388" s="10">
        <f t="shared" si="75"/>
        <v>-1.2400000000000633</v>
      </c>
      <c r="O388" s="12">
        <f t="shared" si="74"/>
        <v>1.849372809632908E-3</v>
      </c>
      <c r="P388" s="10">
        <f t="shared" si="76"/>
        <v>0.65031746846972438</v>
      </c>
      <c r="Q388" s="17">
        <f t="shared" si="77"/>
        <v>0</v>
      </c>
      <c r="R388" s="17">
        <f t="shared" si="78"/>
        <v>249682.53153027565</v>
      </c>
      <c r="S388" s="17">
        <f t="shared" si="79"/>
        <v>-249682.53153027565</v>
      </c>
      <c r="T388" s="10"/>
      <c r="U388" s="13">
        <f t="shared" si="80"/>
        <v>-162372.91182588099</v>
      </c>
      <c r="V388" s="13">
        <f t="shared" si="81"/>
        <v>0</v>
      </c>
      <c r="W388" s="13">
        <f t="shared" si="82"/>
        <v>0</v>
      </c>
      <c r="X388" s="13">
        <f t="shared" si="83"/>
        <v>0</v>
      </c>
    </row>
    <row r="389" spans="14:24" x14ac:dyDescent="0.3">
      <c r="N389" s="10">
        <f t="shared" si="75"/>
        <v>-1.2300000000000633</v>
      </c>
      <c r="O389" s="12">
        <f t="shared" si="74"/>
        <v>1.8723541817071499E-3</v>
      </c>
      <c r="P389" s="10">
        <f t="shared" si="76"/>
        <v>0.65129367664552174</v>
      </c>
      <c r="Q389" s="17">
        <f t="shared" si="77"/>
        <v>0</v>
      </c>
      <c r="R389" s="17">
        <f t="shared" si="78"/>
        <v>248706.32335447829</v>
      </c>
      <c r="S389" s="17">
        <f t="shared" si="79"/>
        <v>-248706.32335447829</v>
      </c>
      <c r="T389" s="10"/>
      <c r="U389" s="13">
        <f t="shared" si="80"/>
        <v>-161980.85574252816</v>
      </c>
      <c r="V389" s="13">
        <f t="shared" si="81"/>
        <v>0</v>
      </c>
      <c r="W389" s="13">
        <f t="shared" si="82"/>
        <v>0</v>
      </c>
      <c r="X389" s="13">
        <f t="shared" si="83"/>
        <v>0</v>
      </c>
    </row>
    <row r="390" spans="14:24" x14ac:dyDescent="0.3">
      <c r="N390" s="10">
        <f t="shared" si="75"/>
        <v>-1.2200000000000633</v>
      </c>
      <c r="O390" s="12">
        <f t="shared" si="74"/>
        <v>1.8954315809162562E-3</v>
      </c>
      <c r="P390" s="10">
        <f t="shared" si="76"/>
        <v>0.65227135023236638</v>
      </c>
      <c r="Q390" s="17">
        <f t="shared" si="77"/>
        <v>0</v>
      </c>
      <c r="R390" s="17">
        <f t="shared" si="78"/>
        <v>247728.64976763364</v>
      </c>
      <c r="S390" s="17">
        <f t="shared" si="79"/>
        <v>-247728.64976763364</v>
      </c>
      <c r="T390" s="10"/>
      <c r="U390" s="13">
        <f t="shared" si="80"/>
        <v>-161586.3008751754</v>
      </c>
      <c r="V390" s="13">
        <f t="shared" si="81"/>
        <v>0</v>
      </c>
      <c r="W390" s="13">
        <f t="shared" si="82"/>
        <v>0</v>
      </c>
      <c r="X390" s="13">
        <f t="shared" si="83"/>
        <v>0</v>
      </c>
    </row>
    <row r="391" spans="14:24" x14ac:dyDescent="0.3">
      <c r="N391" s="10">
        <f t="shared" si="75"/>
        <v>-1.2100000000000632</v>
      </c>
      <c r="O391" s="12">
        <f t="shared" si="74"/>
        <v>1.9186015471358471E-3</v>
      </c>
      <c r="P391" s="10">
        <f t="shared" si="76"/>
        <v>0.65325049143002423</v>
      </c>
      <c r="Q391" s="17">
        <f t="shared" si="77"/>
        <v>0</v>
      </c>
      <c r="R391" s="17">
        <f t="shared" si="78"/>
        <v>246749.50856997579</v>
      </c>
      <c r="S391" s="17">
        <f t="shared" si="79"/>
        <v>-246749.50856997579</v>
      </c>
      <c r="T391" s="10"/>
      <c r="U391" s="13">
        <f t="shared" si="80"/>
        <v>-161189.23773345366</v>
      </c>
      <c r="V391" s="13">
        <f t="shared" si="81"/>
        <v>0</v>
      </c>
      <c r="W391" s="13">
        <f t="shared" si="82"/>
        <v>0</v>
      </c>
      <c r="X391" s="13">
        <f t="shared" si="83"/>
        <v>0</v>
      </c>
    </row>
    <row r="392" spans="14:24" x14ac:dyDescent="0.3">
      <c r="N392" s="10">
        <f t="shared" si="75"/>
        <v>-1.2000000000000632</v>
      </c>
      <c r="O392" s="12">
        <f t="shared" si="74"/>
        <v>1.9418605498319821E-3</v>
      </c>
      <c r="P392" s="10">
        <f t="shared" si="76"/>
        <v>0.65423110244156335</v>
      </c>
      <c r="Q392" s="17">
        <f t="shared" si="77"/>
        <v>0</v>
      </c>
      <c r="R392" s="17">
        <f t="shared" si="78"/>
        <v>245768.89755843667</v>
      </c>
      <c r="S392" s="17">
        <f t="shared" si="79"/>
        <v>-245768.89755843667</v>
      </c>
      <c r="T392" s="10"/>
      <c r="U392" s="13">
        <f t="shared" si="80"/>
        <v>-160789.65679550366</v>
      </c>
      <c r="V392" s="13">
        <f t="shared" si="81"/>
        <v>0</v>
      </c>
      <c r="W392" s="13">
        <f t="shared" si="82"/>
        <v>0</v>
      </c>
      <c r="X392" s="13">
        <f t="shared" si="83"/>
        <v>0</v>
      </c>
    </row>
    <row r="393" spans="14:24" x14ac:dyDescent="0.3">
      <c r="N393" s="10">
        <f t="shared" si="75"/>
        <v>-1.1900000000000632</v>
      </c>
      <c r="O393" s="12">
        <f t="shared" si="74"/>
        <v>1.9652049886212174E-3</v>
      </c>
      <c r="P393" s="10">
        <f t="shared" si="76"/>
        <v>0.65521318547335894</v>
      </c>
      <c r="Q393" s="17">
        <f t="shared" si="77"/>
        <v>0</v>
      </c>
      <c r="R393" s="17">
        <f t="shared" si="78"/>
        <v>244786.81452664107</v>
      </c>
      <c r="S393" s="17">
        <f t="shared" si="79"/>
        <v>-244786.81452664107</v>
      </c>
      <c r="T393" s="10"/>
      <c r="U393" s="13">
        <f t="shared" si="80"/>
        <v>-160387.54850787678</v>
      </c>
      <c r="V393" s="13">
        <f t="shared" si="81"/>
        <v>0</v>
      </c>
      <c r="W393" s="13">
        <f t="shared" si="82"/>
        <v>0</v>
      </c>
      <c r="X393" s="13">
        <f t="shared" si="83"/>
        <v>0</v>
      </c>
    </row>
    <row r="394" spans="14:24" x14ac:dyDescent="0.3">
      <c r="N394" s="10">
        <f t="shared" si="75"/>
        <v>-1.1800000000000632</v>
      </c>
      <c r="O394" s="12">
        <f t="shared" si="74"/>
        <v>1.9886311938726105E-3</v>
      </c>
      <c r="P394" s="10">
        <f t="shared" si="76"/>
        <v>0.65619674273509843</v>
      </c>
      <c r="Q394" s="17">
        <f t="shared" si="77"/>
        <v>0</v>
      </c>
      <c r="R394" s="17">
        <f t="shared" si="78"/>
        <v>243803.25726490159</v>
      </c>
      <c r="S394" s="17">
        <f t="shared" si="79"/>
        <v>-243803.25726490159</v>
      </c>
      <c r="T394" s="10"/>
      <c r="U394" s="13">
        <f t="shared" si="80"/>
        <v>-159982.90328543566</v>
      </c>
      <c r="V394" s="13">
        <f t="shared" si="81"/>
        <v>0</v>
      </c>
      <c r="W394" s="13">
        <f t="shared" si="82"/>
        <v>0</v>
      </c>
      <c r="X394" s="13">
        <f t="shared" si="83"/>
        <v>0</v>
      </c>
    </row>
    <row r="395" spans="14:24" x14ac:dyDescent="0.3">
      <c r="N395" s="10">
        <f t="shared" si="75"/>
        <v>-1.1700000000000632</v>
      </c>
      <c r="O395" s="12">
        <f t="shared" si="74"/>
        <v>2.0121354273518249E-3</v>
      </c>
      <c r="P395" s="10">
        <f t="shared" si="76"/>
        <v>0.6571817764397857</v>
      </c>
      <c r="Q395" s="17">
        <f t="shared" si="77"/>
        <v>0</v>
      </c>
      <c r="R395" s="17">
        <f t="shared" si="78"/>
        <v>242818.2235602143</v>
      </c>
      <c r="S395" s="17">
        <f t="shared" si="79"/>
        <v>-242818.2235602143</v>
      </c>
      <c r="T395" s="10"/>
      <c r="U395" s="13">
        <f t="shared" si="80"/>
        <v>-159575.71151125466</v>
      </c>
      <c r="V395" s="13">
        <f t="shared" si="81"/>
        <v>0</v>
      </c>
      <c r="W395" s="13">
        <f t="shared" si="82"/>
        <v>0</v>
      </c>
      <c r="X395" s="13">
        <f t="shared" si="83"/>
        <v>0</v>
      </c>
    </row>
    <row r="396" spans="14:24" x14ac:dyDescent="0.3">
      <c r="N396" s="10">
        <f t="shared" si="75"/>
        <v>-1.1600000000000632</v>
      </c>
      <c r="O396" s="12">
        <f t="shared" si="74"/>
        <v>2.0357138829074453E-3</v>
      </c>
      <c r="P396" s="10">
        <f t="shared" si="76"/>
        <v>0.65816828880374734</v>
      </c>
      <c r="Q396" s="17">
        <f t="shared" si="77"/>
        <v>0</v>
      </c>
      <c r="R396" s="17">
        <f t="shared" si="78"/>
        <v>241831.7111962527</v>
      </c>
      <c r="S396" s="17">
        <f t="shared" si="79"/>
        <v>-241831.7111962527</v>
      </c>
      <c r="T396" s="10"/>
      <c r="U396" s="13">
        <f t="shared" si="80"/>
        <v>-159165.96353651964</v>
      </c>
      <c r="V396" s="13">
        <f t="shared" si="81"/>
        <v>0</v>
      </c>
      <c r="W396" s="13">
        <f t="shared" si="82"/>
        <v>0</v>
      </c>
      <c r="X396" s="13">
        <f t="shared" si="83"/>
        <v>0</v>
      </c>
    </row>
    <row r="397" spans="14:24" x14ac:dyDescent="0.3">
      <c r="N397" s="10">
        <f t="shared" si="75"/>
        <v>-1.1500000000000632</v>
      </c>
      <c r="O397" s="12">
        <f t="shared" ref="O397:O460" si="84">NORMDIST(N397,0,1,FALSE)*0.01</f>
        <v>2.0593626871995975E-3</v>
      </c>
      <c r="P397" s="10">
        <f t="shared" si="76"/>
        <v>0.65915628204663634</v>
      </c>
      <c r="Q397" s="17">
        <f t="shared" si="77"/>
        <v>0</v>
      </c>
      <c r="R397" s="17">
        <f t="shared" si="78"/>
        <v>240843.71795336367</v>
      </c>
      <c r="S397" s="17">
        <f t="shared" si="79"/>
        <v>-240843.71795336367</v>
      </c>
      <c r="T397" s="10"/>
      <c r="U397" s="13">
        <f t="shared" si="80"/>
        <v>-158753.64968042794</v>
      </c>
      <c r="V397" s="13">
        <f t="shared" si="81"/>
        <v>0</v>
      </c>
      <c r="W397" s="13">
        <f t="shared" si="82"/>
        <v>0</v>
      </c>
      <c r="X397" s="13">
        <f t="shared" si="83"/>
        <v>0</v>
      </c>
    </row>
    <row r="398" spans="14:24" x14ac:dyDescent="0.3">
      <c r="N398" s="10">
        <f t="shared" ref="N398:N461" si="85">N397+0.01</f>
        <v>-1.1400000000000632</v>
      </c>
      <c r="O398" s="12">
        <f t="shared" si="84"/>
        <v>2.0830779004709335E-3</v>
      </c>
      <c r="P398" s="10">
        <f t="shared" si="76"/>
        <v>0.66014575839143808</v>
      </c>
      <c r="Q398" s="17">
        <f t="shared" si="77"/>
        <v>0</v>
      </c>
      <c r="R398" s="17">
        <f t="shared" si="78"/>
        <v>239854.24160856195</v>
      </c>
      <c r="S398" s="17">
        <f t="shared" si="79"/>
        <v>-239854.24160856195</v>
      </c>
      <c r="T398" s="10"/>
      <c r="U398" s="13">
        <f t="shared" si="80"/>
        <v>-158338.76023008736</v>
      </c>
      <c r="V398" s="13">
        <f t="shared" si="81"/>
        <v>0</v>
      </c>
      <c r="W398" s="13">
        <f t="shared" si="82"/>
        <v>0</v>
      </c>
      <c r="X398" s="13">
        <f t="shared" si="83"/>
        <v>0</v>
      </c>
    </row>
    <row r="399" spans="14:24" x14ac:dyDescent="0.3">
      <c r="N399" s="10">
        <f t="shared" si="85"/>
        <v>-1.1300000000000632</v>
      </c>
      <c r="O399" s="12">
        <f t="shared" si="84"/>
        <v>2.1068555173600029E-3</v>
      </c>
      <c r="P399" s="10">
        <f t="shared" si="76"/>
        <v>0.66113672006447477</v>
      </c>
      <c r="Q399" s="17">
        <f t="shared" si="77"/>
        <v>0</v>
      </c>
      <c r="R399" s="17">
        <f t="shared" si="78"/>
        <v>238863.27993552526</v>
      </c>
      <c r="S399" s="17">
        <f t="shared" si="79"/>
        <v>-238863.27993552526</v>
      </c>
      <c r="T399" s="10"/>
      <c r="U399" s="13">
        <f t="shared" si="80"/>
        <v>-157921.28544041564</v>
      </c>
      <c r="V399" s="13">
        <f t="shared" si="81"/>
        <v>0</v>
      </c>
      <c r="W399" s="13">
        <f t="shared" si="82"/>
        <v>0</v>
      </c>
      <c r="X399" s="13">
        <f t="shared" si="83"/>
        <v>0</v>
      </c>
    </row>
    <row r="400" spans="14:24" x14ac:dyDescent="0.3">
      <c r="N400" s="10">
        <f t="shared" si="85"/>
        <v>-1.1200000000000632</v>
      </c>
      <c r="O400" s="12">
        <f t="shared" si="84"/>
        <v>2.1306914677570281E-3</v>
      </c>
      <c r="P400" s="10">
        <f t="shared" si="76"/>
        <v>0.66212916929541044</v>
      </c>
      <c r="Q400" s="17">
        <f t="shared" si="77"/>
        <v>0</v>
      </c>
      <c r="R400" s="17">
        <f t="shared" si="78"/>
        <v>237870.83070458958</v>
      </c>
      <c r="S400" s="17">
        <f t="shared" si="79"/>
        <v>-237870.83070458958</v>
      </c>
      <c r="T400" s="10"/>
      <c r="U400" s="13">
        <f t="shared" si="80"/>
        <v>-157501.21553403913</v>
      </c>
      <c r="V400" s="13">
        <f t="shared" si="81"/>
        <v>0</v>
      </c>
      <c r="W400" s="13">
        <f t="shared" si="82"/>
        <v>0</v>
      </c>
      <c r="X400" s="13">
        <f t="shared" si="83"/>
        <v>0</v>
      </c>
    </row>
    <row r="401" spans="14:24" x14ac:dyDescent="0.3">
      <c r="N401" s="10">
        <f t="shared" si="85"/>
        <v>-1.1100000000000632</v>
      </c>
      <c r="O401" s="12">
        <f t="shared" si="84"/>
        <v>2.1545816177020458E-3</v>
      </c>
      <c r="P401" s="10">
        <f t="shared" si="76"/>
        <v>0.6631231083172564</v>
      </c>
      <c r="Q401" s="17">
        <f t="shared" si="77"/>
        <v>0</v>
      </c>
      <c r="R401" s="17">
        <f t="shared" si="78"/>
        <v>236876.89168274362</v>
      </c>
      <c r="S401" s="17">
        <f t="shared" si="79"/>
        <v>-236876.89168274362</v>
      </c>
      <c r="T401" s="10"/>
      <c r="U401" s="13">
        <f t="shared" si="80"/>
        <v>-157078.540701191</v>
      </c>
      <c r="V401" s="13">
        <f t="shared" si="81"/>
        <v>0</v>
      </c>
      <c r="W401" s="13">
        <f t="shared" si="82"/>
        <v>0</v>
      </c>
      <c r="X401" s="13">
        <f t="shared" si="83"/>
        <v>0</v>
      </c>
    </row>
    <row r="402" spans="14:24" x14ac:dyDescent="0.3">
      <c r="N402" s="10">
        <f t="shared" si="85"/>
        <v>-1.1000000000000631</v>
      </c>
      <c r="O402" s="12">
        <f t="shared" si="84"/>
        <v>2.178521770325354E-3</v>
      </c>
      <c r="P402" s="10">
        <f t="shared" si="76"/>
        <v>0.66411853936637577</v>
      </c>
      <c r="Q402" s="17">
        <f t="shared" si="77"/>
        <v>0</v>
      </c>
      <c r="R402" s="17">
        <f t="shared" si="78"/>
        <v>235881.46063362426</v>
      </c>
      <c r="S402" s="17">
        <f t="shared" si="79"/>
        <v>-235881.46063362426</v>
      </c>
      <c r="T402" s="10"/>
      <c r="U402" s="13">
        <f t="shared" si="80"/>
        <v>-156653.25109960983</v>
      </c>
      <c r="V402" s="13">
        <f t="shared" si="81"/>
        <v>0</v>
      </c>
      <c r="W402" s="13">
        <f t="shared" si="82"/>
        <v>0</v>
      </c>
      <c r="X402" s="13">
        <f t="shared" si="83"/>
        <v>0</v>
      </c>
    </row>
    <row r="403" spans="14:24" x14ac:dyDescent="0.3">
      <c r="N403" s="10">
        <f t="shared" si="85"/>
        <v>-1.0900000000000631</v>
      </c>
      <c r="O403" s="12">
        <f t="shared" si="84"/>
        <v>2.2025076668301816E-3</v>
      </c>
      <c r="P403" s="10">
        <f t="shared" si="76"/>
        <v>0.66511546468248894</v>
      </c>
      <c r="Q403" s="17">
        <f t="shared" si="77"/>
        <v>0</v>
      </c>
      <c r="R403" s="17">
        <f t="shared" si="78"/>
        <v>234884.53531751106</v>
      </c>
      <c r="S403" s="17">
        <f t="shared" si="79"/>
        <v>-234884.53531751106</v>
      </c>
      <c r="T403" s="10"/>
      <c r="U403" s="13">
        <f t="shared" si="80"/>
        <v>-156225.33685443687</v>
      </c>
      <c r="V403" s="13">
        <f t="shared" si="81"/>
        <v>0</v>
      </c>
      <c r="W403" s="13">
        <f t="shared" si="82"/>
        <v>0</v>
      </c>
      <c r="X403" s="13">
        <f t="shared" si="83"/>
        <v>0</v>
      </c>
    </row>
    <row r="404" spans="14:24" x14ac:dyDescent="0.3">
      <c r="N404" s="10">
        <f t="shared" si="85"/>
        <v>-1.0800000000000631</v>
      </c>
      <c r="O404" s="12">
        <f t="shared" si="84"/>
        <v>2.2265349875174594E-3</v>
      </c>
      <c r="P404" s="10">
        <f t="shared" si="76"/>
        <v>0.66611388650867831</v>
      </c>
      <c r="Q404" s="17">
        <f t="shared" si="77"/>
        <v>0</v>
      </c>
      <c r="R404" s="17">
        <f t="shared" si="78"/>
        <v>233886.11349132171</v>
      </c>
      <c r="S404" s="17">
        <f t="shared" si="79"/>
        <v>-233886.11349132171</v>
      </c>
      <c r="T404" s="10"/>
      <c r="U404" s="13">
        <f t="shared" si="80"/>
        <v>-155794.78805811412</v>
      </c>
      <c r="V404" s="13">
        <f t="shared" si="81"/>
        <v>0</v>
      </c>
      <c r="W404" s="13">
        <f t="shared" si="82"/>
        <v>0</v>
      </c>
      <c r="X404" s="13">
        <f t="shared" si="83"/>
        <v>0</v>
      </c>
    </row>
    <row r="405" spans="14:24" x14ac:dyDescent="0.3">
      <c r="N405" s="10">
        <f t="shared" si="85"/>
        <v>-1.0700000000000631</v>
      </c>
      <c r="O405" s="12">
        <f t="shared" si="84"/>
        <v>2.2505993528525448E-3</v>
      </c>
      <c r="P405" s="10">
        <f t="shared" si="76"/>
        <v>0.66711380709139323</v>
      </c>
      <c r="Q405" s="17">
        <f t="shared" si="77"/>
        <v>0</v>
      </c>
      <c r="R405" s="17">
        <f t="shared" si="78"/>
        <v>232886.19290860678</v>
      </c>
      <c r="S405" s="17">
        <f t="shared" si="79"/>
        <v>-232886.19290860678</v>
      </c>
      <c r="T405" s="10"/>
      <c r="U405" s="13">
        <f t="shared" si="80"/>
        <v>-155361.59477028131</v>
      </c>
      <c r="V405" s="13">
        <f t="shared" si="81"/>
        <v>0</v>
      </c>
      <c r="W405" s="13">
        <f t="shared" si="82"/>
        <v>0</v>
      </c>
      <c r="X405" s="13">
        <f t="shared" si="83"/>
        <v>0</v>
      </c>
    </row>
    <row r="406" spans="14:24" x14ac:dyDescent="0.3">
      <c r="N406" s="10">
        <f t="shared" si="85"/>
        <v>-1.0600000000000631</v>
      </c>
      <c r="O406" s="12">
        <f t="shared" si="84"/>
        <v>2.274696324573707E-3</v>
      </c>
      <c r="P406" s="10">
        <f t="shared" si="76"/>
        <v>0.66811522868045548</v>
      </c>
      <c r="Q406" s="17">
        <f t="shared" si="77"/>
        <v>0</v>
      </c>
      <c r="R406" s="17">
        <f t="shared" si="78"/>
        <v>231884.77131954455</v>
      </c>
      <c r="S406" s="17">
        <f t="shared" si="79"/>
        <v>-231884.77131954455</v>
      </c>
      <c r="T406" s="10"/>
      <c r="U406" s="13">
        <f t="shared" si="80"/>
        <v>-154925.74701767261</v>
      </c>
      <c r="V406" s="13">
        <f t="shared" si="81"/>
        <v>0</v>
      </c>
      <c r="W406" s="13">
        <f t="shared" si="82"/>
        <v>0</v>
      </c>
      <c r="X406" s="13">
        <f t="shared" si="83"/>
        <v>0</v>
      </c>
    </row>
    <row r="407" spans="14:24" x14ac:dyDescent="0.3">
      <c r="N407" s="10">
        <f t="shared" si="85"/>
        <v>-1.0500000000000631</v>
      </c>
      <c r="O407" s="12">
        <f t="shared" si="84"/>
        <v>2.2988214068421779E-3</v>
      </c>
      <c r="P407" s="10">
        <f t="shared" si="76"/>
        <v>0.66911815352906423</v>
      </c>
      <c r="Q407" s="17">
        <f t="shared" si="77"/>
        <v>0</v>
      </c>
      <c r="R407" s="17">
        <f t="shared" si="78"/>
        <v>230881.84647093579</v>
      </c>
      <c r="S407" s="17">
        <f t="shared" si="79"/>
        <v>-230881.84647093579</v>
      </c>
      <c r="T407" s="10"/>
      <c r="U407" s="13">
        <f t="shared" si="80"/>
        <v>-154487.23479401344</v>
      </c>
      <c r="V407" s="13">
        <f t="shared" si="81"/>
        <v>0</v>
      </c>
      <c r="W407" s="13">
        <f t="shared" si="82"/>
        <v>0</v>
      </c>
      <c r="X407" s="13">
        <f t="shared" si="83"/>
        <v>0</v>
      </c>
    </row>
    <row r="408" spans="14:24" x14ac:dyDescent="0.3">
      <c r="N408" s="10">
        <f t="shared" si="85"/>
        <v>-1.0400000000000631</v>
      </c>
      <c r="O408" s="12">
        <f t="shared" si="84"/>
        <v>2.3229700474335095E-3</v>
      </c>
      <c r="P408" s="10">
        <f t="shared" si="76"/>
        <v>0.67012258389380075</v>
      </c>
      <c r="Q408" s="17">
        <f t="shared" si="77"/>
        <v>0</v>
      </c>
      <c r="R408" s="17">
        <f t="shared" si="78"/>
        <v>229877.41610619926</v>
      </c>
      <c r="S408" s="17">
        <f t="shared" si="79"/>
        <v>-229877.41610619926</v>
      </c>
      <c r="T408" s="10"/>
      <c r="U408" s="13">
        <f t="shared" si="80"/>
        <v>-154046.04805991668</v>
      </c>
      <c r="V408" s="13">
        <f t="shared" si="81"/>
        <v>0</v>
      </c>
      <c r="W408" s="13">
        <f t="shared" si="82"/>
        <v>0</v>
      </c>
      <c r="X408" s="13">
        <f t="shared" si="83"/>
        <v>0</v>
      </c>
    </row>
    <row r="409" spans="14:24" x14ac:dyDescent="0.3">
      <c r="N409" s="10">
        <f t="shared" si="85"/>
        <v>-1.0300000000000631</v>
      </c>
      <c r="O409" s="12">
        <f t="shared" si="84"/>
        <v>2.3471376389699655E-3</v>
      </c>
      <c r="P409" s="10">
        <f t="shared" si="76"/>
        <v>0.67112852203463369</v>
      </c>
      <c r="Q409" s="17">
        <f t="shared" si="77"/>
        <v>0</v>
      </c>
      <c r="R409" s="17">
        <f t="shared" si="78"/>
        <v>228871.47796536633</v>
      </c>
      <c r="S409" s="17">
        <f t="shared" si="79"/>
        <v>-228871.47796536633</v>
      </c>
      <c r="T409" s="10"/>
      <c r="U409" s="13">
        <f t="shared" si="80"/>
        <v>-153602.17674277854</v>
      </c>
      <c r="V409" s="13">
        <f t="shared" si="81"/>
        <v>0</v>
      </c>
      <c r="W409" s="13">
        <f t="shared" si="82"/>
        <v>0</v>
      </c>
      <c r="X409" s="13">
        <f t="shared" si="83"/>
        <v>0</v>
      </c>
    </row>
    <row r="410" spans="14:24" x14ac:dyDescent="0.3">
      <c r="N410" s="10">
        <f t="shared" si="85"/>
        <v>-1.0200000000000631</v>
      </c>
      <c r="O410" s="12">
        <f t="shared" si="84"/>
        <v>2.3713195201936431E-3</v>
      </c>
      <c r="P410" s="10">
        <f t="shared" si="76"/>
        <v>0.67213597021492433</v>
      </c>
      <c r="Q410" s="17">
        <f t="shared" si="77"/>
        <v>0</v>
      </c>
      <c r="R410" s="17">
        <f t="shared" si="78"/>
        <v>227864.02978507569</v>
      </c>
      <c r="S410" s="17">
        <f t="shared" si="79"/>
        <v>-227864.02978507569</v>
      </c>
      <c r="T410" s="10"/>
      <c r="U410" s="13">
        <f t="shared" si="80"/>
        <v>-153155.61073667428</v>
      </c>
      <c r="V410" s="13">
        <f t="shared" si="81"/>
        <v>0</v>
      </c>
      <c r="W410" s="13">
        <f t="shared" si="82"/>
        <v>0</v>
      </c>
      <c r="X410" s="13">
        <f t="shared" si="83"/>
        <v>0</v>
      </c>
    </row>
    <row r="411" spans="14:24" x14ac:dyDescent="0.3">
      <c r="N411" s="10">
        <f t="shared" si="85"/>
        <v>-1.0100000000000631</v>
      </c>
      <c r="O411" s="12">
        <f t="shared" si="84"/>
        <v>2.3955109772799813E-3</v>
      </c>
      <c r="P411" s="10">
        <f t="shared" ref="P411:P474" si="86">FXf0*EXP(-0.5*T*vola^2)*EXP(vola*SQRT(T)*N411)</f>
        <v>0.67314493070143144</v>
      </c>
      <c r="Q411" s="17">
        <f t="shared" ref="Q411:Q474" si="87">MAX(P411-K,0)*nom</f>
        <v>0</v>
      </c>
      <c r="R411" s="17">
        <f t="shared" ref="R411:R474" si="88">MAX(K-P411,0)*nom</f>
        <v>226855.06929856859</v>
      </c>
      <c r="S411" s="17">
        <f t="shared" ref="S411:S474" si="89">(P411-K)*nom</f>
        <v>-226855.06929856859</v>
      </c>
      <c r="T411" s="10"/>
      <c r="U411" s="13">
        <f t="shared" ref="U411:U474" si="90">(P411-K)*P411*nom</f>
        <v>-152706.33990225338</v>
      </c>
      <c r="V411" s="13">
        <f t="shared" ref="V411:V474" si="91">MAX(P411-K,0)*P411*nom</f>
        <v>0</v>
      </c>
      <c r="W411" s="13">
        <f t="shared" ref="W411:W474" si="92">IF(P411&gt;K,nom*P411,0)</f>
        <v>0</v>
      </c>
      <c r="X411" s="13">
        <f t="shared" ref="X411:X474" si="93">IF(P411&gt;K,nom,0)</f>
        <v>0</v>
      </c>
    </row>
    <row r="412" spans="14:24" x14ac:dyDescent="0.3">
      <c r="N412" s="10">
        <f t="shared" si="85"/>
        <v>-1.0000000000000631</v>
      </c>
      <c r="O412" s="12">
        <f t="shared" si="84"/>
        <v>2.4197072451912806E-3</v>
      </c>
      <c r="P412" s="10">
        <f t="shared" si="86"/>
        <v>0.67415540576431676</v>
      </c>
      <c r="Q412" s="17">
        <f t="shared" si="87"/>
        <v>0</v>
      </c>
      <c r="R412" s="17">
        <f t="shared" si="88"/>
        <v>225844.59423568327</v>
      </c>
      <c r="S412" s="17">
        <f t="shared" si="89"/>
        <v>-225844.59423568327</v>
      </c>
      <c r="T412" s="10"/>
      <c r="U412" s="13">
        <f t="shared" si="90"/>
        <v>-152254.35406663452</v>
      </c>
      <c r="V412" s="13">
        <f t="shared" si="91"/>
        <v>0</v>
      </c>
      <c r="W412" s="13">
        <f t="shared" si="92"/>
        <v>0</v>
      </c>
      <c r="X412" s="13">
        <f t="shared" si="93"/>
        <v>0</v>
      </c>
    </row>
    <row r="413" spans="14:24" x14ac:dyDescent="0.3">
      <c r="N413" s="10">
        <f t="shared" si="85"/>
        <v>-0.99000000000006305</v>
      </c>
      <c r="O413" s="12">
        <f t="shared" si="84"/>
        <v>2.4439035090698434E-3</v>
      </c>
      <c r="P413" s="10">
        <f t="shared" si="86"/>
        <v>0.67516739767714928</v>
      </c>
      <c r="Q413" s="17">
        <f t="shared" si="87"/>
        <v>0</v>
      </c>
      <c r="R413" s="17">
        <f t="shared" si="88"/>
        <v>224832.60232285073</v>
      </c>
      <c r="S413" s="17">
        <f t="shared" si="89"/>
        <v>-224832.60232285073</v>
      </c>
      <c r="T413" s="10"/>
      <c r="U413" s="13">
        <f t="shared" si="90"/>
        <v>-151799.64302330051</v>
      </c>
      <c r="V413" s="13">
        <f t="shared" si="91"/>
        <v>0</v>
      </c>
      <c r="W413" s="13">
        <f t="shared" si="92"/>
        <v>0</v>
      </c>
      <c r="X413" s="13">
        <f t="shared" si="93"/>
        <v>0</v>
      </c>
    </row>
    <row r="414" spans="14:24" x14ac:dyDescent="0.3">
      <c r="N414" s="10">
        <f t="shared" si="85"/>
        <v>-0.98000000000006304</v>
      </c>
      <c r="O414" s="12">
        <f t="shared" si="84"/>
        <v>2.4680949056702746E-3</v>
      </c>
      <c r="P414" s="10">
        <f t="shared" si="86"/>
        <v>0.67618090871691161</v>
      </c>
      <c r="Q414" s="17">
        <f t="shared" si="87"/>
        <v>0</v>
      </c>
      <c r="R414" s="17">
        <f t="shared" si="88"/>
        <v>223819.0912830884</v>
      </c>
      <c r="S414" s="17">
        <f t="shared" si="89"/>
        <v>-223819.0912830884</v>
      </c>
      <c r="T414" s="10"/>
      <c r="U414" s="13">
        <f t="shared" si="90"/>
        <v>-151342.19653199211</v>
      </c>
      <c r="V414" s="13">
        <f t="shared" si="91"/>
        <v>0</v>
      </c>
      <c r="W414" s="13">
        <f t="shared" si="92"/>
        <v>0</v>
      </c>
      <c r="X414" s="13">
        <f t="shared" si="93"/>
        <v>0</v>
      </c>
    </row>
    <row r="415" spans="14:24" x14ac:dyDescent="0.3">
      <c r="N415" s="10">
        <f t="shared" si="85"/>
        <v>-0.97000000000006303</v>
      </c>
      <c r="O415" s="12">
        <f t="shared" si="84"/>
        <v>2.4922765248305066E-3</v>
      </c>
      <c r="P415" s="10">
        <f t="shared" si="86"/>
        <v>0.67719594116400372</v>
      </c>
      <c r="Q415" s="17">
        <f t="shared" si="87"/>
        <v>0</v>
      </c>
      <c r="R415" s="17">
        <f t="shared" si="88"/>
        <v>222804.05883599629</v>
      </c>
      <c r="S415" s="17">
        <f t="shared" si="89"/>
        <v>-222804.05883599629</v>
      </c>
      <c r="T415" s="10"/>
      <c r="U415" s="13">
        <f t="shared" si="90"/>
        <v>-150882.00431860259</v>
      </c>
      <c r="V415" s="13">
        <f t="shared" si="91"/>
        <v>0</v>
      </c>
      <c r="W415" s="13">
        <f t="shared" si="92"/>
        <v>0</v>
      </c>
      <c r="X415" s="13">
        <f t="shared" si="93"/>
        <v>0</v>
      </c>
    </row>
    <row r="416" spans="14:24" x14ac:dyDescent="0.3">
      <c r="N416" s="10">
        <f t="shared" si="85"/>
        <v>-0.96000000000006303</v>
      </c>
      <c r="O416" s="12">
        <f t="shared" si="84"/>
        <v>2.5164434109810193E-3</v>
      </c>
      <c r="P416" s="10">
        <f t="shared" si="86"/>
        <v>0.6782124973022492</v>
      </c>
      <c r="Q416" s="17">
        <f t="shared" si="87"/>
        <v>0</v>
      </c>
      <c r="R416" s="17">
        <f t="shared" si="88"/>
        <v>221787.50269775084</v>
      </c>
      <c r="S416" s="17">
        <f t="shared" si="89"/>
        <v>-221787.50269775084</v>
      </c>
      <c r="T416" s="10"/>
      <c r="U416" s="13">
        <f t="shared" si="90"/>
        <v>-150419.05607507093</v>
      </c>
      <c r="V416" s="13">
        <f t="shared" si="91"/>
        <v>0</v>
      </c>
      <c r="W416" s="13">
        <f t="shared" si="92"/>
        <v>0</v>
      </c>
      <c r="X416" s="13">
        <f t="shared" si="93"/>
        <v>0</v>
      </c>
    </row>
    <row r="417" spans="14:24" x14ac:dyDescent="0.3">
      <c r="N417" s="10">
        <f t="shared" si="85"/>
        <v>-0.95000000000006302</v>
      </c>
      <c r="O417" s="12">
        <f t="shared" si="84"/>
        <v>2.5405905646917384E-3</v>
      </c>
      <c r="P417" s="10">
        <f t="shared" si="86"/>
        <v>0.67923057941889964</v>
      </c>
      <c r="Q417" s="17">
        <f t="shared" si="87"/>
        <v>0</v>
      </c>
      <c r="R417" s="17">
        <f t="shared" si="88"/>
        <v>220769.42058110039</v>
      </c>
      <c r="S417" s="17">
        <f t="shared" si="89"/>
        <v>-220769.42058110039</v>
      </c>
      <c r="T417" s="10"/>
      <c r="U417" s="13">
        <f t="shared" si="90"/>
        <v>-149953.34145927554</v>
      </c>
      <c r="V417" s="13">
        <f t="shared" si="91"/>
        <v>0</v>
      </c>
      <c r="W417" s="13">
        <f t="shared" si="92"/>
        <v>0</v>
      </c>
      <c r="X417" s="13">
        <f t="shared" si="93"/>
        <v>0</v>
      </c>
    </row>
    <row r="418" spans="14:24" x14ac:dyDescent="0.3">
      <c r="N418" s="10">
        <f t="shared" si="85"/>
        <v>-0.94000000000006301</v>
      </c>
      <c r="O418" s="12">
        <f t="shared" si="84"/>
        <v>2.5647129442560516E-3</v>
      </c>
      <c r="P418" s="10">
        <f t="shared" si="86"/>
        <v>0.68025018980464025</v>
      </c>
      <c r="Q418" s="17">
        <f t="shared" si="87"/>
        <v>0</v>
      </c>
      <c r="R418" s="17">
        <f t="shared" si="88"/>
        <v>219749.81019535978</v>
      </c>
      <c r="S418" s="17">
        <f t="shared" si="89"/>
        <v>-219749.81019535978</v>
      </c>
      <c r="T418" s="10"/>
      <c r="U418" s="13">
        <f t="shared" si="90"/>
        <v>-149484.85009492715</v>
      </c>
      <c r="V418" s="13">
        <f t="shared" si="91"/>
        <v>0</v>
      </c>
      <c r="W418" s="13">
        <f t="shared" si="92"/>
        <v>0</v>
      </c>
      <c r="X418" s="13">
        <f t="shared" si="93"/>
        <v>0</v>
      </c>
    </row>
    <row r="419" spans="14:24" x14ac:dyDescent="0.3">
      <c r="N419" s="10">
        <f t="shared" si="85"/>
        <v>-0.930000000000063</v>
      </c>
      <c r="O419" s="12">
        <f t="shared" si="84"/>
        <v>2.5888054673113372E-3</v>
      </c>
      <c r="P419" s="10">
        <f t="shared" si="86"/>
        <v>0.68127133075359514</v>
      </c>
      <c r="Q419" s="17">
        <f t="shared" si="87"/>
        <v>0</v>
      </c>
      <c r="R419" s="17">
        <f t="shared" si="88"/>
        <v>218728.6692464049</v>
      </c>
      <c r="S419" s="17">
        <f t="shared" si="89"/>
        <v>-218728.6692464049</v>
      </c>
      <c r="T419" s="10"/>
      <c r="U419" s="13">
        <f t="shared" si="90"/>
        <v>-149013.57157146122</v>
      </c>
      <c r="V419" s="13">
        <f t="shared" si="91"/>
        <v>0</v>
      </c>
      <c r="W419" s="13">
        <f t="shared" si="92"/>
        <v>0</v>
      </c>
      <c r="X419" s="13">
        <f t="shared" si="93"/>
        <v>0</v>
      </c>
    </row>
    <row r="420" spans="14:24" x14ac:dyDescent="0.3">
      <c r="N420" s="10">
        <f t="shared" si="85"/>
        <v>-0.92000000000006299</v>
      </c>
      <c r="O420" s="12">
        <f t="shared" si="84"/>
        <v>2.6128630124953802E-3</v>
      </c>
      <c r="P420" s="10">
        <f t="shared" si="86"/>
        <v>0.68229400456333145</v>
      </c>
      <c r="Q420" s="17">
        <f t="shared" si="87"/>
        <v>0</v>
      </c>
      <c r="R420" s="17">
        <f t="shared" si="88"/>
        <v>217705.99543666857</v>
      </c>
      <c r="S420" s="17">
        <f t="shared" si="89"/>
        <v>-217705.99543666857</v>
      </c>
      <c r="T420" s="10"/>
      <c r="U420" s="13">
        <f t="shared" si="90"/>
        <v>-148539.49544393097</v>
      </c>
      <c r="V420" s="13">
        <f t="shared" si="91"/>
        <v>0</v>
      </c>
      <c r="W420" s="13">
        <f t="shared" si="92"/>
        <v>0</v>
      </c>
      <c r="X420" s="13">
        <f t="shared" si="93"/>
        <v>0</v>
      </c>
    </row>
    <row r="421" spans="14:24" x14ac:dyDescent="0.3">
      <c r="N421" s="10">
        <f t="shared" si="85"/>
        <v>-0.91000000000006298</v>
      </c>
      <c r="O421" s="12">
        <f t="shared" si="84"/>
        <v>2.6368804211380306E-3</v>
      </c>
      <c r="P421" s="10">
        <f t="shared" si="86"/>
        <v>0.68331821353486588</v>
      </c>
      <c r="Q421" s="17">
        <f t="shared" si="87"/>
        <v>0</v>
      </c>
      <c r="R421" s="17">
        <f t="shared" si="88"/>
        <v>216681.78646513415</v>
      </c>
      <c r="S421" s="17">
        <f t="shared" si="89"/>
        <v>-216681.78646513415</v>
      </c>
      <c r="T421" s="10"/>
      <c r="U421" s="13">
        <f t="shared" si="90"/>
        <v>-148062.61123289875</v>
      </c>
      <c r="V421" s="13">
        <f t="shared" si="91"/>
        <v>0</v>
      </c>
      <c r="W421" s="13">
        <f t="shared" si="92"/>
        <v>0</v>
      </c>
      <c r="X421" s="13">
        <f t="shared" si="93"/>
        <v>0</v>
      </c>
    </row>
    <row r="422" spans="14:24" x14ac:dyDescent="0.3">
      <c r="N422" s="10">
        <f t="shared" si="85"/>
        <v>-0.90000000000006297</v>
      </c>
      <c r="O422" s="12">
        <f t="shared" si="84"/>
        <v>2.6608524989873979E-3</v>
      </c>
      <c r="P422" s="10">
        <f t="shared" si="86"/>
        <v>0.68434395997266917</v>
      </c>
      <c r="Q422" s="17">
        <f t="shared" si="87"/>
        <v>0</v>
      </c>
      <c r="R422" s="17">
        <f t="shared" si="88"/>
        <v>215656.04002733086</v>
      </c>
      <c r="S422" s="17">
        <f t="shared" si="89"/>
        <v>-215656.04002733086</v>
      </c>
      <c r="T422" s="10"/>
      <c r="U422" s="13">
        <f t="shared" si="90"/>
        <v>-147582.90842432805</v>
      </c>
      <c r="V422" s="13">
        <f t="shared" si="91"/>
        <v>0</v>
      </c>
      <c r="W422" s="13">
        <f t="shared" si="92"/>
        <v>0</v>
      </c>
      <c r="X422" s="13">
        <f t="shared" si="93"/>
        <v>0</v>
      </c>
    </row>
    <row r="423" spans="14:24" x14ac:dyDescent="0.3">
      <c r="N423" s="10">
        <f t="shared" si="85"/>
        <v>-0.89000000000006296</v>
      </c>
      <c r="O423" s="12">
        <f t="shared" si="84"/>
        <v>2.684774017969873E-3</v>
      </c>
      <c r="P423" s="10">
        <f t="shared" si="86"/>
        <v>0.68537124618467093</v>
      </c>
      <c r="Q423" s="17">
        <f t="shared" si="87"/>
        <v>0</v>
      </c>
      <c r="R423" s="17">
        <f t="shared" si="88"/>
        <v>214628.75381532908</v>
      </c>
      <c r="S423" s="17">
        <f t="shared" si="89"/>
        <v>-214628.75381532908</v>
      </c>
      <c r="T423" s="10"/>
      <c r="U423" s="13">
        <f t="shared" si="90"/>
        <v>-147100.37646947504</v>
      </c>
      <c r="V423" s="13">
        <f t="shared" si="91"/>
        <v>0</v>
      </c>
      <c r="W423" s="13">
        <f t="shared" si="92"/>
        <v>0</v>
      </c>
      <c r="X423" s="13">
        <f t="shared" si="93"/>
        <v>0</v>
      </c>
    </row>
    <row r="424" spans="14:24" x14ac:dyDescent="0.3">
      <c r="N424" s="10">
        <f t="shared" si="85"/>
        <v>-0.88000000000006295</v>
      </c>
      <c r="O424" s="12">
        <f t="shared" si="84"/>
        <v>2.7086397179832307E-3</v>
      </c>
      <c r="P424" s="10">
        <f t="shared" si="86"/>
        <v>0.68640007448226592</v>
      </c>
      <c r="Q424" s="17">
        <f t="shared" si="87"/>
        <v>0</v>
      </c>
      <c r="R424" s="17">
        <f t="shared" si="88"/>
        <v>213599.92551773411</v>
      </c>
      <c r="S424" s="17">
        <f t="shared" si="89"/>
        <v>-213599.92551773411</v>
      </c>
      <c r="T424" s="10"/>
      <c r="U424" s="13">
        <f t="shared" si="90"/>
        <v>-146615.00478477916</v>
      </c>
      <c r="V424" s="13">
        <f t="shared" si="91"/>
        <v>0</v>
      </c>
      <c r="W424" s="13">
        <f t="shared" si="92"/>
        <v>0</v>
      </c>
      <c r="X424" s="13">
        <f t="shared" si="93"/>
        <v>0</v>
      </c>
    </row>
    <row r="425" spans="14:24" x14ac:dyDescent="0.3">
      <c r="N425" s="10">
        <f t="shared" si="85"/>
        <v>-0.87000000000006295</v>
      </c>
      <c r="O425" s="12">
        <f t="shared" si="84"/>
        <v>2.7324443087220129E-3</v>
      </c>
      <c r="P425" s="10">
        <f t="shared" si="86"/>
        <v>0.68743044718031798</v>
      </c>
      <c r="Q425" s="17">
        <f t="shared" si="87"/>
        <v>0</v>
      </c>
      <c r="R425" s="17">
        <f t="shared" si="88"/>
        <v>212569.55281968205</v>
      </c>
      <c r="S425" s="17">
        <f t="shared" si="89"/>
        <v>-212569.55281968205</v>
      </c>
      <c r="T425" s="10"/>
      <c r="U425" s="13">
        <f t="shared" si="90"/>
        <v>-146126.78275175425</v>
      </c>
      <c r="V425" s="13">
        <f t="shared" si="91"/>
        <v>0</v>
      </c>
      <c r="W425" s="13">
        <f t="shared" si="92"/>
        <v>0</v>
      </c>
      <c r="X425" s="13">
        <f t="shared" si="93"/>
        <v>0</v>
      </c>
    </row>
    <row r="426" spans="14:24" x14ac:dyDescent="0.3">
      <c r="N426" s="10">
        <f t="shared" si="85"/>
        <v>-0.86000000000006294</v>
      </c>
      <c r="O426" s="12">
        <f t="shared" si="84"/>
        <v>2.7561824715344181E-3</v>
      </c>
      <c r="P426" s="10">
        <f t="shared" si="86"/>
        <v>0.68846236659716609</v>
      </c>
      <c r="Q426" s="17">
        <f t="shared" si="87"/>
        <v>0</v>
      </c>
      <c r="R426" s="17">
        <f t="shared" si="88"/>
        <v>211537.63340283395</v>
      </c>
      <c r="S426" s="17">
        <f t="shared" si="89"/>
        <v>-211537.63340283395</v>
      </c>
      <c r="T426" s="10"/>
      <c r="U426" s="13">
        <f t="shared" si="90"/>
        <v>-145635.69971687879</v>
      </c>
      <c r="V426" s="13">
        <f t="shared" si="91"/>
        <v>0</v>
      </c>
      <c r="W426" s="13">
        <f t="shared" si="92"/>
        <v>0</v>
      </c>
      <c r="X426" s="13">
        <f t="shared" si="93"/>
        <v>0</v>
      </c>
    </row>
    <row r="427" spans="14:24" x14ac:dyDescent="0.3">
      <c r="N427" s="10">
        <f t="shared" si="85"/>
        <v>-0.85000000000006293</v>
      </c>
      <c r="O427" s="12">
        <f t="shared" si="84"/>
        <v>2.7798488613098161E-3</v>
      </c>
      <c r="P427" s="10">
        <f t="shared" si="86"/>
        <v>0.68949583505462975</v>
      </c>
      <c r="Q427" s="17">
        <f t="shared" si="87"/>
        <v>0</v>
      </c>
      <c r="R427" s="17">
        <f t="shared" si="88"/>
        <v>210504.16494537028</v>
      </c>
      <c r="S427" s="17">
        <f t="shared" si="89"/>
        <v>-210504.16494537028</v>
      </c>
      <c r="T427" s="10"/>
      <c r="U427" s="13">
        <f t="shared" si="90"/>
        <v>-145141.74499148561</v>
      </c>
      <c r="V427" s="13">
        <f t="shared" si="91"/>
        <v>0</v>
      </c>
      <c r="W427" s="13">
        <f t="shared" si="92"/>
        <v>0</v>
      </c>
      <c r="X427" s="13">
        <f t="shared" si="93"/>
        <v>0</v>
      </c>
    </row>
    <row r="428" spans="14:24" x14ac:dyDescent="0.3">
      <c r="N428" s="10">
        <f t="shared" si="85"/>
        <v>-0.84000000000006292</v>
      </c>
      <c r="O428" s="12">
        <f t="shared" si="84"/>
        <v>2.8034381083960574E-3</v>
      </c>
      <c r="P428" s="10">
        <f t="shared" si="86"/>
        <v>0.69053085487801291</v>
      </c>
      <c r="Q428" s="17">
        <f t="shared" si="87"/>
        <v>0</v>
      </c>
      <c r="R428" s="17">
        <f t="shared" si="88"/>
        <v>209469.14512198712</v>
      </c>
      <c r="S428" s="17">
        <f t="shared" si="89"/>
        <v>-209469.14512198712</v>
      </c>
      <c r="T428" s="10"/>
      <c r="U428" s="13">
        <f t="shared" si="90"/>
        <v>-144644.90785165233</v>
      </c>
      <c r="V428" s="13">
        <f t="shared" si="91"/>
        <v>0</v>
      </c>
      <c r="W428" s="13">
        <f t="shared" si="92"/>
        <v>0</v>
      </c>
      <c r="X428" s="13">
        <f t="shared" si="93"/>
        <v>0</v>
      </c>
    </row>
    <row r="429" spans="14:24" x14ac:dyDescent="0.3">
      <c r="N429" s="10">
        <f t="shared" si="85"/>
        <v>-0.83000000000006291</v>
      </c>
      <c r="O429" s="12">
        <f t="shared" si="84"/>
        <v>2.8269448205456549E-3</v>
      </c>
      <c r="P429" s="10">
        <f t="shared" si="86"/>
        <v>0.69156742839611107</v>
      </c>
      <c r="Q429" s="17">
        <f t="shared" si="87"/>
        <v>0</v>
      </c>
      <c r="R429" s="17">
        <f t="shared" si="88"/>
        <v>208432.57160388894</v>
      </c>
      <c r="S429" s="17">
        <f t="shared" si="89"/>
        <v>-208432.57160388894</v>
      </c>
      <c r="T429" s="10"/>
      <c r="U429" s="13">
        <f t="shared" si="90"/>
        <v>-144145.17753808975</v>
      </c>
      <c r="V429" s="13">
        <f t="shared" si="91"/>
        <v>0</v>
      </c>
      <c r="W429" s="13">
        <f t="shared" si="92"/>
        <v>0</v>
      </c>
      <c r="X429" s="13">
        <f t="shared" si="93"/>
        <v>0</v>
      </c>
    </row>
    <row r="430" spans="14:24" x14ac:dyDescent="0.3">
      <c r="N430" s="10">
        <f t="shared" si="85"/>
        <v>-0.8200000000000629</v>
      </c>
      <c r="O430" s="12">
        <f t="shared" si="84"/>
        <v>2.8503635848899258E-3</v>
      </c>
      <c r="P430" s="10">
        <f t="shared" si="86"/>
        <v>0.69260555794121481</v>
      </c>
      <c r="Q430" s="17">
        <f t="shared" si="87"/>
        <v>0</v>
      </c>
      <c r="R430" s="17">
        <f t="shared" si="88"/>
        <v>207394.44205878521</v>
      </c>
      <c r="S430" s="17">
        <f t="shared" si="89"/>
        <v>-207394.44205878521</v>
      </c>
      <c r="T430" s="10"/>
      <c r="U430" s="13">
        <f t="shared" si="90"/>
        <v>-143642.54325603187</v>
      </c>
      <c r="V430" s="13">
        <f t="shared" si="91"/>
        <v>0</v>
      </c>
      <c r="W430" s="13">
        <f t="shared" si="92"/>
        <v>0</v>
      </c>
      <c r="X430" s="13">
        <f t="shared" si="93"/>
        <v>0</v>
      </c>
    </row>
    <row r="431" spans="14:24" x14ac:dyDescent="0.3">
      <c r="N431" s="10">
        <f t="shared" si="85"/>
        <v>-0.81000000000006289</v>
      </c>
      <c r="O431" s="12">
        <f t="shared" si="84"/>
        <v>2.873688969940137E-3</v>
      </c>
      <c r="P431" s="10">
        <f t="shared" si="86"/>
        <v>0.69364524584911602</v>
      </c>
      <c r="Q431" s="17">
        <f t="shared" si="87"/>
        <v>0</v>
      </c>
      <c r="R431" s="17">
        <f t="shared" si="88"/>
        <v>206354.75415088399</v>
      </c>
      <c r="S431" s="17">
        <f t="shared" si="89"/>
        <v>-206354.75415088399</v>
      </c>
      <c r="T431" s="10"/>
      <c r="U431" s="13">
        <f t="shared" si="90"/>
        <v>-143136.99417512381</v>
      </c>
      <c r="V431" s="13">
        <f t="shared" si="91"/>
        <v>0</v>
      </c>
      <c r="W431" s="13">
        <f t="shared" si="92"/>
        <v>0</v>
      </c>
      <c r="X431" s="13">
        <f t="shared" si="93"/>
        <v>0</v>
      </c>
    </row>
    <row r="432" spans="14:24" x14ac:dyDescent="0.3">
      <c r="N432" s="10">
        <f t="shared" si="85"/>
        <v>-0.80000000000006288</v>
      </c>
      <c r="O432" s="12">
        <f t="shared" si="84"/>
        <v>2.8969155276146819E-3</v>
      </c>
      <c r="P432" s="10">
        <f t="shared" si="86"/>
        <v>0.69468649445911312</v>
      </c>
      <c r="Q432" s="17">
        <f t="shared" si="87"/>
        <v>0</v>
      </c>
      <c r="R432" s="17">
        <f t="shared" si="88"/>
        <v>205313.50554088689</v>
      </c>
      <c r="S432" s="17">
        <f t="shared" si="89"/>
        <v>-205313.50554088689</v>
      </c>
      <c r="T432" s="10"/>
      <c r="U432" s="13">
        <f t="shared" si="90"/>
        <v>-142628.51942931043</v>
      </c>
      <c r="V432" s="13">
        <f t="shared" si="91"/>
        <v>0</v>
      </c>
      <c r="W432" s="13">
        <f t="shared" si="92"/>
        <v>0</v>
      </c>
      <c r="X432" s="13">
        <f t="shared" si="93"/>
        <v>0</v>
      </c>
    </row>
    <row r="433" spans="14:24" x14ac:dyDescent="0.3">
      <c r="N433" s="10">
        <f t="shared" si="85"/>
        <v>-0.79000000000006287</v>
      </c>
      <c r="O433" s="12">
        <f t="shared" si="84"/>
        <v>2.9200377952912694E-3</v>
      </c>
      <c r="P433" s="10">
        <f t="shared" si="86"/>
        <v>0.69572930611401573</v>
      </c>
      <c r="Q433" s="17">
        <f t="shared" si="87"/>
        <v>0</v>
      </c>
      <c r="R433" s="17">
        <f t="shared" si="88"/>
        <v>204270.69388598428</v>
      </c>
      <c r="S433" s="17">
        <f t="shared" si="89"/>
        <v>-204270.69388598428</v>
      </c>
      <c r="T433" s="10"/>
      <c r="U433" s="13">
        <f t="shared" si="90"/>
        <v>-142117.10811672438</v>
      </c>
      <c r="V433" s="13">
        <f t="shared" si="91"/>
        <v>0</v>
      </c>
      <c r="W433" s="13">
        <f t="shared" si="92"/>
        <v>0</v>
      </c>
      <c r="X433" s="13">
        <f t="shared" si="93"/>
        <v>0</v>
      </c>
    </row>
    <row r="434" spans="14:24" x14ac:dyDescent="0.3">
      <c r="N434" s="10">
        <f t="shared" si="85"/>
        <v>-0.78000000000006287</v>
      </c>
      <c r="O434" s="12">
        <f t="shared" si="84"/>
        <v>2.9430502978831071E-3</v>
      </c>
      <c r="P434" s="10">
        <f t="shared" si="86"/>
        <v>0.69677368316015065</v>
      </c>
      <c r="Q434" s="17">
        <f t="shared" si="87"/>
        <v>0</v>
      </c>
      <c r="R434" s="17">
        <f t="shared" si="88"/>
        <v>203226.31683984937</v>
      </c>
      <c r="S434" s="17">
        <f t="shared" si="89"/>
        <v>-203226.31683984937</v>
      </c>
      <c r="T434" s="10"/>
      <c r="U434" s="13">
        <f t="shared" si="90"/>
        <v>-141602.7492995736</v>
      </c>
      <c r="V434" s="13">
        <f t="shared" si="91"/>
        <v>0</v>
      </c>
      <c r="W434" s="13">
        <f t="shared" si="92"/>
        <v>0</v>
      </c>
      <c r="X434" s="13">
        <f t="shared" si="93"/>
        <v>0</v>
      </c>
    </row>
    <row r="435" spans="14:24" x14ac:dyDescent="0.3">
      <c r="N435" s="10">
        <f t="shared" si="85"/>
        <v>-0.77000000000006286</v>
      </c>
      <c r="O435" s="12">
        <f t="shared" si="84"/>
        <v>2.965947549938014E-3</v>
      </c>
      <c r="P435" s="10">
        <f t="shared" si="86"/>
        <v>0.69781962794736674</v>
      </c>
      <c r="Q435" s="17">
        <f t="shared" si="87"/>
        <v>0</v>
      </c>
      <c r="R435" s="17">
        <f t="shared" si="88"/>
        <v>202180.37205263329</v>
      </c>
      <c r="S435" s="17">
        <f t="shared" si="89"/>
        <v>-202180.37205263329</v>
      </c>
      <c r="T435" s="10"/>
      <c r="U435" s="13">
        <f t="shared" si="90"/>
        <v>-141085.43200402873</v>
      </c>
      <c r="V435" s="13">
        <f t="shared" si="91"/>
        <v>0</v>
      </c>
      <c r="W435" s="13">
        <f t="shared" si="92"/>
        <v>0</v>
      </c>
      <c r="X435" s="13">
        <f t="shared" si="93"/>
        <v>0</v>
      </c>
    </row>
    <row r="436" spans="14:24" x14ac:dyDescent="0.3">
      <c r="N436" s="10">
        <f t="shared" si="85"/>
        <v>-0.76000000000006285</v>
      </c>
      <c r="O436" s="12">
        <f t="shared" si="84"/>
        <v>2.9887240577593848E-3</v>
      </c>
      <c r="P436" s="10">
        <f t="shared" si="86"/>
        <v>0.69886714282903994</v>
      </c>
      <c r="Q436" s="17">
        <f t="shared" si="87"/>
        <v>0</v>
      </c>
      <c r="R436" s="17">
        <f t="shared" si="88"/>
        <v>201132.85717096008</v>
      </c>
      <c r="S436" s="17">
        <f t="shared" si="89"/>
        <v>-201132.85717096008</v>
      </c>
      <c r="T436" s="10"/>
      <c r="U436" s="13">
        <f t="shared" si="90"/>
        <v>-140565.14522011025</v>
      </c>
      <c r="V436" s="13">
        <f t="shared" si="91"/>
        <v>0</v>
      </c>
      <c r="W436" s="13">
        <f t="shared" si="92"/>
        <v>0</v>
      </c>
      <c r="X436" s="13">
        <f t="shared" si="93"/>
        <v>0</v>
      </c>
    </row>
    <row r="437" spans="14:24" x14ac:dyDescent="0.3">
      <c r="N437" s="10">
        <f t="shared" si="85"/>
        <v>-0.75000000000006284</v>
      </c>
      <c r="O437" s="12">
        <f t="shared" si="84"/>
        <v>3.0113743215479023E-3</v>
      </c>
      <c r="P437" s="10">
        <f t="shared" si="86"/>
        <v>0.69991623016207938</v>
      </c>
      <c r="Q437" s="17">
        <f t="shared" si="87"/>
        <v>0</v>
      </c>
      <c r="R437" s="17">
        <f t="shared" si="88"/>
        <v>200083.76983792064</v>
      </c>
      <c r="S437" s="17">
        <f t="shared" si="89"/>
        <v>-200083.76983792064</v>
      </c>
      <c r="T437" s="10"/>
      <c r="U437" s="13">
        <f t="shared" si="90"/>
        <v>-140041.87790157457</v>
      </c>
      <c r="V437" s="13">
        <f t="shared" si="91"/>
        <v>0</v>
      </c>
      <c r="W437" s="13">
        <f t="shared" si="92"/>
        <v>0</v>
      </c>
      <c r="X437" s="13">
        <f t="shared" si="93"/>
        <v>0</v>
      </c>
    </row>
    <row r="438" spans="14:24" x14ac:dyDescent="0.3">
      <c r="N438" s="10">
        <f t="shared" si="85"/>
        <v>-0.74000000000006283</v>
      </c>
      <c r="O438" s="12">
        <f t="shared" si="84"/>
        <v>3.0338928375628605E-3</v>
      </c>
      <c r="P438" s="10">
        <f t="shared" si="86"/>
        <v>0.7009668923069321</v>
      </c>
      <c r="Q438" s="17">
        <f t="shared" si="87"/>
        <v>0</v>
      </c>
      <c r="R438" s="17">
        <f t="shared" si="88"/>
        <v>199033.10769306793</v>
      </c>
      <c r="S438" s="17">
        <f t="shared" si="89"/>
        <v>-199033.10769306793</v>
      </c>
      <c r="T438" s="10"/>
      <c r="U438" s="13">
        <f t="shared" si="90"/>
        <v>-139515.61896580076</v>
      </c>
      <c r="V438" s="13">
        <f t="shared" si="91"/>
        <v>0</v>
      </c>
      <c r="W438" s="13">
        <f t="shared" si="92"/>
        <v>0</v>
      </c>
      <c r="X438" s="13">
        <f t="shared" si="93"/>
        <v>0</v>
      </c>
    </row>
    <row r="439" spans="14:24" x14ac:dyDescent="0.3">
      <c r="N439" s="10">
        <f t="shared" si="85"/>
        <v>-0.73000000000006282</v>
      </c>
      <c r="O439" s="12">
        <f t="shared" si="84"/>
        <v>3.0562741003019589E-3</v>
      </c>
      <c r="P439" s="10">
        <f t="shared" si="86"/>
        <v>0.702019131627588</v>
      </c>
      <c r="Q439" s="17">
        <f t="shared" si="87"/>
        <v>0</v>
      </c>
      <c r="R439" s="17">
        <f t="shared" si="88"/>
        <v>197980.86837241202</v>
      </c>
      <c r="S439" s="17">
        <f t="shared" si="89"/>
        <v>-197980.86837241202</v>
      </c>
      <c r="T439" s="10"/>
      <c r="U439" s="13">
        <f t="shared" si="90"/>
        <v>-138986.35729367647</v>
      </c>
      <c r="V439" s="13">
        <f t="shared" si="91"/>
        <v>0</v>
      </c>
      <c r="W439" s="13">
        <f t="shared" si="92"/>
        <v>0</v>
      </c>
      <c r="X439" s="13">
        <f t="shared" si="93"/>
        <v>0</v>
      </c>
    </row>
    <row r="440" spans="14:24" x14ac:dyDescent="0.3">
      <c r="N440" s="10">
        <f t="shared" si="85"/>
        <v>-0.72000000000006281</v>
      </c>
      <c r="O440" s="12">
        <f t="shared" si="84"/>
        <v>3.0785126046983901E-3</v>
      </c>
      <c r="P440" s="10">
        <f t="shared" si="86"/>
        <v>0.70307295049158647</v>
      </c>
      <c r="Q440" s="17">
        <f t="shared" si="87"/>
        <v>0</v>
      </c>
      <c r="R440" s="17">
        <f t="shared" si="88"/>
        <v>196927.04950841356</v>
      </c>
      <c r="S440" s="17">
        <f t="shared" si="89"/>
        <v>-196927.04950841356</v>
      </c>
      <c r="T440" s="10"/>
      <c r="U440" s="13">
        <f t="shared" si="90"/>
        <v>-138454.08172948303</v>
      </c>
      <c r="V440" s="13">
        <f t="shared" si="91"/>
        <v>0</v>
      </c>
      <c r="W440" s="13">
        <f t="shared" si="92"/>
        <v>0</v>
      </c>
      <c r="X440" s="13">
        <f t="shared" si="93"/>
        <v>0</v>
      </c>
    </row>
    <row r="441" spans="14:24" x14ac:dyDescent="0.3">
      <c r="N441" s="10">
        <f t="shared" si="85"/>
        <v>-0.7100000000000628</v>
      </c>
      <c r="O441" s="12">
        <f t="shared" si="84"/>
        <v>3.1006028483340233E-3</v>
      </c>
      <c r="P441" s="10">
        <f t="shared" si="86"/>
        <v>0.70412835127002005</v>
      </c>
      <c r="Q441" s="17">
        <f t="shared" si="87"/>
        <v>0</v>
      </c>
      <c r="R441" s="17">
        <f t="shared" si="88"/>
        <v>195871.64872997996</v>
      </c>
      <c r="S441" s="17">
        <f t="shared" si="89"/>
        <v>-195871.64872997996</v>
      </c>
      <c r="T441" s="10"/>
      <c r="U441" s="13">
        <f t="shared" si="90"/>
        <v>-137918.78108078131</v>
      </c>
      <c r="V441" s="13">
        <f t="shared" si="91"/>
        <v>0</v>
      </c>
      <c r="W441" s="13">
        <f t="shared" si="92"/>
        <v>0</v>
      </c>
      <c r="X441" s="13">
        <f t="shared" si="93"/>
        <v>0</v>
      </c>
    </row>
    <row r="442" spans="14:24" x14ac:dyDescent="0.3">
      <c r="N442" s="10">
        <f t="shared" si="85"/>
        <v>-0.70000000000006279</v>
      </c>
      <c r="O442" s="12">
        <f t="shared" si="84"/>
        <v>3.1225393336674757E-3</v>
      </c>
      <c r="P442" s="10">
        <f t="shared" si="86"/>
        <v>0.70518533633754099</v>
      </c>
      <c r="Q442" s="17">
        <f t="shared" si="87"/>
        <v>0</v>
      </c>
      <c r="R442" s="17">
        <f t="shared" si="88"/>
        <v>194814.66366245903</v>
      </c>
      <c r="S442" s="17">
        <f t="shared" si="89"/>
        <v>-194814.66366245903</v>
      </c>
      <c r="T442" s="10"/>
      <c r="U442" s="13">
        <f t="shared" si="90"/>
        <v>-137380.44411829609</v>
      </c>
      <c r="V442" s="13">
        <f t="shared" si="91"/>
        <v>0</v>
      </c>
      <c r="W442" s="13">
        <f t="shared" si="92"/>
        <v>0</v>
      </c>
      <c r="X442" s="13">
        <f t="shared" si="93"/>
        <v>0</v>
      </c>
    </row>
    <row r="443" spans="14:24" x14ac:dyDescent="0.3">
      <c r="N443" s="10">
        <f t="shared" si="85"/>
        <v>-0.69000000000006279</v>
      </c>
      <c r="O443" s="12">
        <f t="shared" si="84"/>
        <v>3.1443165702758368E-3</v>
      </c>
      <c r="P443" s="10">
        <f t="shared" si="86"/>
        <v>0.70624390807236626</v>
      </c>
      <c r="Q443" s="17">
        <f t="shared" si="87"/>
        <v>0</v>
      </c>
      <c r="R443" s="17">
        <f t="shared" si="88"/>
        <v>193756.09192763377</v>
      </c>
      <c r="S443" s="17">
        <f t="shared" si="89"/>
        <v>-193756.09192763377</v>
      </c>
      <c r="T443" s="10"/>
      <c r="U443" s="13">
        <f t="shared" si="90"/>
        <v>-136839.05957580073</v>
      </c>
      <c r="V443" s="13">
        <f t="shared" si="91"/>
        <v>0</v>
      </c>
      <c r="W443" s="13">
        <f t="shared" si="92"/>
        <v>0</v>
      </c>
      <c r="X443" s="13">
        <f t="shared" si="93"/>
        <v>0</v>
      </c>
    </row>
    <row r="444" spans="14:24" x14ac:dyDescent="0.3">
      <c r="N444" s="10">
        <f t="shared" si="85"/>
        <v>-0.68000000000006278</v>
      </c>
      <c r="O444" s="12">
        <f t="shared" si="84"/>
        <v>3.1659290771087934E-3</v>
      </c>
      <c r="P444" s="10">
        <f t="shared" si="86"/>
        <v>0.70730406885628261</v>
      </c>
      <c r="Q444" s="17">
        <f t="shared" si="87"/>
        <v>0</v>
      </c>
      <c r="R444" s="17">
        <f t="shared" si="88"/>
        <v>192695.9311437174</v>
      </c>
      <c r="S444" s="17">
        <f t="shared" si="89"/>
        <v>-192695.9311437174</v>
      </c>
      <c r="T444" s="10"/>
      <c r="U444" s="13">
        <f t="shared" si="90"/>
        <v>-136294.61615000141</v>
      </c>
      <c r="V444" s="13">
        <f t="shared" si="91"/>
        <v>0</v>
      </c>
      <c r="W444" s="13">
        <f t="shared" si="92"/>
        <v>0</v>
      </c>
      <c r="X444" s="13">
        <f t="shared" si="93"/>
        <v>0</v>
      </c>
    </row>
    <row r="445" spans="14:24" x14ac:dyDescent="0.3">
      <c r="N445" s="10">
        <f t="shared" si="85"/>
        <v>-0.67000000000006277</v>
      </c>
      <c r="O445" s="12">
        <f t="shared" si="84"/>
        <v>3.1873713847538816E-3</v>
      </c>
      <c r="P445" s="10">
        <f t="shared" si="86"/>
        <v>0.70836582107465218</v>
      </c>
      <c r="Q445" s="17">
        <f t="shared" si="87"/>
        <v>0</v>
      </c>
      <c r="R445" s="17">
        <f t="shared" si="88"/>
        <v>191634.17892534783</v>
      </c>
      <c r="S445" s="17">
        <f t="shared" si="89"/>
        <v>-191634.17892534783</v>
      </c>
      <c r="T445" s="10"/>
      <c r="U445" s="13">
        <f t="shared" si="90"/>
        <v>-135747.10250042082</v>
      </c>
      <c r="V445" s="13">
        <f t="shared" si="91"/>
        <v>0</v>
      </c>
      <c r="W445" s="13">
        <f t="shared" si="92"/>
        <v>0</v>
      </c>
      <c r="X445" s="13">
        <f t="shared" si="93"/>
        <v>0</v>
      </c>
    </row>
    <row r="446" spans="14:24" x14ac:dyDescent="0.3">
      <c r="N446" s="10">
        <f t="shared" si="85"/>
        <v>-0.66000000000006276</v>
      </c>
      <c r="O446" s="12">
        <f t="shared" si="84"/>
        <v>3.2086380377115927E-3</v>
      </c>
      <c r="P446" s="10">
        <f t="shared" si="86"/>
        <v>0.70942916711641812</v>
      </c>
      <c r="Q446" s="17">
        <f t="shared" si="87"/>
        <v>0</v>
      </c>
      <c r="R446" s="17">
        <f t="shared" si="88"/>
        <v>190570.8328835819</v>
      </c>
      <c r="S446" s="17">
        <f t="shared" si="89"/>
        <v>-190570.8328835819</v>
      </c>
      <c r="T446" s="10"/>
      <c r="U446" s="13">
        <f t="shared" si="90"/>
        <v>-135196.50724928163</v>
      </c>
      <c r="V446" s="13">
        <f t="shared" si="91"/>
        <v>0</v>
      </c>
      <c r="W446" s="13">
        <f t="shared" si="92"/>
        <v>0</v>
      </c>
      <c r="X446" s="13">
        <f t="shared" si="93"/>
        <v>0</v>
      </c>
    </row>
    <row r="447" spans="14:24" x14ac:dyDescent="0.3">
      <c r="N447" s="10">
        <f t="shared" si="85"/>
        <v>-0.65000000000006275</v>
      </c>
      <c r="O447" s="12">
        <f t="shared" si="84"/>
        <v>3.2297235966790116E-3</v>
      </c>
      <c r="P447" s="10">
        <f t="shared" si="86"/>
        <v>0.71049410937410939</v>
      </c>
      <c r="Q447" s="17">
        <f t="shared" si="87"/>
        <v>0</v>
      </c>
      <c r="R447" s="17">
        <f t="shared" si="88"/>
        <v>189505.89062589064</v>
      </c>
      <c r="S447" s="17">
        <f t="shared" si="89"/>
        <v>-189505.89062589064</v>
      </c>
      <c r="T447" s="10"/>
      <c r="U447" s="13">
        <f t="shared" si="90"/>
        <v>-134642.81898138954</v>
      </c>
      <c r="V447" s="13">
        <f t="shared" si="91"/>
        <v>0</v>
      </c>
      <c r="W447" s="13">
        <f t="shared" si="92"/>
        <v>0</v>
      </c>
      <c r="X447" s="13">
        <f t="shared" si="93"/>
        <v>0</v>
      </c>
    </row>
    <row r="448" spans="14:24" x14ac:dyDescent="0.3">
      <c r="N448" s="10">
        <f t="shared" si="85"/>
        <v>-0.64000000000006274</v>
      </c>
      <c r="O448" s="12">
        <f t="shared" si="84"/>
        <v>3.2506226408406907E-3</v>
      </c>
      <c r="P448" s="10">
        <f t="shared" si="86"/>
        <v>0.71156065024384652</v>
      </c>
      <c r="Q448" s="17">
        <f t="shared" si="87"/>
        <v>0</v>
      </c>
      <c r="R448" s="17">
        <f t="shared" si="88"/>
        <v>188439.3497561535</v>
      </c>
      <c r="S448" s="17">
        <f t="shared" si="89"/>
        <v>-188439.3497561535</v>
      </c>
      <c r="T448" s="10"/>
      <c r="U448" s="13">
        <f t="shared" si="90"/>
        <v>-134086.02624401622</v>
      </c>
      <c r="V448" s="13">
        <f t="shared" si="91"/>
        <v>0</v>
      </c>
      <c r="W448" s="13">
        <f t="shared" si="92"/>
        <v>0</v>
      </c>
      <c r="X448" s="13">
        <f t="shared" si="93"/>
        <v>0</v>
      </c>
    </row>
    <row r="449" spans="14:24" x14ac:dyDescent="0.3">
      <c r="N449" s="10">
        <f t="shared" si="85"/>
        <v>-0.63000000000006273</v>
      </c>
      <c r="O449" s="12">
        <f t="shared" si="84"/>
        <v>3.2713297701654153E-3</v>
      </c>
      <c r="P449" s="10">
        <f t="shared" si="86"/>
        <v>0.71262879212534669</v>
      </c>
      <c r="Q449" s="17">
        <f t="shared" si="87"/>
        <v>0</v>
      </c>
      <c r="R449" s="17">
        <f t="shared" si="88"/>
        <v>187371.20787465334</v>
      </c>
      <c r="S449" s="17">
        <f t="shared" si="89"/>
        <v>-187371.20787465334</v>
      </c>
      <c r="T449" s="10"/>
      <c r="U449" s="13">
        <f t="shared" si="90"/>
        <v>-133526.11754678146</v>
      </c>
      <c r="V449" s="13">
        <f t="shared" si="91"/>
        <v>0</v>
      </c>
      <c r="W449" s="13">
        <f t="shared" si="92"/>
        <v>0</v>
      </c>
      <c r="X449" s="13">
        <f t="shared" si="93"/>
        <v>0</v>
      </c>
    </row>
    <row r="450" spans="14:24" x14ac:dyDescent="0.3">
      <c r="N450" s="10">
        <f t="shared" si="85"/>
        <v>-0.62000000000006272</v>
      </c>
      <c r="O450" s="12">
        <f t="shared" si="84"/>
        <v>3.2918396077075197E-3</v>
      </c>
      <c r="P450" s="10">
        <f t="shared" si="86"/>
        <v>0.71369853742193001</v>
      </c>
      <c r="Q450" s="17">
        <f t="shared" si="87"/>
        <v>0</v>
      </c>
      <c r="R450" s="17">
        <f t="shared" si="88"/>
        <v>186301.46257807</v>
      </c>
      <c r="S450" s="17">
        <f t="shared" si="89"/>
        <v>-186301.46257807</v>
      </c>
      <c r="T450" s="10"/>
      <c r="U450" s="13">
        <f t="shared" si="90"/>
        <v>-132963.08136153498</v>
      </c>
      <c r="V450" s="13">
        <f t="shared" si="91"/>
        <v>0</v>
      </c>
      <c r="W450" s="13">
        <f t="shared" si="92"/>
        <v>0</v>
      </c>
      <c r="X450" s="13">
        <f t="shared" si="93"/>
        <v>0</v>
      </c>
    </row>
    <row r="451" spans="14:24" x14ac:dyDescent="0.3">
      <c r="N451" s="10">
        <f t="shared" si="85"/>
        <v>-0.61000000000006271</v>
      </c>
      <c r="O451" s="12">
        <f t="shared" si="84"/>
        <v>3.3121468019114034E-3</v>
      </c>
      <c r="P451" s="10">
        <f t="shared" si="86"/>
        <v>0.71476988854052348</v>
      </c>
      <c r="Q451" s="17">
        <f t="shared" si="87"/>
        <v>0</v>
      </c>
      <c r="R451" s="17">
        <f t="shared" si="88"/>
        <v>185230.11145947655</v>
      </c>
      <c r="S451" s="17">
        <f t="shared" si="89"/>
        <v>-185230.11145947655</v>
      </c>
      <c r="T451" s="10"/>
      <c r="U451" s="13">
        <f t="shared" si="90"/>
        <v>-132396.90612223878</v>
      </c>
      <c r="V451" s="13">
        <f t="shared" si="91"/>
        <v>0</v>
      </c>
      <c r="W451" s="13">
        <f t="shared" si="92"/>
        <v>0</v>
      </c>
      <c r="X451" s="13">
        <f t="shared" si="93"/>
        <v>0</v>
      </c>
    </row>
    <row r="452" spans="14:24" x14ac:dyDescent="0.3">
      <c r="N452" s="10">
        <f t="shared" si="85"/>
        <v>-0.60000000000006271</v>
      </c>
      <c r="O452" s="12">
        <f t="shared" si="84"/>
        <v>3.3322460289178712E-3</v>
      </c>
      <c r="P452" s="10">
        <f t="shared" si="86"/>
        <v>0.71584284789166774</v>
      </c>
      <c r="Q452" s="17">
        <f t="shared" si="87"/>
        <v>0</v>
      </c>
      <c r="R452" s="17">
        <f t="shared" si="88"/>
        <v>184157.15210833229</v>
      </c>
      <c r="S452" s="17">
        <f t="shared" si="89"/>
        <v>-184157.15210833229</v>
      </c>
      <c r="T452" s="10"/>
      <c r="U452" s="13">
        <f t="shared" si="90"/>
        <v>-131827.58022484762</v>
      </c>
      <c r="V452" s="13">
        <f t="shared" si="91"/>
        <v>0</v>
      </c>
      <c r="W452" s="13">
        <f t="shared" si="92"/>
        <v>0</v>
      </c>
      <c r="X452" s="13">
        <f t="shared" si="93"/>
        <v>0</v>
      </c>
    </row>
    <row r="453" spans="14:24" x14ac:dyDescent="0.3">
      <c r="N453" s="10">
        <f t="shared" si="85"/>
        <v>-0.5900000000000627</v>
      </c>
      <c r="O453" s="12">
        <f t="shared" si="84"/>
        <v>3.3521319948709373E-3</v>
      </c>
      <c r="P453" s="10">
        <f t="shared" si="86"/>
        <v>0.71691741788952179</v>
      </c>
      <c r="Q453" s="17">
        <f t="shared" si="87"/>
        <v>0</v>
      </c>
      <c r="R453" s="17">
        <f t="shared" si="88"/>
        <v>183082.58211047822</v>
      </c>
      <c r="S453" s="17">
        <f t="shared" si="89"/>
        <v>-183082.58211047822</v>
      </c>
      <c r="T453" s="10"/>
      <c r="U453" s="13">
        <f t="shared" si="90"/>
        <v>-131255.0920271904</v>
      </c>
      <c r="V453" s="13">
        <f t="shared" si="91"/>
        <v>0</v>
      </c>
      <c r="W453" s="13">
        <f t="shared" si="92"/>
        <v>0</v>
      </c>
      <c r="X453" s="13">
        <f t="shared" si="93"/>
        <v>0</v>
      </c>
    </row>
    <row r="454" spans="14:24" x14ac:dyDescent="0.3">
      <c r="N454" s="10">
        <f t="shared" si="85"/>
        <v>-0.58000000000006269</v>
      </c>
      <c r="O454" s="12">
        <f t="shared" si="84"/>
        <v>3.3717994382236834E-3</v>
      </c>
      <c r="P454" s="10">
        <f t="shared" si="86"/>
        <v>0.71799360095186848</v>
      </c>
      <c r="Q454" s="17">
        <f t="shared" si="87"/>
        <v>0</v>
      </c>
      <c r="R454" s="17">
        <f t="shared" si="88"/>
        <v>182006.39904813154</v>
      </c>
      <c r="S454" s="17">
        <f t="shared" si="89"/>
        <v>-182006.39904813154</v>
      </c>
      <c r="T454" s="10"/>
      <c r="U454" s="13">
        <f t="shared" si="90"/>
        <v>-130679.4298488507</v>
      </c>
      <c r="V454" s="13">
        <f t="shared" si="91"/>
        <v>0</v>
      </c>
      <c r="W454" s="13">
        <f t="shared" si="92"/>
        <v>0</v>
      </c>
      <c r="X454" s="13">
        <f t="shared" si="93"/>
        <v>0</v>
      </c>
    </row>
    <row r="455" spans="14:24" x14ac:dyDescent="0.3">
      <c r="N455" s="10">
        <f t="shared" si="85"/>
        <v>-0.57000000000006268</v>
      </c>
      <c r="O455" s="12">
        <f t="shared" si="84"/>
        <v>3.3912431320418006E-3</v>
      </c>
      <c r="P455" s="10">
        <f t="shared" si="86"/>
        <v>0.71907139950012033</v>
      </c>
      <c r="Q455" s="17">
        <f t="shared" si="87"/>
        <v>0</v>
      </c>
      <c r="R455" s="17">
        <f t="shared" si="88"/>
        <v>180928.60049987969</v>
      </c>
      <c r="S455" s="17">
        <f t="shared" si="89"/>
        <v>-180928.60049987969</v>
      </c>
      <c r="T455" s="10"/>
      <c r="U455" s="13">
        <f t="shared" si="90"/>
        <v>-130100.58197104665</v>
      </c>
      <c r="V455" s="13">
        <f t="shared" si="91"/>
        <v>0</v>
      </c>
      <c r="W455" s="13">
        <f t="shared" si="92"/>
        <v>0</v>
      </c>
      <c r="X455" s="13">
        <f t="shared" si="93"/>
        <v>0</v>
      </c>
    </row>
    <row r="456" spans="14:24" x14ac:dyDescent="0.3">
      <c r="N456" s="10">
        <f t="shared" si="85"/>
        <v>-0.56000000000006267</v>
      </c>
      <c r="O456" s="12">
        <f t="shared" si="84"/>
        <v>3.4104578863034065E-3</v>
      </c>
      <c r="P456" s="10">
        <f t="shared" si="86"/>
        <v>0.72015081595932429</v>
      </c>
      <c r="Q456" s="17">
        <f t="shared" si="87"/>
        <v>0</v>
      </c>
      <c r="R456" s="17">
        <f t="shared" si="88"/>
        <v>179849.18404067573</v>
      </c>
      <c r="S456" s="17">
        <f t="shared" si="89"/>
        <v>-179849.18404067573</v>
      </c>
      <c r="T456" s="10"/>
      <c r="U456" s="13">
        <f t="shared" si="90"/>
        <v>-129518.5366365113</v>
      </c>
      <c r="V456" s="13">
        <f t="shared" si="91"/>
        <v>0</v>
      </c>
      <c r="W456" s="13">
        <f t="shared" si="92"/>
        <v>0</v>
      </c>
      <c r="X456" s="13">
        <f t="shared" si="93"/>
        <v>0</v>
      </c>
    </row>
    <row r="457" spans="14:24" x14ac:dyDescent="0.3">
      <c r="N457" s="10">
        <f t="shared" si="85"/>
        <v>-0.55000000000006266</v>
      </c>
      <c r="O457" s="12">
        <f t="shared" si="84"/>
        <v>3.4294385501937208E-3</v>
      </c>
      <c r="P457" s="10">
        <f t="shared" si="86"/>
        <v>0.72123185275816803</v>
      </c>
      <c r="Q457" s="17">
        <f t="shared" si="87"/>
        <v>0</v>
      </c>
      <c r="R457" s="17">
        <f t="shared" si="88"/>
        <v>178768.14724183199</v>
      </c>
      <c r="S457" s="17">
        <f t="shared" si="89"/>
        <v>-178768.14724183199</v>
      </c>
      <c r="T457" s="10"/>
      <c r="U457" s="13">
        <f t="shared" si="90"/>
        <v>-128933.28204937147</v>
      </c>
      <c r="V457" s="13">
        <f t="shared" si="91"/>
        <v>0</v>
      </c>
      <c r="W457" s="13">
        <f t="shared" si="92"/>
        <v>0</v>
      </c>
      <c r="X457" s="13">
        <f t="shared" si="93"/>
        <v>0</v>
      </c>
    </row>
    <row r="458" spans="14:24" x14ac:dyDescent="0.3">
      <c r="N458" s="10">
        <f t="shared" si="85"/>
        <v>-0.54000000000006265</v>
      </c>
      <c r="O458" s="12">
        <f t="shared" si="84"/>
        <v>3.4481800143932174E-3</v>
      </c>
      <c r="P458" s="10">
        <f t="shared" si="86"/>
        <v>0.72231451232898469</v>
      </c>
      <c r="Q458" s="17">
        <f t="shared" si="87"/>
        <v>0</v>
      </c>
      <c r="R458" s="17">
        <f t="shared" si="88"/>
        <v>177685.48767101532</v>
      </c>
      <c r="S458" s="17">
        <f t="shared" si="89"/>
        <v>-177685.48767101532</v>
      </c>
      <c r="T458" s="10"/>
      <c r="U458" s="13">
        <f t="shared" si="90"/>
        <v>-128344.80637502727</v>
      </c>
      <c r="V458" s="13">
        <f t="shared" si="91"/>
        <v>0</v>
      </c>
      <c r="W458" s="13">
        <f t="shared" si="92"/>
        <v>0</v>
      </c>
      <c r="X458" s="13">
        <f t="shared" si="93"/>
        <v>0</v>
      </c>
    </row>
    <row r="459" spans="14:24" x14ac:dyDescent="0.3">
      <c r="N459" s="10">
        <f t="shared" si="85"/>
        <v>-0.53000000000006264</v>
      </c>
      <c r="O459" s="12">
        <f t="shared" si="84"/>
        <v>3.4666772133578011E-3</v>
      </c>
      <c r="P459" s="10">
        <f t="shared" si="86"/>
        <v>0.7233987971077589</v>
      </c>
      <c r="Q459" s="17">
        <f t="shared" si="87"/>
        <v>0</v>
      </c>
      <c r="R459" s="17">
        <f t="shared" si="88"/>
        <v>176601.20289224113</v>
      </c>
      <c r="S459" s="17">
        <f t="shared" si="89"/>
        <v>-176601.20289224113</v>
      </c>
      <c r="T459" s="10"/>
      <c r="U459" s="13">
        <f t="shared" si="90"/>
        <v>-127753.0977400305</v>
      </c>
      <c r="V459" s="13">
        <f t="shared" si="91"/>
        <v>0</v>
      </c>
      <c r="W459" s="13">
        <f t="shared" si="92"/>
        <v>0</v>
      </c>
      <c r="X459" s="13">
        <f t="shared" si="93"/>
        <v>0</v>
      </c>
    </row>
    <row r="460" spans="14:24" x14ac:dyDescent="0.3">
      <c r="N460" s="10">
        <f t="shared" si="85"/>
        <v>-0.52000000000006263</v>
      </c>
      <c r="O460" s="12">
        <f t="shared" si="84"/>
        <v>3.4849251275896314E-3</v>
      </c>
      <c r="P460" s="10">
        <f t="shared" si="86"/>
        <v>0.7244847095341318</v>
      </c>
      <c r="Q460" s="17">
        <f t="shared" si="87"/>
        <v>0</v>
      </c>
      <c r="R460" s="17">
        <f t="shared" si="88"/>
        <v>175515.29046586822</v>
      </c>
      <c r="S460" s="17">
        <f t="shared" si="89"/>
        <v>-175515.29046586822</v>
      </c>
      <c r="T460" s="10"/>
      <c r="U460" s="13">
        <f t="shared" si="90"/>
        <v>-127158.14423196331</v>
      </c>
      <c r="V460" s="13">
        <f t="shared" si="91"/>
        <v>0</v>
      </c>
      <c r="W460" s="13">
        <f t="shared" si="92"/>
        <v>0</v>
      </c>
      <c r="X460" s="13">
        <f t="shared" si="93"/>
        <v>0</v>
      </c>
    </row>
    <row r="461" spans="14:24" x14ac:dyDescent="0.3">
      <c r="N461" s="10">
        <f t="shared" si="85"/>
        <v>-0.51000000000006263</v>
      </c>
      <c r="O461" s="12">
        <f t="shared" ref="O461:O524" si="94">NORMDIST(N461,0,1,FALSE)*0.01</f>
        <v>3.5029187858971462E-3</v>
      </c>
      <c r="P461" s="10">
        <f t="shared" si="86"/>
        <v>0.72557225205140663</v>
      </c>
      <c r="Q461" s="17">
        <f t="shared" si="87"/>
        <v>0</v>
      </c>
      <c r="R461" s="17">
        <f t="shared" si="88"/>
        <v>174427.7479485934</v>
      </c>
      <c r="S461" s="17">
        <f t="shared" si="89"/>
        <v>-174427.7479485934</v>
      </c>
      <c r="T461" s="10"/>
      <c r="U461" s="13">
        <f t="shared" si="90"/>
        <v>-126559.93389931602</v>
      </c>
      <c r="V461" s="13">
        <f t="shared" si="91"/>
        <v>0</v>
      </c>
      <c r="W461" s="13">
        <f t="shared" si="92"/>
        <v>0</v>
      </c>
      <c r="X461" s="13">
        <f t="shared" si="93"/>
        <v>0</v>
      </c>
    </row>
    <row r="462" spans="14:24" x14ac:dyDescent="0.3">
      <c r="N462" s="10">
        <f t="shared" ref="N462:N524" si="95">N461+0.01</f>
        <v>-0.50000000000006262</v>
      </c>
      <c r="O462" s="12">
        <f t="shared" si="94"/>
        <v>3.5206532676428847E-3</v>
      </c>
      <c r="P462" s="10">
        <f t="shared" si="86"/>
        <v>0.72666142710655479</v>
      </c>
      <c r="Q462" s="17">
        <f t="shared" si="87"/>
        <v>0</v>
      </c>
      <c r="R462" s="17">
        <f t="shared" si="88"/>
        <v>173338.57289344523</v>
      </c>
      <c r="S462" s="17">
        <f t="shared" si="89"/>
        <v>-173338.57289344523</v>
      </c>
      <c r="T462" s="10"/>
      <c r="U462" s="13">
        <f t="shared" si="90"/>
        <v>-125958.45475136449</v>
      </c>
      <c r="V462" s="13">
        <f t="shared" si="91"/>
        <v>0</v>
      </c>
      <c r="W462" s="13">
        <f t="shared" si="92"/>
        <v>0</v>
      </c>
      <c r="X462" s="13">
        <f t="shared" si="93"/>
        <v>0</v>
      </c>
    </row>
    <row r="463" spans="14:24" x14ac:dyDescent="0.3">
      <c r="N463" s="10">
        <f t="shared" si="95"/>
        <v>-0.49000000000006261</v>
      </c>
      <c r="O463" s="12">
        <f t="shared" si="94"/>
        <v>3.5381237049776889E-3</v>
      </c>
      <c r="P463" s="10">
        <f t="shared" si="86"/>
        <v>0.72775223715022053</v>
      </c>
      <c r="Q463" s="17">
        <f t="shared" si="87"/>
        <v>0</v>
      </c>
      <c r="R463" s="17">
        <f t="shared" si="88"/>
        <v>172247.76284977951</v>
      </c>
      <c r="S463" s="17">
        <f t="shared" si="89"/>
        <v>-172247.76284977951</v>
      </c>
      <c r="T463" s="10"/>
      <c r="U463" s="13">
        <f t="shared" si="90"/>
        <v>-125353.69475804767</v>
      </c>
      <c r="V463" s="13">
        <f t="shared" si="91"/>
        <v>0</v>
      </c>
      <c r="W463" s="13">
        <f t="shared" si="92"/>
        <v>0</v>
      </c>
      <c r="X463" s="13">
        <f t="shared" si="93"/>
        <v>0</v>
      </c>
    </row>
    <row r="464" spans="14:24" x14ac:dyDescent="0.3">
      <c r="N464" s="10">
        <f t="shared" si="95"/>
        <v>-0.4800000000000626</v>
      </c>
      <c r="O464" s="12">
        <f t="shared" si="94"/>
        <v>3.555325285059864E-3</v>
      </c>
      <c r="P464" s="10">
        <f t="shared" si="86"/>
        <v>0.7288446846367268</v>
      </c>
      <c r="Q464" s="17">
        <f t="shared" si="87"/>
        <v>0</v>
      </c>
      <c r="R464" s="17">
        <f t="shared" si="88"/>
        <v>171155.31536327323</v>
      </c>
      <c r="S464" s="17">
        <f t="shared" si="89"/>
        <v>-171155.31536327323</v>
      </c>
      <c r="T464" s="10"/>
      <c r="U464" s="13">
        <f t="shared" si="90"/>
        <v>-124745.6418498444</v>
      </c>
      <c r="V464" s="13">
        <f t="shared" si="91"/>
        <v>0</v>
      </c>
      <c r="W464" s="13">
        <f t="shared" si="92"/>
        <v>0</v>
      </c>
      <c r="X464" s="13">
        <f t="shared" si="93"/>
        <v>0</v>
      </c>
    </row>
    <row r="465" spans="14:24" x14ac:dyDescent="0.3">
      <c r="N465" s="10">
        <f t="shared" si="95"/>
        <v>-0.47000000000006259</v>
      </c>
      <c r="O465" s="12">
        <f t="shared" si="94"/>
        <v>3.572253252257903E-3</v>
      </c>
      <c r="P465" s="10">
        <f t="shared" si="86"/>
        <v>0.72993877202408108</v>
      </c>
      <c r="Q465" s="17">
        <f t="shared" si="87"/>
        <v>0</v>
      </c>
      <c r="R465" s="17">
        <f t="shared" si="88"/>
        <v>170061.22797591894</v>
      </c>
      <c r="S465" s="17">
        <f t="shared" si="89"/>
        <v>-170061.22797591894</v>
      </c>
      <c r="T465" s="10"/>
      <c r="U465" s="13">
        <f t="shared" si="90"/>
        <v>-124134.28391764958</v>
      </c>
      <c r="V465" s="13">
        <f t="shared" si="91"/>
        <v>0</v>
      </c>
      <c r="W465" s="13">
        <f t="shared" si="92"/>
        <v>0</v>
      </c>
      <c r="X465" s="13">
        <f t="shared" si="93"/>
        <v>0</v>
      </c>
    </row>
    <row r="466" spans="14:24" x14ac:dyDescent="0.3">
      <c r="N466" s="10">
        <f t="shared" si="95"/>
        <v>-0.46000000000006258</v>
      </c>
      <c r="O466" s="12">
        <f t="shared" si="94"/>
        <v>3.5889029103353433E-3</v>
      </c>
      <c r="P466" s="10">
        <f t="shared" si="86"/>
        <v>0.73103450177398033</v>
      </c>
      <c r="Q466" s="17">
        <f t="shared" si="87"/>
        <v>0</v>
      </c>
      <c r="R466" s="17">
        <f t="shared" si="88"/>
        <v>168965.4982260197</v>
      </c>
      <c r="S466" s="17">
        <f t="shared" si="89"/>
        <v>-168965.4982260197</v>
      </c>
      <c r="T466" s="10"/>
      <c r="U466" s="13">
        <f t="shared" si="90"/>
        <v>-123519.60881265065</v>
      </c>
      <c r="V466" s="13">
        <f t="shared" si="91"/>
        <v>0</v>
      </c>
      <c r="W466" s="13">
        <f t="shared" si="92"/>
        <v>0</v>
      </c>
      <c r="X466" s="13">
        <f t="shared" si="93"/>
        <v>0</v>
      </c>
    </row>
    <row r="467" spans="14:24" x14ac:dyDescent="0.3">
      <c r="N467" s="10">
        <f t="shared" si="95"/>
        <v>-0.45000000000006257</v>
      </c>
      <c r="O467" s="12">
        <f t="shared" si="94"/>
        <v>3.6052696246163781E-3</v>
      </c>
      <c r="P467" s="10">
        <f t="shared" si="86"/>
        <v>0.73213187635181687</v>
      </c>
      <c r="Q467" s="17">
        <f t="shared" si="87"/>
        <v>0</v>
      </c>
      <c r="R467" s="17">
        <f t="shared" si="88"/>
        <v>167868.12364818316</v>
      </c>
      <c r="S467" s="17">
        <f t="shared" si="89"/>
        <v>-167868.12364818316</v>
      </c>
      <c r="T467" s="10"/>
      <c r="U467" s="13">
        <f t="shared" si="90"/>
        <v>-122901.60434620314</v>
      </c>
      <c r="V467" s="13">
        <f t="shared" si="91"/>
        <v>0</v>
      </c>
      <c r="W467" s="13">
        <f t="shared" si="92"/>
        <v>0</v>
      </c>
      <c r="X467" s="13">
        <f t="shared" si="93"/>
        <v>0</v>
      </c>
    </row>
    <row r="468" spans="14:24" x14ac:dyDescent="0.3">
      <c r="N468" s="10">
        <f t="shared" si="95"/>
        <v>-0.44000000000006256</v>
      </c>
      <c r="O468" s="12">
        <f t="shared" si="94"/>
        <v>3.621348824130823E-3</v>
      </c>
      <c r="P468" s="10">
        <f t="shared" si="86"/>
        <v>0.73323089822668419</v>
      </c>
      <c r="Q468" s="17">
        <f t="shared" si="87"/>
        <v>0</v>
      </c>
      <c r="R468" s="17">
        <f t="shared" si="88"/>
        <v>166769.10177331584</v>
      </c>
      <c r="S468" s="17">
        <f t="shared" si="89"/>
        <v>-166769.10177331584</v>
      </c>
      <c r="T468" s="10"/>
      <c r="U468" s="13">
        <f t="shared" si="90"/>
        <v>-122280.25828970569</v>
      </c>
      <c r="V468" s="13">
        <f t="shared" si="91"/>
        <v>0</v>
      </c>
      <c r="W468" s="13">
        <f t="shared" si="92"/>
        <v>0</v>
      </c>
      <c r="X468" s="13">
        <f t="shared" si="93"/>
        <v>0</v>
      </c>
    </row>
    <row r="469" spans="14:24" x14ac:dyDescent="0.3">
      <c r="N469" s="10">
        <f t="shared" si="95"/>
        <v>-0.43000000000006255</v>
      </c>
      <c r="O469" s="12">
        <f t="shared" si="94"/>
        <v>3.6371360037370367E-3</v>
      </c>
      <c r="P469" s="10">
        <f t="shared" si="86"/>
        <v>0.73433156987138182</v>
      </c>
      <c r="Q469" s="17">
        <f t="shared" si="87"/>
        <v>0</v>
      </c>
      <c r="R469" s="17">
        <f t="shared" si="88"/>
        <v>165668.4301286182</v>
      </c>
      <c r="S469" s="17">
        <f t="shared" si="89"/>
        <v>-165668.4301286182</v>
      </c>
      <c r="T469" s="10"/>
      <c r="U469" s="13">
        <f t="shared" si="90"/>
        <v>-121655.55837447553</v>
      </c>
      <c r="V469" s="13">
        <f t="shared" si="91"/>
        <v>0</v>
      </c>
      <c r="W469" s="13">
        <f t="shared" si="92"/>
        <v>0</v>
      </c>
      <c r="X469" s="13">
        <f t="shared" si="93"/>
        <v>0</v>
      </c>
    </row>
    <row r="470" spans="14:24" x14ac:dyDescent="0.3">
      <c r="N470" s="10">
        <f t="shared" si="95"/>
        <v>-0.42000000000006255</v>
      </c>
      <c r="O470" s="12">
        <f t="shared" si="94"/>
        <v>3.6526267262214432E-3</v>
      </c>
      <c r="P470" s="10">
        <f t="shared" si="86"/>
        <v>0.73543389376242152</v>
      </c>
      <c r="Q470" s="17">
        <f t="shared" si="87"/>
        <v>0</v>
      </c>
      <c r="R470" s="17">
        <f t="shared" si="88"/>
        <v>164566.1062375785</v>
      </c>
      <c r="S470" s="17">
        <f t="shared" si="89"/>
        <v>-164566.1062375785</v>
      </c>
      <c r="T470" s="10"/>
      <c r="U470" s="13">
        <f t="shared" si="90"/>
        <v>-121027.49229162268</v>
      </c>
      <c r="V470" s="13">
        <f t="shared" si="91"/>
        <v>0</v>
      </c>
      <c r="W470" s="13">
        <f t="shared" si="92"/>
        <v>0</v>
      </c>
      <c r="X470" s="13">
        <f t="shared" si="93"/>
        <v>0</v>
      </c>
    </row>
    <row r="471" spans="14:24" x14ac:dyDescent="0.3">
      <c r="N471" s="10">
        <f t="shared" si="95"/>
        <v>-0.41000000000006254</v>
      </c>
      <c r="O471" s="12">
        <f t="shared" si="94"/>
        <v>3.6678166243732675E-3</v>
      </c>
      <c r="P471" s="10">
        <f t="shared" si="86"/>
        <v>0.73653787238003232</v>
      </c>
      <c r="Q471" s="17">
        <f t="shared" si="87"/>
        <v>0</v>
      </c>
      <c r="R471" s="17">
        <f t="shared" si="88"/>
        <v>163462.12761996771</v>
      </c>
      <c r="S471" s="17">
        <f t="shared" si="89"/>
        <v>-163462.12761996771</v>
      </c>
      <c r="T471" s="10"/>
      <c r="U471" s="13">
        <f t="shared" si="90"/>
        <v>-120396.04769192432</v>
      </c>
      <c r="V471" s="13">
        <f t="shared" si="91"/>
        <v>0</v>
      </c>
      <c r="W471" s="13">
        <f t="shared" si="92"/>
        <v>0</v>
      </c>
      <c r="X471" s="13">
        <f t="shared" si="93"/>
        <v>0</v>
      </c>
    </row>
    <row r="472" spans="14:24" x14ac:dyDescent="0.3">
      <c r="N472" s="10">
        <f t="shared" si="95"/>
        <v>-0.40000000000006253</v>
      </c>
      <c r="O472" s="12">
        <f t="shared" si="94"/>
        <v>3.6827014030331412E-3</v>
      </c>
      <c r="P472" s="10">
        <f t="shared" si="86"/>
        <v>0.73764350820816671</v>
      </c>
      <c r="Q472" s="17">
        <f t="shared" si="87"/>
        <v>0</v>
      </c>
      <c r="R472" s="17">
        <f t="shared" si="88"/>
        <v>162356.49179183331</v>
      </c>
      <c r="S472" s="17">
        <f t="shared" si="89"/>
        <v>-162356.49179183331</v>
      </c>
      <c r="T472" s="10"/>
      <c r="U472" s="13">
        <f t="shared" si="90"/>
        <v>-119761.21218569836</v>
      </c>
      <c r="V472" s="13">
        <f t="shared" si="91"/>
        <v>0</v>
      </c>
      <c r="W472" s="13">
        <f t="shared" si="92"/>
        <v>0</v>
      </c>
      <c r="X472" s="13">
        <f t="shared" si="93"/>
        <v>0</v>
      </c>
    </row>
    <row r="473" spans="14:24" x14ac:dyDescent="0.3">
      <c r="N473" s="10">
        <f t="shared" si="95"/>
        <v>-0.39000000000006252</v>
      </c>
      <c r="O473" s="12">
        <f t="shared" si="94"/>
        <v>3.6972768411142332E-3</v>
      </c>
      <c r="P473" s="10">
        <f t="shared" si="86"/>
        <v>0.73875080373450586</v>
      </c>
      <c r="Q473" s="17">
        <f t="shared" si="87"/>
        <v>0</v>
      </c>
      <c r="R473" s="17">
        <f t="shared" si="88"/>
        <v>161249.19626549416</v>
      </c>
      <c r="S473" s="17">
        <f t="shared" si="89"/>
        <v>-161249.19626549416</v>
      </c>
      <c r="T473" s="10"/>
      <c r="U473" s="13">
        <f t="shared" si="90"/>
        <v>-119122.97334267689</v>
      </c>
      <c r="V473" s="13">
        <f t="shared" si="91"/>
        <v>0</v>
      </c>
      <c r="W473" s="13">
        <f t="shared" si="92"/>
        <v>0</v>
      </c>
      <c r="X473" s="13">
        <f t="shared" si="93"/>
        <v>0</v>
      </c>
    </row>
    <row r="474" spans="14:24" x14ac:dyDescent="0.3">
      <c r="N474" s="10">
        <f t="shared" si="95"/>
        <v>-0.38000000000006251</v>
      </c>
      <c r="O474" s="12">
        <f t="shared" si="94"/>
        <v>3.7115387935945723E-3</v>
      </c>
      <c r="P474" s="10">
        <f t="shared" si="86"/>
        <v>0.73985976145046506</v>
      </c>
      <c r="Q474" s="17">
        <f t="shared" si="87"/>
        <v>0</v>
      </c>
      <c r="R474" s="17">
        <f t="shared" si="88"/>
        <v>160140.23854953496</v>
      </c>
      <c r="S474" s="17">
        <f t="shared" si="89"/>
        <v>-160140.23854953496</v>
      </c>
      <c r="T474" s="10"/>
      <c r="U474" s="13">
        <f t="shared" si="90"/>
        <v>-118481.3186918795</v>
      </c>
      <c r="V474" s="13">
        <f t="shared" si="91"/>
        <v>0</v>
      </c>
      <c r="W474" s="13">
        <f t="shared" si="92"/>
        <v>0</v>
      </c>
      <c r="X474" s="13">
        <f t="shared" si="93"/>
        <v>0</v>
      </c>
    </row>
    <row r="475" spans="14:24" x14ac:dyDescent="0.3">
      <c r="N475" s="10">
        <f t="shared" si="95"/>
        <v>-0.3700000000000625</v>
      </c>
      <c r="O475" s="12">
        <f t="shared" si="94"/>
        <v>3.7254831934792482E-3</v>
      </c>
      <c r="P475" s="10">
        <f t="shared" ref="P475:P524" si="96">FXf0*EXP(-0.5*T*vola^2)*EXP(vola*SQRT(T)*N475)</f>
        <v>0.74097038385119962</v>
      </c>
      <c r="Q475" s="17">
        <f t="shared" ref="Q475:Q524" si="97">MAX(P475-K,0)*nom</f>
        <v>0</v>
      </c>
      <c r="R475" s="17">
        <f t="shared" ref="R475:R524" si="98">MAX(K-P475,0)*nom</f>
        <v>159029.61614880041</v>
      </c>
      <c r="S475" s="17">
        <f t="shared" ref="S475:S524" si="99">(P475-K)*nom</f>
        <v>-159029.61614880041</v>
      </c>
      <c r="T475" s="10"/>
      <c r="U475" s="13">
        <f t="shared" ref="U475:U524" si="100">(P475-K)*P475*nom</f>
        <v>-117836.23572148556</v>
      </c>
      <c r="V475" s="13">
        <f t="shared" ref="V475:V524" si="101">MAX(P475-K,0)*P475*nom</f>
        <v>0</v>
      </c>
      <c r="W475" s="13">
        <f t="shared" ref="W475:W524" si="102">IF(P475&gt;K,nom*P475,0)</f>
        <v>0</v>
      </c>
      <c r="X475" s="13">
        <f t="shared" ref="X475:X524" si="103">IF(P475&gt;K,nom,0)</f>
        <v>0</v>
      </c>
    </row>
    <row r="476" spans="14:24" x14ac:dyDescent="0.3">
      <c r="N476" s="10">
        <f t="shared" si="95"/>
        <v>-0.36000000000006249</v>
      </c>
      <c r="O476" s="12">
        <f t="shared" si="94"/>
        <v>3.7391060537311999E-3</v>
      </c>
      <c r="P476" s="10">
        <f t="shared" si="96"/>
        <v>0.74208267343561041</v>
      </c>
      <c r="Q476" s="17">
        <f t="shared" si="97"/>
        <v>0</v>
      </c>
      <c r="R476" s="17">
        <f t="shared" si="98"/>
        <v>157917.3265643896</v>
      </c>
      <c r="S476" s="17">
        <f t="shared" si="99"/>
        <v>-157917.3265643896</v>
      </c>
      <c r="T476" s="10"/>
      <c r="U476" s="13">
        <f t="shared" si="100"/>
        <v>-117187.71187870658</v>
      </c>
      <c r="V476" s="13">
        <f t="shared" si="101"/>
        <v>0</v>
      </c>
      <c r="W476" s="13">
        <f t="shared" si="102"/>
        <v>0</v>
      </c>
      <c r="X476" s="13">
        <f t="shared" si="103"/>
        <v>0</v>
      </c>
    </row>
    <row r="477" spans="14:24" x14ac:dyDescent="0.3">
      <c r="N477" s="10">
        <f t="shared" si="95"/>
        <v>-0.35000000000006248</v>
      </c>
      <c r="O477" s="12">
        <f t="shared" si="94"/>
        <v>3.7524034691692972E-3</v>
      </c>
      <c r="P477" s="10">
        <f t="shared" si="96"/>
        <v>0.7431966327063495</v>
      </c>
      <c r="Q477" s="17">
        <f t="shared" si="97"/>
        <v>0</v>
      </c>
      <c r="R477" s="17">
        <f t="shared" si="98"/>
        <v>156803.36729365052</v>
      </c>
      <c r="S477" s="17">
        <f t="shared" si="99"/>
        <v>-156803.36729365052</v>
      </c>
      <c r="T477" s="10"/>
      <c r="U477" s="13">
        <f t="shared" si="100"/>
        <v>-116535.734569658</v>
      </c>
      <c r="V477" s="13">
        <f t="shared" si="101"/>
        <v>0</v>
      </c>
      <c r="W477" s="13">
        <f t="shared" si="102"/>
        <v>0</v>
      </c>
      <c r="X477" s="13">
        <f t="shared" si="103"/>
        <v>0</v>
      </c>
    </row>
    <row r="478" spans="14:24" x14ac:dyDescent="0.3">
      <c r="N478" s="10">
        <f t="shared" si="95"/>
        <v>-0.34000000000006247</v>
      </c>
      <c r="O478" s="12">
        <f t="shared" si="94"/>
        <v>3.7653716183324599E-3</v>
      </c>
      <c r="P478" s="10">
        <f t="shared" si="96"/>
        <v>0.74431226416982577</v>
      </c>
      <c r="Q478" s="17">
        <f t="shared" si="97"/>
        <v>0</v>
      </c>
      <c r="R478" s="17">
        <f t="shared" si="98"/>
        <v>155687.73583017426</v>
      </c>
      <c r="S478" s="17">
        <f t="shared" si="99"/>
        <v>-155687.73583017426</v>
      </c>
      <c r="T478" s="10"/>
      <c r="U478" s="13">
        <f t="shared" si="100"/>
        <v>-115880.29115923071</v>
      </c>
      <c r="V478" s="13">
        <f t="shared" si="101"/>
        <v>0</v>
      </c>
      <c r="W478" s="13">
        <f t="shared" si="102"/>
        <v>0</v>
      </c>
      <c r="X478" s="13">
        <f t="shared" si="103"/>
        <v>0</v>
      </c>
    </row>
    <row r="479" spans="14:24" x14ac:dyDescent="0.3">
      <c r="N479" s="10">
        <f t="shared" si="95"/>
        <v>-0.33000000000006247</v>
      </c>
      <c r="O479" s="12">
        <f t="shared" si="94"/>
        <v>3.7780067653085682E-3</v>
      </c>
      <c r="P479" s="10">
        <f t="shared" si="96"/>
        <v>0.74542957033621038</v>
      </c>
      <c r="Q479" s="17">
        <f t="shared" si="97"/>
        <v>0</v>
      </c>
      <c r="R479" s="17">
        <f t="shared" si="98"/>
        <v>154570.42966378963</v>
      </c>
      <c r="S479" s="17">
        <f t="shared" si="99"/>
        <v>-154570.42966378963</v>
      </c>
      <c r="T479" s="10"/>
      <c r="U479" s="13">
        <f t="shared" si="100"/>
        <v>-115221.36897096214</v>
      </c>
      <c r="V479" s="13">
        <f t="shared" si="101"/>
        <v>0</v>
      </c>
      <c r="W479" s="13">
        <f t="shared" si="102"/>
        <v>0</v>
      </c>
      <c r="X479" s="13">
        <f t="shared" si="103"/>
        <v>0</v>
      </c>
    </row>
    <row r="480" spans="14:24" x14ac:dyDescent="0.3">
      <c r="N480" s="10">
        <f t="shared" si="95"/>
        <v>-0.32000000000006246</v>
      </c>
      <c r="O480" s="12">
        <f t="shared" si="94"/>
        <v>3.7903052615269411E-3</v>
      </c>
      <c r="P480" s="10">
        <f t="shared" si="96"/>
        <v>0.74654855371944284</v>
      </c>
      <c r="Q480" s="17">
        <f t="shared" si="97"/>
        <v>0</v>
      </c>
      <c r="R480" s="17">
        <f t="shared" si="98"/>
        <v>153451.44628055717</v>
      </c>
      <c r="S480" s="17">
        <f t="shared" si="99"/>
        <v>-153451.44628055717</v>
      </c>
      <c r="T480" s="10"/>
      <c r="U480" s="13">
        <f t="shared" si="100"/>
        <v>-114558.95528690674</v>
      </c>
      <c r="V480" s="13">
        <f t="shared" si="101"/>
        <v>0</v>
      </c>
      <c r="W480" s="13">
        <f t="shared" si="102"/>
        <v>0</v>
      </c>
      <c r="X480" s="13">
        <f t="shared" si="103"/>
        <v>0</v>
      </c>
    </row>
    <row r="481" spans="14:24" x14ac:dyDescent="0.3">
      <c r="N481" s="10">
        <f t="shared" si="95"/>
        <v>-0.31000000000006245</v>
      </c>
      <c r="O481" s="12">
        <f t="shared" si="94"/>
        <v>3.8022635475131756E-3</v>
      </c>
      <c r="P481" s="10">
        <f t="shared" si="96"/>
        <v>0.74766921683723597</v>
      </c>
      <c r="Q481" s="17">
        <f t="shared" si="97"/>
        <v>0</v>
      </c>
      <c r="R481" s="17">
        <f t="shared" si="98"/>
        <v>152330.78316276404</v>
      </c>
      <c r="S481" s="17">
        <f t="shared" si="99"/>
        <v>-152330.78316276404</v>
      </c>
      <c r="T481" s="10"/>
      <c r="U481" s="13">
        <f t="shared" si="100"/>
        <v>-113893.03734750662</v>
      </c>
      <c r="V481" s="13">
        <f t="shared" si="101"/>
        <v>0</v>
      </c>
      <c r="W481" s="13">
        <f t="shared" si="102"/>
        <v>0</v>
      </c>
      <c r="X481" s="13">
        <f t="shared" si="103"/>
        <v>0</v>
      </c>
    </row>
    <row r="482" spans="14:24" x14ac:dyDescent="0.3">
      <c r="N482" s="10">
        <f t="shared" si="95"/>
        <v>-0.30000000000006244</v>
      </c>
      <c r="O482" s="12">
        <f t="shared" si="94"/>
        <v>3.81387815460517E-3</v>
      </c>
      <c r="P482" s="10">
        <f t="shared" si="96"/>
        <v>0.74879156221108245</v>
      </c>
      <c r="Q482" s="17">
        <f t="shared" si="97"/>
        <v>0</v>
      </c>
      <c r="R482" s="17">
        <f t="shared" si="98"/>
        <v>151208.43778891757</v>
      </c>
      <c r="S482" s="17">
        <f t="shared" si="99"/>
        <v>-151208.43778891757</v>
      </c>
      <c r="T482" s="10"/>
      <c r="U482" s="13">
        <f t="shared" si="100"/>
        <v>-113223.60235146087</v>
      </c>
      <c r="V482" s="13">
        <f t="shared" si="101"/>
        <v>0</v>
      </c>
      <c r="W482" s="13">
        <f t="shared" si="102"/>
        <v>0</v>
      </c>
      <c r="X482" s="13">
        <f t="shared" si="103"/>
        <v>0</v>
      </c>
    </row>
    <row r="483" spans="14:24" x14ac:dyDescent="0.3">
      <c r="N483" s="10">
        <f t="shared" si="95"/>
        <v>-0.29000000000006243</v>
      </c>
      <c r="O483" s="12">
        <f t="shared" si="94"/>
        <v>3.8251457066291717E-3</v>
      </c>
      <c r="P483" s="10">
        <f t="shared" si="96"/>
        <v>0.74991559236625982</v>
      </c>
      <c r="Q483" s="17">
        <f t="shared" si="97"/>
        <v>0</v>
      </c>
      <c r="R483" s="17">
        <f t="shared" si="98"/>
        <v>150084.40763374019</v>
      </c>
      <c r="S483" s="17">
        <f t="shared" si="99"/>
        <v>-150084.40763374019</v>
      </c>
      <c r="T483" s="10"/>
      <c r="U483" s="13">
        <f t="shared" si="100"/>
        <v>-112550.63745559548</v>
      </c>
      <c r="V483" s="13">
        <f t="shared" si="101"/>
        <v>0</v>
      </c>
      <c r="W483" s="13">
        <f t="shared" si="102"/>
        <v>0</v>
      </c>
      <c r="X483" s="13">
        <f t="shared" si="103"/>
        <v>0</v>
      </c>
    </row>
    <row r="484" spans="14:24" x14ac:dyDescent="0.3">
      <c r="N484" s="10">
        <f t="shared" si="95"/>
        <v>-0.28000000000006242</v>
      </c>
      <c r="O484" s="12">
        <f t="shared" si="94"/>
        <v>3.8360629215347182E-3</v>
      </c>
      <c r="P484" s="10">
        <f t="shared" si="96"/>
        <v>0.75104130983183637</v>
      </c>
      <c r="Q484" s="17">
        <f t="shared" si="97"/>
        <v>0</v>
      </c>
      <c r="R484" s="17">
        <f t="shared" si="98"/>
        <v>148958.69016816365</v>
      </c>
      <c r="S484" s="17">
        <f t="shared" si="99"/>
        <v>-148958.69016816365</v>
      </c>
      <c r="T484" s="10"/>
      <c r="U484" s="13">
        <f t="shared" si="100"/>
        <v>-111874.12977473233</v>
      </c>
      <c r="V484" s="13">
        <f t="shared" si="101"/>
        <v>0</v>
      </c>
      <c r="W484" s="13">
        <f t="shared" si="102"/>
        <v>0</v>
      </c>
      <c r="X484" s="13">
        <f t="shared" si="103"/>
        <v>0</v>
      </c>
    </row>
    <row r="485" spans="14:24" x14ac:dyDescent="0.3">
      <c r="N485" s="10">
        <f t="shared" si="95"/>
        <v>-0.27000000000006241</v>
      </c>
      <c r="O485" s="12">
        <f t="shared" si="94"/>
        <v>3.8466266129873628E-3</v>
      </c>
      <c r="P485" s="10">
        <f t="shared" si="96"/>
        <v>0.7521687171406769</v>
      </c>
      <c r="Q485" s="17">
        <f t="shared" si="97"/>
        <v>0</v>
      </c>
      <c r="R485" s="17">
        <f t="shared" si="98"/>
        <v>147831.28285932311</v>
      </c>
      <c r="S485" s="17">
        <f t="shared" si="99"/>
        <v>-147831.28285932311</v>
      </c>
      <c r="T485" s="10"/>
      <c r="U485" s="13">
        <f t="shared" si="100"/>
        <v>-111194.06638155761</v>
      </c>
      <c r="V485" s="13">
        <f t="shared" si="101"/>
        <v>0</v>
      </c>
      <c r="W485" s="13">
        <f t="shared" si="102"/>
        <v>0</v>
      </c>
      <c r="X485" s="13">
        <f t="shared" si="103"/>
        <v>0</v>
      </c>
    </row>
    <row r="486" spans="14:24" x14ac:dyDescent="0.3">
      <c r="N486" s="10">
        <f t="shared" si="95"/>
        <v>-0.2600000000000624</v>
      </c>
      <c r="O486" s="12">
        <f t="shared" si="94"/>
        <v>3.856833691918098E-3</v>
      </c>
      <c r="P486" s="10">
        <f t="shared" si="96"/>
        <v>0.7532978168294483</v>
      </c>
      <c r="Q486" s="17">
        <f t="shared" si="97"/>
        <v>0</v>
      </c>
      <c r="R486" s="17">
        <f t="shared" si="98"/>
        <v>146702.18317055173</v>
      </c>
      <c r="S486" s="17">
        <f t="shared" si="99"/>
        <v>-146702.18317055173</v>
      </c>
      <c r="T486" s="10"/>
      <c r="U486" s="13">
        <f t="shared" si="100"/>
        <v>-110510.43430649045</v>
      </c>
      <c r="V486" s="13">
        <f t="shared" si="101"/>
        <v>0</v>
      </c>
      <c r="W486" s="13">
        <f t="shared" si="102"/>
        <v>0</v>
      </c>
      <c r="X486" s="13">
        <f t="shared" si="103"/>
        <v>0</v>
      </c>
    </row>
    <row r="487" spans="14:24" x14ac:dyDescent="0.3">
      <c r="N487" s="10">
        <f t="shared" si="95"/>
        <v>-0.25000000000006239</v>
      </c>
      <c r="O487" s="12">
        <f t="shared" si="94"/>
        <v>3.8666811680284322E-3</v>
      </c>
      <c r="P487" s="10">
        <f t="shared" si="96"/>
        <v>0.75442861143862538</v>
      </c>
      <c r="Q487" s="17">
        <f t="shared" si="97"/>
        <v>0</v>
      </c>
      <c r="R487" s="17">
        <f t="shared" si="98"/>
        <v>145571.38856137462</v>
      </c>
      <c r="S487" s="17">
        <f t="shared" si="99"/>
        <v>-145571.38856137462</v>
      </c>
      <c r="T487" s="10"/>
      <c r="U487" s="13">
        <f t="shared" si="100"/>
        <v>-109823.22053755046</v>
      </c>
      <c r="V487" s="13">
        <f t="shared" si="101"/>
        <v>0</v>
      </c>
      <c r="W487" s="13">
        <f t="shared" si="102"/>
        <v>0</v>
      </c>
      <c r="X487" s="13">
        <f t="shared" si="103"/>
        <v>0</v>
      </c>
    </row>
    <row r="488" spans="14:24" x14ac:dyDescent="0.3">
      <c r="N488" s="10">
        <f t="shared" si="95"/>
        <v>-0.24000000000006239</v>
      </c>
      <c r="O488" s="12">
        <f t="shared" si="94"/>
        <v>3.8761661512500835E-3</v>
      </c>
      <c r="P488" s="10">
        <f t="shared" si="96"/>
        <v>0.75556110351249639</v>
      </c>
      <c r="Q488" s="17">
        <f t="shared" si="97"/>
        <v>0</v>
      </c>
      <c r="R488" s="17">
        <f t="shared" si="98"/>
        <v>144438.89648750363</v>
      </c>
      <c r="S488" s="17">
        <f t="shared" si="99"/>
        <v>-144438.89648750363</v>
      </c>
      <c r="T488" s="10"/>
      <c r="U488" s="13">
        <f t="shared" si="100"/>
        <v>-109132.41202022549</v>
      </c>
      <c r="V488" s="13">
        <f t="shared" si="101"/>
        <v>0</v>
      </c>
      <c r="W488" s="13">
        <f t="shared" si="102"/>
        <v>0</v>
      </c>
      <c r="X488" s="13">
        <f t="shared" si="103"/>
        <v>0</v>
      </c>
    </row>
    <row r="489" spans="14:24" x14ac:dyDescent="0.3">
      <c r="N489" s="10">
        <f t="shared" si="95"/>
        <v>-0.23000000000006238</v>
      </c>
      <c r="O489" s="12">
        <f t="shared" si="94"/>
        <v>3.8852858531583036E-3</v>
      </c>
      <c r="P489" s="10">
        <f t="shared" si="96"/>
        <v>0.75669529559916915</v>
      </c>
      <c r="Q489" s="17">
        <f t="shared" si="97"/>
        <v>0</v>
      </c>
      <c r="R489" s="17">
        <f t="shared" si="98"/>
        <v>143304.70440083087</v>
      </c>
      <c r="S489" s="17">
        <f t="shared" si="99"/>
        <v>-143304.70440083087</v>
      </c>
      <c r="T489" s="10"/>
      <c r="U489" s="13">
        <f t="shared" si="100"/>
        <v>-108437.99565733828</v>
      </c>
      <c r="V489" s="13">
        <f t="shared" si="101"/>
        <v>0</v>
      </c>
      <c r="W489" s="13">
        <f t="shared" si="102"/>
        <v>0</v>
      </c>
      <c r="X489" s="13">
        <f t="shared" si="103"/>
        <v>0</v>
      </c>
    </row>
    <row r="490" spans="14:24" x14ac:dyDescent="0.3">
      <c r="N490" s="10">
        <f t="shared" si="95"/>
        <v>-0.22000000000006237</v>
      </c>
      <c r="O490" s="12">
        <f t="shared" si="94"/>
        <v>3.894037588337851E-3</v>
      </c>
      <c r="P490" s="10">
        <f t="shared" si="96"/>
        <v>0.75783119025057621</v>
      </c>
      <c r="Q490" s="17">
        <f t="shared" si="97"/>
        <v>0</v>
      </c>
      <c r="R490" s="17">
        <f t="shared" si="98"/>
        <v>142168.80974942382</v>
      </c>
      <c r="S490" s="17">
        <f t="shared" si="99"/>
        <v>-142168.80974942382</v>
      </c>
      <c r="T490" s="10"/>
      <c r="U490" s="13">
        <f t="shared" si="100"/>
        <v>-107739.95830891357</v>
      </c>
      <c r="V490" s="13">
        <f t="shared" si="101"/>
        <v>0</v>
      </c>
      <c r="W490" s="13">
        <f t="shared" si="102"/>
        <v>0</v>
      </c>
      <c r="X490" s="13">
        <f t="shared" si="103"/>
        <v>0</v>
      </c>
    </row>
    <row r="491" spans="14:24" x14ac:dyDescent="0.3">
      <c r="N491" s="10">
        <f t="shared" si="95"/>
        <v>-0.21000000000006236</v>
      </c>
      <c r="O491" s="12">
        <f t="shared" si="94"/>
        <v>3.902418775700692E-3</v>
      </c>
      <c r="P491" s="10">
        <f t="shared" si="96"/>
        <v>0.75896879002248108</v>
      </c>
      <c r="Q491" s="17">
        <f t="shared" si="97"/>
        <v>0</v>
      </c>
      <c r="R491" s="17">
        <f t="shared" si="98"/>
        <v>141031.20997751894</v>
      </c>
      <c r="S491" s="17">
        <f t="shared" si="99"/>
        <v>-141031.20997751894</v>
      </c>
      <c r="T491" s="10"/>
      <c r="U491" s="13">
        <f t="shared" si="100"/>
        <v>-107038.286792044</v>
      </c>
      <c r="V491" s="13">
        <f t="shared" si="101"/>
        <v>0</v>
      </c>
      <c r="W491" s="13">
        <f t="shared" si="102"/>
        <v>0</v>
      </c>
      <c r="X491" s="13">
        <f t="shared" si="103"/>
        <v>0</v>
      </c>
    </row>
    <row r="492" spans="14:24" x14ac:dyDescent="0.3">
      <c r="N492" s="10">
        <f t="shared" si="95"/>
        <v>-0.20000000000006235</v>
      </c>
      <c r="O492" s="12">
        <f t="shared" si="94"/>
        <v>3.9104269397545102E-3</v>
      </c>
      <c r="P492" s="10">
        <f t="shared" si="96"/>
        <v>0.7601080974744836</v>
      </c>
      <c r="Q492" s="17">
        <f t="shared" si="97"/>
        <v>0</v>
      </c>
      <c r="R492" s="17">
        <f t="shared" si="98"/>
        <v>139891.90252551643</v>
      </c>
      <c r="S492" s="17">
        <f t="shared" si="99"/>
        <v>-139891.90252551643</v>
      </c>
      <c r="T492" s="10"/>
      <c r="U492" s="13">
        <f t="shared" si="100"/>
        <v>-106332.96788075619</v>
      </c>
      <c r="V492" s="13">
        <f t="shared" si="101"/>
        <v>0</v>
      </c>
      <c r="W492" s="13">
        <f t="shared" si="102"/>
        <v>0</v>
      </c>
      <c r="X492" s="13">
        <f t="shared" si="103"/>
        <v>0</v>
      </c>
    </row>
    <row r="493" spans="14:24" x14ac:dyDescent="0.3">
      <c r="N493" s="10">
        <f t="shared" si="95"/>
        <v>-0.19000000000006234</v>
      </c>
      <c r="O493" s="12">
        <f t="shared" si="94"/>
        <v>3.9180597118211643E-3</v>
      </c>
      <c r="P493" s="10">
        <f t="shared" si="96"/>
        <v>0.76124911517002625</v>
      </c>
      <c r="Q493" s="17">
        <f t="shared" si="97"/>
        <v>0</v>
      </c>
      <c r="R493" s="17">
        <f t="shared" si="98"/>
        <v>138750.88482997377</v>
      </c>
      <c r="S493" s="17">
        <f t="shared" si="99"/>
        <v>-138750.88482997377</v>
      </c>
      <c r="T493" s="10"/>
      <c r="U493" s="13">
        <f t="shared" si="100"/>
        <v>-105623.98830587576</v>
      </c>
      <c r="V493" s="13">
        <f t="shared" si="101"/>
        <v>0</v>
      </c>
      <c r="W493" s="13">
        <f t="shared" si="102"/>
        <v>0</v>
      </c>
      <c r="X493" s="13">
        <f t="shared" si="103"/>
        <v>0</v>
      </c>
    </row>
    <row r="494" spans="14:24" x14ac:dyDescent="0.3">
      <c r="N494" s="10">
        <f t="shared" si="95"/>
        <v>-0.18000000000006233</v>
      </c>
      <c r="O494" s="12">
        <f t="shared" si="94"/>
        <v>3.9253148312042453E-3</v>
      </c>
      <c r="P494" s="10">
        <f t="shared" si="96"/>
        <v>0.76239184567639917</v>
      </c>
      <c r="Q494" s="17">
        <f t="shared" si="97"/>
        <v>0</v>
      </c>
      <c r="R494" s="17">
        <f t="shared" si="98"/>
        <v>137608.15432360084</v>
      </c>
      <c r="S494" s="17">
        <f t="shared" si="99"/>
        <v>-137608.15432360084</v>
      </c>
      <c r="T494" s="10"/>
      <c r="U494" s="13">
        <f t="shared" si="100"/>
        <v>-104911.33475489283</v>
      </c>
      <c r="V494" s="13">
        <f t="shared" si="101"/>
        <v>0</v>
      </c>
      <c r="W494" s="13">
        <f t="shared" si="102"/>
        <v>0</v>
      </c>
      <c r="X494" s="13">
        <f t="shared" si="103"/>
        <v>0</v>
      </c>
    </row>
    <row r="495" spans="14:24" x14ac:dyDescent="0.3">
      <c r="N495" s="10">
        <f t="shared" si="95"/>
        <v>-0.17000000000006232</v>
      </c>
      <c r="O495" s="12">
        <f t="shared" si="94"/>
        <v>3.9321901463049303E-3</v>
      </c>
      <c r="P495" s="10">
        <f t="shared" si="96"/>
        <v>0.76353629156474645</v>
      </c>
      <c r="Q495" s="17">
        <f t="shared" si="97"/>
        <v>0</v>
      </c>
      <c r="R495" s="17">
        <f t="shared" si="98"/>
        <v>136463.70843525356</v>
      </c>
      <c r="S495" s="17">
        <f t="shared" si="99"/>
        <v>-136463.70843525356</v>
      </c>
      <c r="T495" s="10"/>
      <c r="U495" s="13">
        <f t="shared" si="100"/>
        <v>-104194.99387182631</v>
      </c>
      <c r="V495" s="13">
        <f t="shared" si="101"/>
        <v>0</v>
      </c>
      <c r="W495" s="13">
        <f t="shared" si="102"/>
        <v>0</v>
      </c>
      <c r="X495" s="13">
        <f t="shared" si="103"/>
        <v>0</v>
      </c>
    </row>
    <row r="496" spans="14:24" x14ac:dyDescent="0.3">
      <c r="N496" s="10">
        <f t="shared" si="95"/>
        <v>-0.16000000000006231</v>
      </c>
      <c r="O496" s="12">
        <f t="shared" si="94"/>
        <v>3.9386836156853691E-3</v>
      </c>
      <c r="P496" s="10">
        <f t="shared" si="96"/>
        <v>0.76468245541007174</v>
      </c>
      <c r="Q496" s="17">
        <f t="shared" si="97"/>
        <v>0</v>
      </c>
      <c r="R496" s="17">
        <f t="shared" si="98"/>
        <v>135317.54458992829</v>
      </c>
      <c r="S496" s="17">
        <f t="shared" si="99"/>
        <v>-135317.54458992829</v>
      </c>
      <c r="T496" s="10"/>
      <c r="U496" s="13">
        <f t="shared" si="100"/>
        <v>-103474.95225708824</v>
      </c>
      <c r="V496" s="13">
        <f t="shared" si="101"/>
        <v>0</v>
      </c>
      <c r="W496" s="13">
        <f t="shared" si="102"/>
        <v>0</v>
      </c>
      <c r="X496" s="13">
        <f t="shared" si="103"/>
        <v>0</v>
      </c>
    </row>
    <row r="497" spans="14:24" x14ac:dyDescent="0.3">
      <c r="N497" s="10">
        <f t="shared" si="95"/>
        <v>-0.15000000000006231</v>
      </c>
      <c r="O497" s="12">
        <f t="shared" si="94"/>
        <v>3.9447933090788522E-3</v>
      </c>
      <c r="P497" s="10">
        <f t="shared" si="96"/>
        <v>0.76583033979124449</v>
      </c>
      <c r="Q497" s="17">
        <f t="shared" si="97"/>
        <v>0</v>
      </c>
      <c r="R497" s="17">
        <f t="shared" si="98"/>
        <v>134169.66020875555</v>
      </c>
      <c r="S497" s="17">
        <f t="shared" si="99"/>
        <v>-134169.66020875555</v>
      </c>
      <c r="T497" s="10"/>
      <c r="U497" s="13">
        <f t="shared" si="100"/>
        <v>-102751.19646734706</v>
      </c>
      <c r="V497" s="13">
        <f t="shared" si="101"/>
        <v>0</v>
      </c>
      <c r="W497" s="13">
        <f t="shared" si="102"/>
        <v>0</v>
      </c>
      <c r="X497" s="13">
        <f t="shared" si="103"/>
        <v>0</v>
      </c>
    </row>
    <row r="498" spans="14:24" x14ac:dyDescent="0.3">
      <c r="N498" s="10">
        <f t="shared" si="95"/>
        <v>-0.1400000000000623</v>
      </c>
      <c r="O498" s="12">
        <f t="shared" si="94"/>
        <v>3.950517408346078E-3</v>
      </c>
      <c r="P498" s="10">
        <f t="shared" si="96"/>
        <v>0.76697994729100472</v>
      </c>
      <c r="Q498" s="17">
        <f t="shared" si="97"/>
        <v>0</v>
      </c>
      <c r="R498" s="17">
        <f t="shared" si="98"/>
        <v>133020.0527089953</v>
      </c>
      <c r="S498" s="17">
        <f t="shared" si="99"/>
        <v>-133020.0527089953</v>
      </c>
      <c r="T498" s="10"/>
      <c r="U498" s="13">
        <f t="shared" si="100"/>
        <v>-102023.71301539188</v>
      </c>
      <c r="V498" s="13">
        <f t="shared" si="101"/>
        <v>0</v>
      </c>
      <c r="W498" s="13">
        <f t="shared" si="102"/>
        <v>0</v>
      </c>
      <c r="X498" s="13">
        <f t="shared" si="103"/>
        <v>0</v>
      </c>
    </row>
    <row r="499" spans="14:24" x14ac:dyDescent="0.3">
      <c r="N499" s="10">
        <f t="shared" si="95"/>
        <v>-0.13000000000006229</v>
      </c>
      <c r="O499" s="12">
        <f t="shared" si="94"/>
        <v>3.9558542083768427E-3</v>
      </c>
      <c r="P499" s="10">
        <f t="shared" si="96"/>
        <v>0.76813128049597001</v>
      </c>
      <c r="Q499" s="17">
        <f t="shared" si="97"/>
        <v>0</v>
      </c>
      <c r="R499" s="17">
        <f t="shared" si="98"/>
        <v>131868.71950403001</v>
      </c>
      <c r="S499" s="17">
        <f t="shared" si="99"/>
        <v>-131868.71950403001</v>
      </c>
      <c r="T499" s="10"/>
      <c r="U499" s="13">
        <f t="shared" si="100"/>
        <v>-101292.48836999446</v>
      </c>
      <c r="V499" s="13">
        <f t="shared" si="101"/>
        <v>0</v>
      </c>
      <c r="W499" s="13">
        <f t="shared" si="102"/>
        <v>0</v>
      </c>
      <c r="X499" s="13">
        <f t="shared" si="103"/>
        <v>0</v>
      </c>
    </row>
    <row r="500" spans="14:24" x14ac:dyDescent="0.3">
      <c r="N500" s="10">
        <f t="shared" si="95"/>
        <v>-0.12000000000006229</v>
      </c>
      <c r="O500" s="12">
        <f t="shared" si="94"/>
        <v>3.9608021179365314E-3</v>
      </c>
      <c r="P500" s="10">
        <f t="shared" si="96"/>
        <v>0.76928434199664042</v>
      </c>
      <c r="Q500" s="17">
        <f t="shared" si="97"/>
        <v>0</v>
      </c>
      <c r="R500" s="17">
        <f t="shared" si="98"/>
        <v>130715.6580033596</v>
      </c>
      <c r="S500" s="17">
        <f t="shared" si="99"/>
        <v>-130715.6580033596</v>
      </c>
      <c r="T500" s="10"/>
      <c r="U500" s="13">
        <f t="shared" si="100"/>
        <v>-100557.50895577238</v>
      </c>
      <c r="V500" s="13">
        <f t="shared" si="101"/>
        <v>0</v>
      </c>
      <c r="W500" s="13">
        <f t="shared" si="102"/>
        <v>0</v>
      </c>
      <c r="X500" s="13">
        <f t="shared" si="103"/>
        <v>0</v>
      </c>
    </row>
    <row r="501" spans="14:24" x14ac:dyDescent="0.3">
      <c r="N501" s="10">
        <f t="shared" si="95"/>
        <v>-0.1100000000000623</v>
      </c>
      <c r="O501" s="12">
        <f t="shared" si="94"/>
        <v>3.9653596604568306E-3</v>
      </c>
      <c r="P501" s="10">
        <f t="shared" si="96"/>
        <v>0.77043913438740486</v>
      </c>
      <c r="Q501" s="17">
        <f t="shared" si="97"/>
        <v>0</v>
      </c>
      <c r="R501" s="17">
        <f t="shared" si="98"/>
        <v>129560.86561259517</v>
      </c>
      <c r="S501" s="17">
        <f t="shared" si="99"/>
        <v>-129560.86561259517</v>
      </c>
      <c r="T501" s="10"/>
      <c r="U501" s="13">
        <f t="shared" si="100"/>
        <v>-99818.761153050698</v>
      </c>
      <c r="V501" s="13">
        <f t="shared" si="101"/>
        <v>0</v>
      </c>
      <c r="W501" s="13">
        <f t="shared" si="102"/>
        <v>0</v>
      </c>
      <c r="X501" s="13">
        <f t="shared" si="103"/>
        <v>0</v>
      </c>
    </row>
    <row r="502" spans="14:24" x14ac:dyDescent="0.3">
      <c r="N502" s="10">
        <f t="shared" si="95"/>
        <v>-0.1000000000000623</v>
      </c>
      <c r="O502" s="12">
        <f t="shared" si="94"/>
        <v>3.9695254747700928E-3</v>
      </c>
      <c r="P502" s="10">
        <f t="shared" si="96"/>
        <v>0.7715956602665468</v>
      </c>
      <c r="Q502" s="17">
        <f t="shared" si="97"/>
        <v>0</v>
      </c>
      <c r="R502" s="17">
        <f t="shared" si="98"/>
        <v>128404.33973345322</v>
      </c>
      <c r="S502" s="17">
        <f t="shared" si="99"/>
        <v>-128404.33973345322</v>
      </c>
      <c r="T502" s="10"/>
      <c r="U502" s="13">
        <f t="shared" si="100"/>
        <v>-99076.231297723833</v>
      </c>
      <c r="V502" s="13">
        <f t="shared" si="101"/>
        <v>0</v>
      </c>
      <c r="W502" s="13">
        <f t="shared" si="102"/>
        <v>0</v>
      </c>
      <c r="X502" s="13">
        <f t="shared" si="103"/>
        <v>0</v>
      </c>
    </row>
    <row r="503" spans="14:24" x14ac:dyDescent="0.3">
      <c r="N503" s="10">
        <f t="shared" si="95"/>
        <v>-9.0000000000062308E-2</v>
      </c>
      <c r="O503" s="12">
        <f t="shared" si="94"/>
        <v>3.9732983157868612E-3</v>
      </c>
      <c r="P503" s="10">
        <f t="shared" si="96"/>
        <v>0.77275392223624984</v>
      </c>
      <c r="Q503" s="17">
        <f t="shared" si="97"/>
        <v>0</v>
      </c>
      <c r="R503" s="17">
        <f t="shared" si="98"/>
        <v>127246.07776375019</v>
      </c>
      <c r="S503" s="17">
        <f t="shared" si="99"/>
        <v>-127246.07776375019</v>
      </c>
      <c r="T503" s="10"/>
      <c r="U503" s="13">
        <f t="shared" si="100"/>
        <v>-98329.905681116812</v>
      </c>
      <c r="V503" s="13">
        <f t="shared" si="101"/>
        <v>0</v>
      </c>
      <c r="W503" s="13">
        <f t="shared" si="102"/>
        <v>0</v>
      </c>
      <c r="X503" s="13">
        <f t="shared" si="103"/>
        <v>0</v>
      </c>
    </row>
    <row r="504" spans="14:24" x14ac:dyDescent="0.3">
      <c r="N504" s="10">
        <f t="shared" si="95"/>
        <v>-8.0000000000062313E-2</v>
      </c>
      <c r="O504" s="12">
        <f t="shared" si="94"/>
        <v>3.9766770551160693E-3</v>
      </c>
      <c r="P504" s="10">
        <f t="shared" si="96"/>
        <v>0.77391392290260375</v>
      </c>
      <c r="Q504" s="17">
        <f t="shared" si="97"/>
        <v>0</v>
      </c>
      <c r="R504" s="17">
        <f t="shared" si="98"/>
        <v>126086.07709739628</v>
      </c>
      <c r="S504" s="17">
        <f t="shared" si="99"/>
        <v>-126086.07709739628</v>
      </c>
      <c r="T504" s="10"/>
      <c r="U504" s="13">
        <f t="shared" si="100"/>
        <v>-97579.7705498461</v>
      </c>
      <c r="V504" s="13">
        <f t="shared" si="101"/>
        <v>0</v>
      </c>
      <c r="W504" s="13">
        <f t="shared" si="102"/>
        <v>0</v>
      </c>
      <c r="X504" s="13">
        <f t="shared" si="103"/>
        <v>0</v>
      </c>
    </row>
    <row r="505" spans="14:24" x14ac:dyDescent="0.3">
      <c r="N505" s="10">
        <f t="shared" si="95"/>
        <v>-7.0000000000062318E-2</v>
      </c>
      <c r="O505" s="12">
        <f t="shared" si="94"/>
        <v>3.9796606816274926E-3</v>
      </c>
      <c r="P505" s="10">
        <f t="shared" si="96"/>
        <v>0.77507566487561086</v>
      </c>
      <c r="Q505" s="17">
        <f t="shared" si="97"/>
        <v>0</v>
      </c>
      <c r="R505" s="17">
        <f t="shared" si="98"/>
        <v>124924.33512438917</v>
      </c>
      <c r="S505" s="17">
        <f t="shared" si="99"/>
        <v>-124924.33512438917</v>
      </c>
      <c r="T505" s="10"/>
      <c r="U505" s="13">
        <f t="shared" si="100"/>
        <v>-96825.812105679564</v>
      </c>
      <c r="V505" s="13">
        <f t="shared" si="101"/>
        <v>0</v>
      </c>
      <c r="W505" s="13">
        <f t="shared" si="102"/>
        <v>0</v>
      </c>
      <c r="X505" s="13">
        <f t="shared" si="103"/>
        <v>0</v>
      </c>
    </row>
    <row r="506" spans="14:24" x14ac:dyDescent="0.3">
      <c r="N506" s="10">
        <f t="shared" si="95"/>
        <v>-6.0000000000062316E-2</v>
      </c>
      <c r="O506" s="12">
        <f t="shared" si="94"/>
        <v>3.9822483019560546E-3</v>
      </c>
      <c r="P506" s="10">
        <f t="shared" si="96"/>
        <v>0.77623915076919092</v>
      </c>
      <c r="Q506" s="17">
        <f t="shared" si="97"/>
        <v>0</v>
      </c>
      <c r="R506" s="17">
        <f t="shared" si="98"/>
        <v>123760.84923080909</v>
      </c>
      <c r="S506" s="17">
        <f t="shared" si="99"/>
        <v>-123760.84923080909</v>
      </c>
      <c r="T506" s="10"/>
      <c r="U506" s="13">
        <f t="shared" si="100"/>
        <v>-96068.016505397129</v>
      </c>
      <c r="V506" s="13">
        <f t="shared" si="101"/>
        <v>0</v>
      </c>
      <c r="W506" s="13">
        <f t="shared" si="102"/>
        <v>0</v>
      </c>
      <c r="X506" s="13">
        <f t="shared" si="103"/>
        <v>0</v>
      </c>
    </row>
    <row r="507" spans="14:24" x14ac:dyDescent="0.3">
      <c r="N507" s="10">
        <f t="shared" si="95"/>
        <v>-5.0000000000062314E-2</v>
      </c>
      <c r="O507" s="12">
        <f t="shared" si="94"/>
        <v>3.9844391409476279E-3</v>
      </c>
      <c r="P507" s="10">
        <f t="shared" si="96"/>
        <v>0.77740438320118765</v>
      </c>
      <c r="Q507" s="17">
        <f t="shared" si="97"/>
        <v>0</v>
      </c>
      <c r="R507" s="17">
        <f t="shared" si="98"/>
        <v>122595.61679881236</v>
      </c>
      <c r="S507" s="17">
        <f t="shared" si="99"/>
        <v>-122595.61679881236</v>
      </c>
      <c r="T507" s="10"/>
      <c r="U507" s="13">
        <f t="shared" si="100"/>
        <v>-95306.36986064988</v>
      </c>
      <c r="V507" s="13">
        <f t="shared" si="101"/>
        <v>0</v>
      </c>
      <c r="W507" s="13">
        <f t="shared" si="102"/>
        <v>0</v>
      </c>
      <c r="X507" s="13">
        <f t="shared" si="103"/>
        <v>0</v>
      </c>
    </row>
    <row r="508" spans="14:24" x14ac:dyDescent="0.3">
      <c r="N508" s="10">
        <f t="shared" si="95"/>
        <v>-4.0000000000062312E-2</v>
      </c>
      <c r="O508" s="12">
        <f t="shared" si="94"/>
        <v>3.9862325420460401E-3</v>
      </c>
      <c r="P508" s="10">
        <f t="shared" si="96"/>
        <v>0.77857136479337441</v>
      </c>
      <c r="Q508" s="17">
        <f t="shared" si="97"/>
        <v>0</v>
      </c>
      <c r="R508" s="17">
        <f t="shared" si="98"/>
        <v>121428.63520662561</v>
      </c>
      <c r="S508" s="17">
        <f t="shared" si="99"/>
        <v>-121428.63520662561</v>
      </c>
      <c r="T508" s="10"/>
      <c r="U508" s="13">
        <f t="shared" si="100"/>
        <v>-94540.858237819295</v>
      </c>
      <c r="V508" s="13">
        <f t="shared" si="101"/>
        <v>0</v>
      </c>
      <c r="W508" s="13">
        <f t="shared" si="102"/>
        <v>0</v>
      </c>
      <c r="X508" s="13">
        <f t="shared" si="103"/>
        <v>0</v>
      </c>
    </row>
    <row r="509" spans="14:24" x14ac:dyDescent="0.3">
      <c r="N509" s="10">
        <f t="shared" si="95"/>
        <v>-3.000000000006231E-2</v>
      </c>
      <c r="O509" s="12">
        <f t="shared" si="94"/>
        <v>3.9876279676209899E-3</v>
      </c>
      <c r="P509" s="10">
        <f t="shared" si="96"/>
        <v>0.77974009817146051</v>
      </c>
      <c r="Q509" s="17">
        <f t="shared" si="97"/>
        <v>0</v>
      </c>
      <c r="R509" s="17">
        <f t="shared" si="98"/>
        <v>120259.90182853951</v>
      </c>
      <c r="S509" s="17">
        <f t="shared" si="99"/>
        <v>-120259.90182853951</v>
      </c>
      <c r="T509" s="10"/>
      <c r="U509" s="13">
        <f t="shared" si="100"/>
        <v>-93771.467657875619</v>
      </c>
      <c r="V509" s="13">
        <f t="shared" si="101"/>
        <v>0</v>
      </c>
      <c r="W509" s="13">
        <f t="shared" si="102"/>
        <v>0</v>
      </c>
      <c r="X509" s="13">
        <f t="shared" si="103"/>
        <v>0</v>
      </c>
    </row>
    <row r="510" spans="14:24" x14ac:dyDescent="0.3">
      <c r="N510" s="10">
        <f t="shared" si="95"/>
        <v>-2.0000000000062308E-2</v>
      </c>
      <c r="O510" s="12">
        <f t="shared" si="94"/>
        <v>3.9886249992366566E-3</v>
      </c>
      <c r="P510" s="10">
        <f t="shared" si="96"/>
        <v>0.78091058596509655</v>
      </c>
      <c r="Q510" s="17">
        <f t="shared" si="97"/>
        <v>0</v>
      </c>
      <c r="R510" s="17">
        <f t="shared" si="98"/>
        <v>119089.41403490347</v>
      </c>
      <c r="S510" s="17">
        <f t="shared" si="99"/>
        <v>-119089.41403490347</v>
      </c>
      <c r="T510" s="10"/>
      <c r="U510" s="13">
        <f t="shared" si="100"/>
        <v>-92998.184096236466</v>
      </c>
      <c r="V510" s="13">
        <f t="shared" si="101"/>
        <v>0</v>
      </c>
      <c r="W510" s="13">
        <f t="shared" si="102"/>
        <v>0</v>
      </c>
      <c r="X510" s="13">
        <f t="shared" si="103"/>
        <v>0</v>
      </c>
    </row>
    <row r="511" spans="14:24" x14ac:dyDescent="0.3">
      <c r="N511" s="10">
        <f t="shared" si="95"/>
        <v>-1.0000000000062308E-2</v>
      </c>
      <c r="O511" s="12">
        <f t="shared" si="94"/>
        <v>3.9892233378608193E-3</v>
      </c>
      <c r="P511" s="10">
        <f t="shared" si="96"/>
        <v>0.78208283080788044</v>
      </c>
      <c r="Q511" s="17">
        <f t="shared" si="97"/>
        <v>0</v>
      </c>
      <c r="R511" s="17">
        <f t="shared" si="98"/>
        <v>117917.16919211959</v>
      </c>
      <c r="S511" s="17">
        <f t="shared" si="99"/>
        <v>-117917.16919211959</v>
      </c>
      <c r="T511" s="10"/>
      <c r="U511" s="13">
        <f t="shared" si="100"/>
        <v>-92220.993482624675</v>
      </c>
      <c r="V511" s="13">
        <f t="shared" si="101"/>
        <v>0</v>
      </c>
      <c r="W511" s="13">
        <f t="shared" si="102"/>
        <v>0</v>
      </c>
      <c r="X511" s="13">
        <f t="shared" si="103"/>
        <v>0</v>
      </c>
    </row>
    <row r="512" spans="14:24" x14ac:dyDescent="0.3">
      <c r="N512" s="10">
        <f t="shared" si="95"/>
        <v>-6.2307797810134957E-14</v>
      </c>
      <c r="O512" s="12">
        <f t="shared" si="94"/>
        <v>3.9894228040143268E-3</v>
      </c>
      <c r="P512" s="10">
        <f t="shared" si="96"/>
        <v>0.78325683533736346</v>
      </c>
      <c r="Q512" s="17">
        <f t="shared" si="97"/>
        <v>0</v>
      </c>
      <c r="R512" s="17">
        <f t="shared" si="98"/>
        <v>116743.16466263657</v>
      </c>
      <c r="S512" s="17">
        <f t="shared" si="99"/>
        <v>-116743.16466263657</v>
      </c>
      <c r="T512" s="10"/>
      <c r="U512" s="13">
        <f t="shared" si="100"/>
        <v>-91439.881700925442</v>
      </c>
      <c r="V512" s="13">
        <f t="shared" si="101"/>
        <v>0</v>
      </c>
      <c r="W512" s="13">
        <f t="shared" si="102"/>
        <v>0</v>
      </c>
      <c r="X512" s="13">
        <f t="shared" si="103"/>
        <v>0</v>
      </c>
    </row>
    <row r="513" spans="14:24" x14ac:dyDescent="0.3">
      <c r="N513" s="10">
        <f t="shared" si="95"/>
        <v>9.9999999999376924E-3</v>
      </c>
      <c r="O513" s="12">
        <f t="shared" si="94"/>
        <v>3.9892233378608245E-3</v>
      </c>
      <c r="P513" s="10">
        <f t="shared" si="96"/>
        <v>0.78443260219505639</v>
      </c>
      <c r="Q513" s="17">
        <f t="shared" si="97"/>
        <v>0</v>
      </c>
      <c r="R513" s="17">
        <f t="shared" si="98"/>
        <v>115567.39780494363</v>
      </c>
      <c r="S513" s="17">
        <f t="shared" si="99"/>
        <v>-115567.39780494363</v>
      </c>
      <c r="T513" s="10"/>
      <c r="U513" s="13">
        <f t="shared" si="100"/>
        <v>-90654.834589043181</v>
      </c>
      <c r="V513" s="13">
        <f t="shared" si="101"/>
        <v>0</v>
      </c>
      <c r="W513" s="13">
        <f t="shared" si="102"/>
        <v>0</v>
      </c>
      <c r="X513" s="13">
        <f t="shared" si="103"/>
        <v>0</v>
      </c>
    </row>
    <row r="514" spans="14:24" x14ac:dyDescent="0.3">
      <c r="N514" s="10">
        <f t="shared" si="95"/>
        <v>1.9999999999937693E-2</v>
      </c>
      <c r="O514" s="12">
        <f t="shared" si="94"/>
        <v>3.9886249992366661E-3</v>
      </c>
      <c r="P514" s="10">
        <f t="shared" si="96"/>
        <v>0.78561013402643554</v>
      </c>
      <c r="Q514" s="17">
        <f t="shared" si="97"/>
        <v>0</v>
      </c>
      <c r="R514" s="17">
        <f t="shared" si="98"/>
        <v>114389.86597356449</v>
      </c>
      <c r="S514" s="17">
        <f t="shared" si="99"/>
        <v>-114389.86597356449</v>
      </c>
      <c r="T514" s="10"/>
      <c r="U514" s="13">
        <f t="shared" si="100"/>
        <v>-89865.837938757992</v>
      </c>
      <c r="V514" s="13">
        <f t="shared" si="101"/>
        <v>0</v>
      </c>
      <c r="W514" s="13">
        <f t="shared" si="102"/>
        <v>0</v>
      </c>
      <c r="X514" s="13">
        <f t="shared" si="103"/>
        <v>0</v>
      </c>
    </row>
    <row r="515" spans="14:24" x14ac:dyDescent="0.3">
      <c r="N515" s="10">
        <f t="shared" si="95"/>
        <v>2.9999999999937695E-2</v>
      </c>
      <c r="O515" s="12">
        <f t="shared" si="94"/>
        <v>3.9876279676210038E-3</v>
      </c>
      <c r="P515" s="10">
        <f t="shared" si="96"/>
        <v>0.78678943348094732</v>
      </c>
      <c r="Q515" s="17">
        <f t="shared" si="97"/>
        <v>0</v>
      </c>
      <c r="R515" s="17">
        <f t="shared" si="98"/>
        <v>113210.56651905271</v>
      </c>
      <c r="S515" s="17">
        <f t="shared" si="99"/>
        <v>-113210.56651905271</v>
      </c>
      <c r="T515" s="10"/>
      <c r="U515" s="13">
        <f t="shared" si="100"/>
        <v>-89072.877495582579</v>
      </c>
      <c r="V515" s="13">
        <f t="shared" si="101"/>
        <v>0</v>
      </c>
      <c r="W515" s="13">
        <f t="shared" si="102"/>
        <v>0</v>
      </c>
      <c r="X515" s="13">
        <f t="shared" si="103"/>
        <v>0</v>
      </c>
    </row>
    <row r="516" spans="14:24" x14ac:dyDescent="0.3">
      <c r="N516" s="10">
        <f t="shared" si="95"/>
        <v>3.9999999999937697E-2</v>
      </c>
      <c r="O516" s="12">
        <f t="shared" si="94"/>
        <v>3.9862325420460601E-3</v>
      </c>
      <c r="P516" s="10">
        <f t="shared" si="96"/>
        <v>0.78797050321201645</v>
      </c>
      <c r="Q516" s="17">
        <f t="shared" si="97"/>
        <v>0</v>
      </c>
      <c r="R516" s="17">
        <f t="shared" si="98"/>
        <v>112029.49678798357</v>
      </c>
      <c r="S516" s="17">
        <f t="shared" si="99"/>
        <v>-112029.49678798357</v>
      </c>
      <c r="T516" s="10"/>
      <c r="U516" s="13">
        <f t="shared" si="100"/>
        <v>-88275.938958616389</v>
      </c>
      <c r="V516" s="13">
        <f t="shared" si="101"/>
        <v>0</v>
      </c>
      <c r="W516" s="13">
        <f t="shared" si="102"/>
        <v>0</v>
      </c>
      <c r="X516" s="13">
        <f t="shared" si="103"/>
        <v>0</v>
      </c>
    </row>
    <row r="517" spans="14:24" x14ac:dyDescent="0.3">
      <c r="N517" s="10">
        <f t="shared" si="95"/>
        <v>4.9999999999937698E-2</v>
      </c>
      <c r="O517" s="12">
        <f t="shared" si="94"/>
        <v>3.9844391409476531E-3</v>
      </c>
      <c r="P517" s="10">
        <f t="shared" si="96"/>
        <v>0.78915334587705033</v>
      </c>
      <c r="Q517" s="17">
        <f t="shared" si="97"/>
        <v>0</v>
      </c>
      <c r="R517" s="17">
        <f t="shared" si="98"/>
        <v>110846.65412294969</v>
      </c>
      <c r="S517" s="17">
        <f t="shared" si="99"/>
        <v>-110846.65412294969</v>
      </c>
      <c r="T517" s="10"/>
      <c r="U517" s="13">
        <f t="shared" si="100"/>
        <v>-87475.00798040189</v>
      </c>
      <c r="V517" s="13">
        <f t="shared" si="101"/>
        <v>0</v>
      </c>
      <c r="W517" s="13">
        <f t="shared" si="102"/>
        <v>0</v>
      </c>
      <c r="X517" s="13">
        <f t="shared" si="103"/>
        <v>0</v>
      </c>
    </row>
    <row r="518" spans="14:24" x14ac:dyDescent="0.3">
      <c r="N518" s="10">
        <f t="shared" si="95"/>
        <v>5.99999999999377E-2</v>
      </c>
      <c r="O518" s="12">
        <f t="shared" si="94"/>
        <v>3.9822483019560841E-3</v>
      </c>
      <c r="P518" s="10">
        <f t="shared" si="96"/>
        <v>0.79033796413744517</v>
      </c>
      <c r="Q518" s="17">
        <f t="shared" si="97"/>
        <v>0</v>
      </c>
      <c r="R518" s="17">
        <f t="shared" si="98"/>
        <v>109662.03586255485</v>
      </c>
      <c r="S518" s="17">
        <f t="shared" si="99"/>
        <v>-109662.03586255485</v>
      </c>
      <c r="T518" s="10"/>
      <c r="U518" s="13">
        <f t="shared" si="100"/>
        <v>-86670.0701667791</v>
      </c>
      <c r="V518" s="13">
        <f t="shared" si="101"/>
        <v>0</v>
      </c>
      <c r="W518" s="13">
        <f t="shared" si="102"/>
        <v>0</v>
      </c>
      <c r="X518" s="13">
        <f t="shared" si="103"/>
        <v>0</v>
      </c>
    </row>
    <row r="519" spans="14:24" x14ac:dyDescent="0.3">
      <c r="N519" s="10">
        <f t="shared" si="95"/>
        <v>6.9999999999937695E-2</v>
      </c>
      <c r="O519" s="12">
        <f t="shared" si="94"/>
        <v>3.9796606816275273E-3</v>
      </c>
      <c r="P519" s="10">
        <f t="shared" si="96"/>
        <v>0.79152436065859288</v>
      </c>
      <c r="Q519" s="17">
        <f t="shared" si="97"/>
        <v>0</v>
      </c>
      <c r="R519" s="17">
        <f t="shared" si="98"/>
        <v>108475.63934140714</v>
      </c>
      <c r="S519" s="17">
        <f t="shared" si="99"/>
        <v>-108475.63934140714</v>
      </c>
      <c r="T519" s="10"/>
      <c r="U519" s="13">
        <f t="shared" si="100"/>
        <v>-85861.111076739398</v>
      </c>
      <c r="V519" s="13">
        <f t="shared" si="101"/>
        <v>0</v>
      </c>
      <c r="W519" s="13">
        <f t="shared" si="102"/>
        <v>0</v>
      </c>
      <c r="X519" s="13">
        <f t="shared" si="103"/>
        <v>0</v>
      </c>
    </row>
    <row r="520" spans="14:24" x14ac:dyDescent="0.3">
      <c r="N520" s="10">
        <f t="shared" si="95"/>
        <v>7.999999999993769E-2</v>
      </c>
      <c r="O520" s="12">
        <f t="shared" si="94"/>
        <v>3.9766770551161084E-3</v>
      </c>
      <c r="P520" s="10">
        <f t="shared" si="96"/>
        <v>0.79271253810988596</v>
      </c>
      <c r="Q520" s="17">
        <f t="shared" si="97"/>
        <v>0</v>
      </c>
      <c r="R520" s="17">
        <f t="shared" si="98"/>
        <v>107287.46189011406</v>
      </c>
      <c r="S520" s="17">
        <f t="shared" si="99"/>
        <v>-107287.46189011406</v>
      </c>
      <c r="T520" s="10"/>
      <c r="U520" s="13">
        <f t="shared" si="100"/>
        <v>-85048.116222279976</v>
      </c>
      <c r="V520" s="13">
        <f t="shared" si="101"/>
        <v>0</v>
      </c>
      <c r="W520" s="13">
        <f t="shared" si="102"/>
        <v>0</v>
      </c>
      <c r="X520" s="13">
        <f t="shared" si="103"/>
        <v>0</v>
      </c>
    </row>
    <row r="521" spans="14:24" x14ac:dyDescent="0.3">
      <c r="N521" s="10">
        <f t="shared" si="95"/>
        <v>8.9999999999937685E-2</v>
      </c>
      <c r="O521" s="12">
        <f t="shared" si="94"/>
        <v>3.9732983157869054E-3</v>
      </c>
      <c r="P521" s="10">
        <f t="shared" si="96"/>
        <v>0.79390249916472433</v>
      </c>
      <c r="Q521" s="17">
        <f t="shared" si="97"/>
        <v>0</v>
      </c>
      <c r="R521" s="17">
        <f t="shared" si="98"/>
        <v>106097.5008352757</v>
      </c>
      <c r="S521" s="17">
        <f t="shared" si="99"/>
        <v>-106097.5008352757</v>
      </c>
      <c r="T521" s="10"/>
      <c r="U521" s="13">
        <f t="shared" si="100"/>
        <v>-84231.071068256788</v>
      </c>
      <c r="V521" s="13">
        <f t="shared" si="101"/>
        <v>0</v>
      </c>
      <c r="W521" s="13">
        <f t="shared" si="102"/>
        <v>0</v>
      </c>
      <c r="X521" s="13">
        <f t="shared" si="103"/>
        <v>0</v>
      </c>
    </row>
    <row r="522" spans="14:24" x14ac:dyDescent="0.3">
      <c r="N522" s="10">
        <f t="shared" si="95"/>
        <v>9.999999999993768E-2</v>
      </c>
      <c r="O522" s="12">
        <f t="shared" si="94"/>
        <v>3.9695254747701423E-3</v>
      </c>
      <c r="P522" s="10">
        <f t="shared" si="96"/>
        <v>0.79509424650052052</v>
      </c>
      <c r="Q522" s="17">
        <f t="shared" si="97"/>
        <v>0</v>
      </c>
      <c r="R522" s="17">
        <f t="shared" si="98"/>
        <v>104905.7534994795</v>
      </c>
      <c r="S522" s="17">
        <f t="shared" si="99"/>
        <v>-104905.7534994795</v>
      </c>
      <c r="T522" s="10"/>
      <c r="U522" s="13">
        <f t="shared" si="100"/>
        <v>-83409.961032237989</v>
      </c>
      <c r="V522" s="13">
        <f t="shared" si="101"/>
        <v>0</v>
      </c>
      <c r="W522" s="13">
        <f t="shared" si="102"/>
        <v>0</v>
      </c>
      <c r="X522" s="13">
        <f t="shared" si="103"/>
        <v>0</v>
      </c>
    </row>
    <row r="523" spans="14:24" x14ac:dyDescent="0.3">
      <c r="N523" s="10">
        <f t="shared" si="95"/>
        <v>0.10999999999993768</v>
      </c>
      <c r="O523" s="12">
        <f t="shared" si="94"/>
        <v>3.9653596604568853E-3</v>
      </c>
      <c r="P523" s="10">
        <f t="shared" si="96"/>
        <v>0.79628778279870704</v>
      </c>
      <c r="Q523" s="17">
        <f t="shared" si="97"/>
        <v>0</v>
      </c>
      <c r="R523" s="17">
        <f t="shared" si="98"/>
        <v>103712.21720129298</v>
      </c>
      <c r="S523" s="17">
        <f t="shared" si="99"/>
        <v>-103712.21720129298</v>
      </c>
      <c r="T523" s="10"/>
      <c r="U523" s="13">
        <f t="shared" si="100"/>
        <v>-82584.771484355515</v>
      </c>
      <c r="V523" s="13">
        <f t="shared" si="101"/>
        <v>0</v>
      </c>
      <c r="W523" s="13">
        <f t="shared" si="102"/>
        <v>0</v>
      </c>
      <c r="X523" s="13">
        <f t="shared" si="103"/>
        <v>0</v>
      </c>
    </row>
    <row r="524" spans="14:24" x14ac:dyDescent="0.3">
      <c r="N524" s="10">
        <f t="shared" si="95"/>
        <v>0.11999999999993767</v>
      </c>
      <c r="O524" s="12">
        <f t="shared" si="94"/>
        <v>3.9608021179365904E-3</v>
      </c>
      <c r="P524" s="10">
        <f t="shared" si="96"/>
        <v>0.79748311074474054</v>
      </c>
      <c r="Q524" s="17">
        <f t="shared" si="97"/>
        <v>0</v>
      </c>
      <c r="R524" s="17">
        <f t="shared" si="98"/>
        <v>102516.88925525948</v>
      </c>
      <c r="S524" s="17">
        <f t="shared" si="99"/>
        <v>-102516.88925525948</v>
      </c>
      <c r="T524" s="10"/>
      <c r="U524" s="13">
        <f t="shared" si="100"/>
        <v>-81755.48774715839</v>
      </c>
      <c r="V524" s="13">
        <f t="shared" si="101"/>
        <v>0</v>
      </c>
      <c r="W524" s="13">
        <f t="shared" si="102"/>
        <v>0</v>
      </c>
      <c r="X524" s="13">
        <f t="shared" si="103"/>
        <v>0</v>
      </c>
    </row>
    <row r="525" spans="14:24" x14ac:dyDescent="0.3">
      <c r="N525" s="10">
        <f t="shared" ref="N525:N588" si="104">N524+0.01</f>
        <v>0.12999999999993767</v>
      </c>
      <c r="O525" s="12">
        <f t="shared" ref="O525:O588" si="105">NORMDIST(N525,0,1,FALSE)*0.01</f>
        <v>3.955854208376906E-3</v>
      </c>
      <c r="P525" s="10">
        <f t="shared" ref="P525:P588" si="106">FXf0*EXP(-0.5*T*vola^2)*EXP(vola*SQRT(T)*N525)</f>
        <v>0.79868023302810975</v>
      </c>
      <c r="Q525" s="17">
        <f t="shared" ref="Q525:Q588" si="107">MAX(P525-K,0)*nom</f>
        <v>0</v>
      </c>
      <c r="R525" s="17">
        <f t="shared" ref="R525:R588" si="108">MAX(K-P525,0)*nom</f>
        <v>101319.76697189026</v>
      </c>
      <c r="S525" s="17">
        <f t="shared" ref="S525:S588" si="109">(P525-K)*nom</f>
        <v>-101319.76697189026</v>
      </c>
      <c r="T525" s="10"/>
      <c r="U525" s="13">
        <f t="shared" ref="U525:U588" si="110">(P525-K)*P525*nom</f>
        <v>-80922.095095463097</v>
      </c>
      <c r="V525" s="13">
        <f t="shared" ref="V525:V588" si="111">MAX(P525-K,0)*P525*nom</f>
        <v>0</v>
      </c>
      <c r="W525" s="13">
        <f t="shared" ref="W525:W588" si="112">IF(P525&gt;K,nom*P525,0)</f>
        <v>0</v>
      </c>
      <c r="X525" s="13">
        <f t="shared" ref="X525:X588" si="113">IF(P525&gt;K,nom,0)</f>
        <v>0</v>
      </c>
    </row>
    <row r="526" spans="14:24" x14ac:dyDescent="0.3">
      <c r="N526" s="10">
        <f t="shared" si="104"/>
        <v>0.13999999999993767</v>
      </c>
      <c r="O526" s="12">
        <f t="shared" si="105"/>
        <v>3.9505174083461474E-3</v>
      </c>
      <c r="P526" s="10">
        <f t="shared" si="106"/>
        <v>0.79987915234234019</v>
      </c>
      <c r="Q526" s="17">
        <f t="shared" si="107"/>
        <v>0</v>
      </c>
      <c r="R526" s="17">
        <f t="shared" si="108"/>
        <v>100120.84765765983</v>
      </c>
      <c r="S526" s="17">
        <f t="shared" si="109"/>
        <v>-100120.84765765983</v>
      </c>
      <c r="T526" s="10"/>
      <c r="U526" s="13">
        <f t="shared" si="110"/>
        <v>-80084.578756205519</v>
      </c>
      <c r="V526" s="13">
        <f t="shared" si="111"/>
        <v>0</v>
      </c>
      <c r="W526" s="13">
        <f t="shared" si="112"/>
        <v>0</v>
      </c>
      <c r="X526" s="13">
        <f t="shared" si="113"/>
        <v>0</v>
      </c>
    </row>
    <row r="527" spans="14:24" x14ac:dyDescent="0.3">
      <c r="N527" s="10">
        <f t="shared" si="104"/>
        <v>0.14999999999993768</v>
      </c>
      <c r="O527" s="12">
        <f t="shared" si="105"/>
        <v>3.9447933090789259E-3</v>
      </c>
      <c r="P527" s="10">
        <f t="shared" si="106"/>
        <v>0.80107987138500092</v>
      </c>
      <c r="Q527" s="17">
        <f t="shared" si="107"/>
        <v>0</v>
      </c>
      <c r="R527" s="17">
        <f t="shared" si="108"/>
        <v>98920.128614999107</v>
      </c>
      <c r="S527" s="17">
        <f t="shared" si="109"/>
        <v>-98920.128614999107</v>
      </c>
      <c r="T527" s="10"/>
      <c r="U527" s="13">
        <f t="shared" si="110"/>
        <v>-79242.923908291225</v>
      </c>
      <c r="V527" s="13">
        <f t="shared" si="111"/>
        <v>0</v>
      </c>
      <c r="W527" s="13">
        <f t="shared" si="112"/>
        <v>0</v>
      </c>
      <c r="X527" s="13">
        <f t="shared" si="113"/>
        <v>0</v>
      </c>
    </row>
    <row r="528" spans="14:24" x14ac:dyDescent="0.3">
      <c r="N528" s="10">
        <f t="shared" si="104"/>
        <v>0.15999999999993769</v>
      </c>
      <c r="O528" s="12">
        <f t="shared" si="105"/>
        <v>3.9386836156854481E-3</v>
      </c>
      <c r="P528" s="10">
        <f t="shared" si="106"/>
        <v>0.80228239285771019</v>
      </c>
      <c r="Q528" s="17">
        <f t="shared" si="107"/>
        <v>0</v>
      </c>
      <c r="R528" s="17">
        <f t="shared" si="108"/>
        <v>97717.607142289824</v>
      </c>
      <c r="S528" s="17">
        <f t="shared" si="109"/>
        <v>-97717.607142289824</v>
      </c>
      <c r="T528" s="10"/>
      <c r="U528" s="13">
        <f t="shared" si="110"/>
        <v>-78397.115682445961</v>
      </c>
      <c r="V528" s="13">
        <f t="shared" si="111"/>
        <v>0</v>
      </c>
      <c r="W528" s="13">
        <f t="shared" si="112"/>
        <v>0</v>
      </c>
      <c r="X528" s="13">
        <f t="shared" si="113"/>
        <v>0</v>
      </c>
    </row>
    <row r="529" spans="14:24" x14ac:dyDescent="0.3">
      <c r="N529" s="10">
        <f t="shared" si="104"/>
        <v>0.1699999999999377</v>
      </c>
      <c r="O529" s="12">
        <f t="shared" si="105"/>
        <v>3.9321901463050136E-3</v>
      </c>
      <c r="P529" s="10">
        <f t="shared" si="106"/>
        <v>0.80348671946614192</v>
      </c>
      <c r="Q529" s="17">
        <f t="shared" si="107"/>
        <v>0</v>
      </c>
      <c r="R529" s="17">
        <f t="shared" si="108"/>
        <v>96513.280533858109</v>
      </c>
      <c r="S529" s="17">
        <f t="shared" si="109"/>
        <v>-96513.280533858109</v>
      </c>
      <c r="T529" s="10"/>
      <c r="U529" s="13">
        <f t="shared" si="110"/>
        <v>-77547.139161065104</v>
      </c>
      <c r="V529" s="13">
        <f t="shared" si="111"/>
        <v>0</v>
      </c>
      <c r="W529" s="13">
        <f t="shared" si="112"/>
        <v>0</v>
      </c>
      <c r="X529" s="13">
        <f t="shared" si="113"/>
        <v>0</v>
      </c>
    </row>
    <row r="530" spans="14:24" x14ac:dyDescent="0.3">
      <c r="N530" s="10">
        <f t="shared" si="104"/>
        <v>0.17999999999993771</v>
      </c>
      <c r="O530" s="12">
        <f t="shared" si="105"/>
        <v>3.9253148312043337E-3</v>
      </c>
      <c r="P530" s="10">
        <f t="shared" si="106"/>
        <v>0.80469285392003131</v>
      </c>
      <c r="Q530" s="17">
        <f t="shared" si="107"/>
        <v>0</v>
      </c>
      <c r="R530" s="17">
        <f t="shared" si="108"/>
        <v>95307.146079968705</v>
      </c>
      <c r="S530" s="17">
        <f t="shared" si="109"/>
        <v>-95307.146079968705</v>
      </c>
      <c r="T530" s="10"/>
      <c r="U530" s="13">
        <f t="shared" si="110"/>
        <v>-76692.979378063334</v>
      </c>
      <c r="V530" s="13">
        <f t="shared" si="111"/>
        <v>0</v>
      </c>
      <c r="W530" s="13">
        <f t="shared" si="112"/>
        <v>0</v>
      </c>
      <c r="X530" s="13">
        <f t="shared" si="113"/>
        <v>0</v>
      </c>
    </row>
    <row r="531" spans="14:24" x14ac:dyDescent="0.3">
      <c r="N531" s="10">
        <f t="shared" si="104"/>
        <v>0.18999999999993772</v>
      </c>
      <c r="O531" s="12">
        <f t="shared" si="105"/>
        <v>3.9180597118212571E-3</v>
      </c>
      <c r="P531" s="10">
        <f t="shared" si="106"/>
        <v>0.80590079893318167</v>
      </c>
      <c r="Q531" s="17">
        <f t="shared" si="107"/>
        <v>0</v>
      </c>
      <c r="R531" s="17">
        <f t="shared" si="108"/>
        <v>94099.20106681835</v>
      </c>
      <c r="S531" s="17">
        <f t="shared" si="109"/>
        <v>-94099.20106681835</v>
      </c>
      <c r="T531" s="10"/>
      <c r="U531" s="13">
        <f t="shared" si="110"/>
        <v>-75834.621318723017</v>
      </c>
      <c r="V531" s="13">
        <f t="shared" si="111"/>
        <v>0</v>
      </c>
      <c r="W531" s="13">
        <f t="shared" si="112"/>
        <v>0</v>
      </c>
      <c r="X531" s="13">
        <f t="shared" si="113"/>
        <v>0</v>
      </c>
    </row>
    <row r="532" spans="14:24" x14ac:dyDescent="0.3">
      <c r="N532" s="10">
        <f t="shared" si="104"/>
        <v>0.19999999999993773</v>
      </c>
      <c r="O532" s="12">
        <f t="shared" si="105"/>
        <v>3.9104269397546073E-3</v>
      </c>
      <c r="P532" s="10">
        <f t="shared" si="106"/>
        <v>0.80711055722346936</v>
      </c>
      <c r="Q532" s="17">
        <f t="shared" si="107"/>
        <v>0</v>
      </c>
      <c r="R532" s="17">
        <f t="shared" si="108"/>
        <v>92889.442776530661</v>
      </c>
      <c r="S532" s="17">
        <f t="shared" si="109"/>
        <v>-92889.442776530661</v>
      </c>
      <c r="T532" s="10"/>
      <c r="U532" s="13">
        <f t="shared" si="110"/>
        <v>-74972.049919543235</v>
      </c>
      <c r="V532" s="13">
        <f t="shared" si="111"/>
        <v>0</v>
      </c>
      <c r="W532" s="13">
        <f t="shared" si="112"/>
        <v>0</v>
      </c>
      <c r="X532" s="13">
        <f t="shared" si="113"/>
        <v>0</v>
      </c>
    </row>
    <row r="533" spans="14:24" x14ac:dyDescent="0.3">
      <c r="N533" s="10">
        <f t="shared" si="104"/>
        <v>0.20999999999993774</v>
      </c>
      <c r="O533" s="12">
        <f t="shared" si="105"/>
        <v>3.9024187757007939E-3</v>
      </c>
      <c r="P533" s="10">
        <f t="shared" si="106"/>
        <v>0.80832213151285148</v>
      </c>
      <c r="Q533" s="17">
        <f t="shared" si="107"/>
        <v>0</v>
      </c>
      <c r="R533" s="17">
        <f t="shared" si="108"/>
        <v>91677.868487148546</v>
      </c>
      <c r="S533" s="17">
        <f t="shared" si="109"/>
        <v>-91677.868487148546</v>
      </c>
      <c r="T533" s="10"/>
      <c r="U533" s="13">
        <f t="shared" si="110"/>
        <v>-74105.250068086782</v>
      </c>
      <c r="V533" s="13">
        <f t="shared" si="111"/>
        <v>0</v>
      </c>
      <c r="W533" s="13">
        <f t="shared" si="112"/>
        <v>0</v>
      </c>
      <c r="X533" s="13">
        <f t="shared" si="113"/>
        <v>0</v>
      </c>
    </row>
    <row r="534" spans="14:24" x14ac:dyDescent="0.3">
      <c r="N534" s="10">
        <f t="shared" si="104"/>
        <v>0.21999999999993775</v>
      </c>
      <c r="O534" s="12">
        <f t="shared" si="105"/>
        <v>3.8940375883379581E-3</v>
      </c>
      <c r="P534" s="10">
        <f t="shared" si="106"/>
        <v>0.80953552452737043</v>
      </c>
      <c r="Q534" s="17">
        <f t="shared" si="107"/>
        <v>0</v>
      </c>
      <c r="R534" s="17">
        <f t="shared" si="108"/>
        <v>90464.475472629594</v>
      </c>
      <c r="S534" s="17">
        <f t="shared" si="109"/>
        <v>-90464.475472629594</v>
      </c>
      <c r="T534" s="10"/>
      <c r="U534" s="13">
        <f t="shared" si="110"/>
        <v>-73234.206602828635</v>
      </c>
      <c r="V534" s="13">
        <f t="shared" si="111"/>
        <v>0</v>
      </c>
      <c r="W534" s="13">
        <f t="shared" si="112"/>
        <v>0</v>
      </c>
      <c r="X534" s="13">
        <f t="shared" si="113"/>
        <v>0</v>
      </c>
    </row>
    <row r="535" spans="14:24" x14ac:dyDescent="0.3">
      <c r="N535" s="10">
        <f t="shared" si="104"/>
        <v>0.22999999999993775</v>
      </c>
      <c r="O535" s="12">
        <f t="shared" si="105"/>
        <v>3.8852858531584146E-3</v>
      </c>
      <c r="P535" s="10">
        <f t="shared" si="106"/>
        <v>0.81075073899716121</v>
      </c>
      <c r="Q535" s="17">
        <f t="shared" si="107"/>
        <v>0</v>
      </c>
      <c r="R535" s="17">
        <f t="shared" si="108"/>
        <v>89249.261002838815</v>
      </c>
      <c r="S535" s="17">
        <f t="shared" si="109"/>
        <v>-89249.261002838815</v>
      </c>
      <c r="T535" s="10"/>
      <c r="U535" s="13">
        <f t="shared" si="110"/>
        <v>-72358.904313002087</v>
      </c>
      <c r="V535" s="13">
        <f t="shared" si="111"/>
        <v>0</v>
      </c>
      <c r="W535" s="13">
        <f t="shared" si="112"/>
        <v>0</v>
      </c>
      <c r="X535" s="13">
        <f t="shared" si="113"/>
        <v>0</v>
      </c>
    </row>
    <row r="536" spans="14:24" x14ac:dyDescent="0.3">
      <c r="N536" s="10">
        <f t="shared" si="104"/>
        <v>0.23999999999993776</v>
      </c>
      <c r="O536" s="12">
        <f t="shared" si="105"/>
        <v>3.8761661512501993E-3</v>
      </c>
      <c r="P536" s="10">
        <f t="shared" si="106"/>
        <v>0.81196777765645667</v>
      </c>
      <c r="Q536" s="17">
        <f t="shared" si="107"/>
        <v>0</v>
      </c>
      <c r="R536" s="17">
        <f t="shared" si="108"/>
        <v>88032.222343543355</v>
      </c>
      <c r="S536" s="17">
        <f t="shared" si="109"/>
        <v>-88032.222343543355</v>
      </c>
      <c r="T536" s="10"/>
      <c r="U536" s="13">
        <f t="shared" si="110"/>
        <v>-71479.327938445975</v>
      </c>
      <c r="V536" s="13">
        <f t="shared" si="111"/>
        <v>0</v>
      </c>
      <c r="W536" s="13">
        <f t="shared" si="112"/>
        <v>0</v>
      </c>
      <c r="X536" s="13">
        <f t="shared" si="113"/>
        <v>0</v>
      </c>
    </row>
    <row r="537" spans="14:24" x14ac:dyDescent="0.3">
      <c r="N537" s="10">
        <f t="shared" si="104"/>
        <v>0.24999999999993777</v>
      </c>
      <c r="O537" s="12">
        <f t="shared" si="105"/>
        <v>3.8666811680285523E-3</v>
      </c>
      <c r="P537" s="10">
        <f t="shared" si="106"/>
        <v>0.81318664324359435</v>
      </c>
      <c r="Q537" s="17">
        <f t="shared" si="107"/>
        <v>0</v>
      </c>
      <c r="R537" s="17">
        <f t="shared" si="108"/>
        <v>86813.356756405672</v>
      </c>
      <c r="S537" s="17">
        <f t="shared" si="109"/>
        <v>-86813.356756405672</v>
      </c>
      <c r="T537" s="10"/>
      <c r="U537" s="13">
        <f t="shared" si="110"/>
        <v>-70595.462169450126</v>
      </c>
      <c r="V537" s="13">
        <f t="shared" si="111"/>
        <v>0</v>
      </c>
      <c r="W537" s="13">
        <f t="shared" si="112"/>
        <v>0</v>
      </c>
      <c r="X537" s="13">
        <f t="shared" si="113"/>
        <v>0</v>
      </c>
    </row>
    <row r="538" spans="14:24" x14ac:dyDescent="0.3">
      <c r="N538" s="10">
        <f t="shared" si="104"/>
        <v>0.25999999999993778</v>
      </c>
      <c r="O538" s="12">
        <f t="shared" si="105"/>
        <v>3.8568336919182229E-3</v>
      </c>
      <c r="P538" s="10">
        <f t="shared" si="106"/>
        <v>0.81440733850102254</v>
      </c>
      <c r="Q538" s="17">
        <f t="shared" si="107"/>
        <v>0</v>
      </c>
      <c r="R538" s="17">
        <f t="shared" si="108"/>
        <v>85592.661498977483</v>
      </c>
      <c r="S538" s="17">
        <f t="shared" si="109"/>
        <v>-85592.661498977483</v>
      </c>
      <c r="T538" s="10"/>
      <c r="U538" s="13">
        <f t="shared" si="110"/>
        <v>-69707.291646601196</v>
      </c>
      <c r="V538" s="13">
        <f t="shared" si="111"/>
        <v>0</v>
      </c>
      <c r="W538" s="13">
        <f t="shared" si="112"/>
        <v>0</v>
      </c>
      <c r="X538" s="13">
        <f t="shared" si="113"/>
        <v>0</v>
      </c>
    </row>
    <row r="539" spans="14:24" x14ac:dyDescent="0.3">
      <c r="N539" s="10">
        <f t="shared" si="104"/>
        <v>0.26999999999993779</v>
      </c>
      <c r="O539" s="12">
        <f t="shared" si="105"/>
        <v>3.8466266129874929E-3</v>
      </c>
      <c r="P539" s="10">
        <f t="shared" si="106"/>
        <v>0.81562986617530564</v>
      </c>
      <c r="Q539" s="17">
        <f t="shared" si="107"/>
        <v>0</v>
      </c>
      <c r="R539" s="17">
        <f t="shared" si="108"/>
        <v>84370.133824694378</v>
      </c>
      <c r="S539" s="17">
        <f t="shared" si="109"/>
        <v>-84370.133824694378</v>
      </c>
      <c r="T539" s="10"/>
      <c r="U539" s="13">
        <f t="shared" si="110"/>
        <v>-68814.800960628098</v>
      </c>
      <c r="V539" s="13">
        <f t="shared" si="111"/>
        <v>0</v>
      </c>
      <c r="W539" s="13">
        <f t="shared" si="112"/>
        <v>0</v>
      </c>
      <c r="X539" s="13">
        <f t="shared" si="113"/>
        <v>0</v>
      </c>
    </row>
    <row r="540" spans="14:24" x14ac:dyDescent="0.3">
      <c r="N540" s="10">
        <f t="shared" si="104"/>
        <v>0.2799999999999378</v>
      </c>
      <c r="O540" s="12">
        <f t="shared" si="105"/>
        <v>3.8360629215348527E-3</v>
      </c>
      <c r="P540" s="10">
        <f t="shared" si="106"/>
        <v>0.81685422901713201</v>
      </c>
      <c r="Q540" s="17">
        <f t="shared" si="107"/>
        <v>0</v>
      </c>
      <c r="R540" s="17">
        <f t="shared" si="108"/>
        <v>83145.770982868024</v>
      </c>
      <c r="S540" s="17">
        <f t="shared" si="109"/>
        <v>-83145.770982868024</v>
      </c>
      <c r="T540" s="10"/>
      <c r="U540" s="13">
        <f t="shared" si="110"/>
        <v>-67917.974652245684</v>
      </c>
      <c r="V540" s="13">
        <f t="shared" si="111"/>
        <v>0</v>
      </c>
      <c r="W540" s="13">
        <f t="shared" si="112"/>
        <v>0</v>
      </c>
      <c r="X540" s="13">
        <f t="shared" si="113"/>
        <v>0</v>
      </c>
    </row>
    <row r="541" spans="14:24" x14ac:dyDescent="0.3">
      <c r="N541" s="10">
        <f t="shared" si="104"/>
        <v>0.28999999999993781</v>
      </c>
      <c r="O541" s="12">
        <f t="shared" si="105"/>
        <v>3.8251457066293096E-3</v>
      </c>
      <c r="P541" s="10">
        <f t="shared" si="106"/>
        <v>0.81808042978131834</v>
      </c>
      <c r="Q541" s="17">
        <f t="shared" si="107"/>
        <v>0</v>
      </c>
      <c r="R541" s="17">
        <f t="shared" si="108"/>
        <v>81919.570218681678</v>
      </c>
      <c r="S541" s="17">
        <f t="shared" si="109"/>
        <v>-81919.570218681678</v>
      </c>
      <c r="T541" s="10"/>
      <c r="U541" s="13">
        <f t="shared" si="110"/>
        <v>-67016.79721199999</v>
      </c>
      <c r="V541" s="13">
        <f t="shared" si="111"/>
        <v>0</v>
      </c>
      <c r="W541" s="13">
        <f t="shared" si="112"/>
        <v>0</v>
      </c>
      <c r="X541" s="13">
        <f t="shared" si="113"/>
        <v>0</v>
      </c>
    </row>
    <row r="542" spans="14:24" x14ac:dyDescent="0.3">
      <c r="N542" s="10">
        <f t="shared" si="104"/>
        <v>0.29999999999993782</v>
      </c>
      <c r="O542" s="12">
        <f t="shared" si="105"/>
        <v>3.8138781546053126E-3</v>
      </c>
      <c r="P542" s="10">
        <f t="shared" si="106"/>
        <v>0.8193084712268166</v>
      </c>
      <c r="Q542" s="17">
        <f t="shared" si="107"/>
        <v>0</v>
      </c>
      <c r="R542" s="17">
        <f t="shared" si="108"/>
        <v>80691.528773183425</v>
      </c>
      <c r="S542" s="17">
        <f t="shared" si="109"/>
        <v>-80691.528773183425</v>
      </c>
      <c r="T542" s="10"/>
      <c r="U542" s="13">
        <f t="shared" si="110"/>
        <v>-66111.253080111594</v>
      </c>
      <c r="V542" s="13">
        <f t="shared" si="111"/>
        <v>0</v>
      </c>
      <c r="W542" s="13">
        <f t="shared" si="112"/>
        <v>0</v>
      </c>
      <c r="X542" s="13">
        <f t="shared" si="113"/>
        <v>0</v>
      </c>
    </row>
    <row r="543" spans="14:24" x14ac:dyDescent="0.3">
      <c r="N543" s="10">
        <f t="shared" si="104"/>
        <v>0.30999999999993783</v>
      </c>
      <c r="O543" s="12">
        <f t="shared" si="105"/>
        <v>3.8022635475133222E-3</v>
      </c>
      <c r="P543" s="10">
        <f t="shared" si="106"/>
        <v>0.82053835611672088</v>
      </c>
      <c r="Q543" s="17">
        <f t="shared" si="107"/>
        <v>0</v>
      </c>
      <c r="R543" s="17">
        <f t="shared" si="108"/>
        <v>79461.643883279146</v>
      </c>
      <c r="S543" s="17">
        <f t="shared" si="109"/>
        <v>-79461.643883279146</v>
      </c>
      <c r="T543" s="10"/>
      <c r="U543" s="13">
        <f t="shared" si="110"/>
        <v>-65201.326646318157</v>
      </c>
      <c r="V543" s="13">
        <f t="shared" si="111"/>
        <v>0</v>
      </c>
      <c r="W543" s="13">
        <f t="shared" si="112"/>
        <v>0</v>
      </c>
      <c r="X543" s="13">
        <f t="shared" si="113"/>
        <v>0</v>
      </c>
    </row>
    <row r="544" spans="14:24" x14ac:dyDescent="0.3">
      <c r="N544" s="10">
        <f t="shared" si="104"/>
        <v>0.31999999999993783</v>
      </c>
      <c r="O544" s="12">
        <f t="shared" si="105"/>
        <v>3.7903052615270924E-3</v>
      </c>
      <c r="P544" s="10">
        <f t="shared" si="106"/>
        <v>0.82177008721827249</v>
      </c>
      <c r="Q544" s="17">
        <f t="shared" si="107"/>
        <v>0</v>
      </c>
      <c r="R544" s="17">
        <f t="shared" si="108"/>
        <v>78229.912781727529</v>
      </c>
      <c r="S544" s="17">
        <f t="shared" si="109"/>
        <v>-78229.912781727529</v>
      </c>
      <c r="T544" s="10"/>
      <c r="U544" s="13">
        <f t="shared" si="110"/>
        <v>-64287.002249718076</v>
      </c>
      <c r="V544" s="13">
        <f t="shared" si="111"/>
        <v>0</v>
      </c>
      <c r="W544" s="13">
        <f t="shared" si="112"/>
        <v>0</v>
      </c>
      <c r="X544" s="13">
        <f t="shared" si="113"/>
        <v>0</v>
      </c>
    </row>
    <row r="545" spans="14:24" x14ac:dyDescent="0.3">
      <c r="N545" s="10">
        <f t="shared" si="104"/>
        <v>0.32999999999993784</v>
      </c>
      <c r="O545" s="12">
        <f t="shared" si="105"/>
        <v>3.7780067653087235E-3</v>
      </c>
      <c r="P545" s="10">
        <f t="shared" si="106"/>
        <v>0.82300366730286711</v>
      </c>
      <c r="Q545" s="17">
        <f t="shared" si="107"/>
        <v>0</v>
      </c>
      <c r="R545" s="17">
        <f t="shared" si="108"/>
        <v>76996.332697132908</v>
      </c>
      <c r="S545" s="17">
        <f t="shared" si="109"/>
        <v>-76996.332697132908</v>
      </c>
      <c r="T545" s="10"/>
      <c r="U545" s="13">
        <f t="shared" si="110"/>
        <v>-63368.264178612037</v>
      </c>
      <c r="V545" s="13">
        <f t="shared" si="111"/>
        <v>0</v>
      </c>
      <c r="W545" s="13">
        <f t="shared" si="112"/>
        <v>0</v>
      </c>
      <c r="X545" s="13">
        <f t="shared" si="113"/>
        <v>0</v>
      </c>
    </row>
    <row r="546" spans="14:24" x14ac:dyDescent="0.3">
      <c r="N546" s="10">
        <f t="shared" si="104"/>
        <v>0.33999999999993785</v>
      </c>
      <c r="O546" s="12">
        <f t="shared" si="105"/>
        <v>3.765371618332619E-3</v>
      </c>
      <c r="P546" s="10">
        <f t="shared" si="106"/>
        <v>0.82423909914606031</v>
      </c>
      <c r="Q546" s="17">
        <f t="shared" si="107"/>
        <v>0</v>
      </c>
      <c r="R546" s="17">
        <f t="shared" si="108"/>
        <v>75760.900853939718</v>
      </c>
      <c r="S546" s="17">
        <f t="shared" si="109"/>
        <v>-75760.900853939718</v>
      </c>
      <c r="T546" s="10"/>
      <c r="U546" s="13">
        <f t="shared" si="110"/>
        <v>-62445.096670345265</v>
      </c>
      <c r="V546" s="13">
        <f t="shared" si="111"/>
        <v>0</v>
      </c>
      <c r="W546" s="13">
        <f t="shared" si="112"/>
        <v>0</v>
      </c>
      <c r="X546" s="13">
        <f t="shared" si="113"/>
        <v>0</v>
      </c>
    </row>
    <row r="547" spans="14:24" x14ac:dyDescent="0.3">
      <c r="N547" s="10">
        <f t="shared" si="104"/>
        <v>0.34999999999993786</v>
      </c>
      <c r="O547" s="12">
        <f t="shared" si="105"/>
        <v>3.7524034691694607E-3</v>
      </c>
      <c r="P547" s="10">
        <f t="shared" si="106"/>
        <v>0.82547638552757452</v>
      </c>
      <c r="Q547" s="17">
        <f t="shared" si="107"/>
        <v>0</v>
      </c>
      <c r="R547" s="17">
        <f t="shared" si="108"/>
        <v>74523.614472425499</v>
      </c>
      <c r="S547" s="17">
        <f t="shared" si="109"/>
        <v>-74523.614472425499</v>
      </c>
      <c r="T547" s="10"/>
      <c r="U547" s="13">
        <f t="shared" si="110"/>
        <v>-61517.483911148243</v>
      </c>
      <c r="V547" s="13">
        <f t="shared" si="111"/>
        <v>0</v>
      </c>
      <c r="W547" s="13">
        <f t="shared" si="112"/>
        <v>0</v>
      </c>
      <c r="X547" s="13">
        <f t="shared" si="113"/>
        <v>0</v>
      </c>
    </row>
    <row r="548" spans="14:24" x14ac:dyDescent="0.3">
      <c r="N548" s="10">
        <f t="shared" si="104"/>
        <v>0.35999999999993787</v>
      </c>
      <c r="O548" s="12">
        <f t="shared" si="105"/>
        <v>3.7391060537313677E-3</v>
      </c>
      <c r="P548" s="10">
        <f t="shared" si="106"/>
        <v>0.82671552923130409</v>
      </c>
      <c r="Q548" s="17">
        <f t="shared" si="107"/>
        <v>0</v>
      </c>
      <c r="R548" s="17">
        <f t="shared" si="108"/>
        <v>73284.47076869593</v>
      </c>
      <c r="S548" s="17">
        <f t="shared" si="109"/>
        <v>-73284.47076869593</v>
      </c>
      <c r="T548" s="10"/>
      <c r="U548" s="13">
        <f t="shared" si="110"/>
        <v>-60585.410035978493</v>
      </c>
      <c r="V548" s="13">
        <f t="shared" si="111"/>
        <v>0</v>
      </c>
      <c r="W548" s="13">
        <f t="shared" si="112"/>
        <v>0</v>
      </c>
      <c r="X548" s="13">
        <f t="shared" si="113"/>
        <v>0</v>
      </c>
    </row>
    <row r="549" spans="14:24" x14ac:dyDescent="0.3">
      <c r="N549" s="10">
        <f t="shared" si="104"/>
        <v>0.36999999999993788</v>
      </c>
      <c r="O549" s="12">
        <f t="shared" si="105"/>
        <v>3.7254831934794199E-3</v>
      </c>
      <c r="P549" s="10">
        <f t="shared" si="106"/>
        <v>0.82795653304532346</v>
      </c>
      <c r="Q549" s="17">
        <f t="shared" si="107"/>
        <v>0</v>
      </c>
      <c r="R549" s="17">
        <f t="shared" si="108"/>
        <v>72043.466954676565</v>
      </c>
      <c r="S549" s="17">
        <f t="shared" si="109"/>
        <v>-72043.466954676565</v>
      </c>
      <c r="T549" s="10"/>
      <c r="U549" s="13">
        <f t="shared" si="110"/>
        <v>-59648.859128359334</v>
      </c>
      <c r="V549" s="13">
        <f t="shared" si="111"/>
        <v>0</v>
      </c>
      <c r="W549" s="13">
        <f t="shared" si="112"/>
        <v>0</v>
      </c>
      <c r="X549" s="13">
        <f t="shared" si="113"/>
        <v>0</v>
      </c>
    </row>
    <row r="550" spans="14:24" x14ac:dyDescent="0.3">
      <c r="N550" s="10">
        <f t="shared" si="104"/>
        <v>0.37999999999993789</v>
      </c>
      <c r="O550" s="12">
        <f t="shared" si="105"/>
        <v>3.711538793594748E-3</v>
      </c>
      <c r="P550" s="10">
        <f t="shared" si="106"/>
        <v>0.82919939976189128</v>
      </c>
      <c r="Q550" s="17">
        <f t="shared" si="107"/>
        <v>0</v>
      </c>
      <c r="R550" s="17">
        <f t="shared" si="108"/>
        <v>70800.600238108746</v>
      </c>
      <c r="S550" s="17">
        <f t="shared" si="109"/>
        <v>-70800.600238108746</v>
      </c>
      <c r="T550" s="10"/>
      <c r="U550" s="13">
        <f t="shared" si="110"/>
        <v>-58707.81522022139</v>
      </c>
      <c r="V550" s="13">
        <f t="shared" si="111"/>
        <v>0</v>
      </c>
      <c r="W550" s="13">
        <f t="shared" si="112"/>
        <v>0</v>
      </c>
      <c r="X550" s="13">
        <f t="shared" si="113"/>
        <v>0</v>
      </c>
    </row>
    <row r="551" spans="14:24" x14ac:dyDescent="0.3">
      <c r="N551" s="10">
        <f t="shared" si="104"/>
        <v>0.3899999999999379</v>
      </c>
      <c r="O551" s="12">
        <f t="shared" si="105"/>
        <v>3.6972768411144131E-3</v>
      </c>
      <c r="P551" s="10">
        <f t="shared" si="106"/>
        <v>0.83044413217745849</v>
      </c>
      <c r="Q551" s="17">
        <f t="shared" si="107"/>
        <v>0</v>
      </c>
      <c r="R551" s="17">
        <f t="shared" si="108"/>
        <v>69555.867822541535</v>
      </c>
      <c r="S551" s="17">
        <f t="shared" si="109"/>
        <v>-69555.867822541535</v>
      </c>
      <c r="T551" s="10"/>
      <c r="U551" s="13">
        <f t="shared" si="110"/>
        <v>-57762.26229174051</v>
      </c>
      <c r="V551" s="13">
        <f t="shared" si="111"/>
        <v>0</v>
      </c>
      <c r="W551" s="13">
        <f t="shared" si="112"/>
        <v>0</v>
      </c>
      <c r="X551" s="13">
        <f t="shared" si="113"/>
        <v>0</v>
      </c>
    </row>
    <row r="552" spans="14:24" x14ac:dyDescent="0.3">
      <c r="N552" s="10">
        <f t="shared" si="104"/>
        <v>0.39999999999993791</v>
      </c>
      <c r="O552" s="12">
        <f t="shared" si="105"/>
        <v>3.6827014030333251E-3</v>
      </c>
      <c r="P552" s="10">
        <f t="shared" si="106"/>
        <v>0.83169073309267338</v>
      </c>
      <c r="Q552" s="17">
        <f t="shared" si="107"/>
        <v>0</v>
      </c>
      <c r="R552" s="17">
        <f t="shared" si="108"/>
        <v>68309.266907326644</v>
      </c>
      <c r="S552" s="17">
        <f t="shared" si="109"/>
        <v>-68309.266907326644</v>
      </c>
      <c r="T552" s="10"/>
      <c r="U552" s="13">
        <f t="shared" si="110"/>
        <v>-56812.184271177583</v>
      </c>
      <c r="V552" s="13">
        <f t="shared" si="111"/>
        <v>0</v>
      </c>
      <c r="W552" s="13">
        <f t="shared" si="112"/>
        <v>0</v>
      </c>
      <c r="X552" s="13">
        <f t="shared" si="113"/>
        <v>0</v>
      </c>
    </row>
    <row r="553" spans="14:24" x14ac:dyDescent="0.3">
      <c r="N553" s="10">
        <f t="shared" si="104"/>
        <v>0.40999999999993791</v>
      </c>
      <c r="O553" s="12">
        <f t="shared" si="105"/>
        <v>3.6678166243734544E-3</v>
      </c>
      <c r="P553" s="10">
        <f t="shared" si="106"/>
        <v>0.83293920531238874</v>
      </c>
      <c r="Q553" s="17">
        <f t="shared" si="107"/>
        <v>0</v>
      </c>
      <c r="R553" s="17">
        <f t="shared" si="108"/>
        <v>67060.794687611284</v>
      </c>
      <c r="S553" s="17">
        <f t="shared" si="109"/>
        <v>-67060.794687611284</v>
      </c>
      <c r="T553" s="10"/>
      <c r="U553" s="13">
        <f t="shared" si="110"/>
        <v>-55857.565034716201</v>
      </c>
      <c r="V553" s="13">
        <f t="shared" si="111"/>
        <v>0</v>
      </c>
      <c r="W553" s="13">
        <f t="shared" si="112"/>
        <v>0</v>
      </c>
      <c r="X553" s="13">
        <f t="shared" si="113"/>
        <v>0</v>
      </c>
    </row>
    <row r="554" spans="14:24" x14ac:dyDescent="0.3">
      <c r="N554" s="10">
        <f t="shared" si="104"/>
        <v>0.41999999999993792</v>
      </c>
      <c r="O554" s="12">
        <f t="shared" si="105"/>
        <v>3.6526267262216344E-3</v>
      </c>
      <c r="P554" s="10">
        <f t="shared" si="106"/>
        <v>0.83418955164566733</v>
      </c>
      <c r="Q554" s="17">
        <f t="shared" si="107"/>
        <v>0</v>
      </c>
      <c r="R554" s="17">
        <f t="shared" si="108"/>
        <v>65810.448354332693</v>
      </c>
      <c r="S554" s="17">
        <f t="shared" si="109"/>
        <v>-65810.448354332693</v>
      </c>
      <c r="T554" s="10"/>
      <c r="U554" s="13">
        <f t="shared" si="110"/>
        <v>-54898.388406301136</v>
      </c>
      <c r="V554" s="13">
        <f t="shared" si="111"/>
        <v>0</v>
      </c>
      <c r="W554" s="13">
        <f t="shared" si="112"/>
        <v>0</v>
      </c>
      <c r="X554" s="13">
        <f t="shared" si="113"/>
        <v>0</v>
      </c>
    </row>
    <row r="555" spans="14:24" x14ac:dyDescent="0.3">
      <c r="N555" s="10">
        <f t="shared" si="104"/>
        <v>0.42999999999993793</v>
      </c>
      <c r="O555" s="12">
        <f t="shared" si="105"/>
        <v>3.6371360037372315E-3</v>
      </c>
      <c r="P555" s="10">
        <f t="shared" si="106"/>
        <v>0.83544177490578908</v>
      </c>
      <c r="Q555" s="17">
        <f t="shared" si="107"/>
        <v>0</v>
      </c>
      <c r="R555" s="17">
        <f t="shared" si="108"/>
        <v>64558.225094210939</v>
      </c>
      <c r="S555" s="17">
        <f t="shared" si="109"/>
        <v>-64558.225094210939</v>
      </c>
      <c r="T555" s="10"/>
      <c r="U555" s="13">
        <f t="shared" si="110"/>
        <v>-53934.638157475041</v>
      </c>
      <c r="V555" s="13">
        <f t="shared" si="111"/>
        <v>0</v>
      </c>
      <c r="W555" s="13">
        <f t="shared" si="112"/>
        <v>0</v>
      </c>
      <c r="X555" s="13">
        <f t="shared" si="113"/>
        <v>0</v>
      </c>
    </row>
    <row r="556" spans="14:24" x14ac:dyDescent="0.3">
      <c r="N556" s="10">
        <f t="shared" si="104"/>
        <v>0.43999999999993794</v>
      </c>
      <c r="O556" s="12">
        <f t="shared" si="105"/>
        <v>3.6213488241310212E-3</v>
      </c>
      <c r="P556" s="10">
        <f t="shared" si="106"/>
        <v>0.83669587791025679</v>
      </c>
      <c r="Q556" s="17">
        <f t="shared" si="107"/>
        <v>0</v>
      </c>
      <c r="R556" s="17">
        <f t="shared" si="108"/>
        <v>63304.122089743229</v>
      </c>
      <c r="S556" s="17">
        <f t="shared" si="109"/>
        <v>-63304.122089743229</v>
      </c>
      <c r="T556" s="10"/>
      <c r="U556" s="13">
        <f t="shared" si="110"/>
        <v>-52966.298007215795</v>
      </c>
      <c r="V556" s="13">
        <f t="shared" si="111"/>
        <v>0</v>
      </c>
      <c r="W556" s="13">
        <f t="shared" si="112"/>
        <v>0</v>
      </c>
      <c r="X556" s="13">
        <f t="shared" si="113"/>
        <v>0</v>
      </c>
    </row>
    <row r="557" spans="14:24" x14ac:dyDescent="0.3">
      <c r="N557" s="10">
        <f t="shared" si="104"/>
        <v>0.44999999999993795</v>
      </c>
      <c r="O557" s="12">
        <f t="shared" si="105"/>
        <v>3.6052696246165802E-3</v>
      </c>
      <c r="P557" s="10">
        <f t="shared" si="106"/>
        <v>0.83795186348080286</v>
      </c>
      <c r="Q557" s="17">
        <f t="shared" si="107"/>
        <v>0</v>
      </c>
      <c r="R557" s="17">
        <f t="shared" si="108"/>
        <v>62048.136519197164</v>
      </c>
      <c r="S557" s="17">
        <f t="shared" si="109"/>
        <v>-62048.136519197164</v>
      </c>
      <c r="T557" s="10"/>
      <c r="U557" s="13">
        <f t="shared" si="110"/>
        <v>-51993.351621772519</v>
      </c>
      <c r="V557" s="13">
        <f t="shared" si="111"/>
        <v>0</v>
      </c>
      <c r="W557" s="13">
        <f t="shared" si="112"/>
        <v>0</v>
      </c>
      <c r="X557" s="13">
        <f t="shared" si="113"/>
        <v>0</v>
      </c>
    </row>
    <row r="558" spans="14:24" x14ac:dyDescent="0.3">
      <c r="N558" s="10">
        <f t="shared" si="104"/>
        <v>0.45999999999993796</v>
      </c>
      <c r="O558" s="12">
        <f t="shared" si="105"/>
        <v>3.5889029103355484E-3</v>
      </c>
      <c r="P558" s="10">
        <f t="shared" si="106"/>
        <v>0.83920973444339519</v>
      </c>
      <c r="Q558" s="17">
        <f t="shared" si="107"/>
        <v>0</v>
      </c>
      <c r="R558" s="17">
        <f t="shared" si="108"/>
        <v>60790.265556604827</v>
      </c>
      <c r="S558" s="17">
        <f t="shared" si="109"/>
        <v>-60790.265556604827</v>
      </c>
      <c r="T558" s="10"/>
      <c r="U558" s="13">
        <f t="shared" si="110"/>
        <v>-51015.782614501812</v>
      </c>
      <c r="V558" s="13">
        <f t="shared" si="111"/>
        <v>0</v>
      </c>
      <c r="W558" s="13">
        <f t="shared" si="112"/>
        <v>0</v>
      </c>
      <c r="X558" s="13">
        <f t="shared" si="113"/>
        <v>0</v>
      </c>
    </row>
    <row r="559" spans="14:24" x14ac:dyDescent="0.3">
      <c r="N559" s="10">
        <f t="shared" si="104"/>
        <v>0.46999999999993797</v>
      </c>
      <c r="O559" s="12">
        <f t="shared" si="105"/>
        <v>3.5722532522581125E-3</v>
      </c>
      <c r="P559" s="10">
        <f t="shared" si="106"/>
        <v>0.84046949362824397</v>
      </c>
      <c r="Q559" s="17">
        <f t="shared" si="107"/>
        <v>0</v>
      </c>
      <c r="R559" s="17">
        <f t="shared" si="108"/>
        <v>59530.506371756055</v>
      </c>
      <c r="S559" s="17">
        <f t="shared" si="109"/>
        <v>-59530.506371756055</v>
      </c>
      <c r="T559" s="10"/>
      <c r="U559" s="13">
        <f t="shared" si="110"/>
        <v>-50033.574545702759</v>
      </c>
      <c r="V559" s="13">
        <f t="shared" si="111"/>
        <v>0</v>
      </c>
      <c r="W559" s="13">
        <f t="shared" si="112"/>
        <v>0</v>
      </c>
      <c r="X559" s="13">
        <f t="shared" si="113"/>
        <v>0</v>
      </c>
    </row>
    <row r="560" spans="14:24" x14ac:dyDescent="0.3">
      <c r="N560" s="10">
        <f t="shared" si="104"/>
        <v>0.47999999999993798</v>
      </c>
      <c r="O560" s="12">
        <f t="shared" si="105"/>
        <v>3.5553252850600765E-3</v>
      </c>
      <c r="P560" s="10">
        <f t="shared" si="106"/>
        <v>0.84173114386980818</v>
      </c>
      <c r="Q560" s="17">
        <f t="shared" si="107"/>
        <v>0</v>
      </c>
      <c r="R560" s="17">
        <f t="shared" si="108"/>
        <v>58268.856130191838</v>
      </c>
      <c r="S560" s="17">
        <f t="shared" si="109"/>
        <v>-58268.856130191838</v>
      </c>
      <c r="T560" s="10"/>
      <c r="U560" s="13">
        <f t="shared" si="110"/>
        <v>-49046.710922451653</v>
      </c>
      <c r="V560" s="13">
        <f t="shared" si="111"/>
        <v>0</v>
      </c>
      <c r="W560" s="13">
        <f t="shared" si="112"/>
        <v>0</v>
      </c>
      <c r="X560" s="13">
        <f t="shared" si="113"/>
        <v>0</v>
      </c>
    </row>
    <row r="561" spans="14:24" x14ac:dyDescent="0.3">
      <c r="N561" s="10">
        <f t="shared" si="104"/>
        <v>0.48999999999993799</v>
      </c>
      <c r="O561" s="12">
        <f t="shared" si="105"/>
        <v>3.538123704977904E-3</v>
      </c>
      <c r="P561" s="10">
        <f t="shared" si="106"/>
        <v>0.84299468800680111</v>
      </c>
      <c r="Q561" s="17">
        <f t="shared" si="107"/>
        <v>0</v>
      </c>
      <c r="R561" s="17">
        <f t="shared" si="108"/>
        <v>57005.311993198913</v>
      </c>
      <c r="S561" s="17">
        <f t="shared" si="109"/>
        <v>-57005.311993198913</v>
      </c>
      <c r="T561" s="10"/>
      <c r="U561" s="13">
        <f t="shared" si="110"/>
        <v>-48055.175198437079</v>
      </c>
      <c r="V561" s="13">
        <f t="shared" si="111"/>
        <v>0</v>
      </c>
      <c r="W561" s="13">
        <f t="shared" si="112"/>
        <v>0</v>
      </c>
      <c r="X561" s="13">
        <f t="shared" si="113"/>
        <v>0</v>
      </c>
    </row>
    <row r="562" spans="14:24" x14ac:dyDescent="0.3">
      <c r="N562" s="10">
        <f t="shared" si="104"/>
        <v>0.49999999999993799</v>
      </c>
      <c r="O562" s="12">
        <f t="shared" si="105"/>
        <v>3.5206532676431042E-3</v>
      </c>
      <c r="P562" s="10">
        <f t="shared" si="106"/>
        <v>0.8442601288821977</v>
      </c>
      <c r="Q562" s="17">
        <f t="shared" si="107"/>
        <v>0</v>
      </c>
      <c r="R562" s="17">
        <f t="shared" si="108"/>
        <v>55739.871117802322</v>
      </c>
      <c r="S562" s="17">
        <f t="shared" si="109"/>
        <v>-55739.871117802322</v>
      </c>
      <c r="T562" s="10"/>
      <c r="U562" s="13">
        <f t="shared" si="110"/>
        <v>-47058.95077379288</v>
      </c>
      <c r="V562" s="13">
        <f t="shared" si="111"/>
        <v>0</v>
      </c>
      <c r="W562" s="13">
        <f t="shared" si="112"/>
        <v>0</v>
      </c>
      <c r="X562" s="13">
        <f t="shared" si="113"/>
        <v>0</v>
      </c>
    </row>
    <row r="563" spans="14:24" x14ac:dyDescent="0.3">
      <c r="N563" s="10">
        <f t="shared" si="104"/>
        <v>0.50999999999993795</v>
      </c>
      <c r="O563" s="12">
        <f t="shared" si="105"/>
        <v>3.5029187858973687E-3</v>
      </c>
      <c r="P563" s="10">
        <f t="shared" si="106"/>
        <v>0.84552746934324052</v>
      </c>
      <c r="Q563" s="17">
        <f t="shared" si="107"/>
        <v>0</v>
      </c>
      <c r="R563" s="17">
        <f t="shared" si="108"/>
        <v>54472.530656759496</v>
      </c>
      <c r="S563" s="17">
        <f t="shared" si="109"/>
        <v>-54472.530656759496</v>
      </c>
      <c r="T563" s="10"/>
      <c r="U563" s="13">
        <f t="shared" si="110"/>
        <v>-46058.020994931947</v>
      </c>
      <c r="V563" s="13">
        <f t="shared" si="111"/>
        <v>0</v>
      </c>
      <c r="W563" s="13">
        <f t="shared" si="112"/>
        <v>0</v>
      </c>
      <c r="X563" s="13">
        <f t="shared" si="113"/>
        <v>0</v>
      </c>
    </row>
    <row r="564" spans="14:24" x14ac:dyDescent="0.3">
      <c r="N564" s="10">
        <f t="shared" si="104"/>
        <v>0.51999999999993796</v>
      </c>
      <c r="O564" s="12">
        <f t="shared" si="105"/>
        <v>3.4849251275898573E-3</v>
      </c>
      <c r="P564" s="10">
        <f t="shared" si="106"/>
        <v>0.84679671224144593</v>
      </c>
      <c r="Q564" s="17">
        <f t="shared" si="107"/>
        <v>0</v>
      </c>
      <c r="R564" s="17">
        <f t="shared" si="108"/>
        <v>53203.287758554099</v>
      </c>
      <c r="S564" s="17">
        <f t="shared" si="109"/>
        <v>-53203.287758554099</v>
      </c>
      <c r="T564" s="10"/>
      <c r="U564" s="13">
        <f t="shared" si="110"/>
        <v>-45052.369154379179</v>
      </c>
      <c r="V564" s="13">
        <f t="shared" si="111"/>
        <v>0</v>
      </c>
      <c r="W564" s="13">
        <f t="shared" si="112"/>
        <v>0</v>
      </c>
      <c r="X564" s="13">
        <f t="shared" si="113"/>
        <v>0</v>
      </c>
    </row>
    <row r="565" spans="14:24" x14ac:dyDescent="0.3">
      <c r="N565" s="10">
        <f t="shared" si="104"/>
        <v>0.52999999999993797</v>
      </c>
      <c r="O565" s="12">
        <f t="shared" si="105"/>
        <v>3.4666772133580305E-3</v>
      </c>
      <c r="P565" s="10">
        <f t="shared" si="106"/>
        <v>0.84806786043261129</v>
      </c>
      <c r="Q565" s="17">
        <f t="shared" si="107"/>
        <v>0</v>
      </c>
      <c r="R565" s="17">
        <f t="shared" si="108"/>
        <v>51932.139567388738</v>
      </c>
      <c r="S565" s="17">
        <f t="shared" si="109"/>
        <v>-51932.139567388738</v>
      </c>
      <c r="T565" s="10"/>
      <c r="U565" s="13">
        <f t="shared" si="110"/>
        <v>-44041.97849060312</v>
      </c>
      <c r="V565" s="13">
        <f t="shared" si="111"/>
        <v>0</v>
      </c>
      <c r="W565" s="13">
        <f t="shared" si="112"/>
        <v>0</v>
      </c>
      <c r="X565" s="13">
        <f t="shared" si="113"/>
        <v>0</v>
      </c>
    </row>
    <row r="566" spans="14:24" x14ac:dyDescent="0.3">
      <c r="N566" s="10">
        <f t="shared" si="104"/>
        <v>0.53999999999993797</v>
      </c>
      <c r="O566" s="12">
        <f t="shared" si="105"/>
        <v>3.4481800143934494E-3</v>
      </c>
      <c r="P566" s="10">
        <f t="shared" si="106"/>
        <v>0.84934091677682022</v>
      </c>
      <c r="Q566" s="17">
        <f t="shared" si="107"/>
        <v>0</v>
      </c>
      <c r="R566" s="17">
        <f t="shared" si="108"/>
        <v>50659.083223179805</v>
      </c>
      <c r="S566" s="17">
        <f t="shared" si="109"/>
        <v>-50659.083223179805</v>
      </c>
      <c r="T566" s="10"/>
      <c r="U566" s="13">
        <f t="shared" si="110"/>
        <v>-43026.832187848762</v>
      </c>
      <c r="V566" s="13">
        <f t="shared" si="111"/>
        <v>0</v>
      </c>
      <c r="W566" s="13">
        <f t="shared" si="112"/>
        <v>0</v>
      </c>
      <c r="X566" s="13">
        <f t="shared" si="113"/>
        <v>0</v>
      </c>
    </row>
    <row r="567" spans="14:24" x14ac:dyDescent="0.3">
      <c r="N567" s="10">
        <f t="shared" si="104"/>
        <v>0.54999999999993798</v>
      </c>
      <c r="O567" s="12">
        <f t="shared" si="105"/>
        <v>3.4294385501939563E-3</v>
      </c>
      <c r="P567" s="10">
        <f t="shared" si="106"/>
        <v>0.85061588413845035</v>
      </c>
      <c r="Q567" s="17">
        <f t="shared" si="107"/>
        <v>0</v>
      </c>
      <c r="R567" s="17">
        <f t="shared" si="108"/>
        <v>49384.115861549668</v>
      </c>
      <c r="S567" s="17">
        <f t="shared" si="109"/>
        <v>-49384.115861549668</v>
      </c>
      <c r="T567" s="10"/>
      <c r="U567" s="13">
        <f t="shared" si="110"/>
        <v>-42006.913375967742</v>
      </c>
      <c r="V567" s="13">
        <f t="shared" si="111"/>
        <v>0</v>
      </c>
      <c r="W567" s="13">
        <f t="shared" si="112"/>
        <v>0</v>
      </c>
      <c r="X567" s="13">
        <f t="shared" si="113"/>
        <v>0</v>
      </c>
    </row>
    <row r="568" spans="14:24" x14ac:dyDescent="0.3">
      <c r="N568" s="10">
        <f t="shared" si="104"/>
        <v>0.55999999999993799</v>
      </c>
      <c r="O568" s="12">
        <f t="shared" si="105"/>
        <v>3.4104578863036437E-3</v>
      </c>
      <c r="P568" s="10">
        <f t="shared" si="106"/>
        <v>0.85189276538617864</v>
      </c>
      <c r="Q568" s="17">
        <f t="shared" si="107"/>
        <v>0</v>
      </c>
      <c r="R568" s="17">
        <f t="shared" si="108"/>
        <v>48107.234613821383</v>
      </c>
      <c r="S568" s="17">
        <f t="shared" si="109"/>
        <v>-48107.234613821383</v>
      </c>
      <c r="T568" s="10"/>
      <c r="U568" s="13">
        <f t="shared" si="110"/>
        <v>-40982.205130249989</v>
      </c>
      <c r="V568" s="13">
        <f t="shared" si="111"/>
        <v>0</v>
      </c>
      <c r="W568" s="13">
        <f t="shared" si="112"/>
        <v>0</v>
      </c>
      <c r="X568" s="13">
        <f t="shared" si="113"/>
        <v>0</v>
      </c>
    </row>
    <row r="569" spans="14:24" x14ac:dyDescent="0.3">
      <c r="N569" s="10">
        <f t="shared" si="104"/>
        <v>0.569999999999938</v>
      </c>
      <c r="O569" s="12">
        <f t="shared" si="105"/>
        <v>3.3912431320420417E-3</v>
      </c>
      <c r="P569" s="10">
        <f t="shared" si="106"/>
        <v>0.85317156339298827</v>
      </c>
      <c r="Q569" s="17">
        <f t="shared" si="107"/>
        <v>0</v>
      </c>
      <c r="R569" s="17">
        <f t="shared" si="108"/>
        <v>46828.436607011747</v>
      </c>
      <c r="S569" s="17">
        <f t="shared" si="109"/>
        <v>-46828.436607011747</v>
      </c>
      <c r="T569" s="10"/>
      <c r="U569" s="13">
        <f t="shared" si="110"/>
        <v>-39952.690471253656</v>
      </c>
      <c r="V569" s="13">
        <f t="shared" si="111"/>
        <v>0</v>
      </c>
      <c r="W569" s="13">
        <f t="shared" si="112"/>
        <v>0</v>
      </c>
      <c r="X569" s="13">
        <f t="shared" si="113"/>
        <v>0</v>
      </c>
    </row>
    <row r="570" spans="14:24" x14ac:dyDescent="0.3">
      <c r="N570" s="10">
        <f t="shared" si="104"/>
        <v>0.57999999999993801</v>
      </c>
      <c r="O570" s="12">
        <f t="shared" si="105"/>
        <v>3.3717994382239272E-3</v>
      </c>
      <c r="P570" s="10">
        <f t="shared" si="106"/>
        <v>0.85445228103617554</v>
      </c>
      <c r="Q570" s="17">
        <f t="shared" si="107"/>
        <v>0</v>
      </c>
      <c r="R570" s="17">
        <f t="shared" si="108"/>
        <v>45547.718963824482</v>
      </c>
      <c r="S570" s="17">
        <f t="shared" si="109"/>
        <v>-45547.718963824482</v>
      </c>
      <c r="T570" s="10"/>
      <c r="U570" s="13">
        <f t="shared" si="110"/>
        <v>-38918.352364634498</v>
      </c>
      <c r="V570" s="13">
        <f t="shared" si="111"/>
        <v>0</v>
      </c>
      <c r="W570" s="13">
        <f t="shared" si="112"/>
        <v>0</v>
      </c>
      <c r="X570" s="13">
        <f t="shared" si="113"/>
        <v>0</v>
      </c>
    </row>
    <row r="571" spans="14:24" x14ac:dyDescent="0.3">
      <c r="N571" s="10">
        <f t="shared" si="104"/>
        <v>0.58999999999993802</v>
      </c>
      <c r="O571" s="12">
        <f t="shared" si="105"/>
        <v>3.3521319948711836E-3</v>
      </c>
      <c r="P571" s="10">
        <f t="shared" si="106"/>
        <v>0.85573492119735584</v>
      </c>
      <c r="Q571" s="17">
        <f t="shared" si="107"/>
        <v>0</v>
      </c>
      <c r="R571" s="17">
        <f t="shared" si="108"/>
        <v>44265.078802644188</v>
      </c>
      <c r="S571" s="17">
        <f t="shared" si="109"/>
        <v>-44265.078802644188</v>
      </c>
      <c r="T571" s="10"/>
      <c r="U571" s="13">
        <f t="shared" si="110"/>
        <v>-37879.173720975472</v>
      </c>
      <c r="V571" s="13">
        <f t="shared" si="111"/>
        <v>0</v>
      </c>
      <c r="W571" s="13">
        <f t="shared" si="112"/>
        <v>0</v>
      </c>
      <c r="X571" s="13">
        <f t="shared" si="113"/>
        <v>0</v>
      </c>
    </row>
    <row r="572" spans="14:24" x14ac:dyDescent="0.3">
      <c r="N572" s="10">
        <f t="shared" si="104"/>
        <v>0.59999999999993803</v>
      </c>
      <c r="O572" s="12">
        <f t="shared" si="105"/>
        <v>3.3322460289181206E-3</v>
      </c>
      <c r="P572" s="10">
        <f t="shared" si="106"/>
        <v>0.85701948676246964</v>
      </c>
      <c r="Q572" s="17">
        <f t="shared" si="107"/>
        <v>0</v>
      </c>
      <c r="R572" s="17">
        <f t="shared" si="108"/>
        <v>42980.51323753038</v>
      </c>
      <c r="S572" s="17">
        <f t="shared" si="109"/>
        <v>-42980.51323753038</v>
      </c>
      <c r="T572" s="10"/>
      <c r="U572" s="13">
        <f t="shared" si="110"/>
        <v>-36835.13739561582</v>
      </c>
      <c r="V572" s="13">
        <f t="shared" si="111"/>
        <v>0</v>
      </c>
      <c r="W572" s="13">
        <f t="shared" si="112"/>
        <v>0</v>
      </c>
      <c r="X572" s="13">
        <f t="shared" si="113"/>
        <v>0</v>
      </c>
    </row>
    <row r="573" spans="14:24" x14ac:dyDescent="0.3">
      <c r="N573" s="10">
        <f t="shared" si="104"/>
        <v>0.60999999999993804</v>
      </c>
      <c r="O573" s="12">
        <f t="shared" si="105"/>
        <v>3.3121468019116545E-3</v>
      </c>
      <c r="P573" s="10">
        <f t="shared" si="106"/>
        <v>0.8583059806217902</v>
      </c>
      <c r="Q573" s="17">
        <f t="shared" si="107"/>
        <v>0</v>
      </c>
      <c r="R573" s="17">
        <f t="shared" si="108"/>
        <v>41694.019378209821</v>
      </c>
      <c r="S573" s="17">
        <f t="shared" si="109"/>
        <v>-41694.019378209821</v>
      </c>
      <c r="T573" s="10"/>
      <c r="U573" s="13">
        <f t="shared" si="110"/>
        <v>-35786.226188478307</v>
      </c>
      <c r="V573" s="13">
        <f t="shared" si="111"/>
        <v>0</v>
      </c>
      <c r="W573" s="13">
        <f t="shared" si="112"/>
        <v>0</v>
      </c>
      <c r="X573" s="13">
        <f t="shared" si="113"/>
        <v>0</v>
      </c>
    </row>
    <row r="574" spans="14:24" x14ac:dyDescent="0.3">
      <c r="N574" s="10">
        <f t="shared" si="104"/>
        <v>0.61999999999993805</v>
      </c>
      <c r="O574" s="12">
        <f t="shared" si="105"/>
        <v>3.2918396077077743E-3</v>
      </c>
      <c r="P574" s="10">
        <f t="shared" si="106"/>
        <v>0.85959440566992928</v>
      </c>
      <c r="Q574" s="17">
        <f t="shared" si="107"/>
        <v>0</v>
      </c>
      <c r="R574" s="17">
        <f t="shared" si="108"/>
        <v>40405.594330070737</v>
      </c>
      <c r="S574" s="17">
        <f t="shared" si="109"/>
        <v>-40405.594330070737</v>
      </c>
      <c r="T574" s="10"/>
      <c r="U574" s="13">
        <f t="shared" si="110"/>
        <v>-34732.422843897424</v>
      </c>
      <c r="V574" s="13">
        <f t="shared" si="111"/>
        <v>0</v>
      </c>
      <c r="W574" s="13">
        <f t="shared" si="112"/>
        <v>0</v>
      </c>
      <c r="X574" s="13">
        <f t="shared" si="113"/>
        <v>0</v>
      </c>
    </row>
    <row r="575" spans="14:24" x14ac:dyDescent="0.3">
      <c r="N575" s="10">
        <f t="shared" si="104"/>
        <v>0.62999999999993805</v>
      </c>
      <c r="O575" s="12">
        <f t="shared" si="105"/>
        <v>3.2713297701656725E-3</v>
      </c>
      <c r="P575" s="10">
        <f t="shared" si="106"/>
        <v>0.86088476480584386</v>
      </c>
      <c r="Q575" s="17">
        <f t="shared" si="107"/>
        <v>0</v>
      </c>
      <c r="R575" s="17">
        <f t="shared" si="108"/>
        <v>39115.235194156165</v>
      </c>
      <c r="S575" s="17">
        <f t="shared" si="109"/>
        <v>-39115.235194156165</v>
      </c>
      <c r="T575" s="10"/>
      <c r="U575" s="13">
        <f t="shared" si="110"/>
        <v>-33673.710050446396</v>
      </c>
      <c r="V575" s="13">
        <f t="shared" si="111"/>
        <v>0</v>
      </c>
      <c r="W575" s="13">
        <f t="shared" si="112"/>
        <v>0</v>
      </c>
      <c r="X575" s="13">
        <f t="shared" si="113"/>
        <v>0</v>
      </c>
    </row>
    <row r="576" spans="14:24" x14ac:dyDescent="0.3">
      <c r="N576" s="10">
        <f t="shared" si="104"/>
        <v>0.63999999999993806</v>
      </c>
      <c r="O576" s="12">
        <f t="shared" si="105"/>
        <v>3.2506226408409505E-3</v>
      </c>
      <c r="P576" s="10">
        <f t="shared" si="106"/>
        <v>0.8621770609328423</v>
      </c>
      <c r="Q576" s="17">
        <f t="shared" si="107"/>
        <v>0</v>
      </c>
      <c r="R576" s="17">
        <f t="shared" si="108"/>
        <v>37822.93906715772</v>
      </c>
      <c r="S576" s="17">
        <f t="shared" si="109"/>
        <v>-37822.93906715772</v>
      </c>
      <c r="T576" s="10"/>
      <c r="U576" s="13">
        <f t="shared" si="110"/>
        <v>-32610.070440764026</v>
      </c>
      <c r="V576" s="13">
        <f t="shared" si="111"/>
        <v>0</v>
      </c>
      <c r="W576" s="13">
        <f t="shared" si="112"/>
        <v>0</v>
      </c>
      <c r="X576" s="13">
        <f t="shared" si="113"/>
        <v>0</v>
      </c>
    </row>
    <row r="577" spans="14:24" x14ac:dyDescent="0.3">
      <c r="N577" s="10">
        <f t="shared" si="104"/>
        <v>0.64999999999993807</v>
      </c>
      <c r="O577" s="12">
        <f t="shared" si="105"/>
        <v>3.2297235966792731E-3</v>
      </c>
      <c r="P577" s="10">
        <f t="shared" si="106"/>
        <v>0.86347129695859171</v>
      </c>
      <c r="Q577" s="17">
        <f t="shared" si="107"/>
        <v>0</v>
      </c>
      <c r="R577" s="17">
        <f t="shared" si="108"/>
        <v>36528.70304140832</v>
      </c>
      <c r="S577" s="17">
        <f t="shared" si="109"/>
        <v>-36528.70304140832</v>
      </c>
      <c r="T577" s="10"/>
      <c r="U577" s="13">
        <f t="shared" si="110"/>
        <v>-31541.48659138009</v>
      </c>
      <c r="V577" s="13">
        <f t="shared" si="111"/>
        <v>0</v>
      </c>
      <c r="W577" s="13">
        <f t="shared" si="112"/>
        <v>0</v>
      </c>
      <c r="X577" s="13">
        <f t="shared" si="113"/>
        <v>0</v>
      </c>
    </row>
    <row r="578" spans="14:24" x14ac:dyDescent="0.3">
      <c r="N578" s="10">
        <f t="shared" si="104"/>
        <v>0.65999999999993808</v>
      </c>
      <c r="O578" s="12">
        <f t="shared" si="105"/>
        <v>3.2086380377118564E-3</v>
      </c>
      <c r="P578" s="10">
        <f t="shared" si="106"/>
        <v>0.86476747579512347</v>
      </c>
      <c r="Q578" s="17">
        <f t="shared" si="107"/>
        <v>0</v>
      </c>
      <c r="R578" s="17">
        <f t="shared" si="108"/>
        <v>35232.52420487655</v>
      </c>
      <c r="S578" s="17">
        <f t="shared" si="109"/>
        <v>-35232.52420487655</v>
      </c>
      <c r="T578" s="10"/>
      <c r="U578" s="13">
        <f t="shared" si="110"/>
        <v>-30467.941022541683</v>
      </c>
      <c r="V578" s="13">
        <f t="shared" si="111"/>
        <v>0</v>
      </c>
      <c r="W578" s="13">
        <f t="shared" si="112"/>
        <v>0</v>
      </c>
      <c r="X578" s="13">
        <f t="shared" si="113"/>
        <v>0</v>
      </c>
    </row>
    <row r="579" spans="14:24" x14ac:dyDescent="0.3">
      <c r="N579" s="10">
        <f t="shared" si="104"/>
        <v>0.66999999999993809</v>
      </c>
      <c r="O579" s="12">
        <f t="shared" si="105"/>
        <v>3.1873713847541474E-3</v>
      </c>
      <c r="P579" s="10">
        <f t="shared" si="106"/>
        <v>0.8660656003588405</v>
      </c>
      <c r="Q579" s="17">
        <f t="shared" si="107"/>
        <v>0</v>
      </c>
      <c r="R579" s="17">
        <f t="shared" si="108"/>
        <v>33934.399641159522</v>
      </c>
      <c r="S579" s="17">
        <f t="shared" si="109"/>
        <v>-33934.399641159522</v>
      </c>
      <c r="T579" s="10"/>
      <c r="U579" s="13">
        <f t="shared" si="110"/>
        <v>-29389.416198037641</v>
      </c>
      <c r="V579" s="13">
        <f t="shared" si="111"/>
        <v>0</v>
      </c>
      <c r="W579" s="13">
        <f t="shared" si="112"/>
        <v>0</v>
      </c>
      <c r="X579" s="13">
        <f t="shared" si="113"/>
        <v>0</v>
      </c>
    </row>
    <row r="580" spans="14:24" x14ac:dyDescent="0.3">
      <c r="N580" s="10">
        <f t="shared" si="104"/>
        <v>0.6799999999999381</v>
      </c>
      <c r="O580" s="12">
        <f t="shared" si="105"/>
        <v>3.1659290771090614E-3</v>
      </c>
      <c r="P580" s="10">
        <f t="shared" si="106"/>
        <v>0.86736567357052397</v>
      </c>
      <c r="Q580" s="17">
        <f t="shared" si="107"/>
        <v>0</v>
      </c>
      <c r="R580" s="17">
        <f t="shared" si="108"/>
        <v>32634.326429476056</v>
      </c>
      <c r="S580" s="17">
        <f t="shared" si="109"/>
        <v>-32634.326429476056</v>
      </c>
      <c r="T580" s="10"/>
      <c r="U580" s="13">
        <f t="shared" si="110"/>
        <v>-28305.894525022853</v>
      </c>
      <c r="V580" s="13">
        <f t="shared" si="111"/>
        <v>0</v>
      </c>
      <c r="W580" s="13">
        <f t="shared" si="112"/>
        <v>0</v>
      </c>
      <c r="X580" s="13">
        <f t="shared" si="113"/>
        <v>0</v>
      </c>
    </row>
    <row r="581" spans="14:24" x14ac:dyDescent="0.3">
      <c r="N581" s="10">
        <f t="shared" si="104"/>
        <v>0.68999999999993811</v>
      </c>
      <c r="O581" s="12">
        <f t="shared" si="105"/>
        <v>3.1443165702761075E-3</v>
      </c>
      <c r="P581" s="10">
        <f t="shared" si="106"/>
        <v>0.86866769835533852</v>
      </c>
      <c r="Q581" s="17">
        <f t="shared" si="107"/>
        <v>0</v>
      </c>
      <c r="R581" s="17">
        <f t="shared" si="108"/>
        <v>31332.301644661497</v>
      </c>
      <c r="S581" s="17">
        <f t="shared" si="109"/>
        <v>-31332.301644661497</v>
      </c>
      <c r="T581" s="10"/>
      <c r="U581" s="13">
        <f t="shared" si="110"/>
        <v>-27217.35835384329</v>
      </c>
      <c r="V581" s="13">
        <f t="shared" si="111"/>
        <v>0</v>
      </c>
      <c r="W581" s="13">
        <f t="shared" si="112"/>
        <v>0</v>
      </c>
      <c r="X581" s="13">
        <f t="shared" si="113"/>
        <v>0</v>
      </c>
    </row>
    <row r="582" spans="14:24" x14ac:dyDescent="0.3">
      <c r="N582" s="10">
        <f t="shared" si="104"/>
        <v>0.69999999999993812</v>
      </c>
      <c r="O582" s="12">
        <f t="shared" si="105"/>
        <v>3.1225393336677481E-3</v>
      </c>
      <c r="P582" s="10">
        <f t="shared" si="106"/>
        <v>0.86997167764284111</v>
      </c>
      <c r="Q582" s="17">
        <f t="shared" si="107"/>
        <v>0</v>
      </c>
      <c r="R582" s="17">
        <f t="shared" si="108"/>
        <v>30028.322357158911</v>
      </c>
      <c r="S582" s="17">
        <f t="shared" si="109"/>
        <v>-30028.322357158911</v>
      </c>
      <c r="T582" s="10"/>
      <c r="U582" s="13">
        <f t="shared" si="110"/>
        <v>-26123.78997785757</v>
      </c>
      <c r="V582" s="13">
        <f t="shared" si="111"/>
        <v>0</v>
      </c>
      <c r="W582" s="13">
        <f t="shared" si="112"/>
        <v>0</v>
      </c>
      <c r="X582" s="13">
        <f t="shared" si="113"/>
        <v>0</v>
      </c>
    </row>
    <row r="583" spans="14:24" x14ac:dyDescent="0.3">
      <c r="N583" s="10">
        <f t="shared" si="104"/>
        <v>0.70999999999993813</v>
      </c>
      <c r="O583" s="12">
        <f t="shared" si="105"/>
        <v>3.1006028483342974E-3</v>
      </c>
      <c r="P583" s="10">
        <f t="shared" si="106"/>
        <v>0.87127761436698536</v>
      </c>
      <c r="Q583" s="17">
        <f t="shared" si="107"/>
        <v>0</v>
      </c>
      <c r="R583" s="17">
        <f t="shared" si="108"/>
        <v>28722.385633014659</v>
      </c>
      <c r="S583" s="17">
        <f t="shared" si="109"/>
        <v>-28722.385633014659</v>
      </c>
      <c r="T583" s="10"/>
      <c r="U583" s="13">
        <f t="shared" si="110"/>
        <v>-25025.171633261583</v>
      </c>
      <c r="V583" s="13">
        <f t="shared" si="111"/>
        <v>0</v>
      </c>
      <c r="W583" s="13">
        <f t="shared" si="112"/>
        <v>0</v>
      </c>
      <c r="X583" s="13">
        <f t="shared" si="113"/>
        <v>0</v>
      </c>
    </row>
    <row r="584" spans="14:24" x14ac:dyDescent="0.3">
      <c r="N584" s="10">
        <f t="shared" si="104"/>
        <v>0.71999999999993813</v>
      </c>
      <c r="O584" s="12">
        <f t="shared" si="105"/>
        <v>3.0785126046986668E-3</v>
      </c>
      <c r="P584" s="10">
        <f t="shared" si="106"/>
        <v>0.8725855114661295</v>
      </c>
      <c r="Q584" s="17">
        <f t="shared" si="107"/>
        <v>0</v>
      </c>
      <c r="R584" s="17">
        <f t="shared" si="108"/>
        <v>27414.488533870517</v>
      </c>
      <c r="S584" s="17">
        <f t="shared" si="109"/>
        <v>-27414.488533870517</v>
      </c>
      <c r="T584" s="10"/>
      <c r="U584" s="13">
        <f t="shared" si="110"/>
        <v>-23921.485498909751</v>
      </c>
      <c r="V584" s="13">
        <f t="shared" si="111"/>
        <v>0</v>
      </c>
      <c r="W584" s="13">
        <f t="shared" si="112"/>
        <v>0</v>
      </c>
      <c r="X584" s="13">
        <f t="shared" si="113"/>
        <v>0</v>
      </c>
    </row>
    <row r="585" spans="14:24" x14ac:dyDescent="0.3">
      <c r="N585" s="10">
        <f t="shared" si="104"/>
        <v>0.72999999999993814</v>
      </c>
      <c r="O585" s="12">
        <f t="shared" si="105"/>
        <v>3.0562741003022369E-3</v>
      </c>
      <c r="P585" s="10">
        <f t="shared" si="106"/>
        <v>0.87389537188304256</v>
      </c>
      <c r="Q585" s="17">
        <f t="shared" si="107"/>
        <v>0</v>
      </c>
      <c r="R585" s="17">
        <f t="shared" si="108"/>
        <v>26104.628116957461</v>
      </c>
      <c r="S585" s="17">
        <f t="shared" si="109"/>
        <v>-26104.628116957461</v>
      </c>
      <c r="T585" s="10"/>
      <c r="U585" s="13">
        <f t="shared" si="110"/>
        <v>-22812.713696137071</v>
      </c>
      <c r="V585" s="13">
        <f t="shared" si="111"/>
        <v>0</v>
      </c>
      <c r="W585" s="13">
        <f t="shared" si="112"/>
        <v>0</v>
      </c>
      <c r="X585" s="13">
        <f t="shared" si="113"/>
        <v>0</v>
      </c>
    </row>
    <row r="586" spans="14:24" x14ac:dyDescent="0.3">
      <c r="N586" s="10">
        <f t="shared" si="104"/>
        <v>0.73999999999993815</v>
      </c>
      <c r="O586" s="12">
        <f t="shared" si="105"/>
        <v>3.0338928375631402E-3</v>
      </c>
      <c r="P586" s="10">
        <f t="shared" si="106"/>
        <v>0.87520719856491114</v>
      </c>
      <c r="Q586" s="17">
        <f t="shared" si="107"/>
        <v>0</v>
      </c>
      <c r="R586" s="17">
        <f t="shared" si="108"/>
        <v>24792.801435088884</v>
      </c>
      <c r="S586" s="17">
        <f t="shared" si="109"/>
        <v>-24792.801435088884</v>
      </c>
      <c r="T586" s="10"/>
      <c r="U586" s="13">
        <f t="shared" si="110"/>
        <v>-21698.838288580253</v>
      </c>
      <c r="V586" s="13">
        <f t="shared" si="111"/>
        <v>0</v>
      </c>
      <c r="W586" s="13">
        <f t="shared" si="112"/>
        <v>0</v>
      </c>
      <c r="X586" s="13">
        <f t="shared" si="113"/>
        <v>0</v>
      </c>
    </row>
    <row r="587" spans="14:24" x14ac:dyDescent="0.3">
      <c r="N587" s="10">
        <f t="shared" si="104"/>
        <v>0.74999999999993816</v>
      </c>
      <c r="O587" s="12">
        <f t="shared" si="105"/>
        <v>3.0113743215481837E-3</v>
      </c>
      <c r="P587" s="10">
        <f t="shared" si="106"/>
        <v>0.87652099446334553</v>
      </c>
      <c r="Q587" s="17">
        <f t="shared" si="107"/>
        <v>0</v>
      </c>
      <c r="R587" s="17">
        <f t="shared" si="108"/>
        <v>23479.005536654495</v>
      </c>
      <c r="S587" s="17">
        <f t="shared" si="109"/>
        <v>-23479.005536654495</v>
      </c>
      <c r="T587" s="10"/>
      <c r="U587" s="13">
        <f t="shared" si="110"/>
        <v>-20579.841281998793</v>
      </c>
      <c r="V587" s="13">
        <f t="shared" si="111"/>
        <v>0</v>
      </c>
      <c r="W587" s="13">
        <f t="shared" si="112"/>
        <v>0</v>
      </c>
      <c r="X587" s="13">
        <f t="shared" si="113"/>
        <v>0</v>
      </c>
    </row>
    <row r="588" spans="14:24" x14ac:dyDescent="0.3">
      <c r="N588" s="10">
        <f t="shared" si="104"/>
        <v>0.75999999999993817</v>
      </c>
      <c r="O588" s="12">
        <f t="shared" si="105"/>
        <v>2.9887240577596685E-3</v>
      </c>
      <c r="P588" s="10">
        <f t="shared" si="106"/>
        <v>0.87783676253438725</v>
      </c>
      <c r="Q588" s="17">
        <f t="shared" si="107"/>
        <v>0</v>
      </c>
      <c r="R588" s="17">
        <f t="shared" si="108"/>
        <v>22163.237465612772</v>
      </c>
      <c r="S588" s="17">
        <f t="shared" si="109"/>
        <v>-22163.237465612772</v>
      </c>
      <c r="T588" s="10"/>
      <c r="U588" s="13">
        <f t="shared" si="110"/>
        <v>-19455.704624094353</v>
      </c>
      <c r="V588" s="13">
        <f t="shared" si="111"/>
        <v>0</v>
      </c>
      <c r="W588" s="13">
        <f t="shared" si="112"/>
        <v>0</v>
      </c>
      <c r="X588" s="13">
        <f t="shared" si="113"/>
        <v>0</v>
      </c>
    </row>
    <row r="589" spans="14:24" x14ac:dyDescent="0.3">
      <c r="N589" s="10">
        <f t="shared" ref="N589:N652" si="114">N588+0.01</f>
        <v>0.76999999999993818</v>
      </c>
      <c r="O589" s="12">
        <f t="shared" ref="O589:O652" si="115">NORMDIST(N589,0,1,FALSE)*0.01</f>
        <v>2.9659475499382989E-3</v>
      </c>
      <c r="P589" s="10">
        <f t="shared" ref="P589:P652" si="116">FXf0*EXP(-0.5*T*vola^2)*EXP(vola*SQRT(T)*N589)</f>
        <v>0.87915450573851506</v>
      </c>
      <c r="Q589" s="17">
        <f t="shared" ref="Q589:Q652" si="117">MAX(P589-K,0)*nom</f>
        <v>0</v>
      </c>
      <c r="R589" s="17">
        <f t="shared" ref="R589:R652" si="118">MAX(K-P589,0)*nom</f>
        <v>20845.494261484964</v>
      </c>
      <c r="S589" s="17">
        <f t="shared" ref="S589:S652" si="119">(P589-K)*nom</f>
        <v>-20845.494261484964</v>
      </c>
      <c r="T589" s="10"/>
      <c r="U589" s="13">
        <f t="shared" ref="U589:U652" si="120">(P589-K)*P589*nom</f>
        <v>-18326.410204330867</v>
      </c>
      <c r="V589" s="13">
        <f t="shared" ref="V589:V652" si="121">MAX(P589-K,0)*P589*nom</f>
        <v>0</v>
      </c>
      <c r="W589" s="13">
        <f t="shared" ref="W589:W652" si="122">IF(P589&gt;K,nom*P589,0)</f>
        <v>0</v>
      </c>
      <c r="X589" s="13">
        <f t="shared" ref="X589:X652" si="123">IF(P589&gt;K,nom,0)</f>
        <v>0</v>
      </c>
    </row>
    <row r="590" spans="14:24" x14ac:dyDescent="0.3">
      <c r="N590" s="10">
        <f t="shared" si="114"/>
        <v>0.77999999999993819</v>
      </c>
      <c r="O590" s="12">
        <f t="shared" si="115"/>
        <v>2.9430502978833933E-3</v>
      </c>
      <c r="P590" s="10">
        <f t="shared" si="116"/>
        <v>0.88047422704065181</v>
      </c>
      <c r="Q590" s="17">
        <f t="shared" si="117"/>
        <v>0</v>
      </c>
      <c r="R590" s="17">
        <f t="shared" si="118"/>
        <v>19525.772959348207</v>
      </c>
      <c r="S590" s="17">
        <f t="shared" si="119"/>
        <v>-19525.772959348207</v>
      </c>
      <c r="T590" s="10"/>
      <c r="U590" s="13">
        <f t="shared" si="120"/>
        <v>-17191.939853753374</v>
      </c>
      <c r="V590" s="13">
        <f t="shared" si="121"/>
        <v>0</v>
      </c>
      <c r="W590" s="13">
        <f t="shared" si="122"/>
        <v>0</v>
      </c>
      <c r="X590" s="13">
        <f t="shared" si="123"/>
        <v>0</v>
      </c>
    </row>
    <row r="591" spans="14:24" x14ac:dyDescent="0.3">
      <c r="N591" s="10">
        <f t="shared" si="114"/>
        <v>0.7899999999999382</v>
      </c>
      <c r="O591" s="12">
        <f t="shared" si="115"/>
        <v>2.9200377952915573E-3</v>
      </c>
      <c r="P591" s="10">
        <f t="shared" si="116"/>
        <v>0.88179592941017071</v>
      </c>
      <c r="Q591" s="17">
        <f t="shared" si="117"/>
        <v>0</v>
      </c>
      <c r="R591" s="17">
        <f t="shared" si="118"/>
        <v>18204.070589829313</v>
      </c>
      <c r="S591" s="17">
        <f t="shared" si="119"/>
        <v>-18204.070589829313</v>
      </c>
      <c r="T591" s="10"/>
      <c r="U591" s="13">
        <f t="shared" si="120"/>
        <v>-16052.275344806892</v>
      </c>
      <c r="V591" s="13">
        <f t="shared" si="121"/>
        <v>0</v>
      </c>
      <c r="W591" s="13">
        <f t="shared" si="122"/>
        <v>0</v>
      </c>
      <c r="X591" s="13">
        <f t="shared" si="123"/>
        <v>0</v>
      </c>
    </row>
    <row r="592" spans="14:24" x14ac:dyDescent="0.3">
      <c r="N592" s="10">
        <f t="shared" si="114"/>
        <v>0.7999999999999382</v>
      </c>
      <c r="O592" s="12">
        <f t="shared" si="115"/>
        <v>2.8969155276149707E-3</v>
      </c>
      <c r="P592" s="10">
        <f t="shared" si="116"/>
        <v>0.88311961582090293</v>
      </c>
      <c r="Q592" s="17">
        <f t="shared" si="117"/>
        <v>0</v>
      </c>
      <c r="R592" s="17">
        <f t="shared" si="118"/>
        <v>16880.384179097098</v>
      </c>
      <c r="S592" s="17">
        <f t="shared" si="119"/>
        <v>-16880.384179097098</v>
      </c>
      <c r="T592" s="10"/>
      <c r="U592" s="13">
        <f t="shared" si="120"/>
        <v>-14907.398391153476</v>
      </c>
      <c r="V592" s="13">
        <f t="shared" si="121"/>
        <v>0</v>
      </c>
      <c r="W592" s="13">
        <f t="shared" si="122"/>
        <v>0</v>
      </c>
      <c r="X592" s="13">
        <f t="shared" si="123"/>
        <v>0</v>
      </c>
    </row>
    <row r="593" spans="14:24" x14ac:dyDescent="0.3">
      <c r="N593" s="10">
        <f t="shared" si="114"/>
        <v>0.80999999999993821</v>
      </c>
      <c r="O593" s="12">
        <f t="shared" si="115"/>
        <v>2.8736889699404267E-3</v>
      </c>
      <c r="P593" s="10">
        <f t="shared" si="116"/>
        <v>0.88444528925114307</v>
      </c>
      <c r="Q593" s="17">
        <f t="shared" si="117"/>
        <v>0</v>
      </c>
      <c r="R593" s="17">
        <f t="shared" si="118"/>
        <v>15554.710748856947</v>
      </c>
      <c r="S593" s="17">
        <f t="shared" si="119"/>
        <v>-15554.710748856947</v>
      </c>
      <c r="T593" s="10"/>
      <c r="U593" s="13">
        <f t="shared" si="120"/>
        <v>-13757.290647490649</v>
      </c>
      <c r="V593" s="13">
        <f t="shared" si="121"/>
        <v>0</v>
      </c>
      <c r="W593" s="13">
        <f t="shared" si="122"/>
        <v>0</v>
      </c>
      <c r="X593" s="13">
        <f t="shared" si="123"/>
        <v>0</v>
      </c>
    </row>
    <row r="594" spans="14:24" x14ac:dyDescent="0.3">
      <c r="N594" s="10">
        <f t="shared" si="114"/>
        <v>0.81999999999993822</v>
      </c>
      <c r="O594" s="12">
        <f t="shared" si="115"/>
        <v>2.8503635848902173E-3</v>
      </c>
      <c r="P594" s="10">
        <f t="shared" si="116"/>
        <v>0.88577295268365741</v>
      </c>
      <c r="Q594" s="17">
        <f t="shared" si="117"/>
        <v>0</v>
      </c>
      <c r="R594" s="17">
        <f t="shared" si="118"/>
        <v>14227.047316342612</v>
      </c>
      <c r="S594" s="17">
        <f t="shared" si="119"/>
        <v>-14227.047316342612</v>
      </c>
      <c r="T594" s="10"/>
      <c r="U594" s="13">
        <f t="shared" si="120"/>
        <v>-12601.9337093669</v>
      </c>
      <c r="V594" s="13">
        <f t="shared" si="121"/>
        <v>0</v>
      </c>
      <c r="W594" s="13">
        <f t="shared" si="122"/>
        <v>0</v>
      </c>
      <c r="X594" s="13">
        <f t="shared" si="123"/>
        <v>0</v>
      </c>
    </row>
    <row r="595" spans="14:24" x14ac:dyDescent="0.3">
      <c r="N595" s="10">
        <f t="shared" si="114"/>
        <v>0.82999999999993823</v>
      </c>
      <c r="O595" s="12">
        <f t="shared" si="115"/>
        <v>2.8269448205459477E-3</v>
      </c>
      <c r="P595" s="10">
        <f t="shared" si="116"/>
        <v>0.88710260910568883</v>
      </c>
      <c r="Q595" s="17">
        <f t="shared" si="117"/>
        <v>0</v>
      </c>
      <c r="R595" s="17">
        <f t="shared" si="118"/>
        <v>12897.390894311189</v>
      </c>
      <c r="S595" s="17">
        <f t="shared" si="119"/>
        <v>-12897.390894311189</v>
      </c>
      <c r="T595" s="10"/>
      <c r="U595" s="13">
        <f t="shared" si="120"/>
        <v>-11441.309112999408</v>
      </c>
      <c r="V595" s="13">
        <f t="shared" si="121"/>
        <v>0</v>
      </c>
      <c r="W595" s="13">
        <f t="shared" si="122"/>
        <v>0</v>
      </c>
      <c r="X595" s="13">
        <f t="shared" si="123"/>
        <v>0</v>
      </c>
    </row>
    <row r="596" spans="14:24" x14ac:dyDescent="0.3">
      <c r="N596" s="10">
        <f t="shared" si="114"/>
        <v>0.83999999999993824</v>
      </c>
      <c r="O596" s="12">
        <f t="shared" si="115"/>
        <v>2.803438108396351E-3</v>
      </c>
      <c r="P596" s="10">
        <f t="shared" si="116"/>
        <v>0.88843426150896487</v>
      </c>
      <c r="Q596" s="17">
        <f t="shared" si="117"/>
        <v>0</v>
      </c>
      <c r="R596" s="17">
        <f t="shared" si="118"/>
        <v>11565.738491035148</v>
      </c>
      <c r="S596" s="17">
        <f t="shared" si="119"/>
        <v>-11565.738491035148</v>
      </c>
      <c r="T596" s="10"/>
      <c r="U596" s="13">
        <f t="shared" si="120"/>
        <v>-10275.398335088621</v>
      </c>
      <c r="V596" s="13">
        <f t="shared" si="121"/>
        <v>0</v>
      </c>
      <c r="W596" s="13">
        <f t="shared" si="122"/>
        <v>0</v>
      </c>
      <c r="X596" s="13">
        <f t="shared" si="123"/>
        <v>0</v>
      </c>
    </row>
    <row r="597" spans="14:24" x14ac:dyDescent="0.3">
      <c r="N597" s="10">
        <f t="shared" si="114"/>
        <v>0.84999999999993825</v>
      </c>
      <c r="O597" s="12">
        <f t="shared" si="115"/>
        <v>2.779848861310111E-3</v>
      </c>
      <c r="P597" s="10">
        <f t="shared" si="116"/>
        <v>0.88976791288970425</v>
      </c>
      <c r="Q597" s="17">
        <f t="shared" si="117"/>
        <v>0</v>
      </c>
      <c r="R597" s="17">
        <f t="shared" si="118"/>
        <v>10232.087110295774</v>
      </c>
      <c r="S597" s="17">
        <f t="shared" si="119"/>
        <v>-10232.087110295774</v>
      </c>
      <c r="T597" s="10"/>
      <c r="U597" s="13">
        <f t="shared" si="120"/>
        <v>-9104.1827926335154</v>
      </c>
      <c r="V597" s="13">
        <f t="shared" si="121"/>
        <v>0</v>
      </c>
      <c r="W597" s="13">
        <f t="shared" si="122"/>
        <v>0</v>
      </c>
      <c r="X597" s="13">
        <f t="shared" si="123"/>
        <v>0</v>
      </c>
    </row>
    <row r="598" spans="14:24" x14ac:dyDescent="0.3">
      <c r="N598" s="10">
        <f t="shared" si="114"/>
        <v>0.85999999999993826</v>
      </c>
      <c r="O598" s="12">
        <f t="shared" si="115"/>
        <v>2.7561824715347134E-3</v>
      </c>
      <c r="P598" s="10">
        <f t="shared" si="116"/>
        <v>0.89110356624862319</v>
      </c>
      <c r="Q598" s="17">
        <f t="shared" si="117"/>
        <v>0</v>
      </c>
      <c r="R598" s="17">
        <f t="shared" si="118"/>
        <v>8896.4337513768314</v>
      </c>
      <c r="S598" s="17">
        <f t="shared" si="119"/>
        <v>-8896.4337513768314</v>
      </c>
      <c r="T598" s="10"/>
      <c r="U598" s="13">
        <f t="shared" si="120"/>
        <v>-7927.6438427465109</v>
      </c>
      <c r="V598" s="13">
        <f t="shared" si="121"/>
        <v>0</v>
      </c>
      <c r="W598" s="13">
        <f t="shared" si="122"/>
        <v>0</v>
      </c>
      <c r="X598" s="13">
        <f t="shared" si="123"/>
        <v>0</v>
      </c>
    </row>
    <row r="599" spans="14:24" x14ac:dyDescent="0.3">
      <c r="N599" s="10">
        <f t="shared" si="114"/>
        <v>0.86999999999993827</v>
      </c>
      <c r="O599" s="12">
        <f t="shared" si="115"/>
        <v>2.7324443087223095E-3</v>
      </c>
      <c r="P599" s="10">
        <f t="shared" si="116"/>
        <v>0.89244122459094188</v>
      </c>
      <c r="Q599" s="17">
        <f t="shared" si="117"/>
        <v>0</v>
      </c>
      <c r="R599" s="17">
        <f t="shared" si="118"/>
        <v>7558.7754090581384</v>
      </c>
      <c r="S599" s="17">
        <f t="shared" si="119"/>
        <v>-7558.7754090581384</v>
      </c>
      <c r="T599" s="10"/>
      <c r="U599" s="13">
        <f t="shared" si="120"/>
        <v>-6745.762782467742</v>
      </c>
      <c r="V599" s="13">
        <f t="shared" si="121"/>
        <v>0</v>
      </c>
      <c r="W599" s="13">
        <f t="shared" si="122"/>
        <v>0</v>
      </c>
      <c r="X599" s="13">
        <f t="shared" si="123"/>
        <v>0</v>
      </c>
    </row>
    <row r="600" spans="14:24" x14ac:dyDescent="0.3">
      <c r="N600" s="10">
        <f t="shared" si="114"/>
        <v>0.87999999999993828</v>
      </c>
      <c r="O600" s="12">
        <f t="shared" si="115"/>
        <v>2.7086397179835269E-3</v>
      </c>
      <c r="P600" s="10">
        <f t="shared" si="116"/>
        <v>0.89378089092639235</v>
      </c>
      <c r="Q600" s="17">
        <f t="shared" si="117"/>
        <v>0</v>
      </c>
      <c r="R600" s="17">
        <f t="shared" si="118"/>
        <v>6219.1090736076758</v>
      </c>
      <c r="S600" s="17">
        <f t="shared" si="119"/>
        <v>-6219.1090736076758</v>
      </c>
      <c r="T600" s="10"/>
      <c r="U600" s="13">
        <f t="shared" si="120"/>
        <v>-5558.5208485774792</v>
      </c>
      <c r="V600" s="13">
        <f t="shared" si="121"/>
        <v>0</v>
      </c>
      <c r="W600" s="13">
        <f t="shared" si="122"/>
        <v>0</v>
      </c>
      <c r="X600" s="13">
        <f t="shared" si="123"/>
        <v>0</v>
      </c>
    </row>
    <row r="601" spans="14:24" x14ac:dyDescent="0.3">
      <c r="N601" s="10">
        <f t="shared" si="114"/>
        <v>0.88999999999993828</v>
      </c>
      <c r="O601" s="12">
        <f t="shared" si="115"/>
        <v>2.6847740179701714E-3</v>
      </c>
      <c r="P601" s="10">
        <f t="shared" si="116"/>
        <v>0.89512256826922465</v>
      </c>
      <c r="Q601" s="17">
        <f t="shared" si="117"/>
        <v>0</v>
      </c>
      <c r="R601" s="17">
        <f t="shared" si="118"/>
        <v>4877.4317307753727</v>
      </c>
      <c r="S601" s="17">
        <f t="shared" si="119"/>
        <v>-4877.4317307753727</v>
      </c>
      <c r="T601" s="10"/>
      <c r="U601" s="13">
        <f t="shared" si="120"/>
        <v>-4365.899217409461</v>
      </c>
      <c r="V601" s="13">
        <f t="shared" si="121"/>
        <v>0</v>
      </c>
      <c r="W601" s="13">
        <f t="shared" si="122"/>
        <v>0</v>
      </c>
      <c r="X601" s="13">
        <f t="shared" si="123"/>
        <v>0</v>
      </c>
    </row>
    <row r="602" spans="14:24" x14ac:dyDescent="0.3">
      <c r="N602" s="10">
        <f t="shared" si="114"/>
        <v>0.89999999999993829</v>
      </c>
      <c r="O602" s="12">
        <f t="shared" si="115"/>
        <v>2.6608524989876962E-3</v>
      </c>
      <c r="P602" s="10">
        <f t="shared" si="116"/>
        <v>0.89646625963821314</v>
      </c>
      <c r="Q602" s="17">
        <f t="shared" si="117"/>
        <v>0</v>
      </c>
      <c r="R602" s="17">
        <f t="shared" si="118"/>
        <v>3533.7403617868858</v>
      </c>
      <c r="S602" s="17">
        <f t="shared" si="119"/>
        <v>-3533.7403617868858</v>
      </c>
      <c r="T602" s="10"/>
      <c r="U602" s="13">
        <f t="shared" si="120"/>
        <v>-3167.8790046636755</v>
      </c>
      <c r="V602" s="13">
        <f t="shared" si="121"/>
        <v>0</v>
      </c>
      <c r="W602" s="13">
        <f t="shared" si="122"/>
        <v>0</v>
      </c>
      <c r="X602" s="13">
        <f t="shared" si="123"/>
        <v>0</v>
      </c>
    </row>
    <row r="603" spans="14:24" x14ac:dyDescent="0.3">
      <c r="N603" s="10">
        <f t="shared" si="114"/>
        <v>0.9099999999999383</v>
      </c>
      <c r="O603" s="12">
        <f t="shared" si="115"/>
        <v>2.6368804211383298E-3</v>
      </c>
      <c r="P603" s="10">
        <f t="shared" si="116"/>
        <v>0.89781196805666386</v>
      </c>
      <c r="Q603" s="17">
        <f t="shared" si="117"/>
        <v>0</v>
      </c>
      <c r="R603" s="17">
        <f t="shared" si="118"/>
        <v>2188.031943336166</v>
      </c>
      <c r="S603" s="17">
        <f t="shared" si="119"/>
        <v>-2188.031943336166</v>
      </c>
      <c r="T603" s="10"/>
      <c r="U603" s="13">
        <f t="shared" si="120"/>
        <v>-1964.4412652174904</v>
      </c>
      <c r="V603" s="13">
        <f t="shared" si="121"/>
        <v>0</v>
      </c>
      <c r="W603" s="13">
        <f t="shared" si="122"/>
        <v>0</v>
      </c>
      <c r="X603" s="13">
        <f t="shared" si="123"/>
        <v>0</v>
      </c>
    </row>
    <row r="604" spans="14:24" x14ac:dyDescent="0.3">
      <c r="N604" s="10">
        <f t="shared" si="114"/>
        <v>0.91999999999993831</v>
      </c>
      <c r="O604" s="12">
        <f t="shared" si="115"/>
        <v>2.6128630124956798E-3</v>
      </c>
      <c r="P604" s="10">
        <f t="shared" si="116"/>
        <v>0.89915969655242156</v>
      </c>
      <c r="Q604" s="17">
        <f t="shared" si="117"/>
        <v>0</v>
      </c>
      <c r="R604" s="17">
        <f t="shared" si="118"/>
        <v>840.30344757846103</v>
      </c>
      <c r="S604" s="17">
        <f t="shared" si="119"/>
        <v>-840.30344757846103</v>
      </c>
      <c r="T604" s="10"/>
      <c r="U604" s="13">
        <f t="shared" si="120"/>
        <v>-755.56699293660267</v>
      </c>
      <c r="V604" s="13">
        <f t="shared" si="121"/>
        <v>0</v>
      </c>
      <c r="W604" s="13">
        <f t="shared" si="122"/>
        <v>0</v>
      </c>
      <c r="X604" s="13">
        <f t="shared" si="123"/>
        <v>0</v>
      </c>
    </row>
    <row r="605" spans="14:24" x14ac:dyDescent="0.3">
      <c r="N605" s="10">
        <f t="shared" si="114"/>
        <v>0.92999999999993832</v>
      </c>
      <c r="O605" s="12">
        <f t="shared" si="115"/>
        <v>2.5888054673116373E-3</v>
      </c>
      <c r="P605" s="10">
        <f t="shared" si="116"/>
        <v>0.90050944815787592</v>
      </c>
      <c r="Q605" s="17">
        <f t="shared" si="117"/>
        <v>509.4481578759025</v>
      </c>
      <c r="R605" s="17">
        <f t="shared" si="118"/>
        <v>0</v>
      </c>
      <c r="S605" s="17">
        <f t="shared" si="119"/>
        <v>509.4481578759025</v>
      </c>
      <c r="T605" s="10"/>
      <c r="U605" s="13">
        <f t="shared" si="120"/>
        <v>458.76287951387542</v>
      </c>
      <c r="V605" s="13">
        <f t="shared" si="121"/>
        <v>458.76287951387542</v>
      </c>
      <c r="W605" s="13">
        <f t="shared" si="122"/>
        <v>900509.44815787592</v>
      </c>
      <c r="X605" s="13">
        <f t="shared" si="123"/>
        <v>1000000</v>
      </c>
    </row>
    <row r="606" spans="14:24" x14ac:dyDescent="0.3">
      <c r="N606" s="10">
        <f t="shared" si="114"/>
        <v>0.93999999999993833</v>
      </c>
      <c r="O606" s="12">
        <f t="shared" si="115"/>
        <v>2.5647129442563522E-3</v>
      </c>
      <c r="P606" s="10">
        <f t="shared" si="116"/>
        <v>0.90186122590996842</v>
      </c>
      <c r="Q606" s="17">
        <f t="shared" si="117"/>
        <v>1861.2259099684004</v>
      </c>
      <c r="R606" s="17">
        <f t="shared" si="118"/>
        <v>0</v>
      </c>
      <c r="S606" s="17">
        <f t="shared" si="119"/>
        <v>1861.2259099684004</v>
      </c>
      <c r="T606" s="10"/>
      <c r="U606" s="13">
        <f t="shared" si="120"/>
        <v>1678.5674808594979</v>
      </c>
      <c r="V606" s="13">
        <f t="shared" si="121"/>
        <v>1678.5674808594979</v>
      </c>
      <c r="W606" s="13">
        <f t="shared" si="122"/>
        <v>901861.22590996837</v>
      </c>
      <c r="X606" s="13">
        <f t="shared" si="123"/>
        <v>1000000</v>
      </c>
    </row>
    <row r="607" spans="14:24" x14ac:dyDescent="0.3">
      <c r="N607" s="10">
        <f t="shared" si="114"/>
        <v>0.94999999999993834</v>
      </c>
      <c r="O607" s="12">
        <f t="shared" si="115"/>
        <v>2.5405905646920389E-3</v>
      </c>
      <c r="P607" s="10">
        <f t="shared" si="116"/>
        <v>0.90321503285019988</v>
      </c>
      <c r="Q607" s="17">
        <f t="shared" si="117"/>
        <v>3215.0328501998615</v>
      </c>
      <c r="R607" s="17">
        <f t="shared" si="118"/>
        <v>0</v>
      </c>
      <c r="S607" s="17">
        <f t="shared" si="119"/>
        <v>3215.0328501998615</v>
      </c>
      <c r="T607" s="10"/>
      <c r="U607" s="13">
        <f t="shared" si="120"/>
        <v>2903.8660014077395</v>
      </c>
      <c r="V607" s="13">
        <f t="shared" si="121"/>
        <v>2903.8660014077395</v>
      </c>
      <c r="W607" s="13">
        <f t="shared" si="122"/>
        <v>903215.03285019984</v>
      </c>
      <c r="X607" s="13">
        <f t="shared" si="123"/>
        <v>1000000</v>
      </c>
    </row>
    <row r="608" spans="14:24" x14ac:dyDescent="0.3">
      <c r="N608" s="10">
        <f t="shared" si="114"/>
        <v>0.95999999999993835</v>
      </c>
      <c r="O608" s="12">
        <f t="shared" si="115"/>
        <v>2.5164434109813199E-3</v>
      </c>
      <c r="P608" s="10">
        <f t="shared" si="116"/>
        <v>0.90457087202463604</v>
      </c>
      <c r="Q608" s="17">
        <f t="shared" si="117"/>
        <v>4570.872024636019</v>
      </c>
      <c r="R608" s="17">
        <f t="shared" si="118"/>
        <v>0</v>
      </c>
      <c r="S608" s="17">
        <f t="shared" si="119"/>
        <v>4570.872024636019</v>
      </c>
      <c r="T608" s="10"/>
      <c r="U608" s="13">
        <f t="shared" si="120"/>
        <v>4134.6776932380171</v>
      </c>
      <c r="V608" s="13">
        <f t="shared" si="121"/>
        <v>4134.6776932380171</v>
      </c>
      <c r="W608" s="13">
        <f t="shared" si="122"/>
        <v>904570.87202463602</v>
      </c>
      <c r="X608" s="13">
        <f t="shared" si="123"/>
        <v>1000000</v>
      </c>
    </row>
    <row r="609" spans="14:24" x14ac:dyDescent="0.3">
      <c r="N609" s="10">
        <f t="shared" si="114"/>
        <v>0.96999999999993836</v>
      </c>
      <c r="O609" s="12">
        <f t="shared" si="115"/>
        <v>2.4922765248308085E-3</v>
      </c>
      <c r="P609" s="10">
        <f t="shared" si="116"/>
        <v>0.90592874648391619</v>
      </c>
      <c r="Q609" s="17">
        <f t="shared" si="117"/>
        <v>5928.7464839161694</v>
      </c>
      <c r="R609" s="17">
        <f t="shared" si="118"/>
        <v>0</v>
      </c>
      <c r="S609" s="17">
        <f t="shared" si="119"/>
        <v>5928.7464839161694</v>
      </c>
      <c r="T609" s="10"/>
      <c r="U609" s="13">
        <f t="shared" si="120"/>
        <v>5371.0218703951004</v>
      </c>
      <c r="V609" s="13">
        <f t="shared" si="121"/>
        <v>5371.0218703951004</v>
      </c>
      <c r="W609" s="13">
        <f t="shared" si="122"/>
        <v>905928.74648391618</v>
      </c>
      <c r="X609" s="13">
        <f t="shared" si="123"/>
        <v>1000000</v>
      </c>
    </row>
    <row r="610" spans="14:24" x14ac:dyDescent="0.3">
      <c r="N610" s="10">
        <f t="shared" si="114"/>
        <v>0.97999999999993836</v>
      </c>
      <c r="O610" s="12">
        <f t="shared" si="115"/>
        <v>2.4680949056705764E-3</v>
      </c>
      <c r="P610" s="10">
        <f t="shared" si="116"/>
        <v>0.90728865928325775</v>
      </c>
      <c r="Q610" s="17">
        <f t="shared" si="117"/>
        <v>7288.6592832577253</v>
      </c>
      <c r="R610" s="17">
        <f t="shared" si="118"/>
        <v>0</v>
      </c>
      <c r="S610" s="17">
        <f t="shared" si="119"/>
        <v>7288.6592832577253</v>
      </c>
      <c r="T610" s="10"/>
      <c r="U610" s="13">
        <f t="shared" si="120"/>
        <v>6612.9179090793723</v>
      </c>
      <c r="V610" s="13">
        <f t="shared" si="121"/>
        <v>6612.9179090793723</v>
      </c>
      <c r="W610" s="13">
        <f t="shared" si="122"/>
        <v>907288.65928325779</v>
      </c>
      <c r="X610" s="13">
        <f t="shared" si="123"/>
        <v>1000000</v>
      </c>
    </row>
    <row r="611" spans="14:24" x14ac:dyDescent="0.3">
      <c r="N611" s="10">
        <f t="shared" si="114"/>
        <v>0.98999999999993837</v>
      </c>
      <c r="O611" s="12">
        <f t="shared" si="115"/>
        <v>2.4439035090701449E-3</v>
      </c>
      <c r="P611" s="10">
        <f t="shared" si="116"/>
        <v>0.90865061348246567</v>
      </c>
      <c r="Q611" s="17">
        <f t="shared" si="117"/>
        <v>8650.6134824656529</v>
      </c>
      <c r="R611" s="17">
        <f t="shared" si="118"/>
        <v>0</v>
      </c>
      <c r="S611" s="17">
        <f t="shared" si="119"/>
        <v>8650.6134824656529</v>
      </c>
      <c r="T611" s="10"/>
      <c r="U611" s="13">
        <f t="shared" si="120"/>
        <v>7860.385247842104</v>
      </c>
      <c r="V611" s="13">
        <f t="shared" si="121"/>
        <v>7860.385247842104</v>
      </c>
      <c r="W611" s="13">
        <f t="shared" si="122"/>
        <v>908650.61348246562</v>
      </c>
      <c r="X611" s="13">
        <f t="shared" si="123"/>
        <v>1000000</v>
      </c>
    </row>
    <row r="612" spans="14:24" x14ac:dyDescent="0.3">
      <c r="N612" s="10">
        <f t="shared" si="114"/>
        <v>0.99999999999993838</v>
      </c>
      <c r="O612" s="12">
        <f t="shared" si="115"/>
        <v>2.4197072451915829E-3</v>
      </c>
      <c r="P612" s="10">
        <f t="shared" si="116"/>
        <v>0.91001461214593737</v>
      </c>
      <c r="Q612" s="17">
        <f t="shared" si="117"/>
        <v>10014.612145937352</v>
      </c>
      <c r="R612" s="17">
        <f t="shared" si="118"/>
        <v>0</v>
      </c>
      <c r="S612" s="17">
        <f t="shared" si="119"/>
        <v>10014.612145937352</v>
      </c>
      <c r="T612" s="10"/>
      <c r="U612" s="13">
        <f t="shared" si="120"/>
        <v>9113.4433877771717</v>
      </c>
      <c r="V612" s="13">
        <f t="shared" si="121"/>
        <v>9113.4433877771717</v>
      </c>
      <c r="W612" s="13">
        <f t="shared" si="122"/>
        <v>910014.6121459374</v>
      </c>
      <c r="X612" s="13">
        <f t="shared" si="123"/>
        <v>1000000</v>
      </c>
    </row>
    <row r="613" spans="14:24" x14ac:dyDescent="0.3">
      <c r="N613" s="10">
        <f t="shared" si="114"/>
        <v>1.0099999999999383</v>
      </c>
      <c r="O613" s="12">
        <f t="shared" si="115"/>
        <v>2.3955109772802832E-3</v>
      </c>
      <c r="P613" s="10">
        <f t="shared" si="116"/>
        <v>0.91138065834267012</v>
      </c>
      <c r="Q613" s="17">
        <f t="shared" si="117"/>
        <v>11380.658342670102</v>
      </c>
      <c r="R613" s="17">
        <f t="shared" si="118"/>
        <v>0</v>
      </c>
      <c r="S613" s="17">
        <f t="shared" si="119"/>
        <v>11380.658342670102</v>
      </c>
      <c r="T613" s="10"/>
      <c r="U613" s="13">
        <f t="shared" si="120"/>
        <v>10372.111892715679</v>
      </c>
      <c r="V613" s="13">
        <f t="shared" si="121"/>
        <v>10372.111892715679</v>
      </c>
      <c r="W613" s="13">
        <f t="shared" si="122"/>
        <v>911380.65834267007</v>
      </c>
      <c r="X613" s="13">
        <f t="shared" si="123"/>
        <v>1000000</v>
      </c>
    </row>
    <row r="614" spans="14:24" x14ac:dyDescent="0.3">
      <c r="N614" s="10">
        <f t="shared" si="114"/>
        <v>1.0199999999999383</v>
      </c>
      <c r="O614" s="12">
        <f t="shared" si="115"/>
        <v>2.3713195201939454E-3</v>
      </c>
      <c r="P614" s="10">
        <f t="shared" si="116"/>
        <v>0.91274875514626874</v>
      </c>
      <c r="Q614" s="17">
        <f t="shared" si="117"/>
        <v>12748.755146268721</v>
      </c>
      <c r="R614" s="17">
        <f t="shared" si="118"/>
        <v>0</v>
      </c>
      <c r="S614" s="17">
        <f t="shared" si="119"/>
        <v>12748.755146268721</v>
      </c>
      <c r="T614" s="10"/>
      <c r="U614" s="13">
        <f t="shared" si="120"/>
        <v>11636.41038942136</v>
      </c>
      <c r="V614" s="13">
        <f t="shared" si="121"/>
        <v>11636.41038942136</v>
      </c>
      <c r="W614" s="13">
        <f t="shared" si="122"/>
        <v>912748.75514626876</v>
      </c>
      <c r="X614" s="13">
        <f t="shared" si="123"/>
        <v>1000000</v>
      </c>
    </row>
    <row r="615" spans="14:24" x14ac:dyDescent="0.3">
      <c r="N615" s="10">
        <f t="shared" si="114"/>
        <v>1.0299999999999383</v>
      </c>
      <c r="O615" s="12">
        <f t="shared" si="115"/>
        <v>2.3471376389702673E-3</v>
      </c>
      <c r="P615" s="10">
        <f t="shared" si="116"/>
        <v>0.91411890563495135</v>
      </c>
      <c r="Q615" s="17">
        <f t="shared" si="117"/>
        <v>14118.905634951328</v>
      </c>
      <c r="R615" s="17">
        <f t="shared" si="118"/>
        <v>0</v>
      </c>
      <c r="S615" s="17">
        <f t="shared" si="119"/>
        <v>14118.905634951328</v>
      </c>
      <c r="T615" s="10"/>
      <c r="U615" s="13">
        <f t="shared" si="120"/>
        <v>12906.358567784857</v>
      </c>
      <c r="V615" s="13">
        <f t="shared" si="121"/>
        <v>12906.358567784857</v>
      </c>
      <c r="W615" s="13">
        <f t="shared" si="122"/>
        <v>914118.90563495131</v>
      </c>
      <c r="X615" s="13">
        <f t="shared" si="123"/>
        <v>1000000</v>
      </c>
    </row>
    <row r="616" spans="14:24" x14ac:dyDescent="0.3">
      <c r="N616" s="10">
        <f t="shared" si="114"/>
        <v>1.0399999999999383</v>
      </c>
      <c r="O616" s="12">
        <f t="shared" si="115"/>
        <v>2.3229700474338109E-3</v>
      </c>
      <c r="P616" s="10">
        <f t="shared" si="116"/>
        <v>0.91549111289155738</v>
      </c>
      <c r="Q616" s="17">
        <f t="shared" si="117"/>
        <v>15491.112891557357</v>
      </c>
      <c r="R616" s="17">
        <f t="shared" si="118"/>
        <v>0</v>
      </c>
      <c r="S616" s="17">
        <f t="shared" si="119"/>
        <v>15491.112891557357</v>
      </c>
      <c r="T616" s="10"/>
      <c r="U616" s="13">
        <f t="shared" si="120"/>
        <v>14181.976181020596</v>
      </c>
      <c r="V616" s="13">
        <f t="shared" si="121"/>
        <v>14181.976181020596</v>
      </c>
      <c r="W616" s="13">
        <f t="shared" si="122"/>
        <v>915491.11289155739</v>
      </c>
      <c r="X616" s="13">
        <f t="shared" si="123"/>
        <v>1000000</v>
      </c>
    </row>
    <row r="617" spans="14:24" x14ac:dyDescent="0.3">
      <c r="N617" s="10">
        <f t="shared" si="114"/>
        <v>1.0499999999999383</v>
      </c>
      <c r="O617" s="12">
        <f t="shared" si="115"/>
        <v>2.2988214068424793E-3</v>
      </c>
      <c r="P617" s="10">
        <f t="shared" si="116"/>
        <v>0.91686538000355366</v>
      </c>
      <c r="Q617" s="17">
        <f t="shared" si="117"/>
        <v>16865.380003553644</v>
      </c>
      <c r="R617" s="17">
        <f t="shared" si="118"/>
        <v>0</v>
      </c>
      <c r="S617" s="17">
        <f t="shared" si="119"/>
        <v>16865.380003553644</v>
      </c>
      <c r="T617" s="10"/>
      <c r="U617" s="13">
        <f t="shared" si="120"/>
        <v>15463.283045862547</v>
      </c>
      <c r="V617" s="13">
        <f t="shared" si="121"/>
        <v>15463.283045862547</v>
      </c>
      <c r="W617" s="13">
        <f t="shared" si="122"/>
        <v>916865.3800035537</v>
      </c>
      <c r="X617" s="13">
        <f t="shared" si="123"/>
        <v>1000000</v>
      </c>
    </row>
    <row r="618" spans="14:24" x14ac:dyDescent="0.3">
      <c r="N618" s="10">
        <f t="shared" si="114"/>
        <v>1.0599999999999383</v>
      </c>
      <c r="O618" s="12">
        <f t="shared" si="115"/>
        <v>2.274696324574008E-3</v>
      </c>
      <c r="P618" s="10">
        <f t="shared" si="116"/>
        <v>0.91824171006304178</v>
      </c>
      <c r="Q618" s="17">
        <f t="shared" si="117"/>
        <v>18241.710063041759</v>
      </c>
      <c r="R618" s="17">
        <f t="shared" si="118"/>
        <v>0</v>
      </c>
      <c r="S618" s="17">
        <f t="shared" si="119"/>
        <v>18241.710063041759</v>
      </c>
      <c r="T618" s="10"/>
      <c r="U618" s="13">
        <f t="shared" si="120"/>
        <v>16750.299042761664</v>
      </c>
      <c r="V618" s="13">
        <f t="shared" si="121"/>
        <v>16750.299042761664</v>
      </c>
      <c r="W618" s="13">
        <f t="shared" si="122"/>
        <v>918241.71006304177</v>
      </c>
      <c r="X618" s="13">
        <f t="shared" si="123"/>
        <v>1000000</v>
      </c>
    </row>
    <row r="619" spans="14:24" x14ac:dyDescent="0.3">
      <c r="N619" s="10">
        <f t="shared" si="114"/>
        <v>1.0699999999999383</v>
      </c>
      <c r="O619" s="12">
        <f t="shared" si="115"/>
        <v>2.2505993528528453E-3</v>
      </c>
      <c r="P619" s="10">
        <f t="shared" si="116"/>
        <v>0.91962010616676482</v>
      </c>
      <c r="Q619" s="17">
        <f t="shared" si="117"/>
        <v>19620.106166764795</v>
      </c>
      <c r="R619" s="17">
        <f t="shared" si="118"/>
        <v>0</v>
      </c>
      <c r="S619" s="17">
        <f t="shared" si="119"/>
        <v>19620.106166764795</v>
      </c>
      <c r="T619" s="10"/>
      <c r="U619" s="13">
        <f t="shared" si="120"/>
        <v>18043.044116083438</v>
      </c>
      <c r="V619" s="13">
        <f t="shared" si="121"/>
        <v>18043.044116083438</v>
      </c>
      <c r="W619" s="13">
        <f t="shared" si="122"/>
        <v>919620.10616676486</v>
      </c>
      <c r="X619" s="13">
        <f t="shared" si="123"/>
        <v>1000000</v>
      </c>
    </row>
    <row r="620" spans="14:24" x14ac:dyDescent="0.3">
      <c r="N620" s="10">
        <f t="shared" si="114"/>
        <v>1.0799999999999383</v>
      </c>
      <c r="O620" s="12">
        <f t="shared" si="115"/>
        <v>2.2265349875177599E-3</v>
      </c>
      <c r="P620" s="10">
        <f t="shared" si="116"/>
        <v>0.92100057141611469</v>
      </c>
      <c r="Q620" s="17">
        <f t="shared" si="117"/>
        <v>21000.571416114668</v>
      </c>
      <c r="R620" s="17">
        <f t="shared" si="118"/>
        <v>0</v>
      </c>
      <c r="S620" s="17">
        <f t="shared" si="119"/>
        <v>21000.571416114668</v>
      </c>
      <c r="T620" s="10"/>
      <c r="U620" s="13">
        <f t="shared" si="120"/>
        <v>19341.538274306531</v>
      </c>
      <c r="V620" s="13">
        <f t="shared" si="121"/>
        <v>19341.538274306531</v>
      </c>
      <c r="W620" s="13">
        <f t="shared" si="122"/>
        <v>921000.57141611469</v>
      </c>
      <c r="X620" s="13">
        <f t="shared" si="123"/>
        <v>1000000</v>
      </c>
    </row>
    <row r="621" spans="14:24" x14ac:dyDescent="0.3">
      <c r="N621" s="10">
        <f t="shared" si="114"/>
        <v>1.0899999999999384</v>
      </c>
      <c r="O621" s="12">
        <f t="shared" si="115"/>
        <v>2.2025076668304813E-3</v>
      </c>
      <c r="P621" s="10">
        <f t="shared" si="116"/>
        <v>0.92238310891713893</v>
      </c>
      <c r="Q621" s="17">
        <f t="shared" si="117"/>
        <v>22383.108917138907</v>
      </c>
      <c r="R621" s="17">
        <f t="shared" si="118"/>
        <v>0</v>
      </c>
      <c r="S621" s="17">
        <f t="shared" si="119"/>
        <v>22383.108917138907</v>
      </c>
      <c r="T621" s="10"/>
      <c r="U621" s="13">
        <f t="shared" si="120"/>
        <v>20645.801590221519</v>
      </c>
      <c r="V621" s="13">
        <f t="shared" si="121"/>
        <v>20645.801590221519</v>
      </c>
      <c r="W621" s="13">
        <f t="shared" si="122"/>
        <v>922383.10891713889</v>
      </c>
      <c r="X621" s="13">
        <f t="shared" si="123"/>
        <v>1000000</v>
      </c>
    </row>
    <row r="622" spans="14:24" x14ac:dyDescent="0.3">
      <c r="N622" s="10">
        <f t="shared" si="114"/>
        <v>1.0999999999999384</v>
      </c>
      <c r="O622" s="12">
        <f t="shared" si="115"/>
        <v>2.1785217703256532E-3</v>
      </c>
      <c r="P622" s="10">
        <f t="shared" si="116"/>
        <v>0.92376772178054734</v>
      </c>
      <c r="Q622" s="17">
        <f t="shared" si="117"/>
        <v>23767.721780547312</v>
      </c>
      <c r="R622" s="17">
        <f t="shared" si="118"/>
        <v>0</v>
      </c>
      <c r="S622" s="17">
        <f t="shared" si="119"/>
        <v>23767.721780547312</v>
      </c>
      <c r="T622" s="10"/>
      <c r="U622" s="13">
        <f t="shared" si="120"/>
        <v>21955.854201130085</v>
      </c>
      <c r="V622" s="13">
        <f t="shared" si="121"/>
        <v>21955.854201130085</v>
      </c>
      <c r="W622" s="13">
        <f t="shared" si="122"/>
        <v>923767.72178054729</v>
      </c>
      <c r="X622" s="13">
        <f t="shared" si="123"/>
        <v>1000000</v>
      </c>
    </row>
    <row r="623" spans="14:24" x14ac:dyDescent="0.3">
      <c r="N623" s="10">
        <f t="shared" si="114"/>
        <v>1.1099999999999384</v>
      </c>
      <c r="O623" s="12">
        <f t="shared" si="115"/>
        <v>2.1545816177023446E-3</v>
      </c>
      <c r="P623" s="10">
        <f t="shared" si="116"/>
        <v>0.92515441312171931</v>
      </c>
      <c r="Q623" s="17">
        <f t="shared" si="117"/>
        <v>25154.413121719288</v>
      </c>
      <c r="R623" s="17">
        <f t="shared" si="118"/>
        <v>0</v>
      </c>
      <c r="S623" s="17">
        <f t="shared" si="119"/>
        <v>25154.413121719288</v>
      </c>
      <c r="T623" s="10"/>
      <c r="U623" s="13">
        <f t="shared" si="120"/>
        <v>23271.716309045481</v>
      </c>
      <c r="V623" s="13">
        <f t="shared" si="121"/>
        <v>23271.716309045481</v>
      </c>
      <c r="W623" s="13">
        <f t="shared" si="122"/>
        <v>925154.41312171926</v>
      </c>
      <c r="X623" s="13">
        <f t="shared" si="123"/>
        <v>1000000</v>
      </c>
    </row>
    <row r="624" spans="14:24" x14ac:dyDescent="0.3">
      <c r="N624" s="10">
        <f t="shared" si="114"/>
        <v>1.1199999999999384</v>
      </c>
      <c r="O624" s="12">
        <f t="shared" si="115"/>
        <v>2.130691467757326E-3</v>
      </c>
      <c r="P624" s="10">
        <f t="shared" si="116"/>
        <v>0.92654318606071129</v>
      </c>
      <c r="Q624" s="17">
        <f t="shared" si="117"/>
        <v>26543.186060711265</v>
      </c>
      <c r="R624" s="17">
        <f t="shared" si="118"/>
        <v>0</v>
      </c>
      <c r="S624" s="17">
        <f t="shared" si="119"/>
        <v>26543.186060711265</v>
      </c>
      <c r="T624" s="10"/>
      <c r="U624" s="13">
        <f t="shared" si="120"/>
        <v>24593.408180893675</v>
      </c>
      <c r="V624" s="13">
        <f t="shared" si="121"/>
        <v>24593.408180893675</v>
      </c>
      <c r="W624" s="13">
        <f t="shared" si="122"/>
        <v>926543.18606071128</v>
      </c>
      <c r="X624" s="13">
        <f t="shared" si="123"/>
        <v>1000000</v>
      </c>
    </row>
    <row r="625" spans="14:24" x14ac:dyDescent="0.3">
      <c r="N625" s="10">
        <f t="shared" si="114"/>
        <v>1.1299999999999384</v>
      </c>
      <c r="O625" s="12">
        <f t="shared" si="115"/>
        <v>2.1068555173602995E-3</v>
      </c>
      <c r="P625" s="10">
        <f t="shared" si="116"/>
        <v>0.92793404372226274</v>
      </c>
      <c r="Q625" s="17">
        <f t="shared" si="117"/>
        <v>27934.043722262715</v>
      </c>
      <c r="R625" s="17">
        <f t="shared" si="118"/>
        <v>0</v>
      </c>
      <c r="S625" s="17">
        <f t="shared" si="119"/>
        <v>27934.043722262715</v>
      </c>
      <c r="T625" s="10"/>
      <c r="U625" s="13">
        <f t="shared" si="120"/>
        <v>25920.950148713728</v>
      </c>
      <c r="V625" s="13">
        <f t="shared" si="121"/>
        <v>25920.950148713728</v>
      </c>
      <c r="W625" s="13">
        <f t="shared" si="122"/>
        <v>927934.04372226272</v>
      </c>
      <c r="X625" s="13">
        <f t="shared" si="123"/>
        <v>1000000</v>
      </c>
    </row>
    <row r="626" spans="14:24" x14ac:dyDescent="0.3">
      <c r="N626" s="10">
        <f t="shared" si="114"/>
        <v>1.1399999999999384</v>
      </c>
      <c r="O626" s="12">
        <f t="shared" si="115"/>
        <v>2.0830779004712297E-3</v>
      </c>
      <c r="P626" s="10">
        <f t="shared" si="116"/>
        <v>0.92932698923580392</v>
      </c>
      <c r="Q626" s="17">
        <f t="shared" si="117"/>
        <v>29326.989235803903</v>
      </c>
      <c r="R626" s="17">
        <f t="shared" si="118"/>
        <v>0</v>
      </c>
      <c r="S626" s="17">
        <f t="shared" si="119"/>
        <v>29326.989235803903</v>
      </c>
      <c r="T626" s="10"/>
      <c r="U626" s="13">
        <f t="shared" si="120"/>
        <v>27254.362609860473</v>
      </c>
      <c r="V626" s="13">
        <f t="shared" si="121"/>
        <v>27254.362609860473</v>
      </c>
      <c r="W626" s="13">
        <f t="shared" si="122"/>
        <v>929326.98923580395</v>
      </c>
      <c r="X626" s="13">
        <f t="shared" si="123"/>
        <v>1000000</v>
      </c>
    </row>
    <row r="627" spans="14:24" x14ac:dyDescent="0.3">
      <c r="N627" s="10">
        <f t="shared" si="114"/>
        <v>1.1499999999999384</v>
      </c>
      <c r="O627" s="12">
        <f t="shared" si="115"/>
        <v>2.0593626871998937E-3</v>
      </c>
      <c r="P627" s="10">
        <f t="shared" si="116"/>
        <v>0.93072202573546314</v>
      </c>
      <c r="Q627" s="17">
        <f t="shared" si="117"/>
        <v>30722.025735463121</v>
      </c>
      <c r="R627" s="17">
        <f t="shared" si="118"/>
        <v>0</v>
      </c>
      <c r="S627" s="17">
        <f t="shared" si="119"/>
        <v>30722.025735463121</v>
      </c>
      <c r="T627" s="10"/>
      <c r="U627" s="13">
        <f t="shared" si="120"/>
        <v>28593.66602720727</v>
      </c>
      <c r="V627" s="13">
        <f t="shared" si="121"/>
        <v>28593.66602720727</v>
      </c>
      <c r="W627" s="13">
        <f t="shared" si="122"/>
        <v>930722.02573546313</v>
      </c>
      <c r="X627" s="13">
        <f t="shared" si="123"/>
        <v>1000000</v>
      </c>
    </row>
    <row r="628" spans="14:24" x14ac:dyDescent="0.3">
      <c r="N628" s="10">
        <f t="shared" si="114"/>
        <v>1.1599999999999384</v>
      </c>
      <c r="O628" s="12">
        <f t="shared" si="115"/>
        <v>2.0357138829077397E-3</v>
      </c>
      <c r="P628" s="10">
        <f t="shared" si="116"/>
        <v>0.9321191563600727</v>
      </c>
      <c r="Q628" s="17">
        <f t="shared" si="117"/>
        <v>32119.156360072677</v>
      </c>
      <c r="R628" s="17">
        <f t="shared" si="118"/>
        <v>0</v>
      </c>
      <c r="S628" s="17">
        <f t="shared" si="119"/>
        <v>32119.156360072677</v>
      </c>
      <c r="T628" s="10"/>
      <c r="U628" s="13">
        <f t="shared" si="120"/>
        <v>29938.880929348208</v>
      </c>
      <c r="V628" s="13">
        <f t="shared" si="121"/>
        <v>29938.880929348208</v>
      </c>
      <c r="W628" s="13">
        <f t="shared" si="122"/>
        <v>932119.15636007267</v>
      </c>
      <c r="X628" s="13">
        <f t="shared" si="123"/>
        <v>1000000</v>
      </c>
    </row>
    <row r="629" spans="14:24" x14ac:dyDescent="0.3">
      <c r="N629" s="10">
        <f t="shared" si="114"/>
        <v>1.1699999999999384</v>
      </c>
      <c r="O629" s="12">
        <f t="shared" si="115"/>
        <v>2.0121354273521185E-3</v>
      </c>
      <c r="P629" s="10">
        <f t="shared" si="116"/>
        <v>0.93351838425317746</v>
      </c>
      <c r="Q629" s="17">
        <f t="shared" si="117"/>
        <v>33518.384253177435</v>
      </c>
      <c r="R629" s="17">
        <f t="shared" si="118"/>
        <v>0</v>
      </c>
      <c r="S629" s="17">
        <f t="shared" si="119"/>
        <v>33518.384253177435</v>
      </c>
      <c r="T629" s="10"/>
      <c r="U629" s="13">
        <f t="shared" si="120"/>
        <v>31290.027910803346</v>
      </c>
      <c r="V629" s="13">
        <f t="shared" si="121"/>
        <v>31290.027910803346</v>
      </c>
      <c r="W629" s="13">
        <f t="shared" si="122"/>
        <v>933518.38425317744</v>
      </c>
      <c r="X629" s="13">
        <f t="shared" si="123"/>
        <v>1000000</v>
      </c>
    </row>
    <row r="630" spans="14:24" x14ac:dyDescent="0.3">
      <c r="N630" s="10">
        <f t="shared" si="114"/>
        <v>1.1799999999999384</v>
      </c>
      <c r="O630" s="12">
        <f t="shared" si="115"/>
        <v>1.9886311938729037E-3</v>
      </c>
      <c r="P630" s="10">
        <f t="shared" si="116"/>
        <v>0.93491971256304074</v>
      </c>
      <c r="Q630" s="17">
        <f t="shared" si="117"/>
        <v>34919.712563040717</v>
      </c>
      <c r="R630" s="17">
        <f t="shared" si="118"/>
        <v>0</v>
      </c>
      <c r="S630" s="17">
        <f t="shared" si="119"/>
        <v>34919.712563040717</v>
      </c>
      <c r="T630" s="10"/>
      <c r="U630" s="13">
        <f t="shared" si="120"/>
        <v>32647.127632222029</v>
      </c>
      <c r="V630" s="13">
        <f t="shared" si="121"/>
        <v>32647.127632222029</v>
      </c>
      <c r="W630" s="13">
        <f t="shared" si="122"/>
        <v>934919.71256304078</v>
      </c>
      <c r="X630" s="13">
        <f t="shared" si="123"/>
        <v>1000000</v>
      </c>
    </row>
    <row r="631" spans="14:24" x14ac:dyDescent="0.3">
      <c r="N631" s="10">
        <f t="shared" si="114"/>
        <v>1.1899999999999384</v>
      </c>
      <c r="O631" s="12">
        <f t="shared" si="115"/>
        <v>1.9652049886215092E-3</v>
      </c>
      <c r="P631" s="10">
        <f t="shared" si="116"/>
        <v>0.93632314444265152</v>
      </c>
      <c r="Q631" s="17">
        <f t="shared" si="117"/>
        <v>36323.144442651501</v>
      </c>
      <c r="R631" s="17">
        <f t="shared" si="118"/>
        <v>0</v>
      </c>
      <c r="S631" s="17">
        <f t="shared" si="119"/>
        <v>36323.144442651501</v>
      </c>
      <c r="T631" s="10"/>
      <c r="U631" s="13">
        <f t="shared" si="120"/>
        <v>34010.200820588077</v>
      </c>
      <c r="V631" s="13">
        <f t="shared" si="121"/>
        <v>34010.200820588077</v>
      </c>
      <c r="W631" s="13">
        <f t="shared" si="122"/>
        <v>936323.14444265154</v>
      </c>
      <c r="X631" s="13">
        <f t="shared" si="123"/>
        <v>1000000</v>
      </c>
    </row>
    <row r="632" spans="14:24" x14ac:dyDescent="0.3">
      <c r="N632" s="10">
        <f t="shared" si="114"/>
        <v>1.1999999999999384</v>
      </c>
      <c r="O632" s="12">
        <f t="shared" si="115"/>
        <v>1.9418605498322731E-3</v>
      </c>
      <c r="P632" s="10">
        <f t="shared" si="116"/>
        <v>0.93772868304973223</v>
      </c>
      <c r="Q632" s="17">
        <f t="shared" si="117"/>
        <v>37728.683049732201</v>
      </c>
      <c r="R632" s="17">
        <f t="shared" si="118"/>
        <v>0</v>
      </c>
      <c r="S632" s="17">
        <f t="shared" si="119"/>
        <v>37728.683049732201</v>
      </c>
      <c r="T632" s="10"/>
      <c r="U632" s="13">
        <f t="shared" si="120"/>
        <v>35379.268269426131</v>
      </c>
      <c r="V632" s="13">
        <f t="shared" si="121"/>
        <v>35379.268269426131</v>
      </c>
      <c r="W632" s="13">
        <f t="shared" si="122"/>
        <v>937728.68304973224</v>
      </c>
      <c r="X632" s="13">
        <f t="shared" si="123"/>
        <v>1000000</v>
      </c>
    </row>
    <row r="633" spans="14:24" x14ac:dyDescent="0.3">
      <c r="N633" s="10">
        <f t="shared" si="114"/>
        <v>1.2099999999999385</v>
      </c>
      <c r="O633" s="12">
        <f t="shared" si="115"/>
        <v>1.9186015471361368E-3</v>
      </c>
      <c r="P633" s="10">
        <f t="shared" si="116"/>
        <v>0.93913633154674547</v>
      </c>
      <c r="Q633" s="17">
        <f t="shared" si="117"/>
        <v>39136.331546745452</v>
      </c>
      <c r="R633" s="17">
        <f t="shared" si="118"/>
        <v>0</v>
      </c>
      <c r="S633" s="17">
        <f t="shared" si="119"/>
        <v>39136.331546745452</v>
      </c>
      <c r="T633" s="10"/>
      <c r="U633" s="13">
        <f t="shared" si="120"/>
        <v>36754.35083900769</v>
      </c>
      <c r="V633" s="13">
        <f t="shared" si="121"/>
        <v>36754.35083900769</v>
      </c>
      <c r="W633" s="13">
        <f t="shared" si="122"/>
        <v>939136.3315467455</v>
      </c>
      <c r="X633" s="13">
        <f t="shared" si="123"/>
        <v>1000000</v>
      </c>
    </row>
    <row r="634" spans="14:24" x14ac:dyDescent="0.3">
      <c r="N634" s="10">
        <f t="shared" si="114"/>
        <v>1.2199999999999385</v>
      </c>
      <c r="O634" s="12">
        <f t="shared" si="115"/>
        <v>1.8954315809165446E-3</v>
      </c>
      <c r="P634" s="10">
        <f t="shared" si="116"/>
        <v>0.94054609310090087</v>
      </c>
      <c r="Q634" s="17">
        <f t="shared" si="117"/>
        <v>40546.093100900849</v>
      </c>
      <c r="R634" s="17">
        <f t="shared" si="118"/>
        <v>0</v>
      </c>
      <c r="S634" s="17">
        <f t="shared" si="119"/>
        <v>40546.093100900849</v>
      </c>
      <c r="T634" s="10"/>
      <c r="U634" s="13">
        <f t="shared" si="120"/>
        <v>38135.469456557686</v>
      </c>
      <c r="V634" s="13">
        <f t="shared" si="121"/>
        <v>38135.469456557686</v>
      </c>
      <c r="W634" s="13">
        <f t="shared" si="122"/>
        <v>940546.09310090088</v>
      </c>
      <c r="X634" s="13">
        <f t="shared" si="123"/>
        <v>1000000</v>
      </c>
    </row>
    <row r="635" spans="14:24" x14ac:dyDescent="0.3">
      <c r="N635" s="10">
        <f t="shared" si="114"/>
        <v>1.2299999999999385</v>
      </c>
      <c r="O635" s="12">
        <f t="shared" si="115"/>
        <v>1.8723541817074372E-3</v>
      </c>
      <c r="P635" s="10">
        <f t="shared" si="116"/>
        <v>0.94195797088416267</v>
      </c>
      <c r="Q635" s="17">
        <f t="shared" si="117"/>
        <v>41957.970884162642</v>
      </c>
      <c r="R635" s="17">
        <f t="shared" si="118"/>
        <v>0</v>
      </c>
      <c r="S635" s="17">
        <f t="shared" si="119"/>
        <v>41957.970884162642</v>
      </c>
      <c r="T635" s="10"/>
      <c r="U635" s="13">
        <f t="shared" si="120"/>
        <v>39522.64511646262</v>
      </c>
      <c r="V635" s="13">
        <f t="shared" si="121"/>
        <v>39522.64511646262</v>
      </c>
      <c r="W635" s="13">
        <f t="shared" si="122"/>
        <v>941957.9708841627</v>
      </c>
      <c r="X635" s="13">
        <f t="shared" si="123"/>
        <v>1000000</v>
      </c>
    </row>
    <row r="636" spans="14:24" x14ac:dyDescent="0.3">
      <c r="N636" s="10">
        <f t="shared" si="114"/>
        <v>1.2399999999999385</v>
      </c>
      <c r="O636" s="12">
        <f t="shared" si="115"/>
        <v>1.849372809633194E-3</v>
      </c>
      <c r="P636" s="10">
        <f t="shared" si="116"/>
        <v>0.94337196807325618</v>
      </c>
      <c r="Q636" s="17">
        <f t="shared" si="117"/>
        <v>43371.968073256161</v>
      </c>
      <c r="R636" s="17">
        <f t="shared" si="118"/>
        <v>0</v>
      </c>
      <c r="S636" s="17">
        <f t="shared" si="119"/>
        <v>43371.968073256161</v>
      </c>
      <c r="T636" s="10"/>
      <c r="U636" s="13">
        <f t="shared" si="120"/>
        <v>40915.898880478097</v>
      </c>
      <c r="V636" s="13">
        <f t="shared" si="121"/>
        <v>40915.898880478097</v>
      </c>
      <c r="W636" s="13">
        <f t="shared" si="122"/>
        <v>943371.9680732562</v>
      </c>
      <c r="X636" s="13">
        <f t="shared" si="123"/>
        <v>1000000</v>
      </c>
    </row>
    <row r="637" spans="14:24" x14ac:dyDescent="0.3">
      <c r="N637" s="10">
        <f t="shared" si="114"/>
        <v>1.2499999999999385</v>
      </c>
      <c r="O637" s="12">
        <f t="shared" si="115"/>
        <v>1.8264908538903595E-3</v>
      </c>
      <c r="P637" s="10">
        <f t="shared" si="116"/>
        <v>0.94478808784967605</v>
      </c>
      <c r="Q637" s="17">
        <f t="shared" si="117"/>
        <v>44788.087849676027</v>
      </c>
      <c r="R637" s="17">
        <f t="shared" si="118"/>
        <v>0</v>
      </c>
      <c r="S637" s="17">
        <f t="shared" si="119"/>
        <v>44788.087849676027</v>
      </c>
      <c r="T637" s="10"/>
      <c r="U637" s="13">
        <f t="shared" si="120"/>
        <v>42315.251877938725</v>
      </c>
      <c r="V637" s="13">
        <f t="shared" si="121"/>
        <v>42315.251877938725</v>
      </c>
      <c r="W637" s="13">
        <f t="shared" si="122"/>
        <v>944788.08784967603</v>
      </c>
      <c r="X637" s="13">
        <f t="shared" si="123"/>
        <v>1000000</v>
      </c>
    </row>
    <row r="638" spans="14:24" x14ac:dyDescent="0.3">
      <c r="N638" s="10">
        <f t="shared" si="114"/>
        <v>1.2599999999999385</v>
      </c>
      <c r="O638" s="12">
        <f t="shared" si="115"/>
        <v>1.803711632270943E-3</v>
      </c>
      <c r="P638" s="10">
        <f t="shared" si="116"/>
        <v>0.94620633339969196</v>
      </c>
      <c r="Q638" s="17">
        <f t="shared" si="117"/>
        <v>46206.333399691932</v>
      </c>
      <c r="R638" s="17">
        <f t="shared" si="118"/>
        <v>0</v>
      </c>
      <c r="S638" s="17">
        <f t="shared" si="119"/>
        <v>46206.333399691932</v>
      </c>
      <c r="T638" s="10"/>
      <c r="U638" s="13">
        <f t="shared" si="120"/>
        <v>43720.725305966225</v>
      </c>
      <c r="V638" s="13">
        <f t="shared" si="121"/>
        <v>43720.725305966225</v>
      </c>
      <c r="W638" s="13">
        <f t="shared" si="122"/>
        <v>946206.33339969197</v>
      </c>
      <c r="X638" s="13">
        <f t="shared" si="123"/>
        <v>1000000</v>
      </c>
    </row>
    <row r="639" spans="14:24" x14ac:dyDescent="0.3">
      <c r="N639" s="10">
        <f t="shared" si="114"/>
        <v>1.2699999999999385</v>
      </c>
      <c r="O639" s="12">
        <f t="shared" si="115"/>
        <v>1.7810383907270746E-3</v>
      </c>
      <c r="P639" s="10">
        <f t="shared" si="116"/>
        <v>0.94762670791435744</v>
      </c>
      <c r="Q639" s="17">
        <f t="shared" si="117"/>
        <v>47626.707914357416</v>
      </c>
      <c r="R639" s="17">
        <f t="shared" si="118"/>
        <v>0</v>
      </c>
      <c r="S639" s="17">
        <f t="shared" si="119"/>
        <v>47626.707914357416</v>
      </c>
      <c r="T639" s="10"/>
      <c r="U639" s="13">
        <f t="shared" si="120"/>
        <v>45132.340429681186</v>
      </c>
      <c r="V639" s="13">
        <f t="shared" si="121"/>
        <v>45132.340429681186</v>
      </c>
      <c r="W639" s="13">
        <f t="shared" si="122"/>
        <v>947626.70791435742</v>
      </c>
      <c r="X639" s="13">
        <f t="shared" si="123"/>
        <v>1000000</v>
      </c>
    </row>
    <row r="640" spans="14:24" x14ac:dyDescent="0.3">
      <c r="N640" s="10">
        <f t="shared" si="114"/>
        <v>1.2799999999999385</v>
      </c>
      <c r="O640" s="12">
        <f t="shared" si="115"/>
        <v>1.7584743029767623E-3</v>
      </c>
      <c r="P640" s="10">
        <f t="shared" si="116"/>
        <v>0.9490492145895153</v>
      </c>
      <c r="Q640" s="17">
        <f t="shared" si="117"/>
        <v>49049.214589515279</v>
      </c>
      <c r="R640" s="17">
        <f t="shared" si="118"/>
        <v>0</v>
      </c>
      <c r="S640" s="17">
        <f t="shared" si="119"/>
        <v>49049.214589515279</v>
      </c>
      <c r="T640" s="10"/>
      <c r="U640" s="13">
        <f t="shared" si="120"/>
        <v>46550.118582412069</v>
      </c>
      <c r="V640" s="13">
        <f t="shared" si="121"/>
        <v>46550.118582412069</v>
      </c>
      <c r="W640" s="13">
        <f t="shared" si="122"/>
        <v>949049.21458951535</v>
      </c>
      <c r="X640" s="13">
        <f t="shared" si="123"/>
        <v>1000000</v>
      </c>
    </row>
    <row r="641" spans="14:24" x14ac:dyDescent="0.3">
      <c r="N641" s="10">
        <f t="shared" si="114"/>
        <v>1.2899999999999385</v>
      </c>
      <c r="O641" s="12">
        <f t="shared" si="115"/>
        <v>1.7360224701504676E-3</v>
      </c>
      <c r="P641" s="10">
        <f t="shared" si="116"/>
        <v>0.95047385662580641</v>
      </c>
      <c r="Q641" s="17">
        <f t="shared" si="117"/>
        <v>50473.856625806387</v>
      </c>
      <c r="R641" s="17">
        <f t="shared" si="118"/>
        <v>0</v>
      </c>
      <c r="S641" s="17">
        <f t="shared" si="119"/>
        <v>50473.856625806387</v>
      </c>
      <c r="T641" s="10"/>
      <c r="U641" s="13">
        <f t="shared" si="120"/>
        <v>47974.08116590821</v>
      </c>
      <c r="V641" s="13">
        <f t="shared" si="121"/>
        <v>47974.08116590821</v>
      </c>
      <c r="W641" s="13">
        <f t="shared" si="122"/>
        <v>950473.85662580642</v>
      </c>
      <c r="X641" s="13">
        <f t="shared" si="123"/>
        <v>1000000</v>
      </c>
    </row>
    <row r="642" spans="14:24" x14ac:dyDescent="0.3">
      <c r="N642" s="10">
        <f t="shared" si="114"/>
        <v>1.2999999999999385</v>
      </c>
      <c r="O642" s="12">
        <f t="shared" si="115"/>
        <v>1.7136859204782107E-3</v>
      </c>
      <c r="P642" s="10">
        <f t="shared" si="116"/>
        <v>0.95190063722867591</v>
      </c>
      <c r="Q642" s="17">
        <f t="shared" si="117"/>
        <v>51900.637228675885</v>
      </c>
      <c r="R642" s="17">
        <f t="shared" si="118"/>
        <v>0</v>
      </c>
      <c r="S642" s="17">
        <f t="shared" si="119"/>
        <v>51900.637228675885</v>
      </c>
      <c r="T642" s="10"/>
      <c r="U642" s="13">
        <f t="shared" si="120"/>
        <v>49404.249650550919</v>
      </c>
      <c r="V642" s="13">
        <f t="shared" si="121"/>
        <v>49404.249650550919</v>
      </c>
      <c r="W642" s="13">
        <f t="shared" si="122"/>
        <v>951900.63722867589</v>
      </c>
      <c r="X642" s="13">
        <f t="shared" si="123"/>
        <v>1000000</v>
      </c>
    </row>
    <row r="643" spans="14:24" x14ac:dyDescent="0.3">
      <c r="N643" s="10">
        <f t="shared" si="114"/>
        <v>1.3099999999999385</v>
      </c>
      <c r="O643" s="12">
        <f t="shared" si="115"/>
        <v>1.6914676090168605E-3</v>
      </c>
      <c r="P643" s="10">
        <f t="shared" si="116"/>
        <v>0.95332955960838073</v>
      </c>
      <c r="Q643" s="17">
        <f t="shared" si="117"/>
        <v>53329.559608380703</v>
      </c>
      <c r="R643" s="17">
        <f t="shared" si="118"/>
        <v>0</v>
      </c>
      <c r="S643" s="17">
        <f t="shared" si="119"/>
        <v>53329.559608380703</v>
      </c>
      <c r="T643" s="10"/>
      <c r="U643" s="13">
        <f t="shared" si="120"/>
        <v>50840.645575566465</v>
      </c>
      <c r="V643" s="13">
        <f t="shared" si="121"/>
        <v>50840.645575566465</v>
      </c>
      <c r="W643" s="13">
        <f t="shared" si="122"/>
        <v>953329.55960838078</v>
      </c>
      <c r="X643" s="13">
        <f t="shared" si="123"/>
        <v>1000000</v>
      </c>
    </row>
    <row r="644" spans="14:24" x14ac:dyDescent="0.3">
      <c r="N644" s="10">
        <f t="shared" si="114"/>
        <v>1.3199999999999386</v>
      </c>
      <c r="O644" s="12">
        <f t="shared" si="115"/>
        <v>1.6693704174172736E-3</v>
      </c>
      <c r="P644" s="10">
        <f t="shared" si="116"/>
        <v>0.95476062697999686</v>
      </c>
      <c r="Q644" s="17">
        <f t="shared" si="117"/>
        <v>54760.626979996843</v>
      </c>
      <c r="R644" s="17">
        <f t="shared" si="118"/>
        <v>0</v>
      </c>
      <c r="S644" s="17">
        <f t="shared" si="119"/>
        <v>54760.626979996843</v>
      </c>
      <c r="T644" s="10"/>
      <c r="U644" s="13">
        <f t="shared" si="120"/>
        <v>52283.290549239515</v>
      </c>
      <c r="V644" s="13">
        <f t="shared" si="121"/>
        <v>52283.290549239515</v>
      </c>
      <c r="W644" s="13">
        <f t="shared" si="122"/>
        <v>954760.62697999692</v>
      </c>
      <c r="X644" s="13">
        <f t="shared" si="123"/>
        <v>1000000</v>
      </c>
    </row>
    <row r="645" spans="14:24" x14ac:dyDescent="0.3">
      <c r="N645" s="10">
        <f t="shared" si="114"/>
        <v>1.3299999999999386</v>
      </c>
      <c r="O645" s="12">
        <f t="shared" si="115"/>
        <v>1.6473971537309029E-3</v>
      </c>
      <c r="P645" s="10">
        <f t="shared" si="116"/>
        <v>0.95619384256342654</v>
      </c>
      <c r="Q645" s="17">
        <f t="shared" si="117"/>
        <v>56193.842563426522</v>
      </c>
      <c r="R645" s="17">
        <f t="shared" si="118"/>
        <v>0</v>
      </c>
      <c r="S645" s="17">
        <f t="shared" si="119"/>
        <v>56193.842563426522</v>
      </c>
      <c r="T645" s="10"/>
      <c r="U645" s="13">
        <f t="shared" si="120"/>
        <v>53732.206249127034</v>
      </c>
      <c r="V645" s="13">
        <f t="shared" si="121"/>
        <v>53732.206249127034</v>
      </c>
      <c r="W645" s="13">
        <f t="shared" si="122"/>
        <v>956193.84256342659</v>
      </c>
      <c r="X645" s="13">
        <f t="shared" si="123"/>
        <v>1000000</v>
      </c>
    </row>
    <row r="646" spans="14:24" x14ac:dyDescent="0.3">
      <c r="N646" s="10">
        <f t="shared" si="114"/>
        <v>1.3399999999999386</v>
      </c>
      <c r="O646" s="12">
        <f t="shared" si="115"/>
        <v>1.6255505522554754E-3</v>
      </c>
      <c r="P646" s="10">
        <f t="shared" si="116"/>
        <v>0.95762920958340547</v>
      </c>
      <c r="Q646" s="17">
        <f t="shared" si="117"/>
        <v>57629.209583405449</v>
      </c>
      <c r="R646" s="17">
        <f t="shared" si="118"/>
        <v>0</v>
      </c>
      <c r="S646" s="17">
        <f t="shared" si="119"/>
        <v>57629.209583405449</v>
      </c>
      <c r="T646" s="10"/>
      <c r="U646" s="13">
        <f t="shared" si="120"/>
        <v>55187.414422272981</v>
      </c>
      <c r="V646" s="13">
        <f t="shared" si="121"/>
        <v>55187.414422272981</v>
      </c>
      <c r="W646" s="13">
        <f t="shared" si="122"/>
        <v>957629.20958340552</v>
      </c>
      <c r="X646" s="13">
        <f t="shared" si="123"/>
        <v>1000000</v>
      </c>
    </row>
    <row r="647" spans="14:24" x14ac:dyDescent="0.3">
      <c r="N647" s="10">
        <f t="shared" si="114"/>
        <v>1.3499999999999386</v>
      </c>
      <c r="O647" s="12">
        <f t="shared" si="115"/>
        <v>1.6038332734193289E-3</v>
      </c>
      <c r="P647" s="10">
        <f t="shared" si="116"/>
        <v>0.9590667312695097</v>
      </c>
      <c r="Q647" s="17">
        <f t="shared" si="117"/>
        <v>59066.731269509677</v>
      </c>
      <c r="R647" s="17">
        <f t="shared" si="118"/>
        <v>0</v>
      </c>
      <c r="S647" s="17">
        <f t="shared" si="119"/>
        <v>59066.731269509677</v>
      </c>
      <c r="T647" s="10"/>
      <c r="U647" s="13">
        <f t="shared" si="120"/>
        <v>56648.93688542318</v>
      </c>
      <c r="V647" s="13">
        <f t="shared" si="121"/>
        <v>56648.93688542318</v>
      </c>
      <c r="W647" s="13">
        <f t="shared" si="122"/>
        <v>959066.73126950965</v>
      </c>
      <c r="X647" s="13">
        <f t="shared" si="123"/>
        <v>1000000</v>
      </c>
    </row>
    <row r="648" spans="14:24" x14ac:dyDescent="0.3">
      <c r="N648" s="10">
        <f t="shared" si="114"/>
        <v>1.3599999999999386</v>
      </c>
      <c r="O648" s="12">
        <f t="shared" si="115"/>
        <v>1.5822479037039627E-3</v>
      </c>
      <c r="P648" s="10">
        <f t="shared" si="116"/>
        <v>0.96050641085616406</v>
      </c>
      <c r="Q648" s="17">
        <f t="shared" si="117"/>
        <v>60506.410856164039</v>
      </c>
      <c r="R648" s="17">
        <f t="shared" si="118"/>
        <v>0</v>
      </c>
      <c r="S648" s="17">
        <f t="shared" si="119"/>
        <v>60506.410856164039</v>
      </c>
      <c r="T648" s="10"/>
      <c r="U648" s="13">
        <f t="shared" si="120"/>
        <v>58116.79552524256</v>
      </c>
      <c r="V648" s="13">
        <f t="shared" si="121"/>
        <v>58116.79552524256</v>
      </c>
      <c r="W648" s="13">
        <f t="shared" si="122"/>
        <v>960506.41085616406</v>
      </c>
      <c r="X648" s="13">
        <f t="shared" si="123"/>
        <v>1000000</v>
      </c>
    </row>
    <row r="649" spans="14:24" x14ac:dyDescent="0.3">
      <c r="N649" s="10">
        <f t="shared" si="114"/>
        <v>1.3699999999999386</v>
      </c>
      <c r="O649" s="12">
        <f t="shared" si="115"/>
        <v>1.5607969556043399E-3</v>
      </c>
      <c r="P649" s="10">
        <f t="shared" si="116"/>
        <v>0.96194825158264807</v>
      </c>
      <c r="Q649" s="17">
        <f t="shared" si="117"/>
        <v>61948.251582648052</v>
      </c>
      <c r="R649" s="17">
        <f t="shared" si="118"/>
        <v>0</v>
      </c>
      <c r="S649" s="17">
        <f t="shared" si="119"/>
        <v>61948.251582648052</v>
      </c>
      <c r="T649" s="10"/>
      <c r="U649" s="13">
        <f t="shared" si="120"/>
        <v>59591.012298530302</v>
      </c>
      <c r="V649" s="13">
        <f t="shared" si="121"/>
        <v>59591.012298530302</v>
      </c>
      <c r="W649" s="13">
        <f t="shared" si="122"/>
        <v>961948.25158264802</v>
      </c>
      <c r="X649" s="13">
        <f t="shared" si="123"/>
        <v>1000000</v>
      </c>
    </row>
    <row r="650" spans="14:24" x14ac:dyDescent="0.3">
      <c r="N650" s="10">
        <f t="shared" si="114"/>
        <v>1.3799999999999386</v>
      </c>
      <c r="O650" s="12">
        <f t="shared" si="115"/>
        <v>1.5394828676264674E-3</v>
      </c>
      <c r="P650" s="10">
        <f t="shared" si="116"/>
        <v>0.96339225669310391</v>
      </c>
      <c r="Q650" s="17">
        <f t="shared" si="117"/>
        <v>63392.256693103889</v>
      </c>
      <c r="R650" s="17">
        <f t="shared" si="118"/>
        <v>0</v>
      </c>
      <c r="S650" s="17">
        <f t="shared" si="119"/>
        <v>63392.256693103889</v>
      </c>
      <c r="T650" s="10"/>
      <c r="U650" s="13">
        <f t="shared" si="120"/>
        <v>61071.609232437877</v>
      </c>
      <c r="V650" s="13">
        <f t="shared" si="121"/>
        <v>61071.609232437877</v>
      </c>
      <c r="W650" s="13">
        <f t="shared" si="122"/>
        <v>963392.25669310393</v>
      </c>
      <c r="X650" s="13">
        <f t="shared" si="123"/>
        <v>1000000</v>
      </c>
    </row>
    <row r="651" spans="14:24" x14ac:dyDescent="0.3">
      <c r="N651" s="10">
        <f t="shared" si="114"/>
        <v>1.3899999999999386</v>
      </c>
      <c r="O651" s="12">
        <f t="shared" si="115"/>
        <v>1.5183080043217462E-3</v>
      </c>
      <c r="P651" s="10">
        <f t="shared" si="116"/>
        <v>0.96483842943654385</v>
      </c>
      <c r="Q651" s="17">
        <f t="shared" si="117"/>
        <v>64838.429436543833</v>
      </c>
      <c r="R651" s="17">
        <f t="shared" si="118"/>
        <v>0</v>
      </c>
      <c r="S651" s="17">
        <f t="shared" si="119"/>
        <v>64838.429436543833</v>
      </c>
      <c r="T651" s="10"/>
      <c r="U651" s="13">
        <f t="shared" si="120"/>
        <v>62558.608424687118</v>
      </c>
      <c r="V651" s="13">
        <f t="shared" si="121"/>
        <v>62558.608424687118</v>
      </c>
      <c r="W651" s="13">
        <f t="shared" si="122"/>
        <v>964838.42943654384</v>
      </c>
      <c r="X651" s="13">
        <f t="shared" si="123"/>
        <v>1000000</v>
      </c>
    </row>
    <row r="652" spans="14:24" x14ac:dyDescent="0.3">
      <c r="N652" s="10">
        <f t="shared" si="114"/>
        <v>1.3999999999999386</v>
      </c>
      <c r="O652" s="12">
        <f t="shared" si="115"/>
        <v>1.4972746563575773E-3</v>
      </c>
      <c r="P652" s="10">
        <f t="shared" si="116"/>
        <v>0.96628677306685695</v>
      </c>
      <c r="Q652" s="17">
        <f t="shared" si="117"/>
        <v>66286.773066856927</v>
      </c>
      <c r="R652" s="17">
        <f t="shared" si="118"/>
        <v>0</v>
      </c>
      <c r="S652" s="17">
        <f t="shared" si="119"/>
        <v>66286.773066856927</v>
      </c>
      <c r="T652" s="10"/>
      <c r="U652" s="13">
        <f t="shared" si="120"/>
        <v>64052.032043788233</v>
      </c>
      <c r="V652" s="13">
        <f t="shared" si="121"/>
        <v>64052.032043788233</v>
      </c>
      <c r="W652" s="13">
        <f t="shared" si="122"/>
        <v>966286.7730668569</v>
      </c>
      <c r="X652" s="13">
        <f t="shared" si="123"/>
        <v>1000000</v>
      </c>
    </row>
    <row r="653" spans="14:24" x14ac:dyDescent="0.3">
      <c r="N653" s="10">
        <f t="shared" ref="N653:N716" si="124">N652+0.01</f>
        <v>1.4099999999999386</v>
      </c>
      <c r="O653" s="12">
        <f t="shared" ref="O653:O716" si="125">NORMDIST(N653,0,1,FALSE)*0.01</f>
        <v>1.4763850406236852E-3</v>
      </c>
      <c r="P653" s="10">
        <f t="shared" ref="P653:P716" si="126">FXf0*EXP(-0.5*T*vola^2)*EXP(vola*SQRT(T)*N653)</f>
        <v>0.96773729084281723</v>
      </c>
      <c r="Q653" s="17">
        <f t="shared" ref="Q653:Q716" si="127">MAX(P653-K,0)*nom</f>
        <v>67737.290842817209</v>
      </c>
      <c r="R653" s="17">
        <f t="shared" ref="R653:R716" si="128">MAX(K-P653,0)*nom</f>
        <v>0</v>
      </c>
      <c r="S653" s="17">
        <f t="shared" ref="S653:S716" si="129">(P653-K)*nom</f>
        <v>67737.290842817209</v>
      </c>
      <c r="T653" s="10"/>
      <c r="U653" s="13">
        <f t="shared" ref="U653:U716" si="130">(P653-K)*P653*nom</f>
        <v>65551.902329259887</v>
      </c>
      <c r="V653" s="13">
        <f t="shared" ref="V653:V716" si="131">MAX(P653-K,0)*P653*nom</f>
        <v>65551.902329259887</v>
      </c>
      <c r="W653" s="13">
        <f t="shared" ref="W653:W716" si="132">IF(P653&gt;K,nom*P653,0)</f>
        <v>967737.29084281728</v>
      </c>
      <c r="X653" s="13">
        <f t="shared" ref="X653:X716" si="133">IF(P653&gt;K,nom,0)</f>
        <v>1000000</v>
      </c>
    </row>
    <row r="654" spans="14:24" x14ac:dyDescent="0.3">
      <c r="N654" s="10">
        <f t="shared" si="124"/>
        <v>1.4199999999999386</v>
      </c>
      <c r="O654" s="12">
        <f t="shared" si="125"/>
        <v>1.4556413003736026E-3</v>
      </c>
      <c r="P654" s="10">
        <f t="shared" si="126"/>
        <v>0.96918998602809003</v>
      </c>
      <c r="Q654" s="17">
        <f t="shared" si="127"/>
        <v>69189.986028090017</v>
      </c>
      <c r="R654" s="17">
        <f t="shared" si="128"/>
        <v>0</v>
      </c>
      <c r="S654" s="17">
        <f t="shared" si="129"/>
        <v>69189.986028090017</v>
      </c>
      <c r="T654" s="10"/>
      <c r="U654" s="13">
        <f t="shared" si="130"/>
        <v>67058.241591848302</v>
      </c>
      <c r="V654" s="13">
        <f t="shared" si="131"/>
        <v>67058.241591848302</v>
      </c>
      <c r="W654" s="13">
        <f t="shared" si="132"/>
        <v>969189.98602809</v>
      </c>
      <c r="X654" s="13">
        <f t="shared" si="133"/>
        <v>1000000</v>
      </c>
    </row>
    <row r="655" spans="14:24" x14ac:dyDescent="0.3">
      <c r="N655" s="10">
        <f t="shared" si="124"/>
        <v>1.4299999999999387</v>
      </c>
      <c r="O655" s="12">
        <f t="shared" si="125"/>
        <v>1.4350455054007497E-3</v>
      </c>
      <c r="P655" s="10">
        <f t="shared" si="126"/>
        <v>0.97064486189124022</v>
      </c>
      <c r="Q655" s="17">
        <f t="shared" si="127"/>
        <v>70644.861891240202</v>
      </c>
      <c r="R655" s="17">
        <f t="shared" si="128"/>
        <v>0</v>
      </c>
      <c r="S655" s="17">
        <f t="shared" si="129"/>
        <v>70644.861891240202</v>
      </c>
      <c r="T655" s="10"/>
      <c r="U655" s="13">
        <f t="shared" si="130"/>
        <v>68571.072213748586</v>
      </c>
      <c r="V655" s="13">
        <f t="shared" si="131"/>
        <v>68571.072213748586</v>
      </c>
      <c r="W655" s="13">
        <f t="shared" si="132"/>
        <v>970644.86189124023</v>
      </c>
      <c r="X655" s="13">
        <f t="shared" si="133"/>
        <v>1000000</v>
      </c>
    </row>
    <row r="656" spans="14:24" x14ac:dyDescent="0.3">
      <c r="N656" s="10">
        <f t="shared" si="124"/>
        <v>1.4399999999999387</v>
      </c>
      <c r="O656" s="12">
        <f t="shared" si="125"/>
        <v>1.4145996522485129E-3</v>
      </c>
      <c r="P656" s="10">
        <f t="shared" si="126"/>
        <v>0.97210192170573939</v>
      </c>
      <c r="Q656" s="17">
        <f t="shared" si="127"/>
        <v>72101.921705739369</v>
      </c>
      <c r="R656" s="17">
        <f t="shared" si="128"/>
        <v>0</v>
      </c>
      <c r="S656" s="17">
        <f t="shared" si="129"/>
        <v>72101.921705739369</v>
      </c>
      <c r="T656" s="10"/>
      <c r="U656" s="13">
        <f t="shared" si="130"/>
        <v>70090.416648826009</v>
      </c>
      <c r="V656" s="13">
        <f t="shared" si="131"/>
        <v>70090.416648826009</v>
      </c>
      <c r="W656" s="13">
        <f t="shared" si="132"/>
        <v>972101.92170573934</v>
      </c>
      <c r="X656" s="13">
        <f t="shared" si="133"/>
        <v>1000000</v>
      </c>
    </row>
    <row r="657" spans="14:24" x14ac:dyDescent="0.3">
      <c r="N657" s="10">
        <f t="shared" si="124"/>
        <v>1.4499999999999387</v>
      </c>
      <c r="O657" s="12">
        <f t="shared" si="125"/>
        <v>1.3943056644537268E-3</v>
      </c>
      <c r="P657" s="10">
        <f t="shared" si="126"/>
        <v>0.97356116874997234</v>
      </c>
      <c r="Q657" s="17">
        <f t="shared" si="127"/>
        <v>73561.168749972319</v>
      </c>
      <c r="R657" s="17">
        <f t="shared" si="128"/>
        <v>0</v>
      </c>
      <c r="S657" s="17">
        <f t="shared" si="129"/>
        <v>73561.168749972319</v>
      </c>
      <c r="T657" s="10"/>
      <c r="U657" s="13">
        <f t="shared" si="130"/>
        <v>71616.297422837</v>
      </c>
      <c r="V657" s="13">
        <f t="shared" si="131"/>
        <v>71616.297422837</v>
      </c>
      <c r="W657" s="13">
        <f t="shared" si="132"/>
        <v>973561.16874997236</v>
      </c>
      <c r="X657" s="13">
        <f t="shared" si="133"/>
        <v>1000000</v>
      </c>
    </row>
    <row r="658" spans="14:24" x14ac:dyDescent="0.3">
      <c r="N658" s="10">
        <f t="shared" si="124"/>
        <v>1.4599999999999387</v>
      </c>
      <c r="O658" s="12">
        <f t="shared" si="125"/>
        <v>1.3741653928229407E-3</v>
      </c>
      <c r="P658" s="10">
        <f t="shared" si="126"/>
        <v>0.9750226063072458</v>
      </c>
      <c r="Q658" s="17">
        <f t="shared" si="127"/>
        <v>75022.606307245776</v>
      </c>
      <c r="R658" s="17">
        <f t="shared" si="128"/>
        <v>0</v>
      </c>
      <c r="S658" s="17">
        <f t="shared" si="129"/>
        <v>75022.606307245776</v>
      </c>
      <c r="T658" s="10"/>
      <c r="U658" s="13">
        <f t="shared" si="130"/>
        <v>73148.737133653194</v>
      </c>
      <c r="V658" s="13">
        <f t="shared" si="131"/>
        <v>73148.737133653194</v>
      </c>
      <c r="W658" s="13">
        <f t="shared" si="132"/>
        <v>975022.60630724579</v>
      </c>
      <c r="X658" s="13">
        <f t="shared" si="133"/>
        <v>1000000</v>
      </c>
    </row>
    <row r="659" spans="14:24" x14ac:dyDescent="0.3">
      <c r="N659" s="10">
        <f t="shared" si="124"/>
        <v>1.4699999999999387</v>
      </c>
      <c r="O659" s="12">
        <f t="shared" si="125"/>
        <v>1.3541806157408348E-3</v>
      </c>
      <c r="P659" s="10">
        <f t="shared" si="126"/>
        <v>0.97648623766579457</v>
      </c>
      <c r="Q659" s="17">
        <f t="shared" si="127"/>
        <v>76486.237665794542</v>
      </c>
      <c r="R659" s="17">
        <f t="shared" si="128"/>
        <v>0</v>
      </c>
      <c r="S659" s="17">
        <f t="shared" si="129"/>
        <v>76486.237665794542</v>
      </c>
      <c r="T659" s="10"/>
      <c r="U659" s="13">
        <f t="shared" si="130"/>
        <v>74687.758451483503</v>
      </c>
      <c r="V659" s="13">
        <f t="shared" si="131"/>
        <v>74687.758451483503</v>
      </c>
      <c r="W659" s="13">
        <f t="shared" si="132"/>
        <v>976486.23766579456</v>
      </c>
      <c r="X659" s="13">
        <f t="shared" si="133"/>
        <v>1000000</v>
      </c>
    </row>
    <row r="660" spans="14:24" x14ac:dyDescent="0.3">
      <c r="N660" s="10">
        <f t="shared" si="124"/>
        <v>1.4799999999999387</v>
      </c>
      <c r="O660" s="12">
        <f t="shared" si="125"/>
        <v>1.3343530395101438E-3</v>
      </c>
      <c r="P660" s="10">
        <f t="shared" si="126"/>
        <v>0.97795206611879026</v>
      </c>
      <c r="Q660" s="17">
        <f t="shared" si="127"/>
        <v>77952.066118790244</v>
      </c>
      <c r="R660" s="17">
        <f t="shared" si="128"/>
        <v>0</v>
      </c>
      <c r="S660" s="17">
        <f t="shared" si="129"/>
        <v>77952.066118790244</v>
      </c>
      <c r="T660" s="10"/>
      <c r="U660" s="13">
        <f t="shared" si="130"/>
        <v>76233.384119099472</v>
      </c>
      <c r="V660" s="13">
        <f t="shared" si="131"/>
        <v>76233.384119099472</v>
      </c>
      <c r="W660" s="13">
        <f t="shared" si="132"/>
        <v>977952.0661187903</v>
      </c>
      <c r="X660" s="13">
        <f t="shared" si="133"/>
        <v>1000000</v>
      </c>
    </row>
    <row r="661" spans="14:24" x14ac:dyDescent="0.3">
      <c r="N661" s="10">
        <f t="shared" si="124"/>
        <v>1.4899999999999387</v>
      </c>
      <c r="O661" s="12">
        <f t="shared" si="125"/>
        <v>1.3146842987224302E-3</v>
      </c>
      <c r="P661" s="10">
        <f t="shared" si="126"/>
        <v>0.97942009496434712</v>
      </c>
      <c r="Q661" s="17">
        <f t="shared" si="127"/>
        <v>79420.094964347096</v>
      </c>
      <c r="R661" s="17">
        <f t="shared" si="128"/>
        <v>0</v>
      </c>
      <c r="S661" s="17">
        <f t="shared" si="129"/>
        <v>79420.094964347096</v>
      </c>
      <c r="T661" s="10"/>
      <c r="U661" s="13">
        <f t="shared" si="130"/>
        <v>77785.636952058296</v>
      </c>
      <c r="V661" s="13">
        <f t="shared" si="131"/>
        <v>77785.636952058296</v>
      </c>
      <c r="W661" s="13">
        <f t="shared" si="132"/>
        <v>979420.09496434708</v>
      </c>
      <c r="X661" s="13">
        <f t="shared" si="133"/>
        <v>1000000</v>
      </c>
    </row>
    <row r="662" spans="14:24" x14ac:dyDescent="0.3">
      <c r="N662" s="10">
        <f t="shared" si="124"/>
        <v>1.4999999999999387</v>
      </c>
      <c r="O662" s="12">
        <f t="shared" si="125"/>
        <v>1.2951759566590362E-3</v>
      </c>
      <c r="P662" s="10">
        <f t="shared" si="126"/>
        <v>0.98089032750553107</v>
      </c>
      <c r="Q662" s="17">
        <f t="shared" si="127"/>
        <v>80890.327505531051</v>
      </c>
      <c r="R662" s="17">
        <f t="shared" si="128"/>
        <v>0</v>
      </c>
      <c r="S662" s="17">
        <f t="shared" si="129"/>
        <v>80890.327505531051</v>
      </c>
      <c r="T662" s="10"/>
      <c r="U662" s="13">
        <f t="shared" si="130"/>
        <v>79344.53983893001</v>
      </c>
      <c r="V662" s="13">
        <f t="shared" si="131"/>
        <v>79344.53983893001</v>
      </c>
      <c r="W662" s="13">
        <f t="shared" si="132"/>
        <v>980890.32750553102</v>
      </c>
      <c r="X662" s="13">
        <f t="shared" si="133"/>
        <v>1000000</v>
      </c>
    </row>
    <row r="663" spans="14:24" x14ac:dyDescent="0.3">
      <c r="N663" s="10">
        <f t="shared" si="124"/>
        <v>1.5099999999999387</v>
      </c>
      <c r="O663" s="12">
        <f t="shared" si="125"/>
        <v>1.2758295057215369E-3</v>
      </c>
      <c r="P663" s="10">
        <f t="shared" si="126"/>
        <v>0.98236276705036552</v>
      </c>
      <c r="Q663" s="17">
        <f t="shared" si="127"/>
        <v>82362.767050365495</v>
      </c>
      <c r="R663" s="17">
        <f t="shared" si="128"/>
        <v>0</v>
      </c>
      <c r="S663" s="17">
        <f t="shared" si="129"/>
        <v>82362.767050365495</v>
      </c>
      <c r="T663" s="10"/>
      <c r="U663" s="13">
        <f t="shared" si="130"/>
        <v>80910.115741521717</v>
      </c>
      <c r="V663" s="13">
        <f t="shared" si="131"/>
        <v>80910.115741521717</v>
      </c>
      <c r="W663" s="13">
        <f t="shared" si="132"/>
        <v>982362.76705036557</v>
      </c>
      <c r="X663" s="13">
        <f t="shared" si="133"/>
        <v>1000000</v>
      </c>
    </row>
    <row r="664" spans="14:24" x14ac:dyDescent="0.3">
      <c r="N664" s="10">
        <f t="shared" si="124"/>
        <v>1.5199999999999387</v>
      </c>
      <c r="O664" s="12">
        <f t="shared" si="125"/>
        <v>1.2566463678909984E-3</v>
      </c>
      <c r="P664" s="10">
        <f t="shared" si="126"/>
        <v>0.98383741691184023</v>
      </c>
      <c r="Q664" s="17">
        <f t="shared" si="127"/>
        <v>83837.416911840206</v>
      </c>
      <c r="R664" s="17">
        <f t="shared" si="128"/>
        <v>0</v>
      </c>
      <c r="S664" s="17">
        <f t="shared" si="129"/>
        <v>83837.416911840206</v>
      </c>
      <c r="T664" s="10"/>
      <c r="U664" s="13">
        <f t="shared" si="130"/>
        <v>82482.387695105906</v>
      </c>
      <c r="V664" s="13">
        <f t="shared" si="131"/>
        <v>82482.387695105906</v>
      </c>
      <c r="W664" s="13">
        <f t="shared" si="132"/>
        <v>983837.41691184021</v>
      </c>
      <c r="X664" s="13">
        <f t="shared" si="133"/>
        <v>1000000</v>
      </c>
    </row>
    <row r="665" spans="14:24" x14ac:dyDescent="0.3">
      <c r="N665" s="10">
        <f t="shared" si="124"/>
        <v>1.5299999999999387</v>
      </c>
      <c r="O665" s="12">
        <f t="shared" si="125"/>
        <v>1.2376278952153474E-3</v>
      </c>
      <c r="P665" s="10">
        <f t="shared" si="126"/>
        <v>0.98531428040791824</v>
      </c>
      <c r="Q665" s="17">
        <f t="shared" si="127"/>
        <v>85314.280407918224</v>
      </c>
      <c r="R665" s="17">
        <f t="shared" si="128"/>
        <v>0</v>
      </c>
      <c r="S665" s="17">
        <f t="shared" si="129"/>
        <v>85314.280407918224</v>
      </c>
      <c r="T665" s="10"/>
      <c r="U665" s="13">
        <f t="shared" si="130"/>
        <v>84061.378808647292</v>
      </c>
      <c r="V665" s="13">
        <f t="shared" si="131"/>
        <v>84061.378808647292</v>
      </c>
      <c r="W665" s="13">
        <f t="shared" si="132"/>
        <v>985314.28040791827</v>
      </c>
      <c r="X665" s="13">
        <f t="shared" si="133"/>
        <v>1000000</v>
      </c>
    </row>
    <row r="666" spans="14:24" x14ac:dyDescent="0.3">
      <c r="N666" s="10">
        <f t="shared" si="124"/>
        <v>1.5399999999999388</v>
      </c>
      <c r="O666" s="12">
        <f t="shared" si="125"/>
        <v>1.2187753703241328E-3</v>
      </c>
      <c r="P666" s="10">
        <f t="shared" si="126"/>
        <v>0.98679336086154279</v>
      </c>
      <c r="Q666" s="17">
        <f t="shared" si="127"/>
        <v>86793.360861542766</v>
      </c>
      <c r="R666" s="17">
        <f t="shared" si="128"/>
        <v>0</v>
      </c>
      <c r="S666" s="17">
        <f t="shared" si="129"/>
        <v>86793.360861542766</v>
      </c>
      <c r="T666" s="10"/>
      <c r="U666" s="13">
        <f t="shared" si="130"/>
        <v>85647.112265030475</v>
      </c>
      <c r="V666" s="13">
        <f t="shared" si="131"/>
        <v>85647.112265030475</v>
      </c>
      <c r="W666" s="13">
        <f t="shared" si="132"/>
        <v>986793.36086154275</v>
      </c>
      <c r="X666" s="13">
        <f t="shared" si="133"/>
        <v>1000000</v>
      </c>
    </row>
    <row r="667" spans="14:24" x14ac:dyDescent="0.3">
      <c r="N667" s="10">
        <f t="shared" si="124"/>
        <v>1.5499999999999388</v>
      </c>
      <c r="O667" s="12">
        <f t="shared" si="125"/>
        <v>1.20009000696997E-3</v>
      </c>
      <c r="P667" s="10">
        <f t="shared" si="126"/>
        <v>0.98827466160064548</v>
      </c>
      <c r="Q667" s="17">
        <f t="shared" si="127"/>
        <v>88274.661600645457</v>
      </c>
      <c r="R667" s="17">
        <f t="shared" si="128"/>
        <v>0</v>
      </c>
      <c r="S667" s="17">
        <f t="shared" si="129"/>
        <v>88274.661600645457</v>
      </c>
      <c r="T667" s="10"/>
      <c r="U667" s="13">
        <f t="shared" si="130"/>
        <v>87239.611321289383</v>
      </c>
      <c r="V667" s="13">
        <f t="shared" si="131"/>
        <v>87239.611321289383</v>
      </c>
      <c r="W667" s="13">
        <f t="shared" si="132"/>
        <v>988274.66160064552</v>
      </c>
      <c r="X667" s="13">
        <f t="shared" si="133"/>
        <v>1000000</v>
      </c>
    </row>
    <row r="668" spans="14:24" x14ac:dyDescent="0.3">
      <c r="N668" s="10">
        <f t="shared" si="124"/>
        <v>1.5599999999999388</v>
      </c>
      <c r="O668" s="12">
        <f t="shared" si="125"/>
        <v>1.1815729505959358E-3</v>
      </c>
      <c r="P668" s="10">
        <f t="shared" si="126"/>
        <v>0.98975818595815379</v>
      </c>
      <c r="Q668" s="17">
        <f t="shared" si="127"/>
        <v>89758.185958153772</v>
      </c>
      <c r="R668" s="17">
        <f t="shared" si="128"/>
        <v>0</v>
      </c>
      <c r="S668" s="17">
        <f t="shared" si="129"/>
        <v>89758.185958153772</v>
      </c>
      <c r="T668" s="10"/>
      <c r="U668" s="13">
        <f t="shared" si="130"/>
        <v>88838.899308836917</v>
      </c>
      <c r="V668" s="13">
        <f t="shared" si="131"/>
        <v>88838.899308836917</v>
      </c>
      <c r="W668" s="13">
        <f t="shared" si="132"/>
        <v>989758.1859581538</v>
      </c>
      <c r="X668" s="13">
        <f t="shared" si="133"/>
        <v>1000000</v>
      </c>
    </row>
    <row r="669" spans="14:24" x14ac:dyDescent="0.3">
      <c r="N669" s="10">
        <f t="shared" si="124"/>
        <v>1.5699999999999388</v>
      </c>
      <c r="O669" s="12">
        <f t="shared" si="125"/>
        <v>1.1632252789281828E-3</v>
      </c>
      <c r="P669" s="10">
        <f t="shared" si="126"/>
        <v>0.99124393727199811</v>
      </c>
      <c r="Q669" s="17">
        <f t="shared" si="127"/>
        <v>91243.937271998089</v>
      </c>
      <c r="R669" s="17">
        <f t="shared" si="128"/>
        <v>0</v>
      </c>
      <c r="S669" s="17">
        <f t="shared" si="129"/>
        <v>91243.937271998089</v>
      </c>
      <c r="T669" s="10"/>
      <c r="U669" s="13">
        <f t="shared" si="130"/>
        <v>90444.999633694606</v>
      </c>
      <c r="V669" s="13">
        <f t="shared" si="131"/>
        <v>90444.999633694606</v>
      </c>
      <c r="W669" s="13">
        <f t="shared" si="132"/>
        <v>991243.93727199815</v>
      </c>
      <c r="X669" s="13">
        <f t="shared" si="133"/>
        <v>1000000</v>
      </c>
    </row>
    <row r="670" spans="14:24" x14ac:dyDescent="0.3">
      <c r="N670" s="10">
        <f t="shared" si="124"/>
        <v>1.5799999999999388</v>
      </c>
      <c r="O670" s="12">
        <f t="shared" si="125"/>
        <v>1.1450480025930344E-3</v>
      </c>
      <c r="P670" s="10">
        <f t="shared" si="126"/>
        <v>0.99273191888511936</v>
      </c>
      <c r="Q670" s="17">
        <f t="shared" si="127"/>
        <v>92731.918885119332</v>
      </c>
      <c r="R670" s="17">
        <f t="shared" si="128"/>
        <v>0</v>
      </c>
      <c r="S670" s="17">
        <f t="shared" si="129"/>
        <v>92731.918885119332</v>
      </c>
      <c r="T670" s="10"/>
      <c r="U670" s="13">
        <f t="shared" si="130"/>
        <v>92057.935776723767</v>
      </c>
      <c r="V670" s="13">
        <f t="shared" si="131"/>
        <v>92057.935776723767</v>
      </c>
      <c r="W670" s="13">
        <f t="shared" si="132"/>
        <v>992731.91888511938</v>
      </c>
      <c r="X670" s="13">
        <f t="shared" si="133"/>
        <v>1000000</v>
      </c>
    </row>
    <row r="671" spans="14:24" x14ac:dyDescent="0.3">
      <c r="N671" s="10">
        <f t="shared" si="124"/>
        <v>1.5899999999999388</v>
      </c>
      <c r="O671" s="12">
        <f t="shared" si="125"/>
        <v>1.1270420657578154E-3</v>
      </c>
      <c r="P671" s="10">
        <f t="shared" si="126"/>
        <v>0.994222134145477</v>
      </c>
      <c r="Q671" s="17">
        <f t="shared" si="127"/>
        <v>94222.134145476972</v>
      </c>
      <c r="R671" s="17">
        <f t="shared" si="128"/>
        <v>0</v>
      </c>
      <c r="S671" s="17">
        <f t="shared" si="129"/>
        <v>94222.134145476972</v>
      </c>
      <c r="T671" s="10"/>
      <c r="U671" s="13">
        <f t="shared" si="130"/>
        <v>93677.731293857534</v>
      </c>
      <c r="V671" s="13">
        <f t="shared" si="131"/>
        <v>93677.731293857534</v>
      </c>
      <c r="W671" s="13">
        <f t="shared" si="132"/>
        <v>994222.13414547697</v>
      </c>
      <c r="X671" s="13">
        <f t="shared" si="133"/>
        <v>1000000</v>
      </c>
    </row>
    <row r="672" spans="14:24" x14ac:dyDescent="0.3">
      <c r="N672" s="10">
        <f t="shared" si="124"/>
        <v>1.5999999999999388</v>
      </c>
      <c r="O672" s="12">
        <f t="shared" si="125"/>
        <v>1.1092083467946644E-3</v>
      </c>
      <c r="P672" s="10">
        <f t="shared" si="126"/>
        <v>0.99571458640605581</v>
      </c>
      <c r="Q672" s="17">
        <f t="shared" si="127"/>
        <v>95714.586406055794</v>
      </c>
      <c r="R672" s="17">
        <f t="shared" si="128"/>
        <v>0</v>
      </c>
      <c r="S672" s="17">
        <f t="shared" si="129"/>
        <v>95714.586406055794</v>
      </c>
      <c r="T672" s="10"/>
      <c r="U672" s="13">
        <f t="shared" si="130"/>
        <v>95304.40981633254</v>
      </c>
      <c r="V672" s="13">
        <f t="shared" si="131"/>
        <v>95304.40981633254</v>
      </c>
      <c r="W672" s="13">
        <f t="shared" si="132"/>
        <v>995714.58640605584</v>
      </c>
      <c r="X672" s="13">
        <f t="shared" si="133"/>
        <v>1000000</v>
      </c>
    </row>
    <row r="673" spans="14:24" x14ac:dyDescent="0.3">
      <c r="N673" s="10">
        <f t="shared" si="124"/>
        <v>1.6099999999999388</v>
      </c>
      <c r="O673" s="12">
        <f t="shared" si="125"/>
        <v>1.0915476589665812E-3</v>
      </c>
      <c r="P673" s="10">
        <f t="shared" si="126"/>
        <v>0.99720927902487422</v>
      </c>
      <c r="Q673" s="17">
        <f t="shared" si="127"/>
        <v>97209.279024874195</v>
      </c>
      <c r="R673" s="17">
        <f t="shared" si="128"/>
        <v>0</v>
      </c>
      <c r="S673" s="17">
        <f t="shared" si="129"/>
        <v>97209.279024874195</v>
      </c>
      <c r="T673" s="10"/>
      <c r="U673" s="13">
        <f t="shared" si="130"/>
        <v>96937.995050922633</v>
      </c>
      <c r="V673" s="13">
        <f t="shared" si="131"/>
        <v>96937.995050922633</v>
      </c>
      <c r="W673" s="13">
        <f t="shared" si="132"/>
        <v>997209.27902487421</v>
      </c>
      <c r="X673" s="13">
        <f t="shared" si="133"/>
        <v>1000000</v>
      </c>
    </row>
    <row r="674" spans="14:24" x14ac:dyDescent="0.3">
      <c r="N674" s="10">
        <f t="shared" si="124"/>
        <v>1.6199999999999388</v>
      </c>
      <c r="O674" s="12">
        <f t="shared" si="125"/>
        <v>1.0740607511349448E-3</v>
      </c>
      <c r="P674" s="10">
        <f t="shared" si="126"/>
        <v>0.99870621536499105</v>
      </c>
      <c r="Q674" s="17">
        <f t="shared" si="127"/>
        <v>98706.215364991018</v>
      </c>
      <c r="R674" s="17">
        <f t="shared" si="128"/>
        <v>0</v>
      </c>
      <c r="S674" s="17">
        <f t="shared" si="129"/>
        <v>98706.215364991018</v>
      </c>
      <c r="T674" s="10"/>
      <c r="U674" s="13">
        <f t="shared" si="130"/>
        <v>98578.510780171913</v>
      </c>
      <c r="V674" s="13">
        <f t="shared" si="131"/>
        <v>98578.510780171913</v>
      </c>
      <c r="W674" s="13">
        <f t="shared" si="132"/>
        <v>998706.21536499099</v>
      </c>
      <c r="X674" s="13">
        <f t="shared" si="133"/>
        <v>1000000</v>
      </c>
    </row>
    <row r="675" spans="14:24" x14ac:dyDescent="0.3">
      <c r="N675" s="10">
        <f t="shared" si="124"/>
        <v>1.6299999999999388</v>
      </c>
      <c r="O675" s="12">
        <f t="shared" si="125"/>
        <v>1.0567483084877418E-3</v>
      </c>
      <c r="P675" s="10">
        <f t="shared" si="126"/>
        <v>1.0002053987945136</v>
      </c>
      <c r="Q675" s="17">
        <f t="shared" si="127"/>
        <v>100205.39879451362</v>
      </c>
      <c r="R675" s="17">
        <f t="shared" si="128"/>
        <v>0</v>
      </c>
      <c r="S675" s="17">
        <f t="shared" si="129"/>
        <v>100205.39879451362</v>
      </c>
      <c r="T675" s="10"/>
      <c r="U675" s="13">
        <f t="shared" si="130"/>
        <v>100225.98086262977</v>
      </c>
      <c r="V675" s="13">
        <f t="shared" si="131"/>
        <v>100225.98086262977</v>
      </c>
      <c r="W675" s="13">
        <f t="shared" si="132"/>
        <v>1000205.3987945137</v>
      </c>
      <c r="X675" s="13">
        <f t="shared" si="133"/>
        <v>1000000</v>
      </c>
    </row>
    <row r="676" spans="14:24" x14ac:dyDescent="0.3">
      <c r="N676" s="10">
        <f t="shared" si="124"/>
        <v>1.6399999999999388</v>
      </c>
      <c r="O676" s="12">
        <f t="shared" si="125"/>
        <v>1.0396109532877463E-3</v>
      </c>
      <c r="P676" s="10">
        <f t="shared" si="126"/>
        <v>1.0017068326866059</v>
      </c>
      <c r="Q676" s="17">
        <f t="shared" si="127"/>
        <v>101706.83268660585</v>
      </c>
      <c r="R676" s="17">
        <f t="shared" si="128"/>
        <v>0</v>
      </c>
      <c r="S676" s="17">
        <f t="shared" si="129"/>
        <v>101706.83268660585</v>
      </c>
      <c r="T676" s="10"/>
      <c r="U676" s="13">
        <f t="shared" si="130"/>
        <v>101880.4292330865</v>
      </c>
      <c r="V676" s="13">
        <f t="shared" si="131"/>
        <v>101880.4292330865</v>
      </c>
      <c r="W676" s="13">
        <f t="shared" si="132"/>
        <v>1001706.8326866059</v>
      </c>
      <c r="X676" s="13">
        <f t="shared" si="133"/>
        <v>1000000</v>
      </c>
    </row>
    <row r="677" spans="14:24" x14ac:dyDescent="0.3">
      <c r="N677" s="10">
        <f t="shared" si="124"/>
        <v>1.6499999999999388</v>
      </c>
      <c r="O677" s="12">
        <f t="shared" si="125"/>
        <v>1.0226492456398835E-3</v>
      </c>
      <c r="P677" s="10">
        <f t="shared" si="126"/>
        <v>1.0032105204194939</v>
      </c>
      <c r="Q677" s="17">
        <f t="shared" si="127"/>
        <v>103210.52041949386</v>
      </c>
      <c r="R677" s="17">
        <f t="shared" si="128"/>
        <v>0</v>
      </c>
      <c r="S677" s="17">
        <f t="shared" si="129"/>
        <v>103210.52041949386</v>
      </c>
      <c r="T677" s="10"/>
      <c r="U677" s="13">
        <f t="shared" si="130"/>
        <v>103541.87990280724</v>
      </c>
      <c r="V677" s="13">
        <f t="shared" si="131"/>
        <v>103541.87990280724</v>
      </c>
      <c r="W677" s="13">
        <f t="shared" si="132"/>
        <v>1003210.5204194939</v>
      </c>
      <c r="X677" s="13">
        <f t="shared" si="133"/>
        <v>1000000</v>
      </c>
    </row>
    <row r="678" spans="14:24" x14ac:dyDescent="0.3">
      <c r="N678" s="10">
        <f t="shared" si="124"/>
        <v>1.6599999999999389</v>
      </c>
      <c r="O678" s="12">
        <f t="shared" si="125"/>
        <v>1.005863684277008E-3</v>
      </c>
      <c r="P678" s="10">
        <f t="shared" si="126"/>
        <v>1.0047164653764762</v>
      </c>
      <c r="Q678" s="17">
        <f t="shared" si="127"/>
        <v>104716.46537647616</v>
      </c>
      <c r="R678" s="17">
        <f t="shared" si="128"/>
        <v>0</v>
      </c>
      <c r="S678" s="17">
        <f t="shared" si="129"/>
        <v>104716.46537647616</v>
      </c>
      <c r="T678" s="10"/>
      <c r="U678" s="13">
        <f t="shared" si="130"/>
        <v>105210.35695977128</v>
      </c>
      <c r="V678" s="13">
        <f t="shared" si="131"/>
        <v>105210.35695977128</v>
      </c>
      <c r="W678" s="13">
        <f t="shared" si="132"/>
        <v>1004716.4653764762</v>
      </c>
      <c r="X678" s="13">
        <f t="shared" si="133"/>
        <v>1000000</v>
      </c>
    </row>
    <row r="679" spans="14:24" x14ac:dyDescent="0.3">
      <c r="N679" s="10">
        <f t="shared" si="124"/>
        <v>1.6699999999999389</v>
      </c>
      <c r="O679" s="12">
        <f t="shared" si="125"/>
        <v>9.8925470736333822E-4</v>
      </c>
      <c r="P679" s="10">
        <f t="shared" si="126"/>
        <v>1.0062246709459295</v>
      </c>
      <c r="Q679" s="17">
        <f t="shared" si="127"/>
        <v>106224.67094592947</v>
      </c>
      <c r="R679" s="17">
        <f t="shared" si="128"/>
        <v>0</v>
      </c>
      <c r="S679" s="17">
        <f t="shared" si="129"/>
        <v>106224.67094592947</v>
      </c>
      <c r="T679" s="10"/>
      <c r="U679" s="13">
        <f t="shared" si="130"/>
        <v>106885.88456890752</v>
      </c>
      <c r="V679" s="13">
        <f t="shared" si="131"/>
        <v>106885.88456890752</v>
      </c>
      <c r="W679" s="13">
        <f t="shared" si="132"/>
        <v>1006224.6709459295</v>
      </c>
      <c r="X679" s="13">
        <f t="shared" si="133"/>
        <v>1000000</v>
      </c>
    </row>
    <row r="680" spans="14:24" x14ac:dyDescent="0.3">
      <c r="N680" s="10">
        <f t="shared" si="124"/>
        <v>1.6799999999999389</v>
      </c>
      <c r="O680" s="12">
        <f t="shared" si="125"/>
        <v>9.7282269331477509E-4</v>
      </c>
      <c r="P680" s="10">
        <f t="shared" si="126"/>
        <v>1.0077351405213169</v>
      </c>
      <c r="Q680" s="17">
        <f t="shared" si="127"/>
        <v>107735.14052131683</v>
      </c>
      <c r="R680" s="17">
        <f t="shared" si="128"/>
        <v>0</v>
      </c>
      <c r="S680" s="17">
        <f t="shared" si="129"/>
        <v>107735.14052131683</v>
      </c>
      <c r="T680" s="10"/>
      <c r="U680" s="13">
        <f t="shared" si="130"/>
        <v>108568.48697233303</v>
      </c>
      <c r="V680" s="13">
        <f t="shared" si="131"/>
        <v>108568.48697233303</v>
      </c>
      <c r="W680" s="13">
        <f t="shared" si="132"/>
        <v>1007735.1405213169</v>
      </c>
      <c r="X680" s="13">
        <f t="shared" si="133"/>
        <v>1000000</v>
      </c>
    </row>
    <row r="681" spans="14:24" x14ac:dyDescent="0.3">
      <c r="N681" s="10">
        <f t="shared" si="124"/>
        <v>1.6899999999999389</v>
      </c>
      <c r="O681" s="12">
        <f t="shared" si="125"/>
        <v>9.5656796163533871E-4</v>
      </c>
      <c r="P681" s="10">
        <f t="shared" si="126"/>
        <v>1.0092478775011957</v>
      </c>
      <c r="Q681" s="17">
        <f t="shared" si="127"/>
        <v>109247.87750119569</v>
      </c>
      <c r="R681" s="17">
        <f t="shared" si="128"/>
        <v>0</v>
      </c>
      <c r="S681" s="17">
        <f t="shared" si="129"/>
        <v>109247.87750119569</v>
      </c>
      <c r="T681" s="10"/>
      <c r="U681" s="13">
        <f t="shared" si="130"/>
        <v>110258.18848959239</v>
      </c>
      <c r="V681" s="13">
        <f t="shared" si="131"/>
        <v>110258.18848959239</v>
      </c>
      <c r="W681" s="13">
        <f t="shared" si="132"/>
        <v>1009247.8775011958</v>
      </c>
      <c r="X681" s="13">
        <f t="shared" si="133"/>
        <v>1000000</v>
      </c>
    </row>
    <row r="682" spans="14:24" x14ac:dyDescent="0.3">
      <c r="N682" s="10">
        <f t="shared" si="124"/>
        <v>1.6999999999999389</v>
      </c>
      <c r="O682" s="12">
        <f t="shared" si="125"/>
        <v>9.4049077376896697E-4</v>
      </c>
      <c r="P682" s="10">
        <f t="shared" si="126"/>
        <v>1.0107628852892245</v>
      </c>
      <c r="Q682" s="17">
        <f t="shared" si="127"/>
        <v>110762.8852892245</v>
      </c>
      <c r="R682" s="17">
        <f t="shared" si="128"/>
        <v>0</v>
      </c>
      <c r="S682" s="17">
        <f t="shared" si="129"/>
        <v>110762.8852892245</v>
      </c>
      <c r="T682" s="10"/>
      <c r="U682" s="13">
        <f t="shared" si="130"/>
        <v>111955.01351789598</v>
      </c>
      <c r="V682" s="13">
        <f t="shared" si="131"/>
        <v>111955.01351789598</v>
      </c>
      <c r="W682" s="13">
        <f t="shared" si="132"/>
        <v>1010762.8852892246</v>
      </c>
      <c r="X682" s="13">
        <f t="shared" si="133"/>
        <v>1000000</v>
      </c>
    </row>
    <row r="683" spans="14:24" x14ac:dyDescent="0.3">
      <c r="N683" s="10">
        <f t="shared" si="124"/>
        <v>1.7099999999999389</v>
      </c>
      <c r="O683" s="12">
        <f t="shared" si="125"/>
        <v>9.2459133396590332E-4</v>
      </c>
      <c r="P683" s="10">
        <f t="shared" si="126"/>
        <v>1.0122801672941717</v>
      </c>
      <c r="Q683" s="17">
        <f t="shared" si="127"/>
        <v>112280.16729417167</v>
      </c>
      <c r="R683" s="17">
        <f t="shared" si="128"/>
        <v>0</v>
      </c>
      <c r="S683" s="17">
        <f t="shared" si="129"/>
        <v>112280.16729417167</v>
      </c>
      <c r="T683" s="10"/>
      <c r="U683" s="13">
        <f t="shared" si="130"/>
        <v>113658.98653236168</v>
      </c>
      <c r="V683" s="13">
        <f t="shared" si="131"/>
        <v>113658.98653236168</v>
      </c>
      <c r="W683" s="13">
        <f t="shared" si="132"/>
        <v>1012280.1672941716</v>
      </c>
      <c r="X683" s="13">
        <f t="shared" si="133"/>
        <v>1000000</v>
      </c>
    </row>
    <row r="684" spans="14:24" x14ac:dyDescent="0.3">
      <c r="N684" s="10">
        <f t="shared" si="124"/>
        <v>1.7199999999999389</v>
      </c>
      <c r="O684" s="12">
        <f t="shared" si="125"/>
        <v>9.0886979016292422E-4</v>
      </c>
      <c r="P684" s="10">
        <f t="shared" si="126"/>
        <v>1.0137997269299224</v>
      </c>
      <c r="Q684" s="17">
        <f t="shared" si="127"/>
        <v>113799.72692992236</v>
      </c>
      <c r="R684" s="17">
        <f t="shared" si="128"/>
        <v>0</v>
      </c>
      <c r="S684" s="17">
        <f t="shared" si="129"/>
        <v>113799.72692992236</v>
      </c>
      <c r="T684" s="10"/>
      <c r="U684" s="13">
        <f t="shared" si="130"/>
        <v>115370.13208625502</v>
      </c>
      <c r="V684" s="13">
        <f t="shared" si="131"/>
        <v>115370.13208625502</v>
      </c>
      <c r="W684" s="13">
        <f t="shared" si="132"/>
        <v>1013799.7269299224</v>
      </c>
      <c r="X684" s="13">
        <f t="shared" si="133"/>
        <v>1000000</v>
      </c>
    </row>
    <row r="685" spans="14:24" x14ac:dyDescent="0.3">
      <c r="N685" s="10">
        <f t="shared" si="124"/>
        <v>1.7299999999999389</v>
      </c>
      <c r="O685" s="12">
        <f t="shared" si="125"/>
        <v>8.9332623487664434E-4</v>
      </c>
      <c r="P685" s="10">
        <f t="shared" si="126"/>
        <v>1.0153215676154863</v>
      </c>
      <c r="Q685" s="17">
        <f t="shared" si="127"/>
        <v>115321.56761548629</v>
      </c>
      <c r="R685" s="17">
        <f t="shared" si="128"/>
        <v>0</v>
      </c>
      <c r="S685" s="17">
        <f t="shared" si="129"/>
        <v>115321.56761548629</v>
      </c>
      <c r="T685" s="10"/>
      <c r="U685" s="13">
        <f t="shared" si="130"/>
        <v>117088.47481123083</v>
      </c>
      <c r="V685" s="13">
        <f t="shared" si="131"/>
        <v>117088.47481123083</v>
      </c>
      <c r="W685" s="13">
        <f t="shared" si="132"/>
        <v>1015321.5676154863</v>
      </c>
      <c r="X685" s="13">
        <f t="shared" si="133"/>
        <v>1000000</v>
      </c>
    </row>
    <row r="686" spans="14:24" x14ac:dyDescent="0.3">
      <c r="N686" s="10">
        <f t="shared" si="124"/>
        <v>1.7399999999999389</v>
      </c>
      <c r="O686" s="12">
        <f t="shared" si="125"/>
        <v>8.7796070610914978E-4</v>
      </c>
      <c r="P686" s="10">
        <f t="shared" si="126"/>
        <v>1.0168456927750058</v>
      </c>
      <c r="Q686" s="17">
        <f t="shared" si="127"/>
        <v>116845.69277500578</v>
      </c>
      <c r="R686" s="17">
        <f t="shared" si="128"/>
        <v>0</v>
      </c>
      <c r="S686" s="17">
        <f t="shared" si="129"/>
        <v>116845.69277500578</v>
      </c>
      <c r="T686" s="10"/>
      <c r="U686" s="13">
        <f t="shared" si="130"/>
        <v>118814.03941757625</v>
      </c>
      <c r="V686" s="13">
        <f t="shared" si="131"/>
        <v>118814.03941757625</v>
      </c>
      <c r="W686" s="13">
        <f t="shared" si="132"/>
        <v>1016845.6927750058</v>
      </c>
      <c r="X686" s="13">
        <f t="shared" si="133"/>
        <v>1000000</v>
      </c>
    </row>
    <row r="687" spans="14:24" x14ac:dyDescent="0.3">
      <c r="N687" s="10">
        <f t="shared" si="124"/>
        <v>1.7499999999999389</v>
      </c>
      <c r="O687" s="12">
        <f t="shared" si="125"/>
        <v>8.627731882652073E-4</v>
      </c>
      <c r="P687" s="10">
        <f t="shared" si="126"/>
        <v>1.0183721058377628</v>
      </c>
      <c r="Q687" s="17">
        <f t="shared" si="127"/>
        <v>118372.10583776281</v>
      </c>
      <c r="R687" s="17">
        <f t="shared" si="128"/>
        <v>0</v>
      </c>
      <c r="S687" s="17">
        <f t="shared" si="129"/>
        <v>118372.10583776281</v>
      </c>
      <c r="T687" s="10"/>
      <c r="U687" s="13">
        <f t="shared" si="130"/>
        <v>120546.85069445305</v>
      </c>
      <c r="V687" s="13">
        <f t="shared" si="131"/>
        <v>120546.85069445305</v>
      </c>
      <c r="W687" s="13">
        <f t="shared" si="132"/>
        <v>1018372.1058377628</v>
      </c>
      <c r="X687" s="13">
        <f t="shared" si="133"/>
        <v>1000000</v>
      </c>
    </row>
    <row r="688" spans="14:24" x14ac:dyDescent="0.3">
      <c r="N688" s="10">
        <f t="shared" si="124"/>
        <v>1.7599999999999389</v>
      </c>
      <c r="O688" s="12">
        <f t="shared" si="125"/>
        <v>8.4776361308031348E-4</v>
      </c>
      <c r="P688" s="10">
        <f t="shared" si="126"/>
        <v>1.0199008102381877</v>
      </c>
      <c r="Q688" s="17">
        <f t="shared" si="127"/>
        <v>119900.81023818767</v>
      </c>
      <c r="R688" s="17">
        <f t="shared" si="128"/>
        <v>0</v>
      </c>
      <c r="S688" s="17">
        <f t="shared" si="129"/>
        <v>119900.81023818767</v>
      </c>
      <c r="T688" s="10"/>
      <c r="U688" s="13">
        <f t="shared" si="130"/>
        <v>122286.93351014279</v>
      </c>
      <c r="V688" s="13">
        <f t="shared" si="131"/>
        <v>122286.93351014279</v>
      </c>
      <c r="W688" s="13">
        <f t="shared" si="132"/>
        <v>1019900.8102381877</v>
      </c>
      <c r="X688" s="13">
        <f t="shared" si="133"/>
        <v>1000000</v>
      </c>
    </row>
    <row r="689" spans="14:24" x14ac:dyDescent="0.3">
      <c r="N689" s="10">
        <f t="shared" si="124"/>
        <v>1.769999999999939</v>
      </c>
      <c r="O689" s="12">
        <f t="shared" si="125"/>
        <v>8.3293186055883467E-4</v>
      </c>
      <c r="P689" s="10">
        <f t="shared" si="126"/>
        <v>1.0214318094158659</v>
      </c>
      <c r="Q689" s="17">
        <f t="shared" si="127"/>
        <v>121431.80941586585</v>
      </c>
      <c r="R689" s="17">
        <f t="shared" si="128"/>
        <v>0</v>
      </c>
      <c r="S689" s="17">
        <f t="shared" si="129"/>
        <v>121431.80941586585</v>
      </c>
      <c r="T689" s="10"/>
      <c r="U689" s="13">
        <f t="shared" si="130"/>
        <v>124034.31281229042</v>
      </c>
      <c r="V689" s="13">
        <f t="shared" si="131"/>
        <v>124034.31281229042</v>
      </c>
      <c r="W689" s="13">
        <f t="shared" si="132"/>
        <v>1021431.8094158659</v>
      </c>
      <c r="X689" s="13">
        <f t="shared" si="133"/>
        <v>1000000</v>
      </c>
    </row>
    <row r="690" spans="14:24" x14ac:dyDescent="0.3">
      <c r="N690" s="10">
        <f t="shared" si="124"/>
        <v>1.779999999999939</v>
      </c>
      <c r="O690" s="12">
        <f t="shared" si="125"/>
        <v>8.1827775992151716E-4</v>
      </c>
      <c r="P690" s="10">
        <f t="shared" si="126"/>
        <v>1.0229651068155463</v>
      </c>
      <c r="Q690" s="17">
        <f t="shared" si="127"/>
        <v>122965.10681554629</v>
      </c>
      <c r="R690" s="17">
        <f t="shared" si="128"/>
        <v>0</v>
      </c>
      <c r="S690" s="17">
        <f t="shared" si="129"/>
        <v>122965.10681554629</v>
      </c>
      <c r="T690" s="10"/>
      <c r="U690" s="13">
        <f t="shared" si="130"/>
        <v>125789.01362815037</v>
      </c>
      <c r="V690" s="13">
        <f t="shared" si="131"/>
        <v>125789.01362815037</v>
      </c>
      <c r="W690" s="13">
        <f t="shared" si="132"/>
        <v>1022965.1068155463</v>
      </c>
      <c r="X690" s="13">
        <f t="shared" si="133"/>
        <v>1000000</v>
      </c>
    </row>
    <row r="691" spans="14:24" x14ac:dyDescent="0.3">
      <c r="N691" s="10">
        <f t="shared" si="124"/>
        <v>1.789999999999939</v>
      </c>
      <c r="O691" s="12">
        <f t="shared" si="125"/>
        <v>8.0380109056162952E-4</v>
      </c>
      <c r="P691" s="10">
        <f t="shared" si="126"/>
        <v>1.0245007058871485</v>
      </c>
      <c r="Q691" s="17">
        <f t="shared" si="127"/>
        <v>124500.70588714846</v>
      </c>
      <c r="R691" s="17">
        <f t="shared" si="128"/>
        <v>0</v>
      </c>
      <c r="S691" s="17">
        <f t="shared" si="129"/>
        <v>124500.70588714846</v>
      </c>
      <c r="T691" s="10"/>
      <c r="U691" s="13">
        <f t="shared" si="130"/>
        <v>127551.06106483185</v>
      </c>
      <c r="V691" s="13">
        <f t="shared" si="131"/>
        <v>127551.06106483185</v>
      </c>
      <c r="W691" s="13">
        <f t="shared" si="132"/>
        <v>1024500.7058871485</v>
      </c>
      <c r="X691" s="13">
        <f t="shared" si="133"/>
        <v>1000000</v>
      </c>
    </row>
    <row r="692" spans="14:24" x14ac:dyDescent="0.3">
      <c r="N692" s="10">
        <f t="shared" si="124"/>
        <v>1.799999999999939</v>
      </c>
      <c r="O692" s="12">
        <f t="shared" si="125"/>
        <v>7.8950158300902839E-4</v>
      </c>
      <c r="P692" s="10">
        <f t="shared" si="126"/>
        <v>1.026038610085771</v>
      </c>
      <c r="Q692" s="17">
        <f t="shared" si="127"/>
        <v>126038.610085771</v>
      </c>
      <c r="R692" s="17">
        <f t="shared" si="128"/>
        <v>0</v>
      </c>
      <c r="S692" s="17">
        <f t="shared" si="129"/>
        <v>126038.610085771</v>
      </c>
      <c r="T692" s="10"/>
      <c r="U692" s="13">
        <f t="shared" si="130"/>
        <v>129320.48030954691</v>
      </c>
      <c r="V692" s="13">
        <f t="shared" si="131"/>
        <v>129320.48030954691</v>
      </c>
      <c r="W692" s="13">
        <f t="shared" si="132"/>
        <v>1026038.6100857711</v>
      </c>
      <c r="X692" s="13">
        <f t="shared" si="133"/>
        <v>1000000</v>
      </c>
    </row>
    <row r="693" spans="14:24" x14ac:dyDescent="0.3">
      <c r="N693" s="10">
        <f t="shared" si="124"/>
        <v>1.809999999999939</v>
      </c>
      <c r="O693" s="12">
        <f t="shared" si="125"/>
        <v>7.7537891990142539E-4</v>
      </c>
      <c r="P693" s="10">
        <f t="shared" si="126"/>
        <v>1.0275788228716993</v>
      </c>
      <c r="Q693" s="17">
        <f t="shared" si="127"/>
        <v>127578.8228716993</v>
      </c>
      <c r="R693" s="17">
        <f t="shared" si="128"/>
        <v>0</v>
      </c>
      <c r="S693" s="17">
        <f t="shared" si="129"/>
        <v>127578.8228716993</v>
      </c>
      <c r="T693" s="10"/>
      <c r="U693" s="13">
        <f t="shared" si="130"/>
        <v>131097.2966298578</v>
      </c>
      <c r="V693" s="13">
        <f t="shared" si="131"/>
        <v>131097.2966298578</v>
      </c>
      <c r="W693" s="13">
        <f t="shared" si="132"/>
        <v>1027578.8228716993</v>
      </c>
      <c r="X693" s="13">
        <f t="shared" si="133"/>
        <v>1000000</v>
      </c>
    </row>
    <row r="694" spans="14:24" x14ac:dyDescent="0.3">
      <c r="N694" s="10">
        <f t="shared" si="124"/>
        <v>1.819999999999939</v>
      </c>
      <c r="O694" s="12">
        <f t="shared" si="125"/>
        <v>7.6143273696215789E-4</v>
      </c>
      <c r="P694" s="10">
        <f t="shared" si="126"/>
        <v>1.0291213477104126</v>
      </c>
      <c r="Q694" s="17">
        <f t="shared" si="127"/>
        <v>129121.34771041262</v>
      </c>
      <c r="R694" s="17">
        <f t="shared" si="128"/>
        <v>0</v>
      </c>
      <c r="S694" s="17">
        <f t="shared" si="129"/>
        <v>129121.34771041262</v>
      </c>
      <c r="T694" s="10"/>
      <c r="U694" s="13">
        <f t="shared" si="130"/>
        <v>132881.53537392465</v>
      </c>
      <c r="V694" s="13">
        <f t="shared" si="131"/>
        <v>132881.53537392465</v>
      </c>
      <c r="W694" s="13">
        <f t="shared" si="132"/>
        <v>1029121.3477104127</v>
      </c>
      <c r="X694" s="13">
        <f t="shared" si="133"/>
        <v>1000000</v>
      </c>
    </row>
    <row r="695" spans="14:24" x14ac:dyDescent="0.3">
      <c r="N695" s="10">
        <f t="shared" si="124"/>
        <v>1.829999999999939</v>
      </c>
      <c r="O695" s="12">
        <f t="shared" si="125"/>
        <v>7.4766262398375969E-4</v>
      </c>
      <c r="P695" s="10">
        <f t="shared" si="126"/>
        <v>1.0306661880725922</v>
      </c>
      <c r="Q695" s="17">
        <f t="shared" si="127"/>
        <v>130666.18807259222</v>
      </c>
      <c r="R695" s="17">
        <f t="shared" si="128"/>
        <v>0</v>
      </c>
      <c r="S695" s="17">
        <f t="shared" si="129"/>
        <v>130666.18807259222</v>
      </c>
      <c r="T695" s="10"/>
      <c r="U695" s="13">
        <f t="shared" si="130"/>
        <v>134673.22197075505</v>
      </c>
      <c r="V695" s="13">
        <f t="shared" si="131"/>
        <v>134673.22197075505</v>
      </c>
      <c r="W695" s="13">
        <f t="shared" si="132"/>
        <v>1030666.1880725923</v>
      </c>
      <c r="X695" s="13">
        <f t="shared" si="133"/>
        <v>1000000</v>
      </c>
    </row>
    <row r="696" spans="14:24" x14ac:dyDescent="0.3">
      <c r="N696" s="10">
        <f t="shared" si="124"/>
        <v>1.839999999999939</v>
      </c>
      <c r="O696" s="12">
        <f t="shared" si="125"/>
        <v>7.3406812581665142E-4</v>
      </c>
      <c r="P696" s="10">
        <f t="shared" si="126"/>
        <v>1.03221334743413</v>
      </c>
      <c r="Q696" s="17">
        <f t="shared" si="127"/>
        <v>132213.34743412994</v>
      </c>
      <c r="R696" s="17">
        <f t="shared" si="128"/>
        <v>0</v>
      </c>
      <c r="S696" s="17">
        <f t="shared" si="129"/>
        <v>132213.34743412994</v>
      </c>
      <c r="T696" s="10"/>
      <c r="U696" s="13">
        <f t="shared" si="130"/>
        <v>136472.38193045493</v>
      </c>
      <c r="V696" s="13">
        <f t="shared" si="131"/>
        <v>136472.38193045493</v>
      </c>
      <c r="W696" s="13">
        <f t="shared" si="132"/>
        <v>1032213.3474341299</v>
      </c>
      <c r="X696" s="13">
        <f t="shared" si="133"/>
        <v>1000000</v>
      </c>
    </row>
    <row r="697" spans="14:24" x14ac:dyDescent="0.3">
      <c r="N697" s="10">
        <f t="shared" si="124"/>
        <v>1.849999999999939</v>
      </c>
      <c r="O697" s="12">
        <f t="shared" si="125"/>
        <v>7.2064874336226134E-4</v>
      </c>
      <c r="P697" s="10">
        <f t="shared" si="126"/>
        <v>1.0337628292761347</v>
      </c>
      <c r="Q697" s="17">
        <f t="shared" si="127"/>
        <v>133762.8292761347</v>
      </c>
      <c r="R697" s="17">
        <f t="shared" si="128"/>
        <v>0</v>
      </c>
      <c r="S697" s="17">
        <f t="shared" si="129"/>
        <v>133762.8292761347</v>
      </c>
      <c r="T697" s="10"/>
      <c r="U697" s="13">
        <f t="shared" si="130"/>
        <v>138279.0408444776</v>
      </c>
      <c r="V697" s="13">
        <f t="shared" si="131"/>
        <v>138279.0408444776</v>
      </c>
      <c r="W697" s="13">
        <f t="shared" si="132"/>
        <v>1033762.8292761347</v>
      </c>
      <c r="X697" s="13">
        <f t="shared" si="133"/>
        <v>1000000</v>
      </c>
    </row>
    <row r="698" spans="14:24" x14ac:dyDescent="0.3">
      <c r="N698" s="10">
        <f t="shared" si="124"/>
        <v>1.859999999999939</v>
      </c>
      <c r="O698" s="12">
        <f t="shared" si="125"/>
        <v>7.0740393456991419E-4</v>
      </c>
      <c r="P698" s="10">
        <f t="shared" si="126"/>
        <v>1.0353146370849415</v>
      </c>
      <c r="Q698" s="17">
        <f t="shared" si="127"/>
        <v>135314.63708494153</v>
      </c>
      <c r="R698" s="17">
        <f t="shared" si="128"/>
        <v>0</v>
      </c>
      <c r="S698" s="17">
        <f t="shared" si="129"/>
        <v>135314.63708494153</v>
      </c>
      <c r="T698" s="10"/>
      <c r="U698" s="13">
        <f t="shared" si="130"/>
        <v>140093.22438587679</v>
      </c>
      <c r="V698" s="13">
        <f t="shared" si="131"/>
        <v>140093.22438587679</v>
      </c>
      <c r="W698" s="13">
        <f t="shared" si="132"/>
        <v>1035314.6370849415</v>
      </c>
      <c r="X698" s="13">
        <f t="shared" si="133"/>
        <v>1000000</v>
      </c>
    </row>
    <row r="699" spans="14:24" x14ac:dyDescent="0.3">
      <c r="N699" s="10">
        <f t="shared" si="124"/>
        <v>1.869999999999939</v>
      </c>
      <c r="O699" s="12">
        <f t="shared" si="125"/>
        <v>6.9433311543682123E-4</v>
      </c>
      <c r="P699" s="10">
        <f t="shared" si="126"/>
        <v>1.0368687743521188</v>
      </c>
      <c r="Q699" s="17">
        <f t="shared" si="127"/>
        <v>136868.77435211875</v>
      </c>
      <c r="R699" s="17">
        <f t="shared" si="128"/>
        <v>0</v>
      </c>
      <c r="S699" s="17">
        <f t="shared" si="129"/>
        <v>136868.77435211875</v>
      </c>
      <c r="T699" s="10"/>
      <c r="U699" s="13">
        <f t="shared" si="130"/>
        <v>141914.95830955807</v>
      </c>
      <c r="V699" s="13">
        <f t="shared" si="131"/>
        <v>141914.95830955807</v>
      </c>
      <c r="W699" s="13">
        <f t="shared" si="132"/>
        <v>1036868.7743521187</v>
      </c>
      <c r="X699" s="13">
        <f t="shared" si="133"/>
        <v>1000000</v>
      </c>
    </row>
    <row r="700" spans="14:24" x14ac:dyDescent="0.3">
      <c r="N700" s="10">
        <f t="shared" si="124"/>
        <v>1.8799999999999391</v>
      </c>
      <c r="O700" s="12">
        <f t="shared" si="125"/>
        <v>6.8143566101052364E-4</v>
      </c>
      <c r="P700" s="10">
        <f t="shared" si="126"/>
        <v>1.0384252445744755</v>
      </c>
      <c r="Q700" s="17">
        <f t="shared" si="127"/>
        <v>138425.24457447548</v>
      </c>
      <c r="R700" s="17">
        <f t="shared" si="128"/>
        <v>0</v>
      </c>
      <c r="S700" s="17">
        <f t="shared" si="129"/>
        <v>138425.24457447548</v>
      </c>
      <c r="T700" s="10"/>
      <c r="U700" s="13">
        <f t="shared" si="130"/>
        <v>143744.26845253128</v>
      </c>
      <c r="V700" s="13">
        <f t="shared" si="131"/>
        <v>143744.26845253128</v>
      </c>
      <c r="W700" s="13">
        <f t="shared" si="132"/>
        <v>1038425.2445744755</v>
      </c>
      <c r="X700" s="13">
        <f t="shared" si="133"/>
        <v>1000000</v>
      </c>
    </row>
    <row r="701" spans="14:24" x14ac:dyDescent="0.3">
      <c r="N701" s="10">
        <f t="shared" si="124"/>
        <v>1.8899999999999391</v>
      </c>
      <c r="O701" s="12">
        <f t="shared" si="125"/>
        <v>6.6871090639314846E-4</v>
      </c>
      <c r="P701" s="10">
        <f t="shared" si="126"/>
        <v>1.0399840512540706</v>
      </c>
      <c r="Q701" s="17">
        <f t="shared" si="127"/>
        <v>139984.05125407054</v>
      </c>
      <c r="R701" s="17">
        <f t="shared" si="128"/>
        <v>0</v>
      </c>
      <c r="S701" s="17">
        <f t="shared" si="129"/>
        <v>139984.05125407054</v>
      </c>
      <c r="T701" s="10"/>
      <c r="U701" s="13">
        <f t="shared" si="130"/>
        <v>145581.18073416574</v>
      </c>
      <c r="V701" s="13">
        <f t="shared" si="131"/>
        <v>145581.18073416574</v>
      </c>
      <c r="W701" s="13">
        <f t="shared" si="132"/>
        <v>1039984.0512540706</v>
      </c>
      <c r="X701" s="13">
        <f t="shared" si="133"/>
        <v>1000000</v>
      </c>
    </row>
    <row r="702" spans="14:24" x14ac:dyDescent="0.3">
      <c r="N702" s="10">
        <f t="shared" si="124"/>
        <v>1.8999999999999391</v>
      </c>
      <c r="O702" s="12">
        <f t="shared" si="125"/>
        <v>6.5615814774684189E-4</v>
      </c>
      <c r="P702" s="10">
        <f t="shared" si="126"/>
        <v>1.04154519789822</v>
      </c>
      <c r="Q702" s="17">
        <f t="shared" si="127"/>
        <v>141545.19789821995</v>
      </c>
      <c r="R702" s="17">
        <f t="shared" si="128"/>
        <v>0</v>
      </c>
      <c r="S702" s="17">
        <f t="shared" si="129"/>
        <v>141545.19789821995</v>
      </c>
      <c r="T702" s="10"/>
      <c r="U702" s="13">
        <f t="shared" si="130"/>
        <v>147425.7211564442</v>
      </c>
      <c r="V702" s="13">
        <f t="shared" si="131"/>
        <v>147425.7211564442</v>
      </c>
      <c r="W702" s="13">
        <f t="shared" si="132"/>
        <v>1041545.1978982199</v>
      </c>
      <c r="X702" s="13">
        <f t="shared" si="133"/>
        <v>1000000</v>
      </c>
    </row>
    <row r="703" spans="14:24" x14ac:dyDescent="0.3">
      <c r="N703" s="10">
        <f t="shared" si="124"/>
        <v>1.9099999999999391</v>
      </c>
      <c r="O703" s="12">
        <f t="shared" si="125"/>
        <v>6.4377664329976858E-4</v>
      </c>
      <c r="P703" s="10">
        <f t="shared" si="126"/>
        <v>1.0431086880195037</v>
      </c>
      <c r="Q703" s="17">
        <f t="shared" si="127"/>
        <v>143108.68801950372</v>
      </c>
      <c r="R703" s="17">
        <f t="shared" si="128"/>
        <v>0</v>
      </c>
      <c r="S703" s="17">
        <f t="shared" si="129"/>
        <v>143108.68801950372</v>
      </c>
      <c r="T703" s="10"/>
      <c r="U703" s="13">
        <f t="shared" si="130"/>
        <v>149277.91580421699</v>
      </c>
      <c r="V703" s="13">
        <f t="shared" si="131"/>
        <v>149277.91580421699</v>
      </c>
      <c r="W703" s="13">
        <f t="shared" si="132"/>
        <v>1043108.6880195037</v>
      </c>
      <c r="X703" s="13">
        <f t="shared" si="133"/>
        <v>1000000</v>
      </c>
    </row>
    <row r="704" spans="14:24" x14ac:dyDescent="0.3">
      <c r="N704" s="10">
        <f t="shared" si="124"/>
        <v>1.9199999999999391</v>
      </c>
      <c r="O704" s="12">
        <f t="shared" si="125"/>
        <v>6.3156561435206027E-4</v>
      </c>
      <c r="P704" s="10">
        <f t="shared" si="126"/>
        <v>1.0446745251357759</v>
      </c>
      <c r="Q704" s="17">
        <f t="shared" si="127"/>
        <v>144674.52513577582</v>
      </c>
      <c r="R704" s="17">
        <f t="shared" si="128"/>
        <v>0</v>
      </c>
      <c r="S704" s="17">
        <f t="shared" si="129"/>
        <v>144674.52513577582</v>
      </c>
      <c r="T704" s="10"/>
      <c r="U704" s="13">
        <f t="shared" si="130"/>
        <v>151137.79084546046</v>
      </c>
      <c r="V704" s="13">
        <f t="shared" si="131"/>
        <v>151137.79084546046</v>
      </c>
      <c r="W704" s="13">
        <f t="shared" si="132"/>
        <v>1044674.5251357759</v>
      </c>
      <c r="X704" s="13">
        <f t="shared" si="133"/>
        <v>1000000</v>
      </c>
    </row>
    <row r="705" spans="14:24" x14ac:dyDescent="0.3">
      <c r="N705" s="10">
        <f t="shared" si="124"/>
        <v>1.9299999999999391</v>
      </c>
      <c r="O705" s="12">
        <f t="shared" si="125"/>
        <v>6.1952424628112449E-4</v>
      </c>
      <c r="P705" s="10">
        <f t="shared" si="126"/>
        <v>1.0462427127701701</v>
      </c>
      <c r="Q705" s="17">
        <f t="shared" si="127"/>
        <v>146242.7127701701</v>
      </c>
      <c r="R705" s="17">
        <f t="shared" si="128"/>
        <v>0</v>
      </c>
      <c r="S705" s="17">
        <f t="shared" si="129"/>
        <v>146242.7127701701</v>
      </c>
      <c r="T705" s="10"/>
      <c r="U705" s="13">
        <f t="shared" si="130"/>
        <v>153005.37253153158</v>
      </c>
      <c r="V705" s="13">
        <f t="shared" si="131"/>
        <v>153005.37253153158</v>
      </c>
      <c r="W705" s="13">
        <f t="shared" si="132"/>
        <v>1046242.7127701701</v>
      </c>
      <c r="X705" s="13">
        <f t="shared" si="133"/>
        <v>1000000</v>
      </c>
    </row>
    <row r="706" spans="14:24" x14ac:dyDescent="0.3">
      <c r="N706" s="10">
        <f t="shared" si="124"/>
        <v>1.9399999999999391</v>
      </c>
      <c r="O706" s="12">
        <f t="shared" si="125"/>
        <v>6.0765168954571964E-4</v>
      </c>
      <c r="P706" s="10">
        <f t="shared" si="126"/>
        <v>1.0478132544511094</v>
      </c>
      <c r="Q706" s="17">
        <f t="shared" si="127"/>
        <v>147813.25445110939</v>
      </c>
      <c r="R706" s="17">
        <f t="shared" si="128"/>
        <v>0</v>
      </c>
      <c r="S706" s="17">
        <f t="shared" si="129"/>
        <v>147813.25445110939</v>
      </c>
      <c r="T706" s="10"/>
      <c r="U706" s="13">
        <f t="shared" si="130"/>
        <v>154880.68719742683</v>
      </c>
      <c r="V706" s="13">
        <f t="shared" si="131"/>
        <v>154880.68719742683</v>
      </c>
      <c r="W706" s="13">
        <f t="shared" si="132"/>
        <v>1047813.2544511094</v>
      </c>
      <c r="X706" s="13">
        <f t="shared" si="133"/>
        <v>1000000</v>
      </c>
    </row>
    <row r="707" spans="14:24" x14ac:dyDescent="0.3">
      <c r="N707" s="10">
        <f t="shared" si="124"/>
        <v>1.9499999999999391</v>
      </c>
      <c r="O707" s="12">
        <f t="shared" si="125"/>
        <v>5.9594706068823156E-4</v>
      </c>
      <c r="P707" s="10">
        <f t="shared" si="126"/>
        <v>1.0493861537123135</v>
      </c>
      <c r="Q707" s="17">
        <f t="shared" si="127"/>
        <v>149386.15371231345</v>
      </c>
      <c r="R707" s="17">
        <f t="shared" si="128"/>
        <v>0</v>
      </c>
      <c r="S707" s="17">
        <f t="shared" si="129"/>
        <v>149386.15371231345</v>
      </c>
      <c r="T707" s="10"/>
      <c r="U707" s="13">
        <f t="shared" si="130"/>
        <v>156763.76126204105</v>
      </c>
      <c r="V707" s="13">
        <f t="shared" si="131"/>
        <v>156763.76126204105</v>
      </c>
      <c r="W707" s="13">
        <f t="shared" si="132"/>
        <v>1049386.1537123134</v>
      </c>
      <c r="X707" s="13">
        <f t="shared" si="133"/>
        <v>1000000</v>
      </c>
    </row>
    <row r="708" spans="14:24" x14ac:dyDescent="0.3">
      <c r="N708" s="10">
        <f t="shared" si="124"/>
        <v>1.9599999999999391</v>
      </c>
      <c r="O708" s="12">
        <f t="shared" si="125"/>
        <v>5.8440944333458436E-4</v>
      </c>
      <c r="P708" s="10">
        <f t="shared" si="126"/>
        <v>1.0509614140928061</v>
      </c>
      <c r="Q708" s="17">
        <f t="shared" si="127"/>
        <v>150961.41409280605</v>
      </c>
      <c r="R708" s="17">
        <f t="shared" si="128"/>
        <v>0</v>
      </c>
      <c r="S708" s="17">
        <f t="shared" si="129"/>
        <v>150961.41409280605</v>
      </c>
      <c r="T708" s="10"/>
      <c r="U708" s="13">
        <f t="shared" si="130"/>
        <v>158654.62122842509</v>
      </c>
      <c r="V708" s="13">
        <f t="shared" si="131"/>
        <v>158654.62122842509</v>
      </c>
      <c r="W708" s="13">
        <f t="shared" si="132"/>
        <v>1050961.4140928062</v>
      </c>
      <c r="X708" s="13">
        <f t="shared" si="133"/>
        <v>1000000</v>
      </c>
    </row>
    <row r="709" spans="14:24" x14ac:dyDescent="0.3">
      <c r="N709" s="10">
        <f t="shared" si="124"/>
        <v>1.9699999999999391</v>
      </c>
      <c r="O709" s="12">
        <f t="shared" si="125"/>
        <v>5.7303788919123994E-4</v>
      </c>
      <c r="P709" s="10">
        <f t="shared" si="126"/>
        <v>1.0525390391369236</v>
      </c>
      <c r="Q709" s="17">
        <f t="shared" si="127"/>
        <v>152539.03913692356</v>
      </c>
      <c r="R709" s="17">
        <f t="shared" si="128"/>
        <v>0</v>
      </c>
      <c r="S709" s="17">
        <f t="shared" si="129"/>
        <v>152539.03913692356</v>
      </c>
      <c r="T709" s="10"/>
      <c r="U709" s="13">
        <f t="shared" si="130"/>
        <v>160553.29368404712</v>
      </c>
      <c r="V709" s="13">
        <f t="shared" si="131"/>
        <v>160553.29368404712</v>
      </c>
      <c r="W709" s="13">
        <f t="shared" si="132"/>
        <v>1052539.0391369236</v>
      </c>
      <c r="X709" s="13">
        <f t="shared" si="133"/>
        <v>1000000</v>
      </c>
    </row>
    <row r="710" spans="14:24" x14ac:dyDescent="0.3">
      <c r="N710" s="10">
        <f t="shared" si="124"/>
        <v>1.9799999999999391</v>
      </c>
      <c r="O710" s="12">
        <f t="shared" si="125"/>
        <v>5.6183141903874798E-4</v>
      </c>
      <c r="P710" s="10">
        <f t="shared" si="126"/>
        <v>1.0541190323943235</v>
      </c>
      <c r="Q710" s="17">
        <f t="shared" si="127"/>
        <v>154119.03239432344</v>
      </c>
      <c r="R710" s="17">
        <f t="shared" si="128"/>
        <v>0</v>
      </c>
      <c r="S710" s="17">
        <f t="shared" si="129"/>
        <v>154119.03239432344</v>
      </c>
      <c r="T710" s="10"/>
      <c r="U710" s="13">
        <f t="shared" si="130"/>
        <v>162459.80530105365</v>
      </c>
      <c r="V710" s="13">
        <f t="shared" si="131"/>
        <v>162459.80530105365</v>
      </c>
      <c r="W710" s="13">
        <f t="shared" si="132"/>
        <v>1054119.0323943235</v>
      </c>
      <c r="X710" s="13">
        <f t="shared" si="133"/>
        <v>1000000</v>
      </c>
    </row>
    <row r="711" spans="14:24" x14ac:dyDescent="0.3">
      <c r="N711" s="10">
        <f t="shared" si="124"/>
        <v>1.9899999999999392</v>
      </c>
      <c r="O711" s="12">
        <f t="shared" si="125"/>
        <v>5.5078902372132448E-4</v>
      </c>
      <c r="P711" s="10">
        <f t="shared" si="126"/>
        <v>1.0557013974199907</v>
      </c>
      <c r="Q711" s="17">
        <f t="shared" si="127"/>
        <v>155701.39741999068</v>
      </c>
      <c r="R711" s="17">
        <f t="shared" si="128"/>
        <v>0</v>
      </c>
      <c r="S711" s="17">
        <f t="shared" si="129"/>
        <v>155701.39741999068</v>
      </c>
      <c r="T711" s="10"/>
      <c r="U711" s="13">
        <f t="shared" si="130"/>
        <v>164374.18283652948</v>
      </c>
      <c r="V711" s="13">
        <f t="shared" si="131"/>
        <v>164374.18283652948</v>
      </c>
      <c r="W711" s="13">
        <f t="shared" si="132"/>
        <v>1055701.3974199907</v>
      </c>
      <c r="X711" s="13">
        <f t="shared" si="133"/>
        <v>1000000</v>
      </c>
    </row>
    <row r="712" spans="14:24" x14ac:dyDescent="0.3">
      <c r="N712" s="10">
        <f t="shared" si="124"/>
        <v>1.9999999999999392</v>
      </c>
      <c r="O712" s="12">
        <f t="shared" si="125"/>
        <v>5.3990966513194625E-4</v>
      </c>
      <c r="P712" s="10">
        <f t="shared" si="126"/>
        <v>1.0572861377742475</v>
      </c>
      <c r="Q712" s="17">
        <f t="shared" si="127"/>
        <v>157286.1377742475</v>
      </c>
      <c r="R712" s="17">
        <f t="shared" si="128"/>
        <v>0</v>
      </c>
      <c r="S712" s="17">
        <f t="shared" si="129"/>
        <v>157286.1377742475</v>
      </c>
      <c r="T712" s="10"/>
      <c r="U712" s="13">
        <f t="shared" si="130"/>
        <v>166296.45313276231</v>
      </c>
      <c r="V712" s="13">
        <f t="shared" si="131"/>
        <v>166296.45313276231</v>
      </c>
      <c r="W712" s="13">
        <f t="shared" si="132"/>
        <v>1057286.1377742474</v>
      </c>
      <c r="X712" s="13">
        <f t="shared" si="133"/>
        <v>1000000</v>
      </c>
    </row>
    <row r="713" spans="14:24" x14ac:dyDescent="0.3">
      <c r="N713" s="10">
        <f t="shared" si="124"/>
        <v>2.0099999999999389</v>
      </c>
      <c r="O713" s="12">
        <f t="shared" si="125"/>
        <v>5.2919227719246782E-4</v>
      </c>
      <c r="P713" s="10">
        <f t="shared" si="126"/>
        <v>1.0588732570227604</v>
      </c>
      <c r="Q713" s="17">
        <f t="shared" si="127"/>
        <v>158873.25702276034</v>
      </c>
      <c r="R713" s="17">
        <f t="shared" si="128"/>
        <v>0</v>
      </c>
      <c r="S713" s="17">
        <f t="shared" si="129"/>
        <v>158873.25702276034</v>
      </c>
      <c r="T713" s="10"/>
      <c r="U713" s="13">
        <f t="shared" si="130"/>
        <v>168226.64311750437</v>
      </c>
      <c r="V713" s="13">
        <f t="shared" si="131"/>
        <v>168226.64311750437</v>
      </c>
      <c r="W713" s="13">
        <f t="shared" si="132"/>
        <v>1058873.2570227603</v>
      </c>
      <c r="X713" s="13">
        <f t="shared" si="133"/>
        <v>1000000</v>
      </c>
    </row>
    <row r="714" spans="14:24" x14ac:dyDescent="0.3">
      <c r="N714" s="10">
        <f t="shared" si="124"/>
        <v>2.0199999999999387</v>
      </c>
      <c r="O714" s="12">
        <f t="shared" si="125"/>
        <v>5.1863576682826987E-4</v>
      </c>
      <c r="P714" s="10">
        <f t="shared" si="126"/>
        <v>1.0604627587365483</v>
      </c>
      <c r="Q714" s="17">
        <f t="shared" si="127"/>
        <v>160462.75873654825</v>
      </c>
      <c r="R714" s="17">
        <f t="shared" si="128"/>
        <v>0</v>
      </c>
      <c r="S714" s="17">
        <f t="shared" si="129"/>
        <v>160462.75873654825</v>
      </c>
      <c r="T714" s="10"/>
      <c r="U714" s="13">
        <f t="shared" si="130"/>
        <v>170164.7798042371</v>
      </c>
      <c r="V714" s="13">
        <f t="shared" si="131"/>
        <v>170164.7798042371</v>
      </c>
      <c r="W714" s="13">
        <f t="shared" si="132"/>
        <v>1060462.7587365482</v>
      </c>
      <c r="X714" s="13">
        <f t="shared" si="133"/>
        <v>1000000</v>
      </c>
    </row>
    <row r="715" spans="14:24" x14ac:dyDescent="0.3">
      <c r="N715" s="10">
        <f t="shared" si="124"/>
        <v>2.0299999999999385</v>
      </c>
      <c r="O715" s="12">
        <f t="shared" si="125"/>
        <v>5.0823901493697522E-4</v>
      </c>
      <c r="P715" s="10">
        <f t="shared" si="126"/>
        <v>1.0620546464919907</v>
      </c>
      <c r="Q715" s="17">
        <f t="shared" si="127"/>
        <v>162054.64649199063</v>
      </c>
      <c r="R715" s="17">
        <f t="shared" si="128"/>
        <v>0</v>
      </c>
      <c r="S715" s="17">
        <f t="shared" si="129"/>
        <v>162054.64649199063</v>
      </c>
      <c r="T715" s="10"/>
      <c r="U715" s="13">
        <f t="shared" si="130"/>
        <v>172110.89029243562</v>
      </c>
      <c r="V715" s="13">
        <f t="shared" si="131"/>
        <v>172110.89029243562</v>
      </c>
      <c r="W715" s="13">
        <f t="shared" si="132"/>
        <v>1062054.6464919907</v>
      </c>
      <c r="X715" s="13">
        <f t="shared" si="133"/>
        <v>1000000</v>
      </c>
    </row>
    <row r="716" spans="14:24" x14ac:dyDescent="0.3">
      <c r="N716" s="10">
        <f t="shared" si="124"/>
        <v>2.0399999999999383</v>
      </c>
      <c r="O716" s="12">
        <f t="shared" si="125"/>
        <v>4.9800087735077023E-4</v>
      </c>
      <c r="P716" s="10">
        <f t="shared" si="126"/>
        <v>1.0636489238708358</v>
      </c>
      <c r="Q716" s="17">
        <f t="shared" si="127"/>
        <v>163648.92387083574</v>
      </c>
      <c r="R716" s="17">
        <f t="shared" si="128"/>
        <v>0</v>
      </c>
      <c r="S716" s="17">
        <f t="shared" si="129"/>
        <v>163648.92387083574</v>
      </c>
      <c r="T716" s="10"/>
      <c r="U716" s="13">
        <f t="shared" si="130"/>
        <v>174065.00176783476</v>
      </c>
      <c r="V716" s="13">
        <f t="shared" si="131"/>
        <v>174065.00176783476</v>
      </c>
      <c r="W716" s="13">
        <f t="shared" si="132"/>
        <v>1063648.9238708357</v>
      </c>
      <c r="X716" s="13">
        <f t="shared" si="133"/>
        <v>1000000</v>
      </c>
    </row>
    <row r="717" spans="14:24" x14ac:dyDescent="0.3">
      <c r="N717" s="10">
        <f t="shared" ref="N717:N780" si="134">N716+0.01</f>
        <v>2.0499999999999381</v>
      </c>
      <c r="O717" s="12">
        <f t="shared" ref="O717:O780" si="135">NORMDIST(N717,0,1,FALSE)*0.01</f>
        <v>4.8792018579188939E-4</v>
      </c>
      <c r="P717" s="10">
        <f t="shared" ref="P717:P780" si="136">FXf0*EXP(-0.5*T*vola^2)*EXP(vola*SQRT(T)*N717)</f>
        <v>1.0652455944602082</v>
      </c>
      <c r="Q717" s="17">
        <f t="shared" ref="Q717:Q780" si="137">MAX(P717-K,0)*nom</f>
        <v>165245.59446020814</v>
      </c>
      <c r="R717" s="17">
        <f t="shared" ref="R717:R780" si="138">MAX(K-P717,0)*nom</f>
        <v>0</v>
      </c>
      <c r="S717" s="17">
        <f t="shared" ref="S717:S780" si="139">(P717-K)*nom</f>
        <v>165245.59446020814</v>
      </c>
      <c r="T717" s="10"/>
      <c r="U717" s="13">
        <f t="shared" ref="U717:U780" si="140">(P717-K)*P717*nom</f>
        <v>176027.14150269493</v>
      </c>
      <c r="V717" s="13">
        <f t="shared" ref="V717:V780" si="141">MAX(P717-K,0)*P717*nom</f>
        <v>176027.14150269493</v>
      </c>
      <c r="W717" s="13">
        <f t="shared" ref="W717:W780" si="142">IF(P717&gt;K,nom*P717,0)</f>
        <v>1065245.5944602082</v>
      </c>
      <c r="X717" s="13">
        <f t="shared" ref="X717:X780" si="143">IF(P717&gt;K,nom,0)</f>
        <v>1000000</v>
      </c>
    </row>
    <row r="718" spans="14:24" x14ac:dyDescent="0.3">
      <c r="N718" s="10">
        <f t="shared" si="134"/>
        <v>2.0599999999999379</v>
      </c>
      <c r="O718" s="12">
        <f t="shared" si="135"/>
        <v>4.7799574882083151E-4</v>
      </c>
      <c r="P718" s="10">
        <f t="shared" si="136"/>
        <v>1.0668446618526177</v>
      </c>
      <c r="Q718" s="17">
        <f t="shared" si="137"/>
        <v>166844.66185261769</v>
      </c>
      <c r="R718" s="17">
        <f t="shared" si="138"/>
        <v>0</v>
      </c>
      <c r="S718" s="17">
        <f t="shared" si="139"/>
        <v>166844.66185261769</v>
      </c>
      <c r="T718" s="10"/>
      <c r="U718" s="13">
        <f t="shared" si="140"/>
        <v>177997.33685607027</v>
      </c>
      <c r="V718" s="13">
        <f t="shared" si="141"/>
        <v>177997.33685607027</v>
      </c>
      <c r="W718" s="13">
        <f t="shared" si="142"/>
        <v>1066844.6618526177</v>
      </c>
      <c r="X718" s="13">
        <f t="shared" si="143"/>
        <v>1000000</v>
      </c>
    </row>
    <row r="719" spans="14:24" x14ac:dyDescent="0.3">
      <c r="N719" s="10">
        <f t="shared" si="134"/>
        <v>2.0699999999999377</v>
      </c>
      <c r="O719" s="12">
        <f t="shared" si="135"/>
        <v>4.6822635277689193E-4</v>
      </c>
      <c r="P719" s="10">
        <f t="shared" si="136"/>
        <v>1.0684461296459664</v>
      </c>
      <c r="Q719" s="17">
        <f t="shared" si="137"/>
        <v>168446.1296459664</v>
      </c>
      <c r="R719" s="17">
        <f t="shared" si="138"/>
        <v>0</v>
      </c>
      <c r="S719" s="17">
        <f t="shared" si="139"/>
        <v>168446.1296459664</v>
      </c>
      <c r="T719" s="10"/>
      <c r="U719" s="13">
        <f t="shared" si="140"/>
        <v>179975.61527407545</v>
      </c>
      <c r="V719" s="13">
        <f t="shared" si="141"/>
        <v>179975.61527407545</v>
      </c>
      <c r="W719" s="13">
        <f t="shared" si="142"/>
        <v>1068446.1296459665</v>
      </c>
      <c r="X719" s="13">
        <f t="shared" si="143"/>
        <v>1000000</v>
      </c>
    </row>
    <row r="720" spans="14:24" x14ac:dyDescent="0.3">
      <c r="N720" s="10">
        <f t="shared" si="134"/>
        <v>2.0799999999999375</v>
      </c>
      <c r="O720" s="12">
        <f t="shared" si="135"/>
        <v>4.5861076271060857E-4</v>
      </c>
      <c r="P720" s="10">
        <f t="shared" si="136"/>
        <v>1.0700500014435577</v>
      </c>
      <c r="Q720" s="17">
        <f t="shared" si="137"/>
        <v>170050.00144355764</v>
      </c>
      <c r="R720" s="17">
        <f t="shared" si="138"/>
        <v>0</v>
      </c>
      <c r="S720" s="17">
        <f t="shared" si="139"/>
        <v>170050.00144355764</v>
      </c>
      <c r="T720" s="10"/>
      <c r="U720" s="13">
        <f t="shared" si="140"/>
        <v>181962.00429015583</v>
      </c>
      <c r="V720" s="13">
        <f t="shared" si="141"/>
        <v>181962.00429015583</v>
      </c>
      <c r="W720" s="13">
        <f t="shared" si="142"/>
        <v>1070050.0014435577</v>
      </c>
      <c r="X720" s="13">
        <f t="shared" si="143"/>
        <v>1000000</v>
      </c>
    </row>
    <row r="721" spans="14:24" x14ac:dyDescent="0.3">
      <c r="N721" s="10">
        <f t="shared" si="134"/>
        <v>2.0899999999999372</v>
      </c>
      <c r="O721" s="12">
        <f t="shared" si="135"/>
        <v>4.4914772330772963E-4</v>
      </c>
      <c r="P721" s="10">
        <f t="shared" si="136"/>
        <v>1.0716562808541035</v>
      </c>
      <c r="Q721" s="17">
        <f t="shared" si="137"/>
        <v>171656.28085410345</v>
      </c>
      <c r="R721" s="17">
        <f t="shared" si="138"/>
        <v>0</v>
      </c>
      <c r="S721" s="17">
        <f t="shared" si="139"/>
        <v>171656.28085410345</v>
      </c>
      <c r="T721" s="10"/>
      <c r="U721" s="13">
        <f t="shared" si="140"/>
        <v>183956.53152535597</v>
      </c>
      <c r="V721" s="13">
        <f t="shared" si="141"/>
        <v>183956.53152535597</v>
      </c>
      <c r="W721" s="13">
        <f t="shared" si="142"/>
        <v>1071656.2808541034</v>
      </c>
      <c r="X721" s="13">
        <f t="shared" si="143"/>
        <v>1000000</v>
      </c>
    </row>
    <row r="722" spans="14:24" x14ac:dyDescent="0.3">
      <c r="N722" s="10">
        <f t="shared" si="134"/>
        <v>2.099999999999937</v>
      </c>
      <c r="O722" s="12">
        <f t="shared" si="135"/>
        <v>4.3983595980433016E-4</v>
      </c>
      <c r="P722" s="10">
        <f t="shared" si="136"/>
        <v>1.0732649714917333</v>
      </c>
      <c r="Q722" s="17">
        <f t="shared" si="137"/>
        <v>173264.97149173325</v>
      </c>
      <c r="R722" s="17">
        <f t="shared" si="138"/>
        <v>0</v>
      </c>
      <c r="S722" s="17">
        <f t="shared" si="139"/>
        <v>173264.97149173325</v>
      </c>
      <c r="T722" s="10"/>
      <c r="U722" s="13">
        <f t="shared" si="140"/>
        <v>185959.22468859109</v>
      </c>
      <c r="V722" s="13">
        <f t="shared" si="141"/>
        <v>185959.22468859109</v>
      </c>
      <c r="W722" s="13">
        <f t="shared" si="142"/>
        <v>1073264.9714917333</v>
      </c>
      <c r="X722" s="13">
        <f t="shared" si="143"/>
        <v>1000000</v>
      </c>
    </row>
    <row r="723" spans="14:24" x14ac:dyDescent="0.3">
      <c r="N723" s="10">
        <f t="shared" si="134"/>
        <v>2.1099999999999368</v>
      </c>
      <c r="O723" s="12">
        <f t="shared" si="135"/>
        <v>4.306741788927148E-4</v>
      </c>
      <c r="P723" s="10">
        <f t="shared" si="136"/>
        <v>1.0748760769760017</v>
      </c>
      <c r="Q723" s="17">
        <f t="shared" si="137"/>
        <v>174876.07697600173</v>
      </c>
      <c r="R723" s="17">
        <f t="shared" si="138"/>
        <v>0</v>
      </c>
      <c r="S723" s="17">
        <f t="shared" si="139"/>
        <v>174876.07697600173</v>
      </c>
      <c r="T723" s="10"/>
      <c r="U723" s="13">
        <f t="shared" si="140"/>
        <v>187970.11157691805</v>
      </c>
      <c r="V723" s="13">
        <f t="shared" si="141"/>
        <v>187970.11157691805</v>
      </c>
      <c r="W723" s="13">
        <f t="shared" si="142"/>
        <v>1074876.0769760017</v>
      </c>
      <c r="X723" s="13">
        <f t="shared" si="143"/>
        <v>1000000</v>
      </c>
    </row>
    <row r="724" spans="14:24" x14ac:dyDescent="0.3">
      <c r="N724" s="10">
        <f t="shared" si="134"/>
        <v>2.1199999999999366</v>
      </c>
      <c r="O724" s="12">
        <f t="shared" si="135"/>
        <v>4.2166106961775979E-4</v>
      </c>
      <c r="P724" s="10">
        <f t="shared" si="136"/>
        <v>1.0764896009318969</v>
      </c>
      <c r="Q724" s="17">
        <f t="shared" si="137"/>
        <v>176489.60093189692</v>
      </c>
      <c r="R724" s="17">
        <f t="shared" si="138"/>
        <v>0</v>
      </c>
      <c r="S724" s="17">
        <f t="shared" si="139"/>
        <v>176489.60093189692</v>
      </c>
      <c r="T724" s="10"/>
      <c r="U724" s="13">
        <f t="shared" si="140"/>
        <v>189989.22007580745</v>
      </c>
      <c r="V724" s="13">
        <f t="shared" si="141"/>
        <v>189989.22007580745</v>
      </c>
      <c r="W724" s="13">
        <f t="shared" si="142"/>
        <v>1076489.6009318968</v>
      </c>
      <c r="X724" s="13">
        <f t="shared" si="143"/>
        <v>1000000</v>
      </c>
    </row>
    <row r="725" spans="14:24" x14ac:dyDescent="0.3">
      <c r="N725" s="10">
        <f t="shared" si="134"/>
        <v>2.1299999999999364</v>
      </c>
      <c r="O725" s="12">
        <f t="shared" si="135"/>
        <v>4.1279530426335988E-4</v>
      </c>
      <c r="P725" s="10">
        <f t="shared" si="136"/>
        <v>1.0781055469898484</v>
      </c>
      <c r="Q725" s="17">
        <f t="shared" si="137"/>
        <v>178105.54698984837</v>
      </c>
      <c r="R725" s="17">
        <f t="shared" si="138"/>
        <v>0</v>
      </c>
      <c r="S725" s="17">
        <f t="shared" si="139"/>
        <v>178105.54698984837</v>
      </c>
      <c r="T725" s="10"/>
      <c r="U725" s="13">
        <f t="shared" si="140"/>
        <v>192016.57815941665</v>
      </c>
      <c r="V725" s="13">
        <f t="shared" si="141"/>
        <v>192016.57815941665</v>
      </c>
      <c r="W725" s="13">
        <f t="shared" si="142"/>
        <v>1078105.5469898484</v>
      </c>
      <c r="X725" s="13">
        <f t="shared" si="143"/>
        <v>1000000</v>
      </c>
    </row>
    <row r="726" spans="14:24" x14ac:dyDescent="0.3">
      <c r="N726" s="10">
        <f t="shared" si="134"/>
        <v>2.1399999999999362</v>
      </c>
      <c r="O726" s="12">
        <f t="shared" si="135"/>
        <v>4.040755392286583E-4</v>
      </c>
      <c r="P726" s="10">
        <f t="shared" si="136"/>
        <v>1.0797239187857353</v>
      </c>
      <c r="Q726" s="17">
        <f t="shared" si="137"/>
        <v>179723.91878573524</v>
      </c>
      <c r="R726" s="17">
        <f t="shared" si="138"/>
        <v>0</v>
      </c>
      <c r="S726" s="17">
        <f t="shared" si="139"/>
        <v>179723.91878573524</v>
      </c>
      <c r="T726" s="10"/>
      <c r="U726" s="13">
        <f t="shared" si="140"/>
        <v>194052.21389086326</v>
      </c>
      <c r="V726" s="13">
        <f t="shared" si="141"/>
        <v>194052.21389086326</v>
      </c>
      <c r="W726" s="13">
        <f t="shared" si="142"/>
        <v>1079723.9187857353</v>
      </c>
      <c r="X726" s="13">
        <f t="shared" si="143"/>
        <v>1000000</v>
      </c>
    </row>
    <row r="727" spans="14:24" x14ac:dyDescent="0.3">
      <c r="N727" s="10">
        <f t="shared" si="134"/>
        <v>2.149999999999936</v>
      </c>
      <c r="O727" s="12">
        <f t="shared" si="135"/>
        <v>3.9550041589375668E-4</v>
      </c>
      <c r="P727" s="10">
        <f t="shared" si="136"/>
        <v>1.0813447199608952</v>
      </c>
      <c r="Q727" s="17">
        <f t="shared" si="137"/>
        <v>181344.71996089519</v>
      </c>
      <c r="R727" s="17">
        <f t="shared" si="138"/>
        <v>0</v>
      </c>
      <c r="S727" s="17">
        <f t="shared" si="139"/>
        <v>181344.71996089519</v>
      </c>
      <c r="T727" s="10"/>
      <c r="U727" s="13">
        <f t="shared" si="140"/>
        <v>196096.15542250118</v>
      </c>
      <c r="V727" s="13">
        <f t="shared" si="141"/>
        <v>196096.15542250118</v>
      </c>
      <c r="W727" s="13">
        <f t="shared" si="142"/>
        <v>1081344.7199608951</v>
      </c>
      <c r="X727" s="13">
        <f t="shared" si="143"/>
        <v>1000000</v>
      </c>
    </row>
    <row r="728" spans="14:24" x14ac:dyDescent="0.3">
      <c r="N728" s="10">
        <f t="shared" si="134"/>
        <v>2.1599999999999357</v>
      </c>
      <c r="O728" s="12">
        <f t="shared" si="135"/>
        <v>3.8706856147460988E-4</v>
      </c>
      <c r="P728" s="10">
        <f t="shared" si="136"/>
        <v>1.0829679541621309</v>
      </c>
      <c r="Q728" s="17">
        <f t="shared" si="137"/>
        <v>182967.95416213086</v>
      </c>
      <c r="R728" s="17">
        <f t="shared" si="138"/>
        <v>0</v>
      </c>
      <c r="S728" s="17">
        <f t="shared" si="139"/>
        <v>182967.95416213086</v>
      </c>
      <c r="T728" s="10"/>
      <c r="U728" s="13">
        <f t="shared" si="140"/>
        <v>198148.43099619341</v>
      </c>
      <c r="V728" s="13">
        <f t="shared" si="141"/>
        <v>198148.43099619341</v>
      </c>
      <c r="W728" s="13">
        <f t="shared" si="142"/>
        <v>1082967.9541621308</v>
      </c>
      <c r="X728" s="13">
        <f t="shared" si="143"/>
        <v>1000000</v>
      </c>
    </row>
    <row r="729" spans="14:24" x14ac:dyDescent="0.3">
      <c r="N729" s="10">
        <f t="shared" si="134"/>
        <v>2.1699999999999355</v>
      </c>
      <c r="O729" s="12">
        <f t="shared" si="135"/>
        <v>3.7877858986682777E-4</v>
      </c>
      <c r="P729" s="10">
        <f t="shared" si="136"/>
        <v>1.0845936250417203</v>
      </c>
      <c r="Q729" s="17">
        <f t="shared" si="137"/>
        <v>184593.62504172028</v>
      </c>
      <c r="R729" s="17">
        <f t="shared" si="138"/>
        <v>0</v>
      </c>
      <c r="S729" s="17">
        <f t="shared" si="139"/>
        <v>184593.62504172028</v>
      </c>
      <c r="T729" s="10"/>
      <c r="U729" s="13">
        <f t="shared" si="140"/>
        <v>200209.06894359147</v>
      </c>
      <c r="V729" s="13">
        <f t="shared" si="141"/>
        <v>200209.06894359147</v>
      </c>
      <c r="W729" s="13">
        <f t="shared" si="142"/>
        <v>1084593.6250417202</v>
      </c>
      <c r="X729" s="13">
        <f t="shared" si="143"/>
        <v>1000000</v>
      </c>
    </row>
    <row r="730" spans="14:24" x14ac:dyDescent="0.3">
      <c r="N730" s="10">
        <f t="shared" si="134"/>
        <v>2.1799999999999353</v>
      </c>
      <c r="O730" s="12">
        <f t="shared" si="135"/>
        <v>3.7062910247811706E-4</v>
      </c>
      <c r="P730" s="10">
        <f t="shared" si="136"/>
        <v>1.086221736257424</v>
      </c>
      <c r="Q730" s="17">
        <f t="shared" si="137"/>
        <v>186221.736257424</v>
      </c>
      <c r="R730" s="17">
        <f t="shared" si="138"/>
        <v>0</v>
      </c>
      <c r="S730" s="17">
        <f t="shared" si="139"/>
        <v>186221.736257424</v>
      </c>
      <c r="T730" s="10"/>
      <c r="U730" s="13">
        <f t="shared" si="140"/>
        <v>202278.0976864112</v>
      </c>
      <c r="V730" s="13">
        <f t="shared" si="141"/>
        <v>202278.0976864112</v>
      </c>
      <c r="W730" s="13">
        <f t="shared" si="142"/>
        <v>1086221.7362574241</v>
      </c>
      <c r="X730" s="13">
        <f t="shared" si="143"/>
        <v>1000000</v>
      </c>
    </row>
    <row r="731" spans="14:24" x14ac:dyDescent="0.3">
      <c r="N731" s="10">
        <f t="shared" si="134"/>
        <v>2.1899999999999351</v>
      </c>
      <c r="O731" s="12">
        <f t="shared" si="135"/>
        <v>3.6261868904911371E-4</v>
      </c>
      <c r="P731" s="10">
        <f t="shared" si="136"/>
        <v>1.0878522914724922</v>
      </c>
      <c r="Q731" s="17">
        <f t="shared" si="137"/>
        <v>187852.29147249216</v>
      </c>
      <c r="R731" s="17">
        <f t="shared" si="138"/>
        <v>0</v>
      </c>
      <c r="S731" s="17">
        <f t="shared" si="139"/>
        <v>187852.29147249216</v>
      </c>
      <c r="T731" s="10"/>
      <c r="U731" s="13">
        <f t="shared" si="140"/>
        <v>204355.54573670911</v>
      </c>
      <c r="V731" s="13">
        <f t="shared" si="141"/>
        <v>204355.54573670911</v>
      </c>
      <c r="W731" s="13">
        <f t="shared" si="142"/>
        <v>1087852.2914724923</v>
      </c>
      <c r="X731" s="13">
        <f t="shared" si="143"/>
        <v>1000000</v>
      </c>
    </row>
    <row r="732" spans="14:24" x14ac:dyDescent="0.3">
      <c r="N732" s="10">
        <f t="shared" si="134"/>
        <v>2.1999999999999349</v>
      </c>
      <c r="O732" s="12">
        <f t="shared" si="135"/>
        <v>3.547459284623651E-4</v>
      </c>
      <c r="P732" s="10">
        <f t="shared" si="136"/>
        <v>1.0894852943556754</v>
      </c>
      <c r="Q732" s="17">
        <f t="shared" si="137"/>
        <v>189485.2943556754</v>
      </c>
      <c r="R732" s="17">
        <f t="shared" si="138"/>
        <v>0</v>
      </c>
      <c r="S732" s="17">
        <f t="shared" si="139"/>
        <v>189485.2943556754</v>
      </c>
      <c r="T732" s="10"/>
      <c r="U732" s="13">
        <f t="shared" si="140"/>
        <v>206441.44169716482</v>
      </c>
      <c r="V732" s="13">
        <f t="shared" si="141"/>
        <v>206441.44169716482</v>
      </c>
      <c r="W732" s="13">
        <f t="shared" si="142"/>
        <v>1089485.2943556753</v>
      </c>
      <c r="X732" s="13">
        <f t="shared" si="143"/>
        <v>1000000</v>
      </c>
    </row>
    <row r="733" spans="14:24" x14ac:dyDescent="0.3">
      <c r="N733" s="10">
        <f t="shared" si="134"/>
        <v>2.2099999999999347</v>
      </c>
      <c r="O733" s="12">
        <f t="shared" si="135"/>
        <v>3.4700938953923828E-4</v>
      </c>
      <c r="P733" s="10">
        <f t="shared" si="136"/>
        <v>1.0911207485812302</v>
      </c>
      <c r="Q733" s="17">
        <f t="shared" si="137"/>
        <v>191120.74858123017</v>
      </c>
      <c r="R733" s="17">
        <f t="shared" si="138"/>
        <v>0</v>
      </c>
      <c r="S733" s="17">
        <f t="shared" si="139"/>
        <v>191120.74858123017</v>
      </c>
      <c r="T733" s="10"/>
      <c r="U733" s="13">
        <f t="shared" si="140"/>
        <v>208535.81426135698</v>
      </c>
      <c r="V733" s="13">
        <f t="shared" si="141"/>
        <v>208535.81426135698</v>
      </c>
      <c r="W733" s="13">
        <f t="shared" si="142"/>
        <v>1091120.7485812302</v>
      </c>
      <c r="X733" s="13">
        <f t="shared" si="143"/>
        <v>1000000</v>
      </c>
    </row>
    <row r="734" spans="14:24" x14ac:dyDescent="0.3">
      <c r="N734" s="10">
        <f t="shared" si="134"/>
        <v>2.2199999999999345</v>
      </c>
      <c r="O734" s="12">
        <f t="shared" si="135"/>
        <v>3.3940763182454127E-4</v>
      </c>
      <c r="P734" s="10">
        <f t="shared" si="136"/>
        <v>1.0927586578289299</v>
      </c>
      <c r="Q734" s="17">
        <f t="shared" si="137"/>
        <v>192758.65782892986</v>
      </c>
      <c r="R734" s="17">
        <f t="shared" si="138"/>
        <v>0</v>
      </c>
      <c r="S734" s="17">
        <f t="shared" si="139"/>
        <v>192758.65782892986</v>
      </c>
      <c r="T734" s="10"/>
      <c r="U734" s="13">
        <f t="shared" si="140"/>
        <v>210638.69221404736</v>
      </c>
      <c r="V734" s="13">
        <f t="shared" si="141"/>
        <v>210638.69221404736</v>
      </c>
      <c r="W734" s="13">
        <f t="shared" si="142"/>
        <v>1092758.6578289298</v>
      </c>
      <c r="X734" s="13">
        <f t="shared" si="143"/>
        <v>1000000</v>
      </c>
    </row>
    <row r="735" spans="14:24" x14ac:dyDescent="0.3">
      <c r="N735" s="10">
        <f t="shared" si="134"/>
        <v>2.2299999999999343</v>
      </c>
      <c r="O735" s="12">
        <f t="shared" si="135"/>
        <v>3.3193920635865988E-4</v>
      </c>
      <c r="P735" s="10">
        <f t="shared" si="136"/>
        <v>1.0943990257840706</v>
      </c>
      <c r="Q735" s="17">
        <f t="shared" si="137"/>
        <v>194399.02578407055</v>
      </c>
      <c r="R735" s="17">
        <f t="shared" si="138"/>
        <v>0</v>
      </c>
      <c r="S735" s="17">
        <f t="shared" si="139"/>
        <v>194399.02578407055</v>
      </c>
      <c r="T735" s="10"/>
      <c r="U735" s="13">
        <f t="shared" si="140"/>
        <v>212750.10443145919</v>
      </c>
      <c r="V735" s="13">
        <f t="shared" si="141"/>
        <v>212750.10443145919</v>
      </c>
      <c r="W735" s="13">
        <f t="shared" si="142"/>
        <v>1094399.0257840706</v>
      </c>
      <c r="X735" s="13">
        <f t="shared" si="143"/>
        <v>1000000</v>
      </c>
    </row>
    <row r="736" spans="14:24" x14ac:dyDescent="0.3">
      <c r="N736" s="10">
        <f t="shared" si="134"/>
        <v>2.239999999999934</v>
      </c>
      <c r="O736" s="12">
        <f t="shared" si="135"/>
        <v>3.2460265643702258E-4</v>
      </c>
      <c r="P736" s="10">
        <f t="shared" si="136"/>
        <v>1.0960418561374812</v>
      </c>
      <c r="Q736" s="17">
        <f t="shared" si="137"/>
        <v>196041.85613748114</v>
      </c>
      <c r="R736" s="17">
        <f t="shared" si="138"/>
        <v>0</v>
      </c>
      <c r="S736" s="17">
        <f t="shared" si="139"/>
        <v>196041.85613748114</v>
      </c>
      <c r="T736" s="10"/>
      <c r="U736" s="13">
        <f t="shared" si="140"/>
        <v>214870.07988156189</v>
      </c>
      <c r="V736" s="13">
        <f t="shared" si="141"/>
        <v>214870.07988156189</v>
      </c>
      <c r="W736" s="13">
        <f t="shared" si="142"/>
        <v>1096041.8561374813</v>
      </c>
      <c r="X736" s="13">
        <f t="shared" si="143"/>
        <v>1000000</v>
      </c>
    </row>
    <row r="737" spans="14:24" x14ac:dyDescent="0.3">
      <c r="N737" s="10">
        <f t="shared" si="134"/>
        <v>2.2499999999999338</v>
      </c>
      <c r="O737" s="12">
        <f t="shared" si="135"/>
        <v>3.1739651835672143E-4</v>
      </c>
      <c r="P737" s="10">
        <f t="shared" si="136"/>
        <v>1.0976871525855303</v>
      </c>
      <c r="Q737" s="17">
        <f t="shared" si="137"/>
        <v>197687.15258553028</v>
      </c>
      <c r="R737" s="17">
        <f t="shared" si="138"/>
        <v>0</v>
      </c>
      <c r="S737" s="17">
        <f t="shared" si="139"/>
        <v>197687.15258553028</v>
      </c>
      <c r="T737" s="10"/>
      <c r="U737" s="13">
        <f t="shared" si="140"/>
        <v>216998.64762435199</v>
      </c>
      <c r="V737" s="13">
        <f t="shared" si="141"/>
        <v>216998.64762435199</v>
      </c>
      <c r="W737" s="13">
        <f t="shared" si="142"/>
        <v>1097687.1525855302</v>
      </c>
      <c r="X737" s="13">
        <f t="shared" si="143"/>
        <v>1000000</v>
      </c>
    </row>
    <row r="738" spans="14:24" x14ac:dyDescent="0.3">
      <c r="N738" s="10">
        <f t="shared" si="134"/>
        <v>2.2599999999999336</v>
      </c>
      <c r="O738" s="12">
        <f t="shared" si="135"/>
        <v>3.1031932215012904E-4</v>
      </c>
      <c r="P738" s="10">
        <f t="shared" si="136"/>
        <v>1.0993349188301358</v>
      </c>
      <c r="Q738" s="17">
        <f t="shared" si="137"/>
        <v>199334.91883013578</v>
      </c>
      <c r="R738" s="17">
        <f t="shared" si="138"/>
        <v>0</v>
      </c>
      <c r="S738" s="17">
        <f t="shared" si="139"/>
        <v>199334.91883013578</v>
      </c>
      <c r="T738" s="10"/>
      <c r="U738" s="13">
        <f t="shared" si="140"/>
        <v>219135.83681213899</v>
      </c>
      <c r="V738" s="13">
        <f t="shared" si="141"/>
        <v>219135.83681213899</v>
      </c>
      <c r="W738" s="13">
        <f t="shared" si="142"/>
        <v>1099334.9188301358</v>
      </c>
      <c r="X738" s="13">
        <f t="shared" si="143"/>
        <v>1000000</v>
      </c>
    </row>
    <row r="739" spans="14:24" x14ac:dyDescent="0.3">
      <c r="N739" s="10">
        <f t="shared" si="134"/>
        <v>2.2699999999999334</v>
      </c>
      <c r="O739" s="12">
        <f t="shared" si="135"/>
        <v>3.033695923053622E-4</v>
      </c>
      <c r="P739" s="10">
        <f t="shared" si="136"/>
        <v>1.1009851585787724</v>
      </c>
      <c r="Q739" s="17">
        <f t="shared" si="137"/>
        <v>200985.15857877242</v>
      </c>
      <c r="R739" s="17">
        <f t="shared" si="138"/>
        <v>0</v>
      </c>
      <c r="S739" s="17">
        <f t="shared" si="139"/>
        <v>200985.15857877242</v>
      </c>
      <c r="T739" s="10"/>
      <c r="U739" s="13">
        <f t="shared" si="140"/>
        <v>221281.67668982947</v>
      </c>
      <c r="V739" s="13">
        <f t="shared" si="141"/>
        <v>221281.67668982947</v>
      </c>
      <c r="W739" s="13">
        <f t="shared" si="142"/>
        <v>1100985.1585787723</v>
      </c>
      <c r="X739" s="13">
        <f t="shared" si="143"/>
        <v>1000000</v>
      </c>
    </row>
    <row r="740" spans="14:24" x14ac:dyDescent="0.3">
      <c r="N740" s="10">
        <f t="shared" si="134"/>
        <v>2.2799999999999332</v>
      </c>
      <c r="O740" s="12">
        <f t="shared" si="135"/>
        <v>2.9654584847345783E-4</v>
      </c>
      <c r="P740" s="10">
        <f t="shared" si="136"/>
        <v>1.1026378755444803</v>
      </c>
      <c r="Q740" s="17">
        <f t="shared" si="137"/>
        <v>202637.87554448031</v>
      </c>
      <c r="R740" s="17">
        <f t="shared" si="138"/>
        <v>0</v>
      </c>
      <c r="S740" s="17">
        <f t="shared" si="139"/>
        <v>202637.87554448031</v>
      </c>
      <c r="T740" s="10"/>
      <c r="U740" s="13">
        <f t="shared" si="140"/>
        <v>223436.19659521259</v>
      </c>
      <c r="V740" s="13">
        <f t="shared" si="141"/>
        <v>223436.19659521259</v>
      </c>
      <c r="W740" s="13">
        <f t="shared" si="142"/>
        <v>1102637.8755444803</v>
      </c>
      <c r="X740" s="13">
        <f t="shared" si="143"/>
        <v>1000000</v>
      </c>
    </row>
    <row r="741" spans="14:24" x14ac:dyDescent="0.3">
      <c r="N741" s="10">
        <f t="shared" si="134"/>
        <v>2.289999999999933</v>
      </c>
      <c r="O741" s="12">
        <f t="shared" si="135"/>
        <v>2.8984660616213862E-4</v>
      </c>
      <c r="P741" s="10">
        <f t="shared" si="136"/>
        <v>1.1042930734458736</v>
      </c>
      <c r="Q741" s="17">
        <f t="shared" si="137"/>
        <v>204293.07344587354</v>
      </c>
      <c r="R741" s="17">
        <f t="shared" si="138"/>
        <v>0</v>
      </c>
      <c r="S741" s="17">
        <f t="shared" si="139"/>
        <v>204293.07344587354</v>
      </c>
      <c r="T741" s="10"/>
      <c r="U741" s="13">
        <f t="shared" si="140"/>
        <v>225599.42595924728</v>
      </c>
      <c r="V741" s="13">
        <f t="shared" si="141"/>
        <v>225599.42595924728</v>
      </c>
      <c r="W741" s="13">
        <f t="shared" si="142"/>
        <v>1104293.0734458736</v>
      </c>
      <c r="X741" s="13">
        <f t="shared" si="143"/>
        <v>1000000</v>
      </c>
    </row>
    <row r="742" spans="14:24" x14ac:dyDescent="0.3">
      <c r="N742" s="10">
        <f t="shared" si="134"/>
        <v>2.2999999999999328</v>
      </c>
      <c r="O742" s="12">
        <f t="shared" si="135"/>
        <v>2.8327037741605551E-4</v>
      </c>
      <c r="P742" s="10">
        <f t="shared" si="136"/>
        <v>1.105950756007148</v>
      </c>
      <c r="Q742" s="17">
        <f t="shared" si="137"/>
        <v>205950.75600714795</v>
      </c>
      <c r="R742" s="17">
        <f t="shared" si="138"/>
        <v>0</v>
      </c>
      <c r="S742" s="17">
        <f t="shared" si="139"/>
        <v>205950.75600714795</v>
      </c>
      <c r="T742" s="10"/>
      <c r="U742" s="13">
        <f t="shared" si="140"/>
        <v>227771.39430634896</v>
      </c>
      <c r="V742" s="13">
        <f t="shared" si="141"/>
        <v>227771.39430634896</v>
      </c>
      <c r="W742" s="13">
        <f t="shared" si="142"/>
        <v>1105950.756007148</v>
      </c>
      <c r="X742" s="13">
        <f t="shared" si="143"/>
        <v>1000000</v>
      </c>
    </row>
    <row r="743" spans="14:24" x14ac:dyDescent="0.3">
      <c r="N743" s="10">
        <f t="shared" si="134"/>
        <v>2.3099999999999326</v>
      </c>
      <c r="O743" s="12">
        <f t="shared" si="135"/>
        <v>2.7681567148340889E-4</v>
      </c>
      <c r="P743" s="10">
        <f t="shared" si="136"/>
        <v>1.1076109269580898</v>
      </c>
      <c r="Q743" s="17">
        <f t="shared" si="137"/>
        <v>207610.92695808981</v>
      </c>
      <c r="R743" s="17">
        <f t="shared" si="138"/>
        <v>0</v>
      </c>
      <c r="S743" s="17">
        <f t="shared" si="139"/>
        <v>207610.92695808981</v>
      </c>
      <c r="T743" s="10"/>
      <c r="U743" s="13">
        <f t="shared" si="140"/>
        <v>229952.13125467813</v>
      </c>
      <c r="V743" s="13">
        <f t="shared" si="141"/>
        <v>229952.13125467813</v>
      </c>
      <c r="W743" s="13">
        <f t="shared" si="142"/>
        <v>1107610.9269580899</v>
      </c>
      <c r="X743" s="13">
        <f t="shared" si="143"/>
        <v>1000000</v>
      </c>
    </row>
    <row r="744" spans="14:24" x14ac:dyDescent="0.3">
      <c r="N744" s="10">
        <f t="shared" si="134"/>
        <v>2.3199999999999323</v>
      </c>
      <c r="O744" s="12">
        <f t="shared" si="135"/>
        <v>2.7048099546886026E-4</v>
      </c>
      <c r="P744" s="10">
        <f t="shared" si="136"/>
        <v>1.1092735900340844</v>
      </c>
      <c r="Q744" s="17">
        <f t="shared" si="137"/>
        <v>209273.59003408442</v>
      </c>
      <c r="R744" s="17">
        <f t="shared" si="138"/>
        <v>0</v>
      </c>
      <c r="S744" s="17">
        <f t="shared" si="139"/>
        <v>209273.59003408442</v>
      </c>
      <c r="T744" s="10"/>
      <c r="U744" s="13">
        <f t="shared" si="140"/>
        <v>232141.66651643001</v>
      </c>
      <c r="V744" s="13">
        <f t="shared" si="141"/>
        <v>232141.66651643001</v>
      </c>
      <c r="W744" s="13">
        <f t="shared" si="142"/>
        <v>1109273.5900340844</v>
      </c>
      <c r="X744" s="13">
        <f t="shared" si="143"/>
        <v>1000000</v>
      </c>
    </row>
    <row r="745" spans="14:24" x14ac:dyDescent="0.3">
      <c r="N745" s="10">
        <f t="shared" si="134"/>
        <v>2.3299999999999321</v>
      </c>
      <c r="O745" s="12">
        <f t="shared" si="135"/>
        <v>2.6426485497265913E-4</v>
      </c>
      <c r="P745" s="10">
        <f t="shared" si="136"/>
        <v>1.1109387489761249</v>
      </c>
      <c r="Q745" s="17">
        <f t="shared" si="137"/>
        <v>210938.74897612486</v>
      </c>
      <c r="R745" s="17">
        <f t="shared" si="138"/>
        <v>0</v>
      </c>
      <c r="S745" s="17">
        <f t="shared" si="139"/>
        <v>210938.74897612486</v>
      </c>
      <c r="T745" s="10"/>
      <c r="U745" s="13">
        <f t="shared" si="140"/>
        <v>234340.02989812501</v>
      </c>
      <c r="V745" s="13">
        <f t="shared" si="141"/>
        <v>234340.02989812501</v>
      </c>
      <c r="W745" s="13">
        <f t="shared" si="142"/>
        <v>1110938.7489761249</v>
      </c>
      <c r="X745" s="13">
        <f t="shared" si="143"/>
        <v>1000000</v>
      </c>
    </row>
    <row r="746" spans="14:24" x14ac:dyDescent="0.3">
      <c r="N746" s="10">
        <f t="shared" si="134"/>
        <v>2.3399999999999319</v>
      </c>
      <c r="O746" s="12">
        <f t="shared" si="135"/>
        <v>2.5816575471591799E-4</v>
      </c>
      <c r="P746" s="10">
        <f t="shared" si="136"/>
        <v>1.1126064075308191</v>
      </c>
      <c r="Q746" s="17">
        <f t="shared" si="137"/>
        <v>212606.40753081907</v>
      </c>
      <c r="R746" s="17">
        <f t="shared" si="138"/>
        <v>0</v>
      </c>
      <c r="S746" s="17">
        <f t="shared" si="139"/>
        <v>212606.40753081907</v>
      </c>
      <c r="T746" s="10"/>
      <c r="U746" s="13">
        <f t="shared" si="140"/>
        <v>236547.25130089789</v>
      </c>
      <c r="V746" s="13">
        <f t="shared" si="141"/>
        <v>236547.25130089789</v>
      </c>
      <c r="W746" s="13">
        <f t="shared" si="142"/>
        <v>1112606.4075308191</v>
      </c>
      <c r="X746" s="13">
        <f t="shared" si="143"/>
        <v>1000000</v>
      </c>
    </row>
    <row r="747" spans="14:24" x14ac:dyDescent="0.3">
      <c r="N747" s="10">
        <f t="shared" si="134"/>
        <v>2.3499999999999317</v>
      </c>
      <c r="O747" s="12">
        <f t="shared" si="135"/>
        <v>2.5218219915198434E-4</v>
      </c>
      <c r="P747" s="10">
        <f t="shared" si="136"/>
        <v>1.1142765694503995</v>
      </c>
      <c r="Q747" s="17">
        <f t="shared" si="137"/>
        <v>214276.56945039952</v>
      </c>
      <c r="R747" s="17">
        <f t="shared" si="138"/>
        <v>0</v>
      </c>
      <c r="S747" s="17">
        <f t="shared" si="139"/>
        <v>214276.56945039952</v>
      </c>
      <c r="T747" s="10"/>
      <c r="U747" s="13">
        <f t="shared" si="140"/>
        <v>238763.36072079148</v>
      </c>
      <c r="V747" s="13">
        <f t="shared" si="141"/>
        <v>238763.36072079148</v>
      </c>
      <c r="W747" s="13">
        <f t="shared" si="142"/>
        <v>1114276.5694503996</v>
      </c>
      <c r="X747" s="13">
        <f t="shared" si="143"/>
        <v>1000000</v>
      </c>
    </row>
    <row r="748" spans="14:24" x14ac:dyDescent="0.3">
      <c r="N748" s="10">
        <f t="shared" si="134"/>
        <v>2.3599999999999315</v>
      </c>
      <c r="O748" s="12">
        <f t="shared" si="135"/>
        <v>2.4631269306386476E-4</v>
      </c>
      <c r="P748" s="10">
        <f t="shared" si="136"/>
        <v>1.1159492384927314</v>
      </c>
      <c r="Q748" s="17">
        <f t="shared" si="137"/>
        <v>215949.23849273141</v>
      </c>
      <c r="R748" s="17">
        <f t="shared" si="138"/>
        <v>0</v>
      </c>
      <c r="S748" s="17">
        <f t="shared" si="139"/>
        <v>215949.23849273141</v>
      </c>
      <c r="T748" s="10"/>
      <c r="U748" s="13">
        <f t="shared" si="140"/>
        <v>240988.38824904885</v>
      </c>
      <c r="V748" s="13">
        <f t="shared" si="141"/>
        <v>240988.38824904885</v>
      </c>
      <c r="W748" s="13">
        <f t="shared" si="142"/>
        <v>1115949.2384927315</v>
      </c>
      <c r="X748" s="13">
        <f t="shared" si="143"/>
        <v>1000000</v>
      </c>
    </row>
    <row r="749" spans="14:24" x14ac:dyDescent="0.3">
      <c r="N749" s="10">
        <f t="shared" si="134"/>
        <v>2.3699999999999313</v>
      </c>
      <c r="O749" s="12">
        <f t="shared" si="135"/>
        <v>2.4055574214766891E-4</v>
      </c>
      <c r="P749" s="10">
        <f t="shared" si="136"/>
        <v>1.1176244184213207</v>
      </c>
      <c r="Q749" s="17">
        <f t="shared" si="137"/>
        <v>217624.41842132062</v>
      </c>
      <c r="R749" s="17">
        <f t="shared" si="138"/>
        <v>0</v>
      </c>
      <c r="S749" s="17">
        <f t="shared" si="139"/>
        <v>217624.41842132062</v>
      </c>
      <c r="T749" s="10"/>
      <c r="U749" s="13">
        <f t="shared" si="140"/>
        <v>243222.36407240661</v>
      </c>
      <c r="V749" s="13">
        <f t="shared" si="141"/>
        <v>243222.36407240661</v>
      </c>
      <c r="W749" s="13">
        <f t="shared" si="142"/>
        <v>1117624.4184213206</v>
      </c>
      <c r="X749" s="13">
        <f t="shared" si="143"/>
        <v>1000000</v>
      </c>
    </row>
    <row r="750" spans="14:24" x14ac:dyDescent="0.3">
      <c r="N750" s="10">
        <f t="shared" si="134"/>
        <v>2.3799999999999311</v>
      </c>
      <c r="O750" s="12">
        <f t="shared" si="135"/>
        <v>2.3490985358205215E-4</v>
      </c>
      <c r="P750" s="10">
        <f t="shared" si="136"/>
        <v>1.1193021130053229</v>
      </c>
      <c r="Q750" s="17">
        <f t="shared" si="137"/>
        <v>219302.11300532287</v>
      </c>
      <c r="R750" s="17">
        <f t="shared" si="138"/>
        <v>0</v>
      </c>
      <c r="S750" s="17">
        <f t="shared" si="139"/>
        <v>219302.11300532287</v>
      </c>
      <c r="T750" s="10"/>
      <c r="U750" s="13">
        <f t="shared" si="140"/>
        <v>245465.31847338998</v>
      </c>
      <c r="V750" s="13">
        <f t="shared" si="141"/>
        <v>245465.31847338998</v>
      </c>
      <c r="W750" s="13">
        <f t="shared" si="142"/>
        <v>1119302.1130053229</v>
      </c>
      <c r="X750" s="13">
        <f t="shared" si="143"/>
        <v>1000000</v>
      </c>
    </row>
    <row r="751" spans="14:24" x14ac:dyDescent="0.3">
      <c r="N751" s="10">
        <f t="shared" si="134"/>
        <v>2.3899999999999308</v>
      </c>
      <c r="O751" s="12">
        <f t="shared" si="135"/>
        <v>2.2937353658364495E-4</v>
      </c>
      <c r="P751" s="10">
        <f t="shared" si="136"/>
        <v>1.1209823260195515</v>
      </c>
      <c r="Q751" s="17">
        <f t="shared" si="137"/>
        <v>220982.32601955149</v>
      </c>
      <c r="R751" s="17">
        <f t="shared" si="138"/>
        <v>0</v>
      </c>
      <c r="S751" s="17">
        <f t="shared" si="139"/>
        <v>220982.32601955149</v>
      </c>
      <c r="T751" s="10"/>
      <c r="U751" s="13">
        <f t="shared" si="140"/>
        <v>247717.28183060768</v>
      </c>
      <c r="V751" s="13">
        <f t="shared" si="141"/>
        <v>247717.28183060768</v>
      </c>
      <c r="W751" s="13">
        <f t="shared" si="142"/>
        <v>1120982.3260195516</v>
      </c>
      <c r="X751" s="13">
        <f t="shared" si="143"/>
        <v>1000000</v>
      </c>
    </row>
    <row r="752" spans="14:24" x14ac:dyDescent="0.3">
      <c r="N752" s="10">
        <f t="shared" si="134"/>
        <v>2.3999999999999306</v>
      </c>
      <c r="O752" s="12">
        <f t="shared" si="135"/>
        <v>2.2394530294846633E-4</v>
      </c>
      <c r="P752" s="10">
        <f t="shared" si="136"/>
        <v>1.1226650612444868</v>
      </c>
      <c r="Q752" s="17">
        <f t="shared" si="137"/>
        <v>222665.06124448683</v>
      </c>
      <c r="R752" s="17">
        <f t="shared" si="138"/>
        <v>0</v>
      </c>
      <c r="S752" s="17">
        <f t="shared" si="139"/>
        <v>222665.06124448683</v>
      </c>
      <c r="T752" s="10"/>
      <c r="U752" s="13">
        <f t="shared" si="140"/>
        <v>249978.2846190492</v>
      </c>
      <c r="V752" s="13">
        <f t="shared" si="141"/>
        <v>249978.2846190492</v>
      </c>
      <c r="W752" s="13">
        <f t="shared" si="142"/>
        <v>1122665.0612444868</v>
      </c>
      <c r="X752" s="13">
        <f t="shared" si="143"/>
        <v>1000000</v>
      </c>
    </row>
    <row r="753" spans="14:24" x14ac:dyDescent="0.3">
      <c r="N753" s="10">
        <f t="shared" si="134"/>
        <v>2.4099999999999304</v>
      </c>
      <c r="O753" s="12">
        <f t="shared" si="135"/>
        <v>2.1862366757933058E-4</v>
      </c>
      <c r="P753" s="10">
        <f t="shared" si="136"/>
        <v>1.1243503224662832</v>
      </c>
      <c r="Q753" s="17">
        <f t="shared" si="137"/>
        <v>224350.32246628316</v>
      </c>
      <c r="R753" s="17">
        <f t="shared" si="138"/>
        <v>0</v>
      </c>
      <c r="S753" s="17">
        <f t="shared" si="139"/>
        <v>224350.32246628316</v>
      </c>
      <c r="T753" s="10"/>
      <c r="U753" s="13">
        <f t="shared" si="140"/>
        <v>252248.35741038009</v>
      </c>
      <c r="V753" s="13">
        <f t="shared" si="141"/>
        <v>252248.35741038009</v>
      </c>
      <c r="W753" s="13">
        <f t="shared" si="142"/>
        <v>1124350.3224662831</v>
      </c>
      <c r="X753" s="13">
        <f t="shared" si="143"/>
        <v>1000000</v>
      </c>
    </row>
    <row r="754" spans="14:24" x14ac:dyDescent="0.3">
      <c r="N754" s="10">
        <f t="shared" si="134"/>
        <v>2.4199999999999302</v>
      </c>
      <c r="O754" s="12">
        <f t="shared" si="135"/>
        <v>2.1340714899926384E-4</v>
      </c>
      <c r="P754" s="10">
        <f t="shared" si="136"/>
        <v>1.1260381134767798</v>
      </c>
      <c r="Q754" s="17">
        <f t="shared" si="137"/>
        <v>226038.11347677984</v>
      </c>
      <c r="R754" s="17">
        <f t="shared" si="138"/>
        <v>0</v>
      </c>
      <c r="S754" s="17">
        <f t="shared" si="139"/>
        <v>226038.11347677984</v>
      </c>
      <c r="T754" s="10"/>
      <c r="U754" s="13">
        <f t="shared" si="140"/>
        <v>254527.53087324344</v>
      </c>
      <c r="V754" s="13">
        <f t="shared" si="141"/>
        <v>254527.53087324344</v>
      </c>
      <c r="W754" s="13">
        <f t="shared" si="142"/>
        <v>1126038.1134767798</v>
      </c>
      <c r="X754" s="13">
        <f t="shared" si="143"/>
        <v>1000000</v>
      </c>
    </row>
    <row r="755" spans="14:24" x14ac:dyDescent="0.3">
      <c r="N755" s="10">
        <f t="shared" si="134"/>
        <v>2.42999999999993</v>
      </c>
      <c r="O755" s="12">
        <f t="shared" si="135"/>
        <v>2.0829426985095737E-4</v>
      </c>
      <c r="P755" s="10">
        <f t="shared" si="136"/>
        <v>1.1277284380735066</v>
      </c>
      <c r="Q755" s="17">
        <f t="shared" si="137"/>
        <v>227728.43807350664</v>
      </c>
      <c r="R755" s="17">
        <f t="shared" si="138"/>
        <v>0</v>
      </c>
      <c r="S755" s="17">
        <f t="shared" si="139"/>
        <v>227728.43807350664</v>
      </c>
      <c r="T755" s="10"/>
      <c r="U755" s="13">
        <f t="shared" si="140"/>
        <v>256815.83577355489</v>
      </c>
      <c r="V755" s="13">
        <f t="shared" si="141"/>
        <v>256815.83577355489</v>
      </c>
      <c r="W755" s="13">
        <f t="shared" si="142"/>
        <v>1127728.4380735066</v>
      </c>
      <c r="X755" s="13">
        <f t="shared" si="143"/>
        <v>1000000</v>
      </c>
    </row>
    <row r="756" spans="14:24" x14ac:dyDescent="0.3">
      <c r="N756" s="10">
        <f t="shared" si="134"/>
        <v>2.4399999999999298</v>
      </c>
      <c r="O756" s="12">
        <f t="shared" si="135"/>
        <v>2.0328355738229322E-4</v>
      </c>
      <c r="P756" s="10">
        <f t="shared" si="136"/>
        <v>1.1294213000596949</v>
      </c>
      <c r="Q756" s="17">
        <f t="shared" si="137"/>
        <v>229421.30005969486</v>
      </c>
      <c r="R756" s="17">
        <f t="shared" si="138"/>
        <v>0</v>
      </c>
      <c r="S756" s="17">
        <f t="shared" si="139"/>
        <v>229421.30005969486</v>
      </c>
      <c r="T756" s="10"/>
      <c r="U756" s="13">
        <f t="shared" si="140"/>
        <v>259113.30297480591</v>
      </c>
      <c r="V756" s="13">
        <f t="shared" si="141"/>
        <v>259113.30297480591</v>
      </c>
      <c r="W756" s="13">
        <f t="shared" si="142"/>
        <v>1129421.3000596948</v>
      </c>
      <c r="X756" s="13">
        <f t="shared" si="143"/>
        <v>1000000</v>
      </c>
    </row>
    <row r="757" spans="14:24" x14ac:dyDescent="0.3">
      <c r="N757" s="10">
        <f t="shared" si="134"/>
        <v>2.4499999999999296</v>
      </c>
      <c r="O757" s="12">
        <f t="shared" si="135"/>
        <v>1.9837354391798748E-4</v>
      </c>
      <c r="P757" s="10">
        <f t="shared" si="136"/>
        <v>1.1311167032442848</v>
      </c>
      <c r="Q757" s="17">
        <f t="shared" si="137"/>
        <v>231116.70324428478</v>
      </c>
      <c r="R757" s="17">
        <f t="shared" si="138"/>
        <v>0</v>
      </c>
      <c r="S757" s="17">
        <f t="shared" si="139"/>
        <v>231116.70324428478</v>
      </c>
      <c r="T757" s="10"/>
      <c r="U757" s="13">
        <f t="shared" si="140"/>
        <v>261419.96343836311</v>
      </c>
      <c r="V757" s="13">
        <f t="shared" si="141"/>
        <v>261419.96343836311</v>
      </c>
      <c r="W757" s="13">
        <f t="shared" si="142"/>
        <v>1131116.7032442847</v>
      </c>
      <c r="X757" s="13">
        <f t="shared" si="143"/>
        <v>1000000</v>
      </c>
    </row>
    <row r="758" spans="14:24" x14ac:dyDescent="0.3">
      <c r="N758" s="10">
        <f t="shared" si="134"/>
        <v>2.4599999999999294</v>
      </c>
      <c r="O758" s="12">
        <f t="shared" si="135"/>
        <v>1.9356276731740323E-4</v>
      </c>
      <c r="P758" s="10">
        <f t="shared" si="136"/>
        <v>1.1328146514419342</v>
      </c>
      <c r="Q758" s="17">
        <f t="shared" si="137"/>
        <v>232814.65144193414</v>
      </c>
      <c r="R758" s="17">
        <f t="shared" si="138"/>
        <v>0</v>
      </c>
      <c r="S758" s="17">
        <f t="shared" si="139"/>
        <v>232814.65144193414</v>
      </c>
      <c r="T758" s="10"/>
      <c r="U758" s="13">
        <f t="shared" si="140"/>
        <v>263735.84822376998</v>
      </c>
      <c r="V758" s="13">
        <f t="shared" si="141"/>
        <v>263735.84822376998</v>
      </c>
      <c r="W758" s="13">
        <f t="shared" si="142"/>
        <v>1132814.6514419341</v>
      </c>
      <c r="X758" s="13">
        <f t="shared" si="143"/>
        <v>1000000</v>
      </c>
    </row>
    <row r="759" spans="14:24" x14ac:dyDescent="0.3">
      <c r="N759" s="10">
        <f t="shared" si="134"/>
        <v>2.4699999999999291</v>
      </c>
      <c r="O759" s="12">
        <f t="shared" si="135"/>
        <v>1.8884977141859477E-4</v>
      </c>
      <c r="P759" s="10">
        <f t="shared" si="136"/>
        <v>1.1345151484730271</v>
      </c>
      <c r="Q759" s="17">
        <f t="shared" si="137"/>
        <v>234515.14847302713</v>
      </c>
      <c r="R759" s="17">
        <f t="shared" si="138"/>
        <v>0</v>
      </c>
      <c r="S759" s="17">
        <f t="shared" si="139"/>
        <v>234515.14847302713</v>
      </c>
      <c r="T759" s="10"/>
      <c r="U759" s="13">
        <f t="shared" si="140"/>
        <v>266060.98848905036</v>
      </c>
      <c r="V759" s="13">
        <f t="shared" si="141"/>
        <v>266060.98848905036</v>
      </c>
      <c r="W759" s="13">
        <f t="shared" si="142"/>
        <v>1134515.1484730272</v>
      </c>
      <c r="X759" s="13">
        <f t="shared" si="143"/>
        <v>1000000</v>
      </c>
    </row>
    <row r="760" spans="14:24" x14ac:dyDescent="0.3">
      <c r="N760" s="10">
        <f t="shared" si="134"/>
        <v>2.4799999999999289</v>
      </c>
      <c r="O760" s="12">
        <f t="shared" si="135"/>
        <v>1.8423310646865297E-4</v>
      </c>
      <c r="P760" s="10">
        <f t="shared" si="136"/>
        <v>1.1362181981636827</v>
      </c>
      <c r="Q760" s="17">
        <f t="shared" si="137"/>
        <v>236218.19816368271</v>
      </c>
      <c r="R760" s="17">
        <f t="shared" si="138"/>
        <v>0</v>
      </c>
      <c r="S760" s="17">
        <f t="shared" si="139"/>
        <v>236218.19816368271</v>
      </c>
      <c r="T760" s="10"/>
      <c r="U760" s="13">
        <f t="shared" si="140"/>
        <v>268395.41549101128</v>
      </c>
      <c r="V760" s="13">
        <f t="shared" si="141"/>
        <v>268395.41549101128</v>
      </c>
      <c r="W760" s="13">
        <f t="shared" si="142"/>
        <v>1136218.1981636828</v>
      </c>
      <c r="X760" s="13">
        <f t="shared" si="143"/>
        <v>1000000</v>
      </c>
    </row>
    <row r="761" spans="14:24" x14ac:dyDescent="0.3">
      <c r="N761" s="10">
        <f t="shared" si="134"/>
        <v>2.4899999999999287</v>
      </c>
      <c r="O761" s="12">
        <f t="shared" si="135"/>
        <v>1.7971132954042833E-4</v>
      </c>
      <c r="P761" s="10">
        <f t="shared" si="136"/>
        <v>1.1379238043457638</v>
      </c>
      <c r="Q761" s="17">
        <f t="shared" si="137"/>
        <v>237923.80434576375</v>
      </c>
      <c r="R761" s="17">
        <f t="shared" si="138"/>
        <v>0</v>
      </c>
      <c r="S761" s="17">
        <f t="shared" si="139"/>
        <v>237923.80434576375</v>
      </c>
      <c r="T761" s="10"/>
      <c r="U761" s="13">
        <f t="shared" si="140"/>
        <v>270739.16058554867</v>
      </c>
      <c r="V761" s="13">
        <f t="shared" si="141"/>
        <v>270739.16058554867</v>
      </c>
      <c r="W761" s="13">
        <f t="shared" si="142"/>
        <v>1137923.8043457638</v>
      </c>
      <c r="X761" s="13">
        <f t="shared" si="143"/>
        <v>1000000</v>
      </c>
    </row>
    <row r="762" spans="14:24" x14ac:dyDescent="0.3">
      <c r="N762" s="10">
        <f t="shared" si="134"/>
        <v>2.4999999999999285</v>
      </c>
      <c r="O762" s="12">
        <f t="shared" si="135"/>
        <v>1.7528300493571667E-4</v>
      </c>
      <c r="P762" s="10">
        <f t="shared" si="136"/>
        <v>1.1396319708568845</v>
      </c>
      <c r="Q762" s="17">
        <f t="shared" si="137"/>
        <v>239631.97085688447</v>
      </c>
      <c r="R762" s="17">
        <f t="shared" si="138"/>
        <v>0</v>
      </c>
      <c r="S762" s="17">
        <f t="shared" si="139"/>
        <v>239631.97085688447</v>
      </c>
      <c r="T762" s="10"/>
      <c r="U762" s="13">
        <f t="shared" si="140"/>
        <v>273092.25522795075</v>
      </c>
      <c r="V762" s="13">
        <f t="shared" si="141"/>
        <v>273092.25522795075</v>
      </c>
      <c r="W762" s="13">
        <f t="shared" si="142"/>
        <v>1139631.9708568845</v>
      </c>
      <c r="X762" s="13">
        <f t="shared" si="143"/>
        <v>1000000</v>
      </c>
    </row>
    <row r="763" spans="14:24" x14ac:dyDescent="0.3">
      <c r="N763" s="10">
        <f t="shared" si="134"/>
        <v>2.5099999999999283</v>
      </c>
      <c r="O763" s="12">
        <f t="shared" si="135"/>
        <v>1.709467045750002E-4</v>
      </c>
      <c r="P763" s="10">
        <f t="shared" si="136"/>
        <v>1.1413427015404205</v>
      </c>
      <c r="Q763" s="17">
        <f t="shared" si="137"/>
        <v>241342.70154042047</v>
      </c>
      <c r="R763" s="17">
        <f t="shared" si="138"/>
        <v>0</v>
      </c>
      <c r="S763" s="17">
        <f t="shared" si="139"/>
        <v>241342.70154042047</v>
      </c>
      <c r="T763" s="10"/>
      <c r="U763" s="13">
        <f t="shared" si="140"/>
        <v>275454.73097320693</v>
      </c>
      <c r="V763" s="13">
        <f t="shared" si="141"/>
        <v>275454.73097320693</v>
      </c>
      <c r="W763" s="13">
        <f t="shared" si="142"/>
        <v>1141342.7015404205</v>
      </c>
      <c r="X763" s="13">
        <f t="shared" si="143"/>
        <v>1000000</v>
      </c>
    </row>
    <row r="764" spans="14:24" x14ac:dyDescent="0.3">
      <c r="N764" s="10">
        <f t="shared" si="134"/>
        <v>2.5199999999999281</v>
      </c>
      <c r="O764" s="12">
        <f t="shared" si="135"/>
        <v>1.6670100837384088E-4</v>
      </c>
      <c r="P764" s="10">
        <f t="shared" si="136"/>
        <v>1.1430560002455163</v>
      </c>
      <c r="Q764" s="17">
        <f t="shared" si="137"/>
        <v>243056.00024551633</v>
      </c>
      <c r="R764" s="17">
        <f t="shared" si="138"/>
        <v>0</v>
      </c>
      <c r="S764" s="17">
        <f t="shared" si="139"/>
        <v>243056.00024551633</v>
      </c>
      <c r="T764" s="10"/>
      <c r="U764" s="13">
        <f t="shared" si="140"/>
        <v>277826.61947631318</v>
      </c>
      <c r="V764" s="13">
        <f t="shared" si="141"/>
        <v>277826.61947631318</v>
      </c>
      <c r="W764" s="13">
        <f t="shared" si="142"/>
        <v>1143056.0002455164</v>
      </c>
      <c r="X764" s="13">
        <f t="shared" si="143"/>
        <v>1000000</v>
      </c>
    </row>
    <row r="765" spans="14:24" x14ac:dyDescent="0.3">
      <c r="N765" s="10">
        <f t="shared" si="134"/>
        <v>2.5299999999999279</v>
      </c>
      <c r="O765" s="12">
        <f t="shared" si="135"/>
        <v>1.6254450460603464E-4</v>
      </c>
      <c r="P765" s="10">
        <f t="shared" si="136"/>
        <v>1.1447718708270951</v>
      </c>
      <c r="Q765" s="17">
        <f t="shared" si="137"/>
        <v>244771.87082709506</v>
      </c>
      <c r="R765" s="17">
        <f t="shared" si="138"/>
        <v>0</v>
      </c>
      <c r="S765" s="17">
        <f t="shared" si="139"/>
        <v>244771.87082709506</v>
      </c>
      <c r="T765" s="10"/>
      <c r="U765" s="13">
        <f t="shared" si="140"/>
        <v>280207.95249258168</v>
      </c>
      <c r="V765" s="13">
        <f t="shared" si="141"/>
        <v>280207.95249258168</v>
      </c>
      <c r="W765" s="13">
        <f t="shared" si="142"/>
        <v>1144771.8708270951</v>
      </c>
      <c r="X765" s="13">
        <f t="shared" si="143"/>
        <v>1000000</v>
      </c>
    </row>
    <row r="766" spans="14:24" x14ac:dyDescent="0.3">
      <c r="N766" s="10">
        <f t="shared" si="134"/>
        <v>2.5399999999999276</v>
      </c>
      <c r="O766" s="12">
        <f t="shared" si="135"/>
        <v>1.5847579025363734E-4</v>
      </c>
      <c r="P766" s="10">
        <f t="shared" si="136"/>
        <v>1.146490317145866</v>
      </c>
      <c r="Q766" s="17">
        <f t="shared" si="137"/>
        <v>246490.31714586599</v>
      </c>
      <c r="R766" s="17">
        <f t="shared" si="138"/>
        <v>0</v>
      </c>
      <c r="S766" s="17">
        <f t="shared" si="139"/>
        <v>246490.31714586599</v>
      </c>
      <c r="T766" s="10"/>
      <c r="U766" s="13">
        <f t="shared" si="140"/>
        <v>282598.761877949</v>
      </c>
      <c r="V766" s="13">
        <f t="shared" si="141"/>
        <v>282598.761877949</v>
      </c>
      <c r="W766" s="13">
        <f t="shared" si="142"/>
        <v>1146490.3171458661</v>
      </c>
      <c r="X766" s="13">
        <f t="shared" si="143"/>
        <v>1000000</v>
      </c>
    </row>
    <row r="767" spans="14:24" x14ac:dyDescent="0.3">
      <c r="N767" s="10">
        <f t="shared" si="134"/>
        <v>2.5499999999999274</v>
      </c>
      <c r="O767" s="12">
        <f t="shared" si="135"/>
        <v>1.5449347134398027E-4</v>
      </c>
      <c r="P767" s="10">
        <f t="shared" si="136"/>
        <v>1.1482113430683343</v>
      </c>
      <c r="Q767" s="17">
        <f t="shared" si="137"/>
        <v>248211.34306833424</v>
      </c>
      <c r="R767" s="17">
        <f t="shared" si="138"/>
        <v>0</v>
      </c>
      <c r="S767" s="17">
        <f t="shared" si="139"/>
        <v>248211.34306833424</v>
      </c>
      <c r="T767" s="10"/>
      <c r="U767" s="13">
        <f t="shared" si="140"/>
        <v>284999.07958928717</v>
      </c>
      <c r="V767" s="13">
        <f t="shared" si="141"/>
        <v>284999.07958928717</v>
      </c>
      <c r="W767" s="13">
        <f t="shared" si="142"/>
        <v>1148211.3430683343</v>
      </c>
      <c r="X767" s="13">
        <f t="shared" si="143"/>
        <v>1000000</v>
      </c>
    </row>
    <row r="768" spans="14:24" x14ac:dyDescent="0.3">
      <c r="N768" s="10">
        <f t="shared" si="134"/>
        <v>2.5599999999999272</v>
      </c>
      <c r="O768" s="12">
        <f t="shared" si="135"/>
        <v>1.5059616327380259E-4</v>
      </c>
      <c r="P768" s="10">
        <f t="shared" si="136"/>
        <v>1.1499349524668088</v>
      </c>
      <c r="Q768" s="17">
        <f t="shared" si="137"/>
        <v>249934.95246680875</v>
      </c>
      <c r="R768" s="17">
        <f t="shared" si="138"/>
        <v>0</v>
      </c>
      <c r="S768" s="17">
        <f t="shared" si="139"/>
        <v>249934.95246680875</v>
      </c>
      <c r="T768" s="10"/>
      <c r="U768" s="13">
        <f t="shared" si="140"/>
        <v>287408.9376847138</v>
      </c>
      <c r="V768" s="13">
        <f t="shared" si="141"/>
        <v>287408.9376847138</v>
      </c>
      <c r="W768" s="13">
        <f t="shared" si="142"/>
        <v>1149934.9524668087</v>
      </c>
      <c r="X768" s="13">
        <f t="shared" si="143"/>
        <v>1000000</v>
      </c>
    </row>
    <row r="769" spans="14:24" x14ac:dyDescent="0.3">
      <c r="N769" s="10">
        <f t="shared" si="134"/>
        <v>2.569999999999927</v>
      </c>
      <c r="O769" s="12">
        <f t="shared" si="135"/>
        <v>1.4678249112062789E-4</v>
      </c>
      <c r="P769" s="10">
        <f t="shared" si="136"/>
        <v>1.1516611492194115</v>
      </c>
      <c r="Q769" s="17">
        <f t="shared" si="137"/>
        <v>251661.14921941151</v>
      </c>
      <c r="R769" s="17">
        <f t="shared" si="138"/>
        <v>0</v>
      </c>
      <c r="S769" s="17">
        <f t="shared" si="139"/>
        <v>251661.14921941151</v>
      </c>
      <c r="T769" s="10"/>
      <c r="U769" s="13">
        <f t="shared" si="140"/>
        <v>289828.36832390528</v>
      </c>
      <c r="V769" s="13">
        <f t="shared" si="141"/>
        <v>289828.36832390528</v>
      </c>
      <c r="W769" s="13">
        <f t="shared" si="142"/>
        <v>1151661.1492194114</v>
      </c>
      <c r="X769" s="13">
        <f t="shared" si="143"/>
        <v>1000000</v>
      </c>
    </row>
    <row r="770" spans="14:24" x14ac:dyDescent="0.3">
      <c r="N770" s="10">
        <f t="shared" si="134"/>
        <v>2.5799999999999268</v>
      </c>
      <c r="O770" s="12">
        <f t="shared" si="135"/>
        <v>1.4305108994152395E-4</v>
      </c>
      <c r="P770" s="10">
        <f t="shared" si="136"/>
        <v>1.153389937210086</v>
      </c>
      <c r="Q770" s="17">
        <f t="shared" si="137"/>
        <v>253389.93721008595</v>
      </c>
      <c r="R770" s="17">
        <f t="shared" si="138"/>
        <v>0</v>
      </c>
      <c r="S770" s="17">
        <f t="shared" si="139"/>
        <v>253389.93721008595</v>
      </c>
      <c r="T770" s="10"/>
      <c r="U770" s="13">
        <f t="shared" si="140"/>
        <v>292257.40376840869</v>
      </c>
      <c r="V770" s="13">
        <f t="shared" si="141"/>
        <v>292257.40376840869</v>
      </c>
      <c r="W770" s="13">
        <f t="shared" si="142"/>
        <v>1153389.937210086</v>
      </c>
      <c r="X770" s="13">
        <f t="shared" si="143"/>
        <v>1000000</v>
      </c>
    </row>
    <row r="771" spans="14:24" x14ac:dyDescent="0.3">
      <c r="N771" s="10">
        <f t="shared" si="134"/>
        <v>2.5899999999999266</v>
      </c>
      <c r="O771" s="12">
        <f t="shared" si="135"/>
        <v>1.394006050593847E-4</v>
      </c>
      <c r="P771" s="10">
        <f t="shared" si="136"/>
        <v>1.1551213203286057</v>
      </c>
      <c r="Q771" s="17">
        <f t="shared" si="137"/>
        <v>255121.32032860568</v>
      </c>
      <c r="R771" s="17">
        <f t="shared" si="138"/>
        <v>0</v>
      </c>
      <c r="S771" s="17">
        <f t="shared" si="139"/>
        <v>255121.32032860568</v>
      </c>
      <c r="T771" s="10"/>
      <c r="U771" s="13">
        <f t="shared" si="140"/>
        <v>294696.07638195617</v>
      </c>
      <c r="V771" s="13">
        <f t="shared" si="141"/>
        <v>294696.07638195617</v>
      </c>
      <c r="W771" s="13">
        <f t="shared" si="142"/>
        <v>1155121.3203286056</v>
      </c>
      <c r="X771" s="13">
        <f t="shared" si="143"/>
        <v>1000000</v>
      </c>
    </row>
    <row r="772" spans="14:24" x14ac:dyDescent="0.3">
      <c r="N772" s="10">
        <f t="shared" si="134"/>
        <v>2.5999999999999264</v>
      </c>
      <c r="O772" s="12">
        <f t="shared" si="135"/>
        <v>1.3582969233688218E-4</v>
      </c>
      <c r="P772" s="10">
        <f t="shared" si="136"/>
        <v>1.1568553024705834</v>
      </c>
      <c r="Q772" s="17">
        <f t="shared" si="137"/>
        <v>256855.30247058341</v>
      </c>
      <c r="R772" s="17">
        <f t="shared" si="138"/>
        <v>0</v>
      </c>
      <c r="S772" s="17">
        <f t="shared" si="139"/>
        <v>256855.30247058341</v>
      </c>
      <c r="T772" s="10"/>
      <c r="U772" s="13">
        <f t="shared" si="140"/>
        <v>297144.41863077995</v>
      </c>
      <c r="V772" s="13">
        <f t="shared" si="141"/>
        <v>297144.41863077995</v>
      </c>
      <c r="W772" s="13">
        <f t="shared" si="142"/>
        <v>1156855.3024705835</v>
      </c>
      <c r="X772" s="13">
        <f t="shared" si="143"/>
        <v>1000000</v>
      </c>
    </row>
    <row r="773" spans="14:24" x14ac:dyDescent="0.3">
      <c r="N773" s="10">
        <f t="shared" si="134"/>
        <v>2.6099999999999262</v>
      </c>
      <c r="O773" s="12">
        <f t="shared" si="135"/>
        <v>1.3233701843823919E-4</v>
      </c>
      <c r="P773" s="10">
        <f t="shared" si="136"/>
        <v>1.1585918875374797</v>
      </c>
      <c r="Q773" s="17">
        <f t="shared" si="137"/>
        <v>258591.88753747963</v>
      </c>
      <c r="R773" s="17">
        <f t="shared" si="138"/>
        <v>0</v>
      </c>
      <c r="S773" s="17">
        <f t="shared" si="139"/>
        <v>258591.88753747963</v>
      </c>
      <c r="T773" s="10"/>
      <c r="U773" s="13">
        <f t="shared" si="140"/>
        <v>299602.46308392816</v>
      </c>
      <c r="V773" s="13">
        <f t="shared" si="141"/>
        <v>299602.46308392816</v>
      </c>
      <c r="W773" s="13">
        <f t="shared" si="142"/>
        <v>1158591.8875374796</v>
      </c>
      <c r="X773" s="13">
        <f t="shared" si="143"/>
        <v>1000000</v>
      </c>
    </row>
    <row r="774" spans="14:24" x14ac:dyDescent="0.3">
      <c r="N774" s="10">
        <f t="shared" si="134"/>
        <v>2.6199999999999259</v>
      </c>
      <c r="O774" s="12">
        <f t="shared" si="135"/>
        <v>1.2892126107897812E-4</v>
      </c>
      <c r="P774" s="10">
        <f t="shared" si="136"/>
        <v>1.1603310794366117</v>
      </c>
      <c r="Q774" s="17">
        <f t="shared" si="137"/>
        <v>260331.0794366117</v>
      </c>
      <c r="R774" s="17">
        <f t="shared" si="138"/>
        <v>0</v>
      </c>
      <c r="S774" s="17">
        <f t="shared" si="139"/>
        <v>260331.0794366117</v>
      </c>
      <c r="T774" s="10"/>
      <c r="U774" s="13">
        <f t="shared" si="140"/>
        <v>302070.24241358199</v>
      </c>
      <c r="V774" s="13">
        <f t="shared" si="141"/>
        <v>302070.24241358199</v>
      </c>
      <c r="W774" s="13">
        <f t="shared" si="142"/>
        <v>1160331.0794366118</v>
      </c>
      <c r="X774" s="13">
        <f t="shared" si="143"/>
        <v>1000000</v>
      </c>
    </row>
    <row r="775" spans="14:24" x14ac:dyDescent="0.3">
      <c r="N775" s="10">
        <f t="shared" si="134"/>
        <v>2.6299999999999257</v>
      </c>
      <c r="O775" s="12">
        <f t="shared" si="135"/>
        <v>1.255811092638066E-4</v>
      </c>
      <c r="P775" s="10">
        <f t="shared" si="136"/>
        <v>1.1620728820811621</v>
      </c>
      <c r="Q775" s="17">
        <f t="shared" si="137"/>
        <v>262072.8820811621</v>
      </c>
      <c r="R775" s="17">
        <f t="shared" si="138"/>
        <v>0</v>
      </c>
      <c r="S775" s="17">
        <f t="shared" si="139"/>
        <v>262072.8820811621</v>
      </c>
      <c r="T775" s="10"/>
      <c r="U775" s="13">
        <f t="shared" si="140"/>
        <v>304547.78939537256</v>
      </c>
      <c r="V775" s="13">
        <f t="shared" si="141"/>
        <v>304547.78939537256</v>
      </c>
      <c r="W775" s="13">
        <f t="shared" si="142"/>
        <v>1162072.8820811622</v>
      </c>
      <c r="X775" s="13">
        <f t="shared" si="143"/>
        <v>1000000</v>
      </c>
    </row>
    <row r="776" spans="14:24" x14ac:dyDescent="0.3">
      <c r="N776" s="10">
        <f t="shared" si="134"/>
        <v>2.6399999999999255</v>
      </c>
      <c r="O776" s="12">
        <f t="shared" si="135"/>
        <v>1.2231526351280382E-4</v>
      </c>
      <c r="P776" s="10">
        <f t="shared" si="136"/>
        <v>1.1638172993901874</v>
      </c>
      <c r="Q776" s="17">
        <f t="shared" si="137"/>
        <v>263817.29939018737</v>
      </c>
      <c r="R776" s="17">
        <f t="shared" si="138"/>
        <v>0</v>
      </c>
      <c r="S776" s="17">
        <f t="shared" si="139"/>
        <v>263817.29939018737</v>
      </c>
      <c r="T776" s="10"/>
      <c r="U776" s="13">
        <f t="shared" si="140"/>
        <v>307035.13690870046</v>
      </c>
      <c r="V776" s="13">
        <f t="shared" si="141"/>
        <v>307035.13690870046</v>
      </c>
      <c r="W776" s="13">
        <f t="shared" si="142"/>
        <v>1163817.2993901875</v>
      </c>
      <c r="X776" s="13">
        <f t="shared" si="143"/>
        <v>1000000</v>
      </c>
    </row>
    <row r="777" spans="14:24" x14ac:dyDescent="0.3">
      <c r="N777" s="10">
        <f t="shared" si="134"/>
        <v>2.6499999999999253</v>
      </c>
      <c r="O777" s="12">
        <f t="shared" si="135"/>
        <v>1.1912243607607538E-4</v>
      </c>
      <c r="P777" s="10">
        <f t="shared" si="136"/>
        <v>1.1655643352886271</v>
      </c>
      <c r="Q777" s="17">
        <f t="shared" si="137"/>
        <v>265564.33528862713</v>
      </c>
      <c r="R777" s="17">
        <f t="shared" si="138"/>
        <v>0</v>
      </c>
      <c r="S777" s="17">
        <f t="shared" si="139"/>
        <v>265564.33528862713</v>
      </c>
      <c r="T777" s="10"/>
      <c r="U777" s="13">
        <f t="shared" si="140"/>
        <v>309532.31793705479</v>
      </c>
      <c r="V777" s="13">
        <f t="shared" si="141"/>
        <v>309532.31793705479</v>
      </c>
      <c r="W777" s="13">
        <f t="shared" si="142"/>
        <v>1165564.3352886271</v>
      </c>
      <c r="X777" s="13">
        <f t="shared" si="143"/>
        <v>1000000</v>
      </c>
    </row>
    <row r="778" spans="14:24" x14ac:dyDescent="0.3">
      <c r="N778" s="10">
        <f t="shared" si="134"/>
        <v>2.6599999999999251</v>
      </c>
      <c r="O778" s="12">
        <f t="shared" si="135"/>
        <v>1.1600135113704875E-4</v>
      </c>
      <c r="P778" s="10">
        <f t="shared" si="136"/>
        <v>1.1673139937073131</v>
      </c>
      <c r="Q778" s="17">
        <f t="shared" si="137"/>
        <v>267313.99370731314</v>
      </c>
      <c r="R778" s="17">
        <f t="shared" si="138"/>
        <v>0</v>
      </c>
      <c r="S778" s="17">
        <f t="shared" si="139"/>
        <v>267313.99370731314</v>
      </c>
      <c r="T778" s="10"/>
      <c r="U778" s="13">
        <f t="shared" si="140"/>
        <v>312039.36556833528</v>
      </c>
      <c r="V778" s="13">
        <f t="shared" si="141"/>
        <v>312039.36556833528</v>
      </c>
      <c r="W778" s="13">
        <f t="shared" si="142"/>
        <v>1167313.9937073132</v>
      </c>
      <c r="X778" s="13">
        <f t="shared" si="143"/>
        <v>1000000</v>
      </c>
    </row>
    <row r="779" spans="14:24" x14ac:dyDescent="0.3">
      <c r="N779" s="10">
        <f t="shared" si="134"/>
        <v>2.6699999999999249</v>
      </c>
      <c r="O779" s="12">
        <f t="shared" si="135"/>
        <v>1.1295074500458398E-4</v>
      </c>
      <c r="P779" s="10">
        <f t="shared" si="136"/>
        <v>1.1690662785829775</v>
      </c>
      <c r="Q779" s="17">
        <f t="shared" si="137"/>
        <v>269066.27858297748</v>
      </c>
      <c r="R779" s="17">
        <f t="shared" si="138"/>
        <v>0</v>
      </c>
      <c r="S779" s="17">
        <f t="shared" si="139"/>
        <v>269066.27858297748</v>
      </c>
      <c r="T779" s="10"/>
      <c r="U779" s="13">
        <f t="shared" si="140"/>
        <v>314556.31299517222</v>
      </c>
      <c r="V779" s="13">
        <f t="shared" si="141"/>
        <v>314556.31299517222</v>
      </c>
      <c r="W779" s="13">
        <f t="shared" si="142"/>
        <v>1169066.2785829776</v>
      </c>
      <c r="X779" s="13">
        <f t="shared" si="143"/>
        <v>1000000</v>
      </c>
    </row>
    <row r="780" spans="14:24" x14ac:dyDescent="0.3">
      <c r="N780" s="10">
        <f t="shared" si="134"/>
        <v>2.6799999999999247</v>
      </c>
      <c r="O780" s="12">
        <f t="shared" si="135"/>
        <v>1.0996936629407799E-4</v>
      </c>
      <c r="P780" s="10">
        <f t="shared" si="136"/>
        <v>1.1708211938582616</v>
      </c>
      <c r="Q780" s="17">
        <f t="shared" si="137"/>
        <v>270821.19385826151</v>
      </c>
      <c r="R780" s="17">
        <f t="shared" si="138"/>
        <v>0</v>
      </c>
      <c r="S780" s="17">
        <f t="shared" si="139"/>
        <v>270821.19385826151</v>
      </c>
      <c r="T780" s="10"/>
      <c r="U780" s="13">
        <f t="shared" si="140"/>
        <v>317083.19351524941</v>
      </c>
      <c r="V780" s="13">
        <f t="shared" si="141"/>
        <v>317083.19351524941</v>
      </c>
      <c r="W780" s="13">
        <f t="shared" si="142"/>
        <v>1170821.1938582615</v>
      </c>
      <c r="X780" s="13">
        <f t="shared" si="143"/>
        <v>1000000</v>
      </c>
    </row>
    <row r="781" spans="14:24" x14ac:dyDescent="0.3">
      <c r="N781" s="10">
        <f t="shared" ref="N781:N844" si="144">N780+0.01</f>
        <v>2.6899999999999245</v>
      </c>
      <c r="O781" s="12">
        <f t="shared" ref="O781:O844" si="145">NORMDIST(N781,0,1,FALSE)*0.01</f>
        <v>1.0705597609774359E-4</v>
      </c>
      <c r="P781" s="10">
        <f t="shared" ref="P781:P844" si="146">FXf0*EXP(-0.5*T*vola^2)*EXP(vola*SQRT(T)*N781)</f>
        <v>1.1725787434817261</v>
      </c>
      <c r="Q781" s="17">
        <f t="shared" ref="Q781:Q844" si="147">MAX(P781-K,0)*nom</f>
        <v>272578.74348172604</v>
      </c>
      <c r="R781" s="17">
        <f t="shared" ref="R781:R844" si="148">MAX(K-P781,0)*nom</f>
        <v>0</v>
      </c>
      <c r="S781" s="17">
        <f t="shared" ref="S781:S844" si="149">(P781-K)*nom</f>
        <v>272578.74348172604</v>
      </c>
      <c r="T781" s="10"/>
      <c r="U781" s="13">
        <f t="shared" ref="U781:U844" si="150">(P781-K)*P781*nom</f>
        <v>319620.04053163005</v>
      </c>
      <c r="V781" s="13">
        <f t="shared" ref="V781:V844" si="151">MAX(P781-K,0)*P781*nom</f>
        <v>319620.04053163005</v>
      </c>
      <c r="W781" s="13">
        <f t="shared" ref="W781:W844" si="152">IF(P781&gt;K,nom*P781,0)</f>
        <v>1172578.7434817262</v>
      </c>
      <c r="X781" s="13">
        <f t="shared" ref="X781:X844" si="153">IF(P781&gt;K,nom,0)</f>
        <v>1000000</v>
      </c>
    </row>
    <row r="782" spans="14:24" x14ac:dyDescent="0.3">
      <c r="N782" s="10">
        <f t="shared" si="144"/>
        <v>2.6999999999999242</v>
      </c>
      <c r="O782" s="12">
        <f t="shared" si="145"/>
        <v>1.042093481442473E-4</v>
      </c>
      <c r="P782" s="10">
        <f t="shared" si="146"/>
        <v>1.1743389314078581</v>
      </c>
      <c r="Q782" s="17">
        <f t="shared" si="147"/>
        <v>274338.93140785804</v>
      </c>
      <c r="R782" s="17">
        <f t="shared" si="148"/>
        <v>0</v>
      </c>
      <c r="S782" s="17">
        <f t="shared" si="149"/>
        <v>274338.93140785804</v>
      </c>
      <c r="T782" s="10"/>
      <c r="U782" s="13">
        <f t="shared" si="150"/>
        <v>322166.88755307766</v>
      </c>
      <c r="V782" s="13">
        <f t="shared" si="151"/>
        <v>322166.88755307766</v>
      </c>
      <c r="W782" s="13">
        <f t="shared" si="152"/>
        <v>1174338.9314078582</v>
      </c>
      <c r="X782" s="13">
        <f t="shared" si="153"/>
        <v>1000000</v>
      </c>
    </row>
    <row r="783" spans="14:24" x14ac:dyDescent="0.3">
      <c r="N783" s="10">
        <f t="shared" si="144"/>
        <v>2.709999999999924</v>
      </c>
      <c r="O783" s="12">
        <f t="shared" si="145"/>
        <v>1.0142826894789167E-4</v>
      </c>
      <c r="P783" s="10">
        <f t="shared" si="146"/>
        <v>1.176101761597081</v>
      </c>
      <c r="Q783" s="17">
        <f t="shared" si="147"/>
        <v>276101.76159708097</v>
      </c>
      <c r="R783" s="17">
        <f t="shared" si="148"/>
        <v>0</v>
      </c>
      <c r="S783" s="17">
        <f t="shared" si="149"/>
        <v>276101.76159708097</v>
      </c>
      <c r="T783" s="10"/>
      <c r="U783" s="13">
        <f t="shared" si="150"/>
        <v>324723.76819438423</v>
      </c>
      <c r="V783" s="13">
        <f t="shared" si="151"/>
        <v>324723.76819438423</v>
      </c>
      <c r="W783" s="13">
        <f t="shared" si="152"/>
        <v>1176101.7615970811</v>
      </c>
      <c r="X783" s="13">
        <f t="shared" si="153"/>
        <v>1000000</v>
      </c>
    </row>
    <row r="784" spans="14:24" x14ac:dyDescent="0.3">
      <c r="N784" s="10">
        <f t="shared" si="144"/>
        <v>2.7199999999999238</v>
      </c>
      <c r="O784" s="12">
        <f t="shared" si="145"/>
        <v>9.8711537947531827E-5</v>
      </c>
      <c r="P784" s="10">
        <f t="shared" si="146"/>
        <v>1.177867238015764</v>
      </c>
      <c r="Q784" s="17">
        <f t="shared" si="147"/>
        <v>277867.23801576399</v>
      </c>
      <c r="R784" s="17">
        <f t="shared" si="148"/>
        <v>0</v>
      </c>
      <c r="S784" s="17">
        <f t="shared" si="149"/>
        <v>277867.23801576399</v>
      </c>
      <c r="T784" s="10"/>
      <c r="U784" s="13">
        <f t="shared" si="150"/>
        <v>327290.71617669682</v>
      </c>
      <c r="V784" s="13">
        <f t="shared" si="151"/>
        <v>327290.71617669682</v>
      </c>
      <c r="W784" s="13">
        <f t="shared" si="152"/>
        <v>1177867.2380157639</v>
      </c>
      <c r="X784" s="13">
        <f t="shared" si="153"/>
        <v>1000000</v>
      </c>
    </row>
    <row r="785" spans="14:24" x14ac:dyDescent="0.3">
      <c r="N785" s="10">
        <f t="shared" si="144"/>
        <v>2.7299999999999236</v>
      </c>
      <c r="O785" s="12">
        <f t="shared" si="145"/>
        <v>9.6057967635415878E-5</v>
      </c>
      <c r="P785" s="10">
        <f t="shared" si="146"/>
        <v>1.179635364636229</v>
      </c>
      <c r="Q785" s="17">
        <f t="shared" si="147"/>
        <v>279635.36463622894</v>
      </c>
      <c r="R785" s="17">
        <f t="shared" si="148"/>
        <v>0</v>
      </c>
      <c r="S785" s="17">
        <f t="shared" si="149"/>
        <v>279635.36463622894</v>
      </c>
      <c r="T785" s="10"/>
      <c r="U785" s="13">
        <f t="shared" si="150"/>
        <v>329867.76532784279</v>
      </c>
      <c r="V785" s="13">
        <f t="shared" si="151"/>
        <v>329867.76532784279</v>
      </c>
      <c r="W785" s="13">
        <f t="shared" si="152"/>
        <v>1179635.3646362289</v>
      </c>
      <c r="X785" s="13">
        <f t="shared" si="153"/>
        <v>1000000</v>
      </c>
    </row>
    <row r="786" spans="14:24" x14ac:dyDescent="0.3">
      <c r="N786" s="10">
        <f t="shared" si="144"/>
        <v>2.7399999999999234</v>
      </c>
      <c r="O786" s="12">
        <f t="shared" si="145"/>
        <v>9.3466383676142509E-5</v>
      </c>
      <c r="P786" s="10">
        <f t="shared" si="146"/>
        <v>1.1814061454367624</v>
      </c>
      <c r="Q786" s="17">
        <f t="shared" si="147"/>
        <v>281406.14543676237</v>
      </c>
      <c r="R786" s="17">
        <f t="shared" si="148"/>
        <v>0</v>
      </c>
      <c r="S786" s="17">
        <f t="shared" si="149"/>
        <v>281406.14543676237</v>
      </c>
      <c r="T786" s="10"/>
      <c r="U786" s="13">
        <f t="shared" si="150"/>
        <v>332454.94958266238</v>
      </c>
      <c r="V786" s="13">
        <f t="shared" si="151"/>
        <v>332454.94958266238</v>
      </c>
      <c r="W786" s="13">
        <f t="shared" si="152"/>
        <v>1181406.1454367624</v>
      </c>
      <c r="X786" s="13">
        <f t="shared" si="153"/>
        <v>1000000</v>
      </c>
    </row>
    <row r="787" spans="14:24" x14ac:dyDescent="0.3">
      <c r="N787" s="10">
        <f t="shared" si="144"/>
        <v>2.7499999999999232</v>
      </c>
      <c r="O787" s="12">
        <f t="shared" si="145"/>
        <v>9.0935625015929755E-5</v>
      </c>
      <c r="P787" s="10">
        <f t="shared" si="146"/>
        <v>1.1831795844016213</v>
      </c>
      <c r="Q787" s="17">
        <f t="shared" si="147"/>
        <v>283179.58440162125</v>
      </c>
      <c r="R787" s="17">
        <f t="shared" si="148"/>
        <v>0</v>
      </c>
      <c r="S787" s="17">
        <f t="shared" si="149"/>
        <v>283179.58440162125</v>
      </c>
      <c r="T787" s="10"/>
      <c r="U787" s="13">
        <f t="shared" si="150"/>
        <v>335052.30298333411</v>
      </c>
      <c r="V787" s="13">
        <f t="shared" si="151"/>
        <v>335052.30298333411</v>
      </c>
      <c r="W787" s="13">
        <f t="shared" si="152"/>
        <v>1183179.5844016213</v>
      </c>
      <c r="X787" s="13">
        <f t="shared" si="153"/>
        <v>1000000</v>
      </c>
    </row>
    <row r="788" spans="14:24" x14ac:dyDescent="0.3">
      <c r="N788" s="10">
        <f t="shared" si="144"/>
        <v>2.759999999999923</v>
      </c>
      <c r="O788" s="12">
        <f t="shared" si="145"/>
        <v>8.8464543982391046E-5</v>
      </c>
      <c r="P788" s="10">
        <f t="shared" si="146"/>
        <v>1.1849556855210444</v>
      </c>
      <c r="Q788" s="17">
        <f t="shared" si="147"/>
        <v>284955.68552104436</v>
      </c>
      <c r="R788" s="17">
        <f t="shared" si="148"/>
        <v>0</v>
      </c>
      <c r="S788" s="17">
        <f t="shared" si="149"/>
        <v>284955.68552104436</v>
      </c>
      <c r="T788" s="10"/>
      <c r="U788" s="13">
        <f t="shared" si="150"/>
        <v>337659.85967970826</v>
      </c>
      <c r="V788" s="13">
        <f t="shared" si="151"/>
        <v>337659.85967970826</v>
      </c>
      <c r="W788" s="13">
        <f t="shared" si="152"/>
        <v>1184955.6855210443</v>
      </c>
      <c r="X788" s="13">
        <f t="shared" si="153"/>
        <v>1000000</v>
      </c>
    </row>
    <row r="789" spans="14:24" x14ac:dyDescent="0.3">
      <c r="N789" s="10">
        <f t="shared" si="144"/>
        <v>2.7699999999999227</v>
      </c>
      <c r="O789" s="12">
        <f t="shared" si="145"/>
        <v>8.6052006375015135E-5</v>
      </c>
      <c r="P789" s="10">
        <f t="shared" si="146"/>
        <v>1.1867344527912598</v>
      </c>
      <c r="Q789" s="17">
        <f t="shared" si="147"/>
        <v>286734.45279125974</v>
      </c>
      <c r="R789" s="17">
        <f t="shared" si="148"/>
        <v>0</v>
      </c>
      <c r="S789" s="17">
        <f t="shared" si="149"/>
        <v>286734.45279125974</v>
      </c>
      <c r="T789" s="10"/>
      <c r="U789" s="13">
        <f t="shared" si="150"/>
        <v>340277.65392963693</v>
      </c>
      <c r="V789" s="13">
        <f t="shared" si="151"/>
        <v>340277.65392963693</v>
      </c>
      <c r="W789" s="13">
        <f t="shared" si="152"/>
        <v>1186734.4527912599</v>
      </c>
      <c r="X789" s="13">
        <f t="shared" si="153"/>
        <v>1000000</v>
      </c>
    </row>
    <row r="790" spans="14:24" x14ac:dyDescent="0.3">
      <c r="N790" s="10">
        <f t="shared" si="144"/>
        <v>2.7799999999999225</v>
      </c>
      <c r="O790" s="12">
        <f t="shared" si="145"/>
        <v>8.3696891546548318E-5</v>
      </c>
      <c r="P790" s="10">
        <f t="shared" si="146"/>
        <v>1.1885158902144943</v>
      </c>
      <c r="Q790" s="17">
        <f t="shared" si="147"/>
        <v>288515.89021449431</v>
      </c>
      <c r="R790" s="17">
        <f t="shared" si="148"/>
        <v>0</v>
      </c>
      <c r="S790" s="17">
        <f t="shared" si="149"/>
        <v>288515.89021449431</v>
      </c>
      <c r="T790" s="10"/>
      <c r="U790" s="13">
        <f t="shared" si="150"/>
        <v>342905.72009930701</v>
      </c>
      <c r="V790" s="13">
        <f t="shared" si="151"/>
        <v>342905.72009930701</v>
      </c>
      <c r="W790" s="13">
        <f t="shared" si="152"/>
        <v>1188515.8902144944</v>
      </c>
      <c r="X790" s="13">
        <f t="shared" si="153"/>
        <v>1000000</v>
      </c>
    </row>
    <row r="791" spans="14:24" x14ac:dyDescent="0.3">
      <c r="N791" s="10">
        <f t="shared" si="144"/>
        <v>2.7899999999999223</v>
      </c>
      <c r="O791" s="12">
        <f t="shared" si="145"/>
        <v>8.1398092475477887E-5</v>
      </c>
      <c r="P791" s="10">
        <f t="shared" si="146"/>
        <v>1.1903000017989835</v>
      </c>
      <c r="Q791" s="17">
        <f t="shared" si="147"/>
        <v>290300.00179898355</v>
      </c>
      <c r="R791" s="17">
        <f t="shared" si="148"/>
        <v>0</v>
      </c>
      <c r="S791" s="17">
        <f t="shared" si="149"/>
        <v>290300.00179898355</v>
      </c>
      <c r="T791" s="10"/>
      <c r="U791" s="13">
        <f t="shared" si="150"/>
        <v>345544.09266357502</v>
      </c>
      <c r="V791" s="13">
        <f t="shared" si="151"/>
        <v>345544.09266357502</v>
      </c>
      <c r="W791" s="13">
        <f t="shared" si="152"/>
        <v>1190300.0017989834</v>
      </c>
      <c r="X791" s="13">
        <f t="shared" si="153"/>
        <v>1000000</v>
      </c>
    </row>
    <row r="792" spans="14:24" x14ac:dyDescent="0.3">
      <c r="N792" s="10">
        <f t="shared" si="144"/>
        <v>2.7999999999999221</v>
      </c>
      <c r="O792" s="12">
        <f t="shared" si="145"/>
        <v>7.9154515829816898E-5</v>
      </c>
      <c r="P792" s="10">
        <f t="shared" si="146"/>
        <v>1.192086791558979</v>
      </c>
      <c r="Q792" s="17">
        <f t="shared" si="147"/>
        <v>292086.79155897896</v>
      </c>
      <c r="R792" s="17">
        <f t="shared" si="148"/>
        <v>0</v>
      </c>
      <c r="S792" s="17">
        <f t="shared" si="149"/>
        <v>292086.79155897896</v>
      </c>
      <c r="T792" s="10"/>
      <c r="U792" s="13">
        <f t="shared" si="150"/>
        <v>348192.80620629957</v>
      </c>
      <c r="V792" s="13">
        <f t="shared" si="151"/>
        <v>348192.80620629957</v>
      </c>
      <c r="W792" s="13">
        <f t="shared" si="152"/>
        <v>1192086.7915589791</v>
      </c>
      <c r="X792" s="13">
        <f t="shared" si="153"/>
        <v>1000000</v>
      </c>
    </row>
    <row r="793" spans="14:24" x14ac:dyDescent="0.3">
      <c r="N793" s="10">
        <f t="shared" si="144"/>
        <v>2.8099999999999219</v>
      </c>
      <c r="O793" s="12">
        <f t="shared" si="145"/>
        <v>7.6965082022390134E-5</v>
      </c>
      <c r="P793" s="10">
        <f t="shared" si="146"/>
        <v>1.1938762635147582</v>
      </c>
      <c r="Q793" s="17">
        <f t="shared" si="147"/>
        <v>293876.26351475815</v>
      </c>
      <c r="R793" s="17">
        <f t="shared" si="148"/>
        <v>0</v>
      </c>
      <c r="S793" s="17">
        <f t="shared" si="149"/>
        <v>293876.26351475815</v>
      </c>
      <c r="T793" s="10"/>
      <c r="U793" s="13">
        <f t="shared" si="150"/>
        <v>350851.8954206779</v>
      </c>
      <c r="V793" s="13">
        <f t="shared" si="151"/>
        <v>350851.8954206779</v>
      </c>
      <c r="W793" s="13">
        <f t="shared" si="152"/>
        <v>1193876.2635147581</v>
      </c>
      <c r="X793" s="13">
        <f t="shared" si="153"/>
        <v>1000000</v>
      </c>
    </row>
    <row r="794" spans="14:24" x14ac:dyDescent="0.3">
      <c r="N794" s="10">
        <f t="shared" si="144"/>
        <v>2.8199999999999217</v>
      </c>
      <c r="O794" s="12">
        <f t="shared" si="145"/>
        <v>7.4828725257822124E-5</v>
      </c>
      <c r="P794" s="10">
        <f t="shared" si="146"/>
        <v>1.1956684216926341</v>
      </c>
      <c r="Q794" s="17">
        <f t="shared" si="147"/>
        <v>295668.42169263406</v>
      </c>
      <c r="R794" s="17">
        <f t="shared" si="148"/>
        <v>0</v>
      </c>
      <c r="S794" s="17">
        <f t="shared" si="149"/>
        <v>295668.42169263406</v>
      </c>
      <c r="T794" s="10"/>
      <c r="U794" s="13">
        <f t="shared" si="150"/>
        <v>353521.39510958397</v>
      </c>
      <c r="V794" s="13">
        <f t="shared" si="151"/>
        <v>353521.39510958397</v>
      </c>
      <c r="W794" s="13">
        <f t="shared" si="152"/>
        <v>1195668.421692634</v>
      </c>
      <c r="X794" s="13">
        <f t="shared" si="153"/>
        <v>1000000</v>
      </c>
    </row>
    <row r="795" spans="14:24" x14ac:dyDescent="0.3">
      <c r="N795" s="10">
        <f t="shared" si="144"/>
        <v>2.8299999999999215</v>
      </c>
      <c r="O795" s="12">
        <f t="shared" si="145"/>
        <v>7.2744393571428384E-5</v>
      </c>
      <c r="P795" s="10">
        <f t="shared" si="146"/>
        <v>1.1974632701249632</v>
      </c>
      <c r="Q795" s="17">
        <f t="shared" si="147"/>
        <v>297463.27012496319</v>
      </c>
      <c r="R795" s="17">
        <f t="shared" si="148"/>
        <v>0</v>
      </c>
      <c r="S795" s="17">
        <f t="shared" si="149"/>
        <v>297463.27012496319</v>
      </c>
      <c r="T795" s="10"/>
      <c r="U795" s="13">
        <f t="shared" si="150"/>
        <v>356201.34018590371</v>
      </c>
      <c r="V795" s="13">
        <f t="shared" si="151"/>
        <v>356201.34018590371</v>
      </c>
      <c r="W795" s="13">
        <f t="shared" si="152"/>
        <v>1197463.2701249633</v>
      </c>
      <c r="X795" s="13">
        <f t="shared" si="153"/>
        <v>1000000</v>
      </c>
    </row>
    <row r="796" spans="14:24" x14ac:dyDescent="0.3">
      <c r="N796" s="10">
        <f t="shared" si="144"/>
        <v>2.8399999999999213</v>
      </c>
      <c r="O796" s="12">
        <f t="shared" si="145"/>
        <v>7.0711048860210319E-5</v>
      </c>
      <c r="P796" s="10">
        <f t="shared" si="146"/>
        <v>1.1992608128501552</v>
      </c>
      <c r="Q796" s="17">
        <f t="shared" si="147"/>
        <v>299260.81285015517</v>
      </c>
      <c r="R796" s="17">
        <f t="shared" si="148"/>
        <v>0</v>
      </c>
      <c r="S796" s="17">
        <f t="shared" si="149"/>
        <v>299260.81285015517</v>
      </c>
      <c r="T796" s="10"/>
      <c r="U796" s="13">
        <f t="shared" si="150"/>
        <v>358891.76567287522</v>
      </c>
      <c r="V796" s="13">
        <f t="shared" si="151"/>
        <v>358891.76567287522</v>
      </c>
      <c r="W796" s="13">
        <f t="shared" si="152"/>
        <v>1199260.8128501552</v>
      </c>
      <c r="X796" s="13">
        <f t="shared" si="153"/>
        <v>1000000</v>
      </c>
    </row>
    <row r="797" spans="14:24" x14ac:dyDescent="0.3">
      <c r="N797" s="10">
        <f t="shared" si="144"/>
        <v>2.849999999999921</v>
      </c>
      <c r="O797" s="12">
        <f t="shared" si="145"/>
        <v>6.8727666906155213E-5</v>
      </c>
      <c r="P797" s="10">
        <f t="shared" si="146"/>
        <v>1.2010610539126823</v>
      </c>
      <c r="Q797" s="17">
        <f t="shared" si="147"/>
        <v>301061.05391268223</v>
      </c>
      <c r="R797" s="17">
        <f t="shared" si="148"/>
        <v>0</v>
      </c>
      <c r="S797" s="17">
        <f t="shared" si="149"/>
        <v>301061.05391268223</v>
      </c>
      <c r="T797" s="10"/>
      <c r="U797" s="13">
        <f t="shared" si="150"/>
        <v>361592.70670442894</v>
      </c>
      <c r="V797" s="13">
        <f t="shared" si="151"/>
        <v>361592.70670442894</v>
      </c>
      <c r="W797" s="13">
        <f t="shared" si="152"/>
        <v>1201061.0539126822</v>
      </c>
      <c r="X797" s="13">
        <f t="shared" si="153"/>
        <v>1000000</v>
      </c>
    </row>
    <row r="798" spans="14:24" x14ac:dyDescent="0.3">
      <c r="N798" s="10">
        <f t="shared" si="144"/>
        <v>2.8599999999999208</v>
      </c>
      <c r="O798" s="12">
        <f t="shared" si="145"/>
        <v>6.6793237392041282E-5</v>
      </c>
      <c r="P798" s="10">
        <f t="shared" si="146"/>
        <v>1.202863997363087</v>
      </c>
      <c r="Q798" s="17">
        <f t="shared" si="147"/>
        <v>302863.99736308702</v>
      </c>
      <c r="R798" s="17">
        <f t="shared" si="148"/>
        <v>0</v>
      </c>
      <c r="S798" s="17">
        <f t="shared" si="149"/>
        <v>302863.99736308702</v>
      </c>
      <c r="T798" s="10"/>
      <c r="U798" s="13">
        <f t="shared" si="150"/>
        <v>364304.19852552627</v>
      </c>
      <c r="V798" s="13">
        <f t="shared" si="151"/>
        <v>364304.19852552627</v>
      </c>
      <c r="W798" s="13">
        <f t="shared" si="152"/>
        <v>1202863.997363087</v>
      </c>
      <c r="X798" s="13">
        <f t="shared" si="153"/>
        <v>1000000</v>
      </c>
    </row>
    <row r="799" spans="14:24" x14ac:dyDescent="0.3">
      <c r="N799" s="10">
        <f t="shared" si="144"/>
        <v>2.8699999999999206</v>
      </c>
      <c r="O799" s="12">
        <f t="shared" si="145"/>
        <v>6.4906763909948459E-5</v>
      </c>
      <c r="P799" s="10">
        <f t="shared" si="146"/>
        <v>1.2046696472579936</v>
      </c>
      <c r="Q799" s="17">
        <f t="shared" si="147"/>
        <v>304669.64725799364</v>
      </c>
      <c r="R799" s="17">
        <f t="shared" si="148"/>
        <v>0</v>
      </c>
      <c r="S799" s="17">
        <f t="shared" si="149"/>
        <v>304669.64725799364</v>
      </c>
      <c r="T799" s="10"/>
      <c r="U799" s="13">
        <f t="shared" si="150"/>
        <v>367026.27649250452</v>
      </c>
      <c r="V799" s="13">
        <f t="shared" si="151"/>
        <v>367026.27649250452</v>
      </c>
      <c r="W799" s="13">
        <f t="shared" si="152"/>
        <v>1204669.6472579937</v>
      </c>
      <c r="X799" s="13">
        <f t="shared" si="153"/>
        <v>1000000</v>
      </c>
    </row>
    <row r="800" spans="14:24" x14ac:dyDescent="0.3">
      <c r="N800" s="10">
        <f t="shared" si="144"/>
        <v>2.8799999999999204</v>
      </c>
      <c r="O800" s="12">
        <f t="shared" si="145"/>
        <v>6.3067263962673738E-5</v>
      </c>
      <c r="P800" s="10">
        <f t="shared" si="146"/>
        <v>1.2064780076601145</v>
      </c>
      <c r="Q800" s="17">
        <f t="shared" si="147"/>
        <v>306478.00766011444</v>
      </c>
      <c r="R800" s="17">
        <f t="shared" si="148"/>
        <v>0</v>
      </c>
      <c r="S800" s="17">
        <f t="shared" si="149"/>
        <v>306478.00766011444</v>
      </c>
      <c r="T800" s="10"/>
      <c r="U800" s="13">
        <f t="shared" si="150"/>
        <v>369758.97607341618</v>
      </c>
      <c r="V800" s="13">
        <f t="shared" si="151"/>
        <v>369758.97607341618</v>
      </c>
      <c r="W800" s="13">
        <f t="shared" si="152"/>
        <v>1206478.0076601144</v>
      </c>
      <c r="X800" s="13">
        <f t="shared" si="153"/>
        <v>1000000</v>
      </c>
    </row>
    <row r="801" spans="14:24" x14ac:dyDescent="0.3">
      <c r="N801" s="10">
        <f t="shared" si="144"/>
        <v>2.8899999999999202</v>
      </c>
      <c r="O801" s="12">
        <f t="shared" si="145"/>
        <v>6.1273768958251031E-5</v>
      </c>
      <c r="P801" s="10">
        <f t="shared" si="146"/>
        <v>1.2082890826382617</v>
      </c>
      <c r="Q801" s="17">
        <f t="shared" si="147"/>
        <v>308289.08263826172</v>
      </c>
      <c r="R801" s="17">
        <f t="shared" si="148"/>
        <v>0</v>
      </c>
      <c r="S801" s="17">
        <f t="shared" si="149"/>
        <v>308289.08263826172</v>
      </c>
      <c r="T801" s="10"/>
      <c r="U801" s="13">
        <f t="shared" si="150"/>
        <v>372502.33284837654</v>
      </c>
      <c r="V801" s="13">
        <f t="shared" si="151"/>
        <v>372502.33284837654</v>
      </c>
      <c r="W801" s="13">
        <f t="shared" si="152"/>
        <v>1208289.0826382618</v>
      </c>
      <c r="X801" s="13">
        <f t="shared" si="153"/>
        <v>1000000</v>
      </c>
    </row>
    <row r="802" spans="14:24" x14ac:dyDescent="0.3">
      <c r="N802" s="10">
        <f t="shared" si="144"/>
        <v>2.89999999999992</v>
      </c>
      <c r="O802" s="12">
        <f t="shared" si="145"/>
        <v>5.9525324197772337E-5</v>
      </c>
      <c r="P802" s="10">
        <f t="shared" si="146"/>
        <v>1.2101028762673547</v>
      </c>
      <c r="Q802" s="17">
        <f t="shared" si="147"/>
        <v>310102.87626735464</v>
      </c>
      <c r="R802" s="17">
        <f t="shared" si="148"/>
        <v>0</v>
      </c>
      <c r="S802" s="17">
        <f t="shared" si="149"/>
        <v>310102.87626735464</v>
      </c>
      <c r="T802" s="10"/>
      <c r="U802" s="13">
        <f t="shared" si="150"/>
        <v>375256.3825099055</v>
      </c>
      <c r="V802" s="13">
        <f t="shared" si="151"/>
        <v>375256.3825099055</v>
      </c>
      <c r="W802" s="13">
        <f t="shared" si="152"/>
        <v>1210102.8762673547</v>
      </c>
      <c r="X802" s="13">
        <f t="shared" si="153"/>
        <v>1000000</v>
      </c>
    </row>
    <row r="803" spans="14:24" x14ac:dyDescent="0.3">
      <c r="N803" s="10">
        <f t="shared" si="144"/>
        <v>2.9099999999999198</v>
      </c>
      <c r="O803" s="12">
        <f t="shared" si="145"/>
        <v>5.7820988856708288E-5</v>
      </c>
      <c r="P803" s="10">
        <f t="shared" si="146"/>
        <v>1.2119193926284297</v>
      </c>
      <c r="Q803" s="17">
        <f t="shared" si="147"/>
        <v>311919.39262842969</v>
      </c>
      <c r="R803" s="17">
        <f t="shared" si="148"/>
        <v>0</v>
      </c>
      <c r="S803" s="17">
        <f t="shared" si="149"/>
        <v>311919.39262842969</v>
      </c>
      <c r="T803" s="10"/>
      <c r="U803" s="13">
        <f t="shared" si="150"/>
        <v>378021.16086327523</v>
      </c>
      <c r="V803" s="13">
        <f t="shared" si="151"/>
        <v>378021.16086327523</v>
      </c>
      <c r="W803" s="13">
        <f t="shared" si="152"/>
        <v>1211919.3926284297</v>
      </c>
      <c r="X803" s="13">
        <f t="shared" si="153"/>
        <v>1000000</v>
      </c>
    </row>
    <row r="804" spans="14:24" x14ac:dyDescent="0.3">
      <c r="N804" s="10">
        <f t="shared" si="144"/>
        <v>2.9199999999999195</v>
      </c>
      <c r="O804" s="12">
        <f t="shared" si="145"/>
        <v>5.6159835959922855E-5</v>
      </c>
      <c r="P804" s="10">
        <f t="shared" si="146"/>
        <v>1.213738635808649</v>
      </c>
      <c r="Q804" s="17">
        <f t="shared" si="147"/>
        <v>313738.63580864901</v>
      </c>
      <c r="R804" s="17">
        <f t="shared" si="148"/>
        <v>0</v>
      </c>
      <c r="S804" s="17">
        <f t="shared" si="149"/>
        <v>313738.63580864901</v>
      </c>
      <c r="T804" s="10"/>
      <c r="U804" s="13">
        <f t="shared" si="150"/>
        <v>380796.70382685628</v>
      </c>
      <c r="V804" s="13">
        <f t="shared" si="151"/>
        <v>380796.70382685628</v>
      </c>
      <c r="W804" s="13">
        <f t="shared" si="152"/>
        <v>1213738.635808649</v>
      </c>
      <c r="X804" s="13">
        <f t="shared" si="153"/>
        <v>1000000</v>
      </c>
    </row>
    <row r="805" spans="14:24" x14ac:dyDescent="0.3">
      <c r="N805" s="10">
        <f t="shared" si="144"/>
        <v>2.9299999999999193</v>
      </c>
      <c r="O805" s="12">
        <f t="shared" si="145"/>
        <v>5.4540952350578386E-5</v>
      </c>
      <c r="P805" s="10">
        <f t="shared" si="146"/>
        <v>1.2155606099013117</v>
      </c>
      <c r="Q805" s="17">
        <f t="shared" si="147"/>
        <v>315560.60990131163</v>
      </c>
      <c r="R805" s="17">
        <f t="shared" si="148"/>
        <v>0</v>
      </c>
      <c r="S805" s="17">
        <f t="shared" si="149"/>
        <v>315560.60990131163</v>
      </c>
      <c r="T805" s="10"/>
      <c r="U805" s="13">
        <f t="shared" si="150"/>
        <v>383583.04743246821</v>
      </c>
      <c r="V805" s="13">
        <f t="shared" si="151"/>
        <v>383583.04743246821</v>
      </c>
      <c r="W805" s="13">
        <f t="shared" si="152"/>
        <v>1215560.6099013116</v>
      </c>
      <c r="X805" s="13">
        <f t="shared" si="153"/>
        <v>1000000</v>
      </c>
    </row>
    <row r="806" spans="14:24" x14ac:dyDescent="0.3">
      <c r="N806" s="10">
        <f t="shared" si="144"/>
        <v>2.9399999999999191</v>
      </c>
      <c r="O806" s="12">
        <f t="shared" si="145"/>
        <v>5.2963438653122764E-5</v>
      </c>
      <c r="P806" s="10">
        <f t="shared" si="146"/>
        <v>1.217385319005859</v>
      </c>
      <c r="Q806" s="17">
        <f t="shared" si="147"/>
        <v>317385.31900585897</v>
      </c>
      <c r="R806" s="17">
        <f t="shared" si="148"/>
        <v>0</v>
      </c>
      <c r="S806" s="17">
        <f t="shared" si="149"/>
        <v>317385.31900585897</v>
      </c>
      <c r="T806" s="10"/>
      <c r="U806" s="13">
        <f t="shared" si="150"/>
        <v>386380.22782572394</v>
      </c>
      <c r="V806" s="13">
        <f t="shared" si="151"/>
        <v>386380.22782572394</v>
      </c>
      <c r="W806" s="13">
        <f t="shared" si="152"/>
        <v>1217385.3190058591</v>
      </c>
      <c r="X806" s="13">
        <f t="shared" si="153"/>
        <v>1000000</v>
      </c>
    </row>
    <row r="807" spans="14:24" x14ac:dyDescent="0.3">
      <c r="N807" s="10">
        <f t="shared" si="144"/>
        <v>2.9499999999999189</v>
      </c>
      <c r="O807" s="12">
        <f t="shared" si="145"/>
        <v>5.1426409230551727E-5</v>
      </c>
      <c r="P807" s="10">
        <f t="shared" si="146"/>
        <v>1.2192127672278876</v>
      </c>
      <c r="Q807" s="17">
        <f t="shared" si="147"/>
        <v>319212.76722788758</v>
      </c>
      <c r="R807" s="17">
        <f t="shared" si="148"/>
        <v>0</v>
      </c>
      <c r="S807" s="17">
        <f t="shared" si="149"/>
        <v>319212.76722788758</v>
      </c>
      <c r="T807" s="10"/>
      <c r="U807" s="13">
        <f t="shared" si="150"/>
        <v>389188.28126638441</v>
      </c>
      <c r="V807" s="13">
        <f t="shared" si="151"/>
        <v>389188.28126638441</v>
      </c>
      <c r="W807" s="13">
        <f t="shared" si="152"/>
        <v>1219212.7672278876</v>
      </c>
      <c r="X807" s="13">
        <f t="shared" si="153"/>
        <v>1000000</v>
      </c>
    </row>
    <row r="808" spans="14:24" x14ac:dyDescent="0.3">
      <c r="N808" s="10">
        <f t="shared" si="144"/>
        <v>2.9599999999999187</v>
      </c>
      <c r="O808" s="12">
        <f t="shared" si="145"/>
        <v>4.992899213613578E-5</v>
      </c>
      <c r="P808" s="10">
        <f t="shared" si="146"/>
        <v>1.2210429586791569</v>
      </c>
      <c r="Q808" s="17">
        <f t="shared" si="147"/>
        <v>321042.9586791569</v>
      </c>
      <c r="R808" s="17">
        <f t="shared" si="148"/>
        <v>0</v>
      </c>
      <c r="S808" s="17">
        <f t="shared" si="149"/>
        <v>321042.9586791569</v>
      </c>
      <c r="T808" s="10"/>
      <c r="U808" s="13">
        <f t="shared" si="150"/>
        <v>392007.24412870803</v>
      </c>
      <c r="V808" s="13">
        <f t="shared" si="151"/>
        <v>392007.24412870803</v>
      </c>
      <c r="W808" s="13">
        <f t="shared" si="152"/>
        <v>1221042.9586791568</v>
      </c>
      <c r="X808" s="13">
        <f t="shared" si="153"/>
        <v>1000000</v>
      </c>
    </row>
    <row r="809" spans="14:24" x14ac:dyDescent="0.3">
      <c r="N809" s="10">
        <f t="shared" si="144"/>
        <v>2.9699999999999185</v>
      </c>
      <c r="O809" s="12">
        <f t="shared" si="145"/>
        <v>4.8470329059801239E-5</v>
      </c>
      <c r="P809" s="10">
        <f t="shared" si="146"/>
        <v>1.2228758974775986</v>
      </c>
      <c r="Q809" s="17">
        <f t="shared" si="147"/>
        <v>322875.89747759857</v>
      </c>
      <c r="R809" s="17">
        <f t="shared" si="148"/>
        <v>0</v>
      </c>
      <c r="S809" s="17">
        <f t="shared" si="149"/>
        <v>322875.89747759857</v>
      </c>
      <c r="T809" s="10"/>
      <c r="U809" s="13">
        <f t="shared" si="150"/>
        <v>394837.15290180349</v>
      </c>
      <c r="V809" s="13">
        <f t="shared" si="151"/>
        <v>394837.15290180349</v>
      </c>
      <c r="W809" s="13">
        <f t="shared" si="152"/>
        <v>1222875.8974775986</v>
      </c>
      <c r="X809" s="13">
        <f t="shared" si="153"/>
        <v>1000000</v>
      </c>
    </row>
    <row r="810" spans="14:24" x14ac:dyDescent="0.3">
      <c r="N810" s="10">
        <f t="shared" si="144"/>
        <v>2.9799999999999183</v>
      </c>
      <c r="O810" s="12">
        <f t="shared" si="145"/>
        <v>4.7049575269351249E-5</v>
      </c>
      <c r="P810" s="10">
        <f t="shared" si="146"/>
        <v>1.2247115877473254</v>
      </c>
      <c r="Q810" s="17">
        <f t="shared" si="147"/>
        <v>324711.58774732536</v>
      </c>
      <c r="R810" s="17">
        <f t="shared" si="148"/>
        <v>0</v>
      </c>
      <c r="S810" s="17">
        <f t="shared" si="149"/>
        <v>324711.58774732536</v>
      </c>
      <c r="T810" s="10"/>
      <c r="U810" s="13">
        <f t="shared" si="150"/>
        <v>397678.04418998177</v>
      </c>
      <c r="V810" s="13">
        <f t="shared" si="151"/>
        <v>397678.04418998177</v>
      </c>
      <c r="W810" s="13">
        <f t="shared" si="152"/>
        <v>1224711.5877473254</v>
      </c>
      <c r="X810" s="13">
        <f t="shared" si="153"/>
        <v>1000000</v>
      </c>
    </row>
    <row r="811" spans="14:24" x14ac:dyDescent="0.3">
      <c r="N811" s="10">
        <f t="shared" si="144"/>
        <v>2.9899999999999181</v>
      </c>
      <c r="O811" s="12">
        <f t="shared" si="145"/>
        <v>4.5665899546712642E-5</v>
      </c>
      <c r="P811" s="10">
        <f t="shared" si="146"/>
        <v>1.2265500336186412</v>
      </c>
      <c r="Q811" s="17">
        <f t="shared" si="147"/>
        <v>326550.0336186412</v>
      </c>
      <c r="R811" s="17">
        <f t="shared" si="148"/>
        <v>0</v>
      </c>
      <c r="S811" s="17">
        <f t="shared" si="149"/>
        <v>326550.0336186412</v>
      </c>
      <c r="T811" s="10"/>
      <c r="U811" s="13">
        <f t="shared" si="150"/>
        <v>400529.95471311279</v>
      </c>
      <c r="V811" s="13">
        <f t="shared" si="151"/>
        <v>400529.95471311279</v>
      </c>
      <c r="W811" s="13">
        <f t="shared" si="152"/>
        <v>1226550.0336186413</v>
      </c>
      <c r="X811" s="13">
        <f t="shared" si="153"/>
        <v>1000000</v>
      </c>
    </row>
    <row r="812" spans="14:24" x14ac:dyDescent="0.3">
      <c r="N812" s="10">
        <f t="shared" si="144"/>
        <v>2.9999999999999178</v>
      </c>
      <c r="O812" s="12">
        <f t="shared" si="145"/>
        <v>4.4318484119391011E-5</v>
      </c>
      <c r="P812" s="10">
        <f t="shared" si="146"/>
        <v>1.22839123922805</v>
      </c>
      <c r="Q812" s="17">
        <f t="shared" si="147"/>
        <v>328391.23922805005</v>
      </c>
      <c r="R812" s="17">
        <f t="shared" si="148"/>
        <v>0</v>
      </c>
      <c r="S812" s="17">
        <f t="shared" si="149"/>
        <v>328391.23922805005</v>
      </c>
      <c r="T812" s="10"/>
      <c r="U812" s="13">
        <f t="shared" si="150"/>
        <v>403392.92130697938</v>
      </c>
      <c r="V812" s="13">
        <f t="shared" si="151"/>
        <v>403392.92130697938</v>
      </c>
      <c r="W812" s="13">
        <f t="shared" si="152"/>
        <v>1228391.23922805</v>
      </c>
      <c r="X812" s="13">
        <f t="shared" si="153"/>
        <v>1000000</v>
      </c>
    </row>
    <row r="813" spans="14:24" x14ac:dyDescent="0.3">
      <c r="N813" s="10">
        <f t="shared" si="144"/>
        <v>3.0099999999999176</v>
      </c>
      <c r="O813" s="12">
        <f t="shared" si="145"/>
        <v>4.3006524587315124E-5</v>
      </c>
      <c r="P813" s="10">
        <f t="shared" si="146"/>
        <v>1.2302352087182655</v>
      </c>
      <c r="Q813" s="17">
        <f t="shared" si="147"/>
        <v>330235.20871826552</v>
      </c>
      <c r="R813" s="17">
        <f t="shared" si="148"/>
        <v>0</v>
      </c>
      <c r="S813" s="17">
        <f t="shared" si="149"/>
        <v>330235.20871826552</v>
      </c>
      <c r="T813" s="10"/>
      <c r="U813" s="13">
        <f t="shared" si="150"/>
        <v>406266.98092363536</v>
      </c>
      <c r="V813" s="13">
        <f t="shared" si="151"/>
        <v>406266.98092363536</v>
      </c>
      <c r="W813" s="13">
        <f t="shared" si="152"/>
        <v>1230235.2087182656</v>
      </c>
      <c r="X813" s="13">
        <f t="shared" si="153"/>
        <v>1000000</v>
      </c>
    </row>
    <row r="814" spans="14:24" x14ac:dyDescent="0.3">
      <c r="N814" s="10">
        <f t="shared" si="144"/>
        <v>3.0199999999999174</v>
      </c>
      <c r="O814" s="12">
        <f t="shared" si="145"/>
        <v>4.1729229845250037E-5</v>
      </c>
      <c r="P814" s="10">
        <f t="shared" si="146"/>
        <v>1.2320819462382195</v>
      </c>
      <c r="Q814" s="17">
        <f t="shared" si="147"/>
        <v>332081.94623821951</v>
      </c>
      <c r="R814" s="17">
        <f t="shared" si="148"/>
        <v>0</v>
      </c>
      <c r="S814" s="17">
        <f t="shared" si="149"/>
        <v>332081.94623821951</v>
      </c>
      <c r="T814" s="10"/>
      <c r="U814" s="13">
        <f t="shared" si="150"/>
        <v>409152.17063176131</v>
      </c>
      <c r="V814" s="13">
        <f t="shared" si="151"/>
        <v>409152.17063176131</v>
      </c>
      <c r="W814" s="13">
        <f t="shared" si="152"/>
        <v>1232081.9462382195</v>
      </c>
      <c r="X814" s="13">
        <f t="shared" si="153"/>
        <v>1000000</v>
      </c>
    </row>
    <row r="815" spans="14:24" x14ac:dyDescent="0.3">
      <c r="N815" s="10">
        <f t="shared" si="144"/>
        <v>3.0299999999999172</v>
      </c>
      <c r="O815" s="12">
        <f t="shared" si="145"/>
        <v>4.0485822000954442E-5</v>
      </c>
      <c r="P815" s="10">
        <f t="shared" si="146"/>
        <v>1.2339314559430725</v>
      </c>
      <c r="Q815" s="17">
        <f t="shared" si="147"/>
        <v>333931.45594307251</v>
      </c>
      <c r="R815" s="17">
        <f t="shared" si="148"/>
        <v>0</v>
      </c>
      <c r="S815" s="17">
        <f t="shared" si="149"/>
        <v>333931.45594307251</v>
      </c>
      <c r="T815" s="10"/>
      <c r="U815" s="13">
        <f t="shared" si="150"/>
        <v>412048.52761702542</v>
      </c>
      <c r="V815" s="13">
        <f t="shared" si="151"/>
        <v>412048.52761702542</v>
      </c>
      <c r="W815" s="13">
        <f t="shared" si="152"/>
        <v>1233931.4559430724</v>
      </c>
      <c r="X815" s="13">
        <f t="shared" si="153"/>
        <v>1000000</v>
      </c>
    </row>
    <row r="816" spans="14:24" x14ac:dyDescent="0.3">
      <c r="N816" s="10">
        <f t="shared" si="144"/>
        <v>3.039999999999917</v>
      </c>
      <c r="O816" s="12">
        <f t="shared" si="145"/>
        <v>3.9275536289257705E-5</v>
      </c>
      <c r="P816" s="10">
        <f t="shared" si="146"/>
        <v>1.2357837419942217</v>
      </c>
      <c r="Q816" s="17">
        <f t="shared" si="147"/>
        <v>335783.74199422169</v>
      </c>
      <c r="R816" s="17">
        <f t="shared" si="148"/>
        <v>0</v>
      </c>
      <c r="S816" s="17">
        <f t="shared" si="149"/>
        <v>335783.74199422169</v>
      </c>
      <c r="T816" s="10"/>
      <c r="U816" s="13">
        <f t="shared" si="150"/>
        <v>414956.08918244153</v>
      </c>
      <c r="V816" s="13">
        <f t="shared" si="151"/>
        <v>414956.08918244153</v>
      </c>
      <c r="W816" s="13">
        <f t="shared" si="152"/>
        <v>1235783.7419942217</v>
      </c>
      <c r="X816" s="13">
        <f t="shared" si="153"/>
        <v>1000000</v>
      </c>
    </row>
    <row r="817" spans="14:24" x14ac:dyDescent="0.3">
      <c r="N817" s="10">
        <f t="shared" si="144"/>
        <v>3.0499999999999168</v>
      </c>
      <c r="O817" s="12">
        <f t="shared" si="145"/>
        <v>3.8097620982227748E-5</v>
      </c>
      <c r="P817" s="10">
        <f t="shared" si="146"/>
        <v>1.237638808559312</v>
      </c>
      <c r="Q817" s="17">
        <f t="shared" si="147"/>
        <v>337638.80855931196</v>
      </c>
      <c r="R817" s="17">
        <f t="shared" si="148"/>
        <v>0</v>
      </c>
      <c r="S817" s="17">
        <f t="shared" si="149"/>
        <v>337638.80855931196</v>
      </c>
      <c r="T817" s="10"/>
      <c r="U817" s="13">
        <f t="shared" si="150"/>
        <v>417874.89274873247</v>
      </c>
      <c r="V817" s="13">
        <f t="shared" si="151"/>
        <v>417874.89274873247</v>
      </c>
      <c r="W817" s="13">
        <f t="shared" si="152"/>
        <v>1237638.808559312</v>
      </c>
      <c r="X817" s="13">
        <f t="shared" si="153"/>
        <v>1000000</v>
      </c>
    </row>
    <row r="818" spans="14:24" x14ac:dyDescent="0.3">
      <c r="N818" s="10">
        <f t="shared" si="144"/>
        <v>3.0599999999999166</v>
      </c>
      <c r="O818" s="12">
        <f t="shared" si="145"/>
        <v>3.6951337295599768E-5</v>
      </c>
      <c r="P818" s="10">
        <f t="shared" si="146"/>
        <v>1.2394966598122434</v>
      </c>
      <c r="Q818" s="17">
        <f t="shared" si="147"/>
        <v>339496.65981224342</v>
      </c>
      <c r="R818" s="17">
        <f t="shared" si="148"/>
        <v>0</v>
      </c>
      <c r="S818" s="17">
        <f t="shared" si="149"/>
        <v>339496.65981224342</v>
      </c>
      <c r="T818" s="10"/>
      <c r="U818" s="13">
        <f t="shared" si="150"/>
        <v>420804.97585468926</v>
      </c>
      <c r="V818" s="13">
        <f t="shared" si="151"/>
        <v>420804.97585468926</v>
      </c>
      <c r="W818" s="13">
        <f t="shared" si="152"/>
        <v>1239496.6598122434</v>
      </c>
      <c r="X818" s="13">
        <f t="shared" si="153"/>
        <v>1000000</v>
      </c>
    </row>
    <row r="819" spans="14:24" x14ac:dyDescent="0.3">
      <c r="N819" s="10">
        <f t="shared" si="144"/>
        <v>3.0699999999999164</v>
      </c>
      <c r="O819" s="12">
        <f t="shared" si="145"/>
        <v>3.5835959291632815E-5</v>
      </c>
      <c r="P819" s="10">
        <f t="shared" si="146"/>
        <v>1.2413572999331826</v>
      </c>
      <c r="Q819" s="17">
        <f t="shared" si="147"/>
        <v>341357.29993318254</v>
      </c>
      <c r="R819" s="17">
        <f t="shared" si="148"/>
        <v>0</v>
      </c>
      <c r="S819" s="17">
        <f t="shared" si="149"/>
        <v>341357.29993318254</v>
      </c>
      <c r="T819" s="10"/>
      <c r="U819" s="13">
        <f t="shared" si="150"/>
        <v>423746.37615753704</v>
      </c>
      <c r="V819" s="13">
        <f t="shared" si="151"/>
        <v>423746.37615753704</v>
      </c>
      <c r="W819" s="13">
        <f t="shared" si="152"/>
        <v>1241357.2999331825</v>
      </c>
      <c r="X819" s="13">
        <f t="shared" si="153"/>
        <v>1000000</v>
      </c>
    </row>
    <row r="820" spans="14:24" x14ac:dyDescent="0.3">
      <c r="N820" s="10">
        <f t="shared" si="144"/>
        <v>3.0799999999999161</v>
      </c>
      <c r="O820" s="12">
        <f t="shared" si="145"/>
        <v>3.4750773778558362E-5</v>
      </c>
      <c r="P820" s="10">
        <f t="shared" si="146"/>
        <v>1.2432207331085701</v>
      </c>
      <c r="Q820" s="17">
        <f t="shared" si="147"/>
        <v>343220.73310857004</v>
      </c>
      <c r="R820" s="17">
        <f t="shared" si="148"/>
        <v>0</v>
      </c>
      <c r="S820" s="17">
        <f t="shared" si="149"/>
        <v>343220.73310857004</v>
      </c>
      <c r="T820" s="10"/>
      <c r="U820" s="13">
        <f t="shared" si="150"/>
        <v>426699.1314332973</v>
      </c>
      <c r="V820" s="13">
        <f t="shared" si="151"/>
        <v>426699.1314332973</v>
      </c>
      <c r="W820" s="13">
        <f t="shared" si="152"/>
        <v>1243220.7331085701</v>
      </c>
      <c r="X820" s="13">
        <f t="shared" si="153"/>
        <v>1000000</v>
      </c>
    </row>
    <row r="821" spans="14:24" x14ac:dyDescent="0.3">
      <c r="N821" s="10">
        <f t="shared" si="144"/>
        <v>3.0899999999999159</v>
      </c>
      <c r="O821" s="12">
        <f t="shared" si="145"/>
        <v>3.3695080206783545E-5</v>
      </c>
      <c r="P821" s="10">
        <f t="shared" si="146"/>
        <v>1.2450869635311315</v>
      </c>
      <c r="Q821" s="17">
        <f t="shared" si="147"/>
        <v>345086.96353113145</v>
      </c>
      <c r="R821" s="17">
        <f t="shared" si="148"/>
        <v>0</v>
      </c>
      <c r="S821" s="17">
        <f t="shared" si="149"/>
        <v>345086.96353113145</v>
      </c>
      <c r="T821" s="10"/>
      <c r="U821" s="13">
        <f t="shared" si="150"/>
        <v>429663.27957715472</v>
      </c>
      <c r="V821" s="13">
        <f t="shared" si="151"/>
        <v>429663.27957715472</v>
      </c>
      <c r="W821" s="13">
        <f t="shared" si="152"/>
        <v>1245086.9635311314</v>
      </c>
      <c r="X821" s="13">
        <f t="shared" si="153"/>
        <v>1000000</v>
      </c>
    </row>
    <row r="822" spans="14:24" x14ac:dyDescent="0.3">
      <c r="N822" s="10">
        <f t="shared" si="144"/>
        <v>3.0999999999999157</v>
      </c>
      <c r="O822" s="12">
        <f t="shared" si="145"/>
        <v>3.2668190562007742E-5</v>
      </c>
      <c r="P822" s="10">
        <f t="shared" si="146"/>
        <v>1.2469559953998863</v>
      </c>
      <c r="Q822" s="17">
        <f t="shared" si="147"/>
        <v>346955.99539988633</v>
      </c>
      <c r="R822" s="17">
        <f t="shared" si="148"/>
        <v>0</v>
      </c>
      <c r="S822" s="17">
        <f t="shared" si="149"/>
        <v>346955.99539988633</v>
      </c>
      <c r="T822" s="10"/>
      <c r="U822" s="13">
        <f t="shared" si="150"/>
        <v>432638.85860382364</v>
      </c>
      <c r="V822" s="13">
        <f t="shared" si="151"/>
        <v>432638.85860382364</v>
      </c>
      <c r="W822" s="13">
        <f t="shared" si="152"/>
        <v>1246955.9953998863</v>
      </c>
      <c r="X822" s="13">
        <f t="shared" si="153"/>
        <v>1000000</v>
      </c>
    </row>
    <row r="823" spans="14:24" x14ac:dyDescent="0.3">
      <c r="N823" s="10">
        <f t="shared" si="144"/>
        <v>3.1099999999999155</v>
      </c>
      <c r="O823" s="12">
        <f t="shared" si="145"/>
        <v>3.1669429255409109E-5</v>
      </c>
      <c r="P823" s="10">
        <f t="shared" si="146"/>
        <v>1.248827832920157</v>
      </c>
      <c r="Q823" s="17">
        <f t="shared" si="147"/>
        <v>348827.83292015694</v>
      </c>
      <c r="R823" s="17">
        <f t="shared" si="148"/>
        <v>0</v>
      </c>
      <c r="S823" s="17">
        <f t="shared" si="149"/>
        <v>348827.83292015694</v>
      </c>
      <c r="T823" s="10"/>
      <c r="U823" s="13">
        <f t="shared" si="150"/>
        <v>435625.90664791421</v>
      </c>
      <c r="V823" s="13">
        <f t="shared" si="151"/>
        <v>435625.90664791421</v>
      </c>
      <c r="W823" s="13">
        <f t="shared" si="152"/>
        <v>1248827.8329201569</v>
      </c>
      <c r="X823" s="13">
        <f t="shared" si="153"/>
        <v>1000000</v>
      </c>
    </row>
    <row r="824" spans="14:24" x14ac:dyDescent="0.3">
      <c r="N824" s="10">
        <f t="shared" si="144"/>
        <v>3.1199999999999153</v>
      </c>
      <c r="O824" s="12">
        <f t="shared" si="145"/>
        <v>3.0698133011055529E-5</v>
      </c>
      <c r="P824" s="10">
        <f t="shared" si="146"/>
        <v>1.2507024803035782</v>
      </c>
      <c r="Q824" s="17">
        <f t="shared" si="147"/>
        <v>350702.4803035782</v>
      </c>
      <c r="R824" s="17">
        <f t="shared" si="148"/>
        <v>0</v>
      </c>
      <c r="S824" s="17">
        <f t="shared" si="149"/>
        <v>350702.4803035782</v>
      </c>
      <c r="T824" s="10"/>
      <c r="U824" s="13">
        <f t="shared" si="150"/>
        <v>438624.46196430206</v>
      </c>
      <c r="V824" s="13">
        <f t="shared" si="151"/>
        <v>438624.46196430206</v>
      </c>
      <c r="W824" s="13">
        <f t="shared" si="152"/>
        <v>1250702.4803035783</v>
      </c>
      <c r="X824" s="13">
        <f t="shared" si="153"/>
        <v>1000000</v>
      </c>
    </row>
    <row r="825" spans="14:24" x14ac:dyDescent="0.3">
      <c r="N825" s="10">
        <f t="shared" si="144"/>
        <v>3.1299999999999151</v>
      </c>
      <c r="O825" s="12">
        <f t="shared" si="145"/>
        <v>2.9753650750690437E-5</v>
      </c>
      <c r="P825" s="10">
        <f t="shared" si="146"/>
        <v>1.2525799417681081</v>
      </c>
      <c r="Q825" s="17">
        <f t="shared" si="147"/>
        <v>352579.94176810805</v>
      </c>
      <c r="R825" s="17">
        <f t="shared" si="148"/>
        <v>0</v>
      </c>
      <c r="S825" s="17">
        <f t="shared" si="149"/>
        <v>352579.94176810805</v>
      </c>
      <c r="T825" s="10"/>
      <c r="U825" s="13">
        <f t="shared" si="150"/>
        <v>441634.56292849965</v>
      </c>
      <c r="V825" s="13">
        <f t="shared" si="151"/>
        <v>441634.56292849965</v>
      </c>
      <c r="W825" s="13">
        <f t="shared" si="152"/>
        <v>1252579.9417681079</v>
      </c>
      <c r="X825" s="13">
        <f t="shared" si="153"/>
        <v>1000000</v>
      </c>
    </row>
    <row r="826" spans="14:24" x14ac:dyDescent="0.3">
      <c r="N826" s="10">
        <f t="shared" si="144"/>
        <v>3.1399999999999149</v>
      </c>
      <c r="O826" s="12">
        <f t="shared" si="145"/>
        <v>2.8835343476042101E-5</v>
      </c>
      <c r="P826" s="10">
        <f t="shared" si="146"/>
        <v>1.2544602215380349</v>
      </c>
      <c r="Q826" s="17">
        <f t="shared" si="147"/>
        <v>354460.22153803491</v>
      </c>
      <c r="R826" s="17">
        <f t="shared" si="148"/>
        <v>0</v>
      </c>
      <c r="S826" s="17">
        <f t="shared" si="149"/>
        <v>354460.22153803491</v>
      </c>
      <c r="T826" s="10"/>
      <c r="U826" s="13">
        <f t="shared" si="150"/>
        <v>444656.24803702423</v>
      </c>
      <c r="V826" s="13">
        <f t="shared" si="151"/>
        <v>444656.24803702423</v>
      </c>
      <c r="W826" s="13">
        <f t="shared" si="152"/>
        <v>1254460.221538035</v>
      </c>
      <c r="X826" s="13">
        <f t="shared" si="153"/>
        <v>1000000</v>
      </c>
    </row>
    <row r="827" spans="14:24" x14ac:dyDescent="0.3">
      <c r="N827" s="10">
        <f t="shared" si="144"/>
        <v>3.1499999999999146</v>
      </c>
      <c r="O827" s="12">
        <f t="shared" si="145"/>
        <v>2.7942584148801966E-5</v>
      </c>
      <c r="P827" s="10">
        <f t="shared" si="146"/>
        <v>1.2563433238439898</v>
      </c>
      <c r="Q827" s="17">
        <f t="shared" si="147"/>
        <v>356343.32384398981</v>
      </c>
      <c r="R827" s="17">
        <f t="shared" si="148"/>
        <v>0</v>
      </c>
      <c r="S827" s="17">
        <f t="shared" si="149"/>
        <v>356343.32384398981</v>
      </c>
      <c r="T827" s="10"/>
      <c r="U827" s="13">
        <f t="shared" si="150"/>
        <v>447689.55590777344</v>
      </c>
      <c r="V827" s="13">
        <f t="shared" si="151"/>
        <v>447689.55590777344</v>
      </c>
      <c r="W827" s="13">
        <f t="shared" si="152"/>
        <v>1256343.3238439898</v>
      </c>
      <c r="X827" s="13">
        <f t="shared" si="153"/>
        <v>1000000</v>
      </c>
    </row>
    <row r="828" spans="14:24" x14ac:dyDescent="0.3">
      <c r="N828" s="10">
        <f t="shared" si="144"/>
        <v>3.1599999999999144</v>
      </c>
      <c r="O828" s="12">
        <f t="shared" si="145"/>
        <v>2.7074757568414334E-5</v>
      </c>
      <c r="P828" s="10">
        <f t="shared" si="146"/>
        <v>1.2582292529229533</v>
      </c>
      <c r="Q828" s="17">
        <f t="shared" si="147"/>
        <v>358229.25292295328</v>
      </c>
      <c r="R828" s="17">
        <f t="shared" si="148"/>
        <v>0</v>
      </c>
      <c r="S828" s="17">
        <f t="shared" si="149"/>
        <v>358229.25292295328</v>
      </c>
      <c r="T828" s="10"/>
      <c r="U828" s="13">
        <f t="shared" si="150"/>
        <v>450734.52528039517</v>
      </c>
      <c r="V828" s="13">
        <f t="shared" si="151"/>
        <v>450734.52528039517</v>
      </c>
      <c r="W828" s="13">
        <f t="shared" si="152"/>
        <v>1258229.2529229533</v>
      </c>
      <c r="X828" s="13">
        <f t="shared" si="153"/>
        <v>1000000</v>
      </c>
    </row>
    <row r="829" spans="14:24" x14ac:dyDescent="0.3">
      <c r="N829" s="10">
        <f t="shared" si="144"/>
        <v>3.1699999999999142</v>
      </c>
      <c r="O829" s="12">
        <f t="shared" si="145"/>
        <v>2.6231260247817379E-5</v>
      </c>
      <c r="P829" s="10">
        <f t="shared" si="146"/>
        <v>1.2601180130182665</v>
      </c>
      <c r="Q829" s="17">
        <f t="shared" si="147"/>
        <v>360118.01301826653</v>
      </c>
      <c r="R829" s="17">
        <f t="shared" si="148"/>
        <v>0</v>
      </c>
      <c r="S829" s="17">
        <f t="shared" si="149"/>
        <v>360118.01301826653</v>
      </c>
      <c r="T829" s="10"/>
      <c r="U829" s="13">
        <f t="shared" si="150"/>
        <v>453791.19501666428</v>
      </c>
      <c r="V829" s="13">
        <f t="shared" si="151"/>
        <v>453791.19501666428</v>
      </c>
      <c r="W829" s="13">
        <f t="shared" si="152"/>
        <v>1260118.0130182665</v>
      </c>
      <c r="X829" s="13">
        <f t="shared" si="153"/>
        <v>1000000</v>
      </c>
    </row>
    <row r="830" spans="14:24" x14ac:dyDescent="0.3">
      <c r="N830" s="10">
        <f t="shared" si="144"/>
        <v>3.179999999999914</v>
      </c>
      <c r="O830" s="12">
        <f t="shared" si="145"/>
        <v>2.5411500287272168E-5</v>
      </c>
      <c r="P830" s="10">
        <f t="shared" si="146"/>
        <v>1.262009608379641</v>
      </c>
      <c r="Q830" s="17">
        <f t="shared" si="147"/>
        <v>362009.60837964102</v>
      </c>
      <c r="R830" s="17">
        <f t="shared" si="148"/>
        <v>0</v>
      </c>
      <c r="S830" s="17">
        <f t="shared" si="149"/>
        <v>362009.60837964102</v>
      </c>
      <c r="T830" s="10"/>
      <c r="U830" s="13">
        <f t="shared" si="150"/>
        <v>456859.60410085798</v>
      </c>
      <c r="V830" s="13">
        <f t="shared" si="151"/>
        <v>456859.60410085798</v>
      </c>
      <c r="W830" s="13">
        <f t="shared" si="152"/>
        <v>1262009.6083796411</v>
      </c>
      <c r="X830" s="13">
        <f t="shared" si="153"/>
        <v>1000000</v>
      </c>
    </row>
    <row r="831" spans="14:24" x14ac:dyDescent="0.3">
      <c r="N831" s="10">
        <f t="shared" si="144"/>
        <v>3.1899999999999138</v>
      </c>
      <c r="O831" s="12">
        <f t="shared" si="145"/>
        <v>2.4614897246413786E-5</v>
      </c>
      <c r="P831" s="10">
        <f t="shared" si="146"/>
        <v>1.2639040432631665</v>
      </c>
      <c r="Q831" s="17">
        <f t="shared" si="147"/>
        <v>363904.0432631665</v>
      </c>
      <c r="R831" s="17">
        <f t="shared" si="148"/>
        <v>0</v>
      </c>
      <c r="S831" s="17">
        <f t="shared" si="149"/>
        <v>363904.0432631665</v>
      </c>
      <c r="T831" s="10"/>
      <c r="U831" s="13">
        <f t="shared" si="150"/>
        <v>459939.79164013045</v>
      </c>
      <c r="V831" s="13">
        <f t="shared" si="151"/>
        <v>459939.79164013045</v>
      </c>
      <c r="W831" s="13">
        <f t="shared" si="152"/>
        <v>1263904.0432631664</v>
      </c>
      <c r="X831" s="13">
        <f t="shared" si="153"/>
        <v>1000000</v>
      </c>
    </row>
    <row r="832" spans="14:24" x14ac:dyDescent="0.3">
      <c r="N832" s="10">
        <f t="shared" si="144"/>
        <v>3.1999999999999136</v>
      </c>
      <c r="O832" s="12">
        <f t="shared" si="145"/>
        <v>2.384088201465501E-5</v>
      </c>
      <c r="P832" s="10">
        <f t="shared" si="146"/>
        <v>1.2658013219313224</v>
      </c>
      <c r="Q832" s="17">
        <f t="shared" si="147"/>
        <v>365801.3219313224</v>
      </c>
      <c r="R832" s="17">
        <f t="shared" si="148"/>
        <v>0</v>
      </c>
      <c r="S832" s="17">
        <f t="shared" si="149"/>
        <v>365801.3219313224</v>
      </c>
      <c r="T832" s="10"/>
      <c r="U832" s="13">
        <f t="shared" si="150"/>
        <v>463031.79686489317</v>
      </c>
      <c r="V832" s="13">
        <f t="shared" si="151"/>
        <v>463031.79686489317</v>
      </c>
      <c r="W832" s="13">
        <f t="shared" si="152"/>
        <v>1265801.3219313223</v>
      </c>
      <c r="X832" s="13">
        <f t="shared" si="153"/>
        <v>1000000</v>
      </c>
    </row>
    <row r="833" spans="14:24" x14ac:dyDescent="0.3">
      <c r="N833" s="10">
        <f t="shared" si="144"/>
        <v>3.2099999999999134</v>
      </c>
      <c r="O833" s="12">
        <f t="shared" si="145"/>
        <v>2.3088896680071377E-5</v>
      </c>
      <c r="P833" s="10">
        <f t="shared" si="146"/>
        <v>1.267701448652987</v>
      </c>
      <c r="Q833" s="17">
        <f t="shared" si="147"/>
        <v>367701.4486529869</v>
      </c>
      <c r="R833" s="17">
        <f t="shared" si="148"/>
        <v>0</v>
      </c>
      <c r="S833" s="17">
        <f t="shared" si="149"/>
        <v>367701.4486529869</v>
      </c>
      <c r="T833" s="10"/>
      <c r="U833" s="13">
        <f t="shared" si="150"/>
        <v>466135.6591291934</v>
      </c>
      <c r="V833" s="13">
        <f t="shared" si="151"/>
        <v>466135.6591291934</v>
      </c>
      <c r="W833" s="13">
        <f t="shared" si="152"/>
        <v>1267701.4486529869</v>
      </c>
      <c r="X833" s="13">
        <f t="shared" si="153"/>
        <v>1000000</v>
      </c>
    </row>
    <row r="834" spans="14:24" x14ac:dyDescent="0.3">
      <c r="N834" s="10">
        <f t="shared" si="144"/>
        <v>3.2199999999999132</v>
      </c>
      <c r="O834" s="12">
        <f t="shared" si="145"/>
        <v>2.2358394396891659E-5</v>
      </c>
      <c r="P834" s="10">
        <f t="shared" si="146"/>
        <v>1.2696044277034457</v>
      </c>
      <c r="Q834" s="17">
        <f t="shared" si="147"/>
        <v>369604.42770344572</v>
      </c>
      <c r="R834" s="17">
        <f t="shared" si="148"/>
        <v>0</v>
      </c>
      <c r="S834" s="17">
        <f t="shared" si="149"/>
        <v>369604.42770344572</v>
      </c>
      <c r="T834" s="10"/>
      <c r="U834" s="13">
        <f t="shared" si="150"/>
        <v>469251.41791109275</v>
      </c>
      <c r="V834" s="13">
        <f t="shared" si="151"/>
        <v>469251.41791109275</v>
      </c>
      <c r="W834" s="13">
        <f t="shared" si="152"/>
        <v>1269604.4277034458</v>
      </c>
      <c r="X834" s="13">
        <f t="shared" si="153"/>
        <v>1000000</v>
      </c>
    </row>
    <row r="835" spans="14:24" x14ac:dyDescent="0.3">
      <c r="N835" s="10">
        <f t="shared" si="144"/>
        <v>3.2299999999999129</v>
      </c>
      <c r="O835" s="12">
        <f t="shared" si="145"/>
        <v>2.1648839251716716E-5</v>
      </c>
      <c r="P835" s="10">
        <f t="shared" si="146"/>
        <v>1.2715102633644024</v>
      </c>
      <c r="Q835" s="17">
        <f t="shared" si="147"/>
        <v>371510.2633644024</v>
      </c>
      <c r="R835" s="17">
        <f t="shared" si="148"/>
        <v>0</v>
      </c>
      <c r="S835" s="17">
        <f t="shared" si="149"/>
        <v>371510.2633644024</v>
      </c>
      <c r="T835" s="10"/>
      <c r="U835" s="13">
        <f t="shared" si="150"/>
        <v>472379.11281304981</v>
      </c>
      <c r="V835" s="13">
        <f t="shared" si="151"/>
        <v>472379.11281304981</v>
      </c>
      <c r="W835" s="13">
        <f t="shared" si="152"/>
        <v>1271510.2633644023</v>
      </c>
      <c r="X835" s="13">
        <f t="shared" si="153"/>
        <v>1000000</v>
      </c>
    </row>
    <row r="836" spans="14:24" x14ac:dyDescent="0.3">
      <c r="N836" s="10">
        <f t="shared" si="144"/>
        <v>3.2399999999999127</v>
      </c>
      <c r="O836" s="12">
        <f t="shared" si="145"/>
        <v>2.0959706128585373E-5</v>
      </c>
      <c r="P836" s="10">
        <f t="shared" si="146"/>
        <v>1.2734189599239882</v>
      </c>
      <c r="Q836" s="17">
        <f t="shared" si="147"/>
        <v>373418.95992398821</v>
      </c>
      <c r="R836" s="17">
        <f t="shared" si="148"/>
        <v>0</v>
      </c>
      <c r="S836" s="17">
        <f t="shared" si="149"/>
        <v>373418.95992398821</v>
      </c>
      <c r="T836" s="10"/>
      <c r="U836" s="13">
        <f t="shared" si="150"/>
        <v>475518.78356230253</v>
      </c>
      <c r="V836" s="13">
        <f t="shared" si="151"/>
        <v>475518.78356230253</v>
      </c>
      <c r="W836" s="13">
        <f t="shared" si="152"/>
        <v>1273418.9599239882</v>
      </c>
      <c r="X836" s="13">
        <f t="shared" si="153"/>
        <v>1000000</v>
      </c>
    </row>
    <row r="837" spans="14:24" x14ac:dyDescent="0.3">
      <c r="N837" s="10">
        <f t="shared" si="144"/>
        <v>3.2499999999999125</v>
      </c>
      <c r="O837" s="12">
        <f t="shared" si="145"/>
        <v>2.0290480573003444E-5</v>
      </c>
      <c r="P837" s="10">
        <f t="shared" si="146"/>
        <v>1.2753305216767707</v>
      </c>
      <c r="Q837" s="17">
        <f t="shared" si="147"/>
        <v>375330.5216767707</v>
      </c>
      <c r="R837" s="17">
        <f t="shared" si="148"/>
        <v>0</v>
      </c>
      <c r="S837" s="17">
        <f t="shared" si="149"/>
        <v>375330.5216767707</v>
      </c>
      <c r="T837" s="10"/>
      <c r="U837" s="13">
        <f t="shared" si="150"/>
        <v>478670.47001125052</v>
      </c>
      <c r="V837" s="13">
        <f t="shared" si="151"/>
        <v>478670.47001125052</v>
      </c>
      <c r="W837" s="13">
        <f t="shared" si="152"/>
        <v>1275330.5216767706</v>
      </c>
      <c r="X837" s="13">
        <f t="shared" si="153"/>
        <v>1000000</v>
      </c>
    </row>
    <row r="838" spans="14:24" x14ac:dyDescent="0.3">
      <c r="N838" s="10">
        <f t="shared" si="144"/>
        <v>3.2599999999999123</v>
      </c>
      <c r="O838" s="12">
        <f t="shared" si="145"/>
        <v>1.964065865504936E-5</v>
      </c>
      <c r="P838" s="10">
        <f t="shared" si="146"/>
        <v>1.2772449529237655</v>
      </c>
      <c r="Q838" s="17">
        <f t="shared" si="147"/>
        <v>377244.95292376546</v>
      </c>
      <c r="R838" s="17">
        <f t="shared" si="148"/>
        <v>0</v>
      </c>
      <c r="S838" s="17">
        <f t="shared" si="149"/>
        <v>377244.95292376546</v>
      </c>
      <c r="T838" s="10"/>
      <c r="U838" s="13">
        <f t="shared" si="150"/>
        <v>481834.21213784296</v>
      </c>
      <c r="V838" s="13">
        <f t="shared" si="151"/>
        <v>481834.21213784296</v>
      </c>
      <c r="W838" s="13">
        <f t="shared" si="152"/>
        <v>1277244.9529237654</v>
      </c>
      <c r="X838" s="13">
        <f t="shared" si="153"/>
        <v>1000000</v>
      </c>
    </row>
    <row r="839" spans="14:24" x14ac:dyDescent="0.3">
      <c r="N839" s="10">
        <f t="shared" si="144"/>
        <v>3.2699999999999121</v>
      </c>
      <c r="O839" s="12">
        <f t="shared" si="145"/>
        <v>1.9009746831666273E-5</v>
      </c>
      <c r="P839" s="10">
        <f t="shared" si="146"/>
        <v>1.2791622579724427</v>
      </c>
      <c r="Q839" s="17">
        <f t="shared" si="147"/>
        <v>379162.2579724426</v>
      </c>
      <c r="R839" s="17">
        <f t="shared" si="148"/>
        <v>0</v>
      </c>
      <c r="S839" s="17">
        <f t="shared" si="149"/>
        <v>379162.2579724426</v>
      </c>
      <c r="T839" s="10"/>
      <c r="U839" s="13">
        <f t="shared" si="150"/>
        <v>485010.05004595948</v>
      </c>
      <c r="V839" s="13">
        <f t="shared" si="151"/>
        <v>485010.05004595948</v>
      </c>
      <c r="W839" s="13">
        <f t="shared" si="152"/>
        <v>1279162.2579724425</v>
      </c>
      <c r="X839" s="13">
        <f t="shared" si="153"/>
        <v>1000000</v>
      </c>
    </row>
    <row r="840" spans="14:24" x14ac:dyDescent="0.3">
      <c r="N840" s="10">
        <f t="shared" si="144"/>
        <v>3.2799999999999119</v>
      </c>
      <c r="O840" s="12">
        <f t="shared" si="145"/>
        <v>1.8397261808248106E-5</v>
      </c>
      <c r="P840" s="10">
        <f t="shared" si="146"/>
        <v>1.2810824411367403</v>
      </c>
      <c r="Q840" s="17">
        <f t="shared" si="147"/>
        <v>381082.44113674026</v>
      </c>
      <c r="R840" s="17">
        <f t="shared" si="148"/>
        <v>0</v>
      </c>
      <c r="S840" s="17">
        <f t="shared" si="149"/>
        <v>381082.44113674026</v>
      </c>
      <c r="T840" s="10"/>
      <c r="U840" s="13">
        <f t="shared" si="150"/>
        <v>488198.02396580338</v>
      </c>
      <c r="V840" s="13">
        <f t="shared" si="151"/>
        <v>488198.02396580338</v>
      </c>
      <c r="W840" s="13">
        <f t="shared" si="152"/>
        <v>1281082.4411367404</v>
      </c>
      <c r="X840" s="13">
        <f t="shared" si="153"/>
        <v>1000000</v>
      </c>
    </row>
    <row r="841" spans="14:24" x14ac:dyDescent="0.3">
      <c r="N841" s="10">
        <f t="shared" si="144"/>
        <v>3.2899999999999117</v>
      </c>
      <c r="O841" s="12">
        <f t="shared" si="145"/>
        <v>1.7802730399623958E-5</v>
      </c>
      <c r="P841" s="10">
        <f t="shared" si="146"/>
        <v>1.2830055067370707</v>
      </c>
      <c r="Q841" s="17">
        <f t="shared" si="147"/>
        <v>383005.50673707068</v>
      </c>
      <c r="R841" s="17">
        <f t="shared" si="148"/>
        <v>0</v>
      </c>
      <c r="S841" s="17">
        <f t="shared" si="149"/>
        <v>383005.50673707068</v>
      </c>
      <c r="T841" s="10"/>
      <c r="U841" s="13">
        <f t="shared" si="150"/>
        <v>491398.17425428389</v>
      </c>
      <c r="V841" s="13">
        <f t="shared" si="151"/>
        <v>491398.17425428389</v>
      </c>
      <c r="W841" s="13">
        <f t="shared" si="152"/>
        <v>1283005.5067370706</v>
      </c>
      <c r="X841" s="13">
        <f t="shared" si="153"/>
        <v>1000000</v>
      </c>
    </row>
    <row r="842" spans="14:24" x14ac:dyDescent="0.3">
      <c r="N842" s="10">
        <f t="shared" si="144"/>
        <v>3.2999999999999114</v>
      </c>
      <c r="O842" s="12">
        <f t="shared" si="145"/>
        <v>1.7225689390541833E-5</v>
      </c>
      <c r="P842" s="10">
        <f t="shared" si="146"/>
        <v>1.2849314591003327</v>
      </c>
      <c r="Q842" s="17">
        <f t="shared" si="147"/>
        <v>384931.45910033263</v>
      </c>
      <c r="R842" s="17">
        <f t="shared" si="148"/>
        <v>0</v>
      </c>
      <c r="S842" s="17">
        <f t="shared" si="149"/>
        <v>384931.45910033263</v>
      </c>
      <c r="T842" s="10"/>
      <c r="U842" s="13">
        <f t="shared" si="150"/>
        <v>494610.54139541049</v>
      </c>
      <c r="V842" s="13">
        <f t="shared" si="151"/>
        <v>494610.54139541049</v>
      </c>
      <c r="W842" s="13">
        <f t="shared" si="152"/>
        <v>1284931.4591003326</v>
      </c>
      <c r="X842" s="13">
        <f t="shared" si="153"/>
        <v>1000000</v>
      </c>
    </row>
    <row r="843" spans="14:24" x14ac:dyDescent="0.3">
      <c r="N843" s="10">
        <f t="shared" si="144"/>
        <v>3.3099999999999112</v>
      </c>
      <c r="O843" s="12">
        <f t="shared" si="145"/>
        <v>1.6665685395750697E-5</v>
      </c>
      <c r="P843" s="10">
        <f t="shared" si="146"/>
        <v>1.2868603025599199</v>
      </c>
      <c r="Q843" s="17">
        <f t="shared" si="147"/>
        <v>386860.30255991989</v>
      </c>
      <c r="R843" s="17">
        <f t="shared" si="148"/>
        <v>0</v>
      </c>
      <c r="S843" s="17">
        <f t="shared" si="149"/>
        <v>386860.30255991989</v>
      </c>
      <c r="T843" s="10"/>
      <c r="U843" s="13">
        <f t="shared" si="150"/>
        <v>497835.16600068065</v>
      </c>
      <c r="V843" s="13">
        <f t="shared" si="151"/>
        <v>497835.16600068065</v>
      </c>
      <c r="W843" s="13">
        <f t="shared" si="152"/>
        <v>1286860.3025599199</v>
      </c>
      <c r="X843" s="13">
        <f t="shared" si="153"/>
        <v>1000000</v>
      </c>
    </row>
    <row r="844" spans="14:24" x14ac:dyDescent="0.3">
      <c r="N844" s="10">
        <f t="shared" si="144"/>
        <v>3.319999999999911</v>
      </c>
      <c r="O844" s="12">
        <f t="shared" si="145"/>
        <v>1.6122274719776E-5</v>
      </c>
      <c r="P844" s="10">
        <f t="shared" si="146"/>
        <v>1.2887920414557303</v>
      </c>
      <c r="Q844" s="17">
        <f t="shared" si="147"/>
        <v>388792.04145573033</v>
      </c>
      <c r="R844" s="17">
        <f t="shared" si="148"/>
        <v>0</v>
      </c>
      <c r="S844" s="17">
        <f t="shared" si="149"/>
        <v>388792.04145573033</v>
      </c>
      <c r="T844" s="10"/>
      <c r="U844" s="13">
        <f t="shared" si="150"/>
        <v>501072.08880947164</v>
      </c>
      <c r="V844" s="13">
        <f t="shared" si="151"/>
        <v>501072.08880947164</v>
      </c>
      <c r="W844" s="13">
        <f t="shared" si="152"/>
        <v>1288792.0414557303</v>
      </c>
      <c r="X844" s="13">
        <f t="shared" si="153"/>
        <v>1000000</v>
      </c>
    </row>
    <row r="845" spans="14:24" x14ac:dyDescent="0.3">
      <c r="N845" s="10">
        <f t="shared" ref="N845:N908" si="154">N844+0.01</f>
        <v>3.3299999999999108</v>
      </c>
      <c r="O845" s="12">
        <f t="shared" ref="O845:O908" si="155">NORMDIST(N845,0,1,FALSE)*0.01</f>
        <v>1.5595023216481555E-5</v>
      </c>
      <c r="P845" s="10">
        <f t="shared" ref="P845:P908" si="156">FXf0*EXP(-0.5*T*vola^2)*EXP(vola*SQRT(T)*N845)</f>
        <v>1.2907266801341781</v>
      </c>
      <c r="Q845" s="17">
        <f t="shared" ref="Q845:Q908" si="157">MAX(P845-K,0)*nom</f>
        <v>390726.68013417808</v>
      </c>
      <c r="R845" s="17">
        <f t="shared" ref="R845:R908" si="158">MAX(K-P845,0)*nom</f>
        <v>0</v>
      </c>
      <c r="S845" s="17">
        <f t="shared" ref="S845:S908" si="159">(P845-K)*nom</f>
        <v>390726.68013417808</v>
      </c>
      <c r="T845" s="10"/>
      <c r="U845" s="13">
        <f t="shared" ref="U845:U908" si="160">(P845-K)*P845*nom</f>
        <v>504321.3506894366</v>
      </c>
      <c r="V845" s="13">
        <f t="shared" ref="V845:V908" si="161">MAX(P845-K,0)*P845*nom</f>
        <v>504321.3506894366</v>
      </c>
      <c r="W845" s="13">
        <f t="shared" ref="W845:W908" si="162">IF(P845&gt;K,nom*P845,0)</f>
        <v>1290726.6801341781</v>
      </c>
      <c r="X845" s="13">
        <f t="shared" ref="X845:X908" si="163">IF(P845&gt;K,nom,0)</f>
        <v>1000000</v>
      </c>
    </row>
    <row r="846" spans="14:24" x14ac:dyDescent="0.3">
      <c r="N846" s="10">
        <f t="shared" si="154"/>
        <v>3.3399999999999106</v>
      </c>
      <c r="O846" s="12">
        <f t="shared" si="155"/>
        <v>1.5083506148507575E-5</v>
      </c>
      <c r="P846" s="10">
        <f t="shared" si="156"/>
        <v>1.2926642229482006</v>
      </c>
      <c r="Q846" s="17">
        <f t="shared" si="157"/>
        <v>392664.22294820059</v>
      </c>
      <c r="R846" s="17">
        <f t="shared" si="158"/>
        <v>0</v>
      </c>
      <c r="S846" s="17">
        <f t="shared" si="159"/>
        <v>392664.22294820059</v>
      </c>
      <c r="T846" s="10"/>
      <c r="U846" s="13">
        <f t="shared" si="160"/>
        <v>507582.99263689463</v>
      </c>
      <c r="V846" s="13">
        <f t="shared" si="161"/>
        <v>507582.99263689463</v>
      </c>
      <c r="W846" s="13">
        <f t="shared" si="162"/>
        <v>1292664.2229482005</v>
      </c>
      <c r="X846" s="13">
        <f t="shared" si="163"/>
        <v>1000000</v>
      </c>
    </row>
    <row r="847" spans="14:24" x14ac:dyDescent="0.3">
      <c r="N847" s="10">
        <f t="shared" si="154"/>
        <v>3.3499999999999104</v>
      </c>
      <c r="O847" s="12">
        <f t="shared" si="155"/>
        <v>1.4587308046671839E-5</v>
      </c>
      <c r="P847" s="10">
        <f t="shared" si="156"/>
        <v>1.2946046742572699</v>
      </c>
      <c r="Q847" s="17">
        <f t="shared" si="157"/>
        <v>394604.67425726989</v>
      </c>
      <c r="R847" s="17">
        <f t="shared" si="158"/>
        <v>0</v>
      </c>
      <c r="S847" s="17">
        <f t="shared" si="159"/>
        <v>394604.67425726989</v>
      </c>
      <c r="T847" s="10"/>
      <c r="U847" s="13">
        <f t="shared" si="160"/>
        <v>510857.05577722896</v>
      </c>
      <c r="V847" s="13">
        <f t="shared" si="161"/>
        <v>510857.05577722896</v>
      </c>
      <c r="W847" s="13">
        <f t="shared" si="162"/>
        <v>1294604.6742572698</v>
      </c>
      <c r="X847" s="13">
        <f t="shared" si="163"/>
        <v>1000000</v>
      </c>
    </row>
    <row r="848" spans="14:24" x14ac:dyDescent="0.3">
      <c r="N848" s="10">
        <f t="shared" si="154"/>
        <v>3.3599999999999102</v>
      </c>
      <c r="O848" s="12">
        <f t="shared" si="155"/>
        <v>1.4106022569418096E-5</v>
      </c>
      <c r="P848" s="10">
        <f t="shared" si="156"/>
        <v>1.2965480384274026</v>
      </c>
      <c r="Q848" s="17">
        <f t="shared" si="157"/>
        <v>396548.03842740261</v>
      </c>
      <c r="R848" s="17">
        <f t="shared" si="158"/>
        <v>0</v>
      </c>
      <c r="S848" s="17">
        <f t="shared" si="159"/>
        <v>396548.03842740261</v>
      </c>
      <c r="T848" s="10"/>
      <c r="U848" s="13">
        <f t="shared" si="160"/>
        <v>514143.58136528317</v>
      </c>
      <c r="V848" s="13">
        <f t="shared" si="161"/>
        <v>514143.58136528317</v>
      </c>
      <c r="W848" s="13">
        <f t="shared" si="162"/>
        <v>1296548.0384274027</v>
      </c>
      <c r="X848" s="13">
        <f t="shared" si="163"/>
        <v>1000000</v>
      </c>
    </row>
    <row r="849" spans="14:24" x14ac:dyDescent="0.3">
      <c r="N849" s="10">
        <f t="shared" si="154"/>
        <v>3.36999999999991</v>
      </c>
      <c r="O849" s="12">
        <f t="shared" si="155"/>
        <v>1.3639252362393179E-5</v>
      </c>
      <c r="P849" s="10">
        <f t="shared" si="156"/>
        <v>1.2984943198311689</v>
      </c>
      <c r="Q849" s="17">
        <f t="shared" si="157"/>
        <v>398494.31983116892</v>
      </c>
      <c r="R849" s="17">
        <f t="shared" si="158"/>
        <v>0</v>
      </c>
      <c r="S849" s="17">
        <f t="shared" si="159"/>
        <v>398494.31983116892</v>
      </c>
      <c r="T849" s="10"/>
      <c r="U849" s="13">
        <f t="shared" si="160"/>
        <v>517442.61078575795</v>
      </c>
      <c r="V849" s="13">
        <f t="shared" si="161"/>
        <v>517442.61078575795</v>
      </c>
      <c r="W849" s="13">
        <f t="shared" si="162"/>
        <v>1298494.319831169</v>
      </c>
      <c r="X849" s="13">
        <f t="shared" si="163"/>
        <v>1000000</v>
      </c>
    </row>
    <row r="850" spans="14:24" x14ac:dyDescent="0.3">
      <c r="N850" s="10">
        <f t="shared" si="154"/>
        <v>3.3799999999999097</v>
      </c>
      <c r="O850" s="12">
        <f t="shared" si="155"/>
        <v>1.3186608918231437E-5</v>
      </c>
      <c r="P850" s="10">
        <f t="shared" si="156"/>
        <v>1.3004435228477025</v>
      </c>
      <c r="Q850" s="17">
        <f t="shared" si="157"/>
        <v>400443.52284770244</v>
      </c>
      <c r="R850" s="17">
        <f t="shared" si="158"/>
        <v>0</v>
      </c>
      <c r="S850" s="17">
        <f t="shared" si="159"/>
        <v>400443.52284770244</v>
      </c>
      <c r="T850" s="10"/>
      <c r="U850" s="13">
        <f t="shared" si="160"/>
        <v>520754.18555361062</v>
      </c>
      <c r="V850" s="13">
        <f t="shared" si="161"/>
        <v>520754.18555361062</v>
      </c>
      <c r="W850" s="13">
        <f t="shared" si="162"/>
        <v>1300443.5228477025</v>
      </c>
      <c r="X850" s="13">
        <f t="shared" si="163"/>
        <v>1000000</v>
      </c>
    </row>
    <row r="851" spans="14:24" x14ac:dyDescent="0.3">
      <c r="N851" s="10">
        <f t="shared" si="154"/>
        <v>3.3899999999999095</v>
      </c>
      <c r="O851" s="12">
        <f t="shared" si="155"/>
        <v>1.2747712436622246E-5</v>
      </c>
      <c r="P851" s="10">
        <f t="shared" si="156"/>
        <v>1.3023956518627109</v>
      </c>
      <c r="Q851" s="17">
        <f t="shared" si="157"/>
        <v>402395.65186271089</v>
      </c>
      <c r="R851" s="17">
        <f t="shared" si="158"/>
        <v>0</v>
      </c>
      <c r="S851" s="17">
        <f t="shared" si="159"/>
        <v>402395.65186271089</v>
      </c>
      <c r="T851" s="10"/>
      <c r="U851" s="13">
        <f t="shared" si="160"/>
        <v>524078.34731445578</v>
      </c>
      <c r="V851" s="13">
        <f t="shared" si="161"/>
        <v>524078.34731445578</v>
      </c>
      <c r="W851" s="13">
        <f t="shared" si="162"/>
        <v>1302395.6518627109</v>
      </c>
      <c r="X851" s="13">
        <f t="shared" si="163"/>
        <v>1000000</v>
      </c>
    </row>
    <row r="852" spans="14:24" x14ac:dyDescent="0.3">
      <c r="N852" s="10">
        <f t="shared" si="154"/>
        <v>3.3999999999999093</v>
      </c>
      <c r="O852" s="12">
        <f t="shared" si="155"/>
        <v>1.2322191684733985E-5</v>
      </c>
      <c r="P852" s="10">
        <f t="shared" si="156"/>
        <v>1.3043507112684856</v>
      </c>
      <c r="Q852" s="17">
        <f t="shared" si="157"/>
        <v>404350.71126848552</v>
      </c>
      <c r="R852" s="17">
        <f t="shared" si="158"/>
        <v>0</v>
      </c>
      <c r="S852" s="17">
        <f t="shared" si="159"/>
        <v>404350.71126848552</v>
      </c>
      <c r="T852" s="10"/>
      <c r="U852" s="13">
        <f t="shared" si="160"/>
        <v>527415.13784496719</v>
      </c>
      <c r="V852" s="13">
        <f t="shared" si="161"/>
        <v>527415.13784496719</v>
      </c>
      <c r="W852" s="13">
        <f t="shared" si="162"/>
        <v>1304350.7112684855</v>
      </c>
      <c r="X852" s="13">
        <f t="shared" si="163"/>
        <v>1000000</v>
      </c>
    </row>
    <row r="853" spans="14:24" x14ac:dyDescent="0.3">
      <c r="N853" s="10">
        <f t="shared" si="154"/>
        <v>3.4099999999999091</v>
      </c>
      <c r="O853" s="12">
        <f t="shared" si="155"/>
        <v>1.1909683858064869E-5</v>
      </c>
      <c r="P853" s="10">
        <f t="shared" si="156"/>
        <v>1.3063087054639109</v>
      </c>
      <c r="Q853" s="17">
        <f t="shared" si="157"/>
        <v>406308.70546391082</v>
      </c>
      <c r="R853" s="17">
        <f t="shared" si="158"/>
        <v>0</v>
      </c>
      <c r="S853" s="17">
        <f t="shared" si="159"/>
        <v>406308.70546391082</v>
      </c>
      <c r="T853" s="10"/>
      <c r="U853" s="13">
        <f t="shared" si="160"/>
        <v>530764.5990532788</v>
      </c>
      <c r="V853" s="13">
        <f t="shared" si="161"/>
        <v>530764.5990532788</v>
      </c>
      <c r="W853" s="13">
        <f t="shared" si="162"/>
        <v>1306308.7054639109</v>
      </c>
      <c r="X853" s="13">
        <f t="shared" si="163"/>
        <v>1000000</v>
      </c>
    </row>
    <row r="854" spans="14:24" x14ac:dyDescent="0.3">
      <c r="N854" s="10">
        <f t="shared" si="154"/>
        <v>3.4199999999999089</v>
      </c>
      <c r="O854" s="12">
        <f t="shared" si="155"/>
        <v>1.1509834441788424E-5</v>
      </c>
      <c r="P854" s="10">
        <f t="shared" si="156"/>
        <v>1.3082696388544748</v>
      </c>
      <c r="Q854" s="17">
        <f t="shared" si="157"/>
        <v>408269.63885447476</v>
      </c>
      <c r="R854" s="17">
        <f t="shared" si="158"/>
        <v>0</v>
      </c>
      <c r="S854" s="17">
        <f t="shared" si="159"/>
        <v>408269.63885447476</v>
      </c>
      <c r="T854" s="10"/>
      <c r="U854" s="13">
        <f t="shared" si="160"/>
        <v>534126.77297939046</v>
      </c>
      <c r="V854" s="13">
        <f t="shared" si="161"/>
        <v>534126.77297939046</v>
      </c>
      <c r="W854" s="13">
        <f t="shared" si="162"/>
        <v>1308269.6388544748</v>
      </c>
      <c r="X854" s="13">
        <f t="shared" si="163"/>
        <v>1000000</v>
      </c>
    </row>
    <row r="855" spans="14:24" x14ac:dyDescent="0.3">
      <c r="N855" s="10">
        <f t="shared" si="154"/>
        <v>3.4299999999999087</v>
      </c>
      <c r="O855" s="12">
        <f t="shared" si="155"/>
        <v>1.1122297072659137E-5</v>
      </c>
      <c r="P855" s="10">
        <f t="shared" si="156"/>
        <v>1.310233515852278</v>
      </c>
      <c r="Q855" s="17">
        <f t="shared" si="157"/>
        <v>410233.51585227798</v>
      </c>
      <c r="R855" s="17">
        <f t="shared" si="158"/>
        <v>0</v>
      </c>
      <c r="S855" s="17">
        <f t="shared" si="159"/>
        <v>410233.51585227798</v>
      </c>
      <c r="T855" s="10"/>
      <c r="U855" s="13">
        <f t="shared" si="160"/>
        <v>537501.70179557137</v>
      </c>
      <c r="V855" s="13">
        <f t="shared" si="161"/>
        <v>537501.70179557137</v>
      </c>
      <c r="W855" s="13">
        <f t="shared" si="162"/>
        <v>1310233.5158522781</v>
      </c>
      <c r="X855" s="13">
        <f t="shared" si="163"/>
        <v>1000000</v>
      </c>
    </row>
    <row r="856" spans="14:24" x14ac:dyDescent="0.3">
      <c r="N856" s="10">
        <f t="shared" si="154"/>
        <v>3.4399999999999085</v>
      </c>
      <c r="O856" s="12">
        <f t="shared" si="155"/>
        <v>1.0746733401540734E-5</v>
      </c>
      <c r="P856" s="10">
        <f t="shared" si="156"/>
        <v>1.3122003408760445</v>
      </c>
      <c r="Q856" s="17">
        <f t="shared" si="157"/>
        <v>412200.34087604453</v>
      </c>
      <c r="R856" s="17">
        <f t="shared" si="158"/>
        <v>0</v>
      </c>
      <c r="S856" s="17">
        <f t="shared" si="159"/>
        <v>412200.34087604453</v>
      </c>
      <c r="T856" s="10"/>
      <c r="U856" s="13">
        <f t="shared" si="160"/>
        <v>540889.4278067674</v>
      </c>
      <c r="V856" s="13">
        <f t="shared" si="161"/>
        <v>540889.4278067674</v>
      </c>
      <c r="W856" s="13">
        <f t="shared" si="162"/>
        <v>1312200.3408760445</v>
      </c>
      <c r="X856" s="13">
        <f t="shared" si="163"/>
        <v>1000000</v>
      </c>
    </row>
    <row r="857" spans="14:24" x14ac:dyDescent="0.3">
      <c r="N857" s="10">
        <f t="shared" si="154"/>
        <v>3.4499999999999083</v>
      </c>
      <c r="O857" s="12">
        <f t="shared" si="155"/>
        <v>1.0382812956617397E-5</v>
      </c>
      <c r="P857" s="10">
        <f t="shared" si="156"/>
        <v>1.3141701183511314</v>
      </c>
      <c r="Q857" s="17">
        <f t="shared" si="157"/>
        <v>414170.11835113139</v>
      </c>
      <c r="R857" s="17">
        <f t="shared" si="158"/>
        <v>0</v>
      </c>
      <c r="S857" s="17">
        <f t="shared" si="159"/>
        <v>414170.11835113139</v>
      </c>
      <c r="T857" s="10"/>
      <c r="U857" s="13">
        <f t="shared" si="160"/>
        <v>544289.99345100834</v>
      </c>
      <c r="V857" s="13">
        <f t="shared" si="161"/>
        <v>544289.99345100834</v>
      </c>
      <c r="W857" s="13">
        <f t="shared" si="162"/>
        <v>1314170.1183511314</v>
      </c>
      <c r="X857" s="13">
        <f t="shared" si="163"/>
        <v>1000000</v>
      </c>
    </row>
    <row r="858" spans="14:24" x14ac:dyDescent="0.3">
      <c r="N858" s="10">
        <f t="shared" si="154"/>
        <v>3.459999999999908</v>
      </c>
      <c r="O858" s="12">
        <f t="shared" si="155"/>
        <v>1.0030213007345573E-5</v>
      </c>
      <c r="P858" s="10">
        <f t="shared" si="156"/>
        <v>1.3161428527095393</v>
      </c>
      <c r="Q858" s="17">
        <f t="shared" si="157"/>
        <v>416142.85270953935</v>
      </c>
      <c r="R858" s="17">
        <f t="shared" si="158"/>
        <v>0</v>
      </c>
      <c r="S858" s="17">
        <f t="shared" si="159"/>
        <v>416142.85270953935</v>
      </c>
      <c r="T858" s="10"/>
      <c r="U858" s="13">
        <f t="shared" si="160"/>
        <v>547703.44129981869</v>
      </c>
      <c r="V858" s="13">
        <f t="shared" si="161"/>
        <v>547703.44129981869</v>
      </c>
      <c r="W858" s="13">
        <f t="shared" si="162"/>
        <v>1316142.8527095392</v>
      </c>
      <c r="X858" s="13">
        <f t="shared" si="163"/>
        <v>1000000</v>
      </c>
    </row>
    <row r="859" spans="14:24" x14ac:dyDescent="0.3">
      <c r="N859" s="10">
        <f t="shared" si="154"/>
        <v>3.4699999999999078</v>
      </c>
      <c r="O859" s="12">
        <f t="shared" si="155"/>
        <v>9.6886184292015571E-6</v>
      </c>
      <c r="P859" s="10">
        <f t="shared" si="156"/>
        <v>1.3181185483899212</v>
      </c>
      <c r="Q859" s="17">
        <f t="shared" si="157"/>
        <v>418118.54838992114</v>
      </c>
      <c r="R859" s="17">
        <f t="shared" si="158"/>
        <v>0</v>
      </c>
      <c r="S859" s="17">
        <f t="shared" si="159"/>
        <v>418118.54838992114</v>
      </c>
      <c r="T859" s="10"/>
      <c r="U859" s="13">
        <f t="shared" si="160"/>
        <v>551129.81405862386</v>
      </c>
      <c r="V859" s="13">
        <f t="shared" si="161"/>
        <v>551129.81405862386</v>
      </c>
      <c r="W859" s="13">
        <f t="shared" si="162"/>
        <v>1318118.5483899212</v>
      </c>
      <c r="X859" s="13">
        <f t="shared" si="163"/>
        <v>1000000</v>
      </c>
    </row>
    <row r="860" spans="14:24" x14ac:dyDescent="0.3">
      <c r="N860" s="10">
        <f t="shared" si="154"/>
        <v>3.4799999999999076</v>
      </c>
      <c r="O860" s="12">
        <f t="shared" si="155"/>
        <v>9.3577215692778073E-6</v>
      </c>
      <c r="P860" s="10">
        <f t="shared" si="156"/>
        <v>1.3200972098375925</v>
      </c>
      <c r="Q860" s="17">
        <f t="shared" si="157"/>
        <v>420097.20983759244</v>
      </c>
      <c r="R860" s="17">
        <f t="shared" si="158"/>
        <v>0</v>
      </c>
      <c r="S860" s="17">
        <f t="shared" si="159"/>
        <v>420097.20983759244</v>
      </c>
      <c r="T860" s="10"/>
      <c r="U860" s="13">
        <f t="shared" si="160"/>
        <v>554569.15456716344</v>
      </c>
      <c r="V860" s="13">
        <f t="shared" si="161"/>
        <v>554569.15456716344</v>
      </c>
      <c r="W860" s="13">
        <f t="shared" si="162"/>
        <v>1320097.2098375924</v>
      </c>
      <c r="X860" s="13">
        <f t="shared" si="163"/>
        <v>1000000</v>
      </c>
    </row>
    <row r="861" spans="14:24" x14ac:dyDescent="0.3">
      <c r="N861" s="10">
        <f t="shared" si="154"/>
        <v>3.4899999999999074</v>
      </c>
      <c r="O861" s="12">
        <f t="shared" si="155"/>
        <v>9.0372221127781753E-6</v>
      </c>
      <c r="P861" s="10">
        <f t="shared" si="156"/>
        <v>1.322078841504543</v>
      </c>
      <c r="Q861" s="17">
        <f t="shared" si="157"/>
        <v>422078.84150454297</v>
      </c>
      <c r="R861" s="17">
        <f t="shared" si="158"/>
        <v>0</v>
      </c>
      <c r="S861" s="17">
        <f t="shared" si="159"/>
        <v>422078.84150454297</v>
      </c>
      <c r="T861" s="10"/>
      <c r="U861" s="13">
        <f t="shared" si="160"/>
        <v>558021.50579990586</v>
      </c>
      <c r="V861" s="13">
        <f t="shared" si="161"/>
        <v>558021.50579990586</v>
      </c>
      <c r="W861" s="13">
        <f t="shared" si="162"/>
        <v>1322078.8415045431</v>
      </c>
      <c r="X861" s="13">
        <f t="shared" si="163"/>
        <v>1000000</v>
      </c>
    </row>
    <row r="862" spans="14:24" x14ac:dyDescent="0.3">
      <c r="N862" s="10">
        <f t="shared" si="154"/>
        <v>3.4999999999999072</v>
      </c>
      <c r="O862" s="12">
        <f t="shared" si="155"/>
        <v>8.7268269504604392E-6</v>
      </c>
      <c r="P862" s="10">
        <f t="shared" si="156"/>
        <v>1.3240634478494449</v>
      </c>
      <c r="Q862" s="17">
        <f t="shared" si="157"/>
        <v>424063.44784944481</v>
      </c>
      <c r="R862" s="17">
        <f t="shared" si="158"/>
        <v>0</v>
      </c>
      <c r="S862" s="17">
        <f t="shared" si="159"/>
        <v>424063.44784944481</v>
      </c>
      <c r="T862" s="10"/>
      <c r="U862" s="13">
        <f t="shared" si="160"/>
        <v>561486.91086645913</v>
      </c>
      <c r="V862" s="13">
        <f t="shared" si="161"/>
        <v>561486.91086645913</v>
      </c>
      <c r="W862" s="13">
        <f t="shared" si="162"/>
        <v>1324063.4478494448</v>
      </c>
      <c r="X862" s="13">
        <f t="shared" si="163"/>
        <v>1000000</v>
      </c>
    </row>
    <row r="863" spans="14:24" x14ac:dyDescent="0.3">
      <c r="N863" s="10">
        <f t="shared" si="154"/>
        <v>3.509999999999907</v>
      </c>
      <c r="O863" s="12">
        <f t="shared" si="155"/>
        <v>8.4262500470717749E-6</v>
      </c>
      <c r="P863" s="10">
        <f t="shared" si="156"/>
        <v>1.3260510333376629</v>
      </c>
      <c r="Q863" s="17">
        <f t="shared" si="157"/>
        <v>426051.03333766293</v>
      </c>
      <c r="R863" s="17">
        <f t="shared" si="158"/>
        <v>0</v>
      </c>
      <c r="S863" s="17">
        <f t="shared" si="159"/>
        <v>426051.03333766293</v>
      </c>
      <c r="T863" s="10"/>
      <c r="U863" s="13">
        <f t="shared" si="160"/>
        <v>564965.413011987</v>
      </c>
      <c r="V863" s="13">
        <f t="shared" si="161"/>
        <v>564965.413011987</v>
      </c>
      <c r="W863" s="13">
        <f t="shared" si="162"/>
        <v>1326051.0333376629</v>
      </c>
      <c r="X863" s="13">
        <f t="shared" si="163"/>
        <v>1000000</v>
      </c>
    </row>
    <row r="864" spans="14:24" x14ac:dyDescent="0.3">
      <c r="N864" s="10">
        <f t="shared" si="154"/>
        <v>3.5199999999999068</v>
      </c>
      <c r="O864" s="12">
        <f t="shared" si="155"/>
        <v>8.13521231082075E-6</v>
      </c>
      <c r="P864" s="10">
        <f t="shared" si="156"/>
        <v>1.3280416024412653</v>
      </c>
      <c r="Q864" s="17">
        <f t="shared" si="157"/>
        <v>428041.60244126531</v>
      </c>
      <c r="R864" s="17">
        <f t="shared" si="158"/>
        <v>0</v>
      </c>
      <c r="S864" s="17">
        <f t="shared" si="159"/>
        <v>428041.60244126531</v>
      </c>
      <c r="T864" s="10"/>
      <c r="U864" s="13">
        <f t="shared" si="160"/>
        <v>568457.05561762501</v>
      </c>
      <c r="V864" s="13">
        <f t="shared" si="161"/>
        <v>568457.05561762501</v>
      </c>
      <c r="W864" s="13">
        <f t="shared" si="162"/>
        <v>1328041.6024412652</v>
      </c>
      <c r="X864" s="13">
        <f t="shared" si="163"/>
        <v>1000000</v>
      </c>
    </row>
    <row r="865" spans="14:24" x14ac:dyDescent="0.3">
      <c r="N865" s="10">
        <f t="shared" si="154"/>
        <v>3.5299999999999065</v>
      </c>
      <c r="O865" s="12">
        <f t="shared" si="155"/>
        <v>7.8534414639272878E-6</v>
      </c>
      <c r="P865" s="10">
        <f t="shared" si="156"/>
        <v>1.3300351596390338</v>
      </c>
      <c r="Q865" s="17">
        <f t="shared" si="157"/>
        <v>430035.15963903384</v>
      </c>
      <c r="R865" s="17">
        <f t="shared" si="158"/>
        <v>0</v>
      </c>
      <c r="S865" s="17">
        <f t="shared" si="159"/>
        <v>430035.15963903384</v>
      </c>
      <c r="T865" s="10"/>
      <c r="U865" s="13">
        <f t="shared" si="160"/>
        <v>571961.88220089977</v>
      </c>
      <c r="V865" s="13">
        <f t="shared" si="161"/>
        <v>571961.88220089977</v>
      </c>
      <c r="W865" s="13">
        <f t="shared" si="162"/>
        <v>1330035.159639034</v>
      </c>
      <c r="X865" s="13">
        <f t="shared" si="163"/>
        <v>1000000</v>
      </c>
    </row>
    <row r="866" spans="14:24" x14ac:dyDescent="0.3">
      <c r="N866" s="10">
        <f t="shared" si="154"/>
        <v>3.5399999999999063</v>
      </c>
      <c r="O866" s="12">
        <f t="shared" si="155"/>
        <v>7.5806719142896214E-6</v>
      </c>
      <c r="P866" s="10">
        <f t="shared" si="156"/>
        <v>1.3320317094164722</v>
      </c>
      <c r="Q866" s="17">
        <f t="shared" si="157"/>
        <v>432031.70941647218</v>
      </c>
      <c r="R866" s="17">
        <f t="shared" si="158"/>
        <v>0</v>
      </c>
      <c r="S866" s="17">
        <f t="shared" si="159"/>
        <v>432031.70941647218</v>
      </c>
      <c r="T866" s="10"/>
      <c r="U866" s="13">
        <f t="shared" si="160"/>
        <v>575479.93641614402</v>
      </c>
      <c r="V866" s="13">
        <f t="shared" si="161"/>
        <v>575479.93641614402</v>
      </c>
      <c r="W866" s="13">
        <f t="shared" si="162"/>
        <v>1332031.7094164721</v>
      </c>
      <c r="X866" s="13">
        <f t="shared" si="163"/>
        <v>1000000</v>
      </c>
    </row>
    <row r="867" spans="14:24" x14ac:dyDescent="0.3">
      <c r="N867" s="10">
        <f t="shared" si="154"/>
        <v>3.5499999999999061</v>
      </c>
      <c r="O867" s="12">
        <f t="shared" si="155"/>
        <v>7.3166446283055452E-6</v>
      </c>
      <c r="P867" s="10">
        <f t="shared" si="156"/>
        <v>1.3340312562658188</v>
      </c>
      <c r="Q867" s="17">
        <f t="shared" si="157"/>
        <v>434031.25626581872</v>
      </c>
      <c r="R867" s="17">
        <f t="shared" si="158"/>
        <v>0</v>
      </c>
      <c r="S867" s="17">
        <f t="shared" si="159"/>
        <v>434031.25626581872</v>
      </c>
      <c r="T867" s="10"/>
      <c r="U867" s="13">
        <f t="shared" si="160"/>
        <v>579011.26205492171</v>
      </c>
      <c r="V867" s="13">
        <f t="shared" si="161"/>
        <v>579011.26205492171</v>
      </c>
      <c r="W867" s="13">
        <f t="shared" si="162"/>
        <v>1334031.2562658188</v>
      </c>
      <c r="X867" s="13">
        <f t="shared" si="163"/>
        <v>1000000</v>
      </c>
    </row>
    <row r="868" spans="14:24" x14ac:dyDescent="0.3">
      <c r="N868" s="10">
        <f t="shared" si="154"/>
        <v>3.5599999999999059</v>
      </c>
      <c r="O868" s="12">
        <f t="shared" si="155"/>
        <v>7.0611070048827265E-6</v>
      </c>
      <c r="P868" s="10">
        <f t="shared" si="156"/>
        <v>1.3360338046860549</v>
      </c>
      <c r="Q868" s="17">
        <f t="shared" si="157"/>
        <v>436033.80468605488</v>
      </c>
      <c r="R868" s="17">
        <f t="shared" si="158"/>
        <v>0</v>
      </c>
      <c r="S868" s="17">
        <f t="shared" si="159"/>
        <v>436033.80468605488</v>
      </c>
      <c r="T868" s="10"/>
      <c r="U868" s="13">
        <f t="shared" si="160"/>
        <v>582555.90304644615</v>
      </c>
      <c r="V868" s="13">
        <f t="shared" si="161"/>
        <v>582555.90304644615</v>
      </c>
      <c r="W868" s="13">
        <f t="shared" si="162"/>
        <v>1336033.8046860548</v>
      </c>
      <c r="X868" s="13">
        <f t="shared" si="163"/>
        <v>1000000</v>
      </c>
    </row>
    <row r="869" spans="14:24" x14ac:dyDescent="0.3">
      <c r="N869" s="10">
        <f t="shared" si="154"/>
        <v>3.5699999999999057</v>
      </c>
      <c r="O869" s="12">
        <f t="shared" si="155"/>
        <v>6.8138127506712141E-6</v>
      </c>
      <c r="P869" s="10">
        <f t="shared" si="156"/>
        <v>1.3380393591829152</v>
      </c>
      <c r="Q869" s="17">
        <f t="shared" si="157"/>
        <v>438039.35918291513</v>
      </c>
      <c r="R869" s="17">
        <f t="shared" si="158"/>
        <v>0</v>
      </c>
      <c r="S869" s="17">
        <f t="shared" si="159"/>
        <v>438039.35918291513</v>
      </c>
      <c r="T869" s="10"/>
      <c r="U869" s="13">
        <f t="shared" si="160"/>
        <v>586113.90345800261</v>
      </c>
      <c r="V869" s="13">
        <f t="shared" si="161"/>
        <v>586113.90345800261</v>
      </c>
      <c r="W869" s="13">
        <f t="shared" si="162"/>
        <v>1338039.3591829152</v>
      </c>
      <c r="X869" s="13">
        <f t="shared" si="163"/>
        <v>1000000</v>
      </c>
    </row>
    <row r="870" spans="14:24" x14ac:dyDescent="0.3">
      <c r="N870" s="10">
        <f t="shared" si="154"/>
        <v>3.5799999999999055</v>
      </c>
      <c r="O870" s="12">
        <f t="shared" si="155"/>
        <v>6.5745217565489892E-6</v>
      </c>
      <c r="P870" s="10">
        <f t="shared" si="156"/>
        <v>1.3400479242688981</v>
      </c>
      <c r="Q870" s="17">
        <f t="shared" si="157"/>
        <v>440047.92426889803</v>
      </c>
      <c r="R870" s="17">
        <f t="shared" si="158"/>
        <v>0</v>
      </c>
      <c r="S870" s="17">
        <f t="shared" si="159"/>
        <v>440047.92426889803</v>
      </c>
      <c r="T870" s="10"/>
      <c r="U870" s="13">
        <f t="shared" si="160"/>
        <v>589685.30749537412</v>
      </c>
      <c r="V870" s="13">
        <f t="shared" si="161"/>
        <v>589685.30749537412</v>
      </c>
      <c r="W870" s="13">
        <f t="shared" si="162"/>
        <v>1340047.9242688981</v>
      </c>
      <c r="X870" s="13">
        <f t="shared" si="163"/>
        <v>1000000</v>
      </c>
    </row>
    <row r="871" spans="14:24" x14ac:dyDescent="0.3">
      <c r="N871" s="10">
        <f t="shared" si="154"/>
        <v>3.5899999999999053</v>
      </c>
      <c r="O871" s="12">
        <f t="shared" si="155"/>
        <v>6.3429999753897322E-6</v>
      </c>
      <c r="P871" s="10">
        <f t="shared" si="156"/>
        <v>1.3420595044632757</v>
      </c>
      <c r="Q871" s="17">
        <f t="shared" si="157"/>
        <v>442059.50446327566</v>
      </c>
      <c r="R871" s="17">
        <f t="shared" si="158"/>
        <v>0</v>
      </c>
      <c r="S871" s="17">
        <f t="shared" si="159"/>
        <v>442059.50446327566</v>
      </c>
      <c r="T871" s="10"/>
      <c r="U871" s="13">
        <f t="shared" si="160"/>
        <v>593270.15950326505</v>
      </c>
      <c r="V871" s="13">
        <f t="shared" si="161"/>
        <v>593270.15950326505</v>
      </c>
      <c r="W871" s="13">
        <f t="shared" si="162"/>
        <v>1342059.5044632757</v>
      </c>
      <c r="X871" s="13">
        <f t="shared" si="163"/>
        <v>1000000</v>
      </c>
    </row>
    <row r="872" spans="14:24" x14ac:dyDescent="0.3">
      <c r="N872" s="10">
        <f t="shared" si="154"/>
        <v>3.5999999999999051</v>
      </c>
      <c r="O872" s="12">
        <f t="shared" si="155"/>
        <v>6.1190193011398119E-6</v>
      </c>
      <c r="P872" s="10">
        <f t="shared" si="156"/>
        <v>1.3440741042921047</v>
      </c>
      <c r="Q872" s="17">
        <f t="shared" si="157"/>
        <v>444074.10429210472</v>
      </c>
      <c r="R872" s="17">
        <f t="shared" si="158"/>
        <v>0</v>
      </c>
      <c r="S872" s="17">
        <f t="shared" si="159"/>
        <v>444074.10429210472</v>
      </c>
      <c r="T872" s="10"/>
      <c r="U872" s="13">
        <f t="shared" si="160"/>
        <v>596868.50396572938</v>
      </c>
      <c r="V872" s="13">
        <f t="shared" si="161"/>
        <v>596868.50396572938</v>
      </c>
      <c r="W872" s="13">
        <f t="shared" si="162"/>
        <v>1344074.1042921047</v>
      </c>
      <c r="X872" s="13">
        <f t="shared" si="163"/>
        <v>1000000</v>
      </c>
    </row>
    <row r="873" spans="14:24" x14ac:dyDescent="0.3">
      <c r="N873" s="10">
        <f t="shared" si="154"/>
        <v>3.6099999999999048</v>
      </c>
      <c r="O873" s="12">
        <f t="shared" si="155"/>
        <v>5.9023574492298845E-6</v>
      </c>
      <c r="P873" s="10">
        <f t="shared" si="156"/>
        <v>1.3460917282882354</v>
      </c>
      <c r="Q873" s="17">
        <f t="shared" si="157"/>
        <v>446091.72828823538</v>
      </c>
      <c r="R873" s="17">
        <f t="shared" si="158"/>
        <v>0</v>
      </c>
      <c r="S873" s="17">
        <f t="shared" si="159"/>
        <v>446091.72828823538</v>
      </c>
      <c r="T873" s="10"/>
      <c r="U873" s="13">
        <f t="shared" si="160"/>
        <v>600480.38550659665</v>
      </c>
      <c r="V873" s="13">
        <f t="shared" si="161"/>
        <v>600480.38550659665</v>
      </c>
      <c r="W873" s="13">
        <f t="shared" si="162"/>
        <v>1346091.7282882354</v>
      </c>
      <c r="X873" s="13">
        <f t="shared" si="163"/>
        <v>1000000</v>
      </c>
    </row>
    <row r="874" spans="14:24" x14ac:dyDescent="0.3">
      <c r="N874" s="10">
        <f t="shared" si="154"/>
        <v>3.6199999999999046</v>
      </c>
      <c r="O874" s="12">
        <f t="shared" si="155"/>
        <v>5.6927978383444933E-6</v>
      </c>
      <c r="P874" s="10">
        <f t="shared" si="156"/>
        <v>1.3481123809913227</v>
      </c>
      <c r="Q874" s="17">
        <f t="shared" si="157"/>
        <v>448112.38099132269</v>
      </c>
      <c r="R874" s="17">
        <f t="shared" si="158"/>
        <v>0</v>
      </c>
      <c r="S874" s="17">
        <f t="shared" si="159"/>
        <v>448112.38099132269</v>
      </c>
      <c r="T874" s="10"/>
      <c r="U874" s="13">
        <f t="shared" si="160"/>
        <v>604105.8488899027</v>
      </c>
      <c r="V874" s="13">
        <f t="shared" si="161"/>
        <v>604105.8488899027</v>
      </c>
      <c r="W874" s="13">
        <f t="shared" si="162"/>
        <v>1348112.3809913227</v>
      </c>
      <c r="X874" s="13">
        <f t="shared" si="163"/>
        <v>1000000</v>
      </c>
    </row>
    <row r="875" spans="14:24" x14ac:dyDescent="0.3">
      <c r="N875" s="10">
        <f t="shared" si="154"/>
        <v>3.6299999999999044</v>
      </c>
      <c r="O875" s="12">
        <f t="shared" si="155"/>
        <v>5.490129473571493E-6</v>
      </c>
      <c r="P875" s="10">
        <f t="shared" si="156"/>
        <v>1.3501360669478359</v>
      </c>
      <c r="Q875" s="17">
        <f t="shared" si="157"/>
        <v>450136.06694783591</v>
      </c>
      <c r="R875" s="17">
        <f t="shared" si="158"/>
        <v>0</v>
      </c>
      <c r="S875" s="17">
        <f t="shared" si="159"/>
        <v>450136.06694783591</v>
      </c>
      <c r="T875" s="10"/>
      <c r="U875" s="13">
        <f t="shared" si="160"/>
        <v>607744.93902031903</v>
      </c>
      <c r="V875" s="13">
        <f t="shared" si="161"/>
        <v>607744.93902031903</v>
      </c>
      <c r="W875" s="13">
        <f t="shared" si="162"/>
        <v>1350136.066947836</v>
      </c>
      <c r="X875" s="13">
        <f t="shared" si="163"/>
        <v>1000000</v>
      </c>
    </row>
    <row r="876" spans="14:24" x14ac:dyDescent="0.3">
      <c r="N876" s="10">
        <f t="shared" si="154"/>
        <v>3.6399999999999042</v>
      </c>
      <c r="O876" s="12">
        <f t="shared" si="155"/>
        <v>5.2941468309511948E-6</v>
      </c>
      <c r="P876" s="10">
        <f t="shared" si="156"/>
        <v>1.3521627907110696</v>
      </c>
      <c r="Q876" s="17">
        <f t="shared" si="157"/>
        <v>452162.7907110696</v>
      </c>
      <c r="R876" s="17">
        <f t="shared" si="158"/>
        <v>0</v>
      </c>
      <c r="S876" s="17">
        <f t="shared" si="159"/>
        <v>452162.7907110696</v>
      </c>
      <c r="T876" s="10"/>
      <c r="U876" s="13">
        <f t="shared" si="160"/>
        <v>611397.70094358514</v>
      </c>
      <c r="V876" s="13">
        <f t="shared" si="161"/>
        <v>611397.70094358514</v>
      </c>
      <c r="W876" s="13">
        <f t="shared" si="162"/>
        <v>1352162.7907110695</v>
      </c>
      <c r="X876" s="13">
        <f t="shared" si="163"/>
        <v>1000000</v>
      </c>
    </row>
    <row r="877" spans="14:24" x14ac:dyDescent="0.3">
      <c r="N877" s="10">
        <f t="shared" si="154"/>
        <v>3.649999999999904</v>
      </c>
      <c r="O877" s="12">
        <f t="shared" si="155"/>
        <v>5.1046497434436419E-6</v>
      </c>
      <c r="P877" s="10">
        <f t="shared" si="156"/>
        <v>1.3541925568411524</v>
      </c>
      <c r="Q877" s="17">
        <f t="shared" si="157"/>
        <v>454192.55684115231</v>
      </c>
      <c r="R877" s="17">
        <f t="shared" si="158"/>
        <v>0</v>
      </c>
      <c r="S877" s="17">
        <f t="shared" si="159"/>
        <v>454192.55684115231</v>
      </c>
      <c r="T877" s="10"/>
      <c r="U877" s="13">
        <f t="shared" si="160"/>
        <v>615064.17984694056</v>
      </c>
      <c r="V877" s="13">
        <f t="shared" si="161"/>
        <v>615064.17984694056</v>
      </c>
      <c r="W877" s="13">
        <f t="shared" si="162"/>
        <v>1354192.5568411523</v>
      </c>
      <c r="X877" s="13">
        <f t="shared" si="163"/>
        <v>1000000</v>
      </c>
    </row>
    <row r="878" spans="14:24" x14ac:dyDescent="0.3">
      <c r="N878" s="10">
        <f t="shared" si="154"/>
        <v>3.6599999999999038</v>
      </c>
      <c r="O878" s="12">
        <f t="shared" si="155"/>
        <v>4.9214432883306659E-6</v>
      </c>
      <c r="P878" s="10">
        <f t="shared" si="156"/>
        <v>1.3562253699050597</v>
      </c>
      <c r="Q878" s="17">
        <f t="shared" si="157"/>
        <v>456225.36990505969</v>
      </c>
      <c r="R878" s="17">
        <f t="shared" si="158"/>
        <v>0</v>
      </c>
      <c r="S878" s="17">
        <f t="shared" si="159"/>
        <v>456225.36990505969</v>
      </c>
      <c r="T878" s="10"/>
      <c r="U878" s="13">
        <f t="shared" si="160"/>
        <v>618744.42105956224</v>
      </c>
      <c r="V878" s="13">
        <f t="shared" si="161"/>
        <v>618744.42105956224</v>
      </c>
      <c r="W878" s="13">
        <f t="shared" si="162"/>
        <v>1356225.3699050597</v>
      </c>
      <c r="X878" s="13">
        <f t="shared" si="163"/>
        <v>1000000</v>
      </c>
    </row>
    <row r="879" spans="14:24" x14ac:dyDescent="0.3">
      <c r="N879" s="10">
        <f t="shared" si="154"/>
        <v>3.6699999999999036</v>
      </c>
      <c r="O879" s="12">
        <f t="shared" si="155"/>
        <v>4.7443376760678841E-6</v>
      </c>
      <c r="P879" s="10">
        <f t="shared" si="156"/>
        <v>1.3582612344766214</v>
      </c>
      <c r="Q879" s="17">
        <f t="shared" si="157"/>
        <v>458261.23447662138</v>
      </c>
      <c r="R879" s="17">
        <f t="shared" si="158"/>
        <v>0</v>
      </c>
      <c r="S879" s="17">
        <f t="shared" si="159"/>
        <v>458261.23447662138</v>
      </c>
      <c r="T879" s="10"/>
      <c r="U879" s="13">
        <f t="shared" si="160"/>
        <v>622438.47005299618</v>
      </c>
      <c r="V879" s="13">
        <f t="shared" si="161"/>
        <v>622438.47005299618</v>
      </c>
      <c r="W879" s="13">
        <f t="shared" si="162"/>
        <v>1358261.2344766215</v>
      </c>
      <c r="X879" s="13">
        <f t="shared" si="163"/>
        <v>1000000</v>
      </c>
    </row>
    <row r="880" spans="14:24" x14ac:dyDescent="0.3">
      <c r="N880" s="10">
        <f t="shared" si="154"/>
        <v>3.6799999999999033</v>
      </c>
      <c r="O880" s="12">
        <f t="shared" si="155"/>
        <v>4.5731481406001966E-6</v>
      </c>
      <c r="P880" s="10">
        <f t="shared" si="156"/>
        <v>1.3603001551365335</v>
      </c>
      <c r="Q880" s="17">
        <f t="shared" si="157"/>
        <v>460300.15513653343</v>
      </c>
      <c r="R880" s="17">
        <f t="shared" si="158"/>
        <v>0</v>
      </c>
      <c r="S880" s="17">
        <f t="shared" si="159"/>
        <v>460300.15513653343</v>
      </c>
      <c r="T880" s="10"/>
      <c r="U880" s="13">
        <f t="shared" si="160"/>
        <v>626146.37244159693</v>
      </c>
      <c r="V880" s="13">
        <f t="shared" si="161"/>
        <v>626146.37244159693</v>
      </c>
      <c r="W880" s="13">
        <f t="shared" si="162"/>
        <v>1360300.1551365335</v>
      </c>
      <c r="X880" s="13">
        <f t="shared" si="163"/>
        <v>1000000</v>
      </c>
    </row>
    <row r="881" spans="14:24" x14ac:dyDescent="0.3">
      <c r="N881" s="10">
        <f t="shared" si="154"/>
        <v>3.6899999999999031</v>
      </c>
      <c r="O881" s="12">
        <f t="shared" si="155"/>
        <v>4.4076948311528993E-6</v>
      </c>
      <c r="P881" s="10">
        <f t="shared" si="156"/>
        <v>1.3623421364723687</v>
      </c>
      <c r="Q881" s="17">
        <f t="shared" si="157"/>
        <v>462342.13647236867</v>
      </c>
      <c r="R881" s="17">
        <f t="shared" si="158"/>
        <v>0</v>
      </c>
      <c r="S881" s="17">
        <f t="shared" si="159"/>
        <v>462342.13647236867</v>
      </c>
      <c r="T881" s="10"/>
      <c r="U881" s="13">
        <f t="shared" si="160"/>
        <v>629868.17398296611</v>
      </c>
      <c r="V881" s="13">
        <f t="shared" si="161"/>
        <v>629868.17398296611</v>
      </c>
      <c r="W881" s="13">
        <f t="shared" si="162"/>
        <v>1362342.1364723686</v>
      </c>
      <c r="X881" s="13">
        <f t="shared" si="163"/>
        <v>1000000</v>
      </c>
    </row>
    <row r="882" spans="14:24" x14ac:dyDescent="0.3">
      <c r="N882" s="10">
        <f t="shared" si="154"/>
        <v>3.6999999999999029</v>
      </c>
      <c r="O882" s="12">
        <f t="shared" si="155"/>
        <v>4.2478027055090424E-6</v>
      </c>
      <c r="P882" s="10">
        <f t="shared" si="156"/>
        <v>1.3643871830785854</v>
      </c>
      <c r="Q882" s="17">
        <f t="shared" si="157"/>
        <v>464387.18307858543</v>
      </c>
      <c r="R882" s="17">
        <f t="shared" si="158"/>
        <v>0</v>
      </c>
      <c r="S882" s="17">
        <f t="shared" si="159"/>
        <v>464387.18307858543</v>
      </c>
      <c r="T882" s="10"/>
      <c r="U882" s="13">
        <f t="shared" si="160"/>
        <v>633603.92057839048</v>
      </c>
      <c r="V882" s="13">
        <f t="shared" si="161"/>
        <v>633603.92057839048</v>
      </c>
      <c r="W882" s="13">
        <f t="shared" si="162"/>
        <v>1364387.1830785854</v>
      </c>
      <c r="X882" s="13">
        <f t="shared" si="163"/>
        <v>1000000</v>
      </c>
    </row>
    <row r="883" spans="14:24" x14ac:dyDescent="0.3">
      <c r="N883" s="10">
        <f t="shared" si="154"/>
        <v>3.7099999999999027</v>
      </c>
      <c r="O883" s="12">
        <f t="shared" si="155"/>
        <v>4.0933014247822649E-6</v>
      </c>
      <c r="P883" s="10">
        <f t="shared" si="156"/>
        <v>1.3664352995565399</v>
      </c>
      <c r="Q883" s="17">
        <f t="shared" si="157"/>
        <v>466435.29955653986</v>
      </c>
      <c r="R883" s="17">
        <f t="shared" si="158"/>
        <v>0</v>
      </c>
      <c r="S883" s="17">
        <f t="shared" si="159"/>
        <v>466435.29955653986</v>
      </c>
      <c r="T883" s="10"/>
      <c r="U883" s="13">
        <f t="shared" si="160"/>
        <v>637353.65827328491</v>
      </c>
      <c r="V883" s="13">
        <f t="shared" si="161"/>
        <v>637353.65827328491</v>
      </c>
      <c r="W883" s="13">
        <f t="shared" si="162"/>
        <v>1366435.2995565399</v>
      </c>
      <c r="X883" s="13">
        <f t="shared" si="163"/>
        <v>1000000</v>
      </c>
    </row>
    <row r="884" spans="14:24" x14ac:dyDescent="0.3">
      <c r="N884" s="10">
        <f t="shared" si="154"/>
        <v>3.7199999999999025</v>
      </c>
      <c r="O884" s="12">
        <f t="shared" si="155"/>
        <v>3.9440252496929952E-6</v>
      </c>
      <c r="P884" s="10">
        <f t="shared" si="156"/>
        <v>1.3684864905144951</v>
      </c>
      <c r="Q884" s="17">
        <f t="shared" si="157"/>
        <v>468486.49051449512</v>
      </c>
      <c r="R884" s="17">
        <f t="shared" si="158"/>
        <v>0</v>
      </c>
      <c r="S884" s="17">
        <f t="shared" si="159"/>
        <v>468486.49051449512</v>
      </c>
      <c r="T884" s="10"/>
      <c r="U884" s="13">
        <f t="shared" si="160"/>
        <v>641117.4332576337</v>
      </c>
      <c r="V884" s="13">
        <f t="shared" si="161"/>
        <v>641117.4332576337</v>
      </c>
      <c r="W884" s="13">
        <f t="shared" si="162"/>
        <v>1368486.4905144952</v>
      </c>
      <c r="X884" s="13">
        <f t="shared" si="163"/>
        <v>1000000</v>
      </c>
    </row>
    <row r="885" spans="14:24" x14ac:dyDescent="0.3">
      <c r="N885" s="10">
        <f t="shared" si="154"/>
        <v>3.7299999999999023</v>
      </c>
      <c r="O885" s="12">
        <f t="shared" si="155"/>
        <v>3.7998129383546016E-6</v>
      </c>
      <c r="P885" s="10">
        <f t="shared" si="156"/>
        <v>1.370540760567631</v>
      </c>
      <c r="Q885" s="17">
        <f t="shared" si="157"/>
        <v>470540.76056763093</v>
      </c>
      <c r="R885" s="17">
        <f t="shared" si="158"/>
        <v>0</v>
      </c>
      <c r="S885" s="17">
        <f t="shared" si="159"/>
        <v>470540.76056763093</v>
      </c>
      <c r="T885" s="10"/>
      <c r="U885" s="13">
        <f t="shared" si="160"/>
        <v>644895.29186643241</v>
      </c>
      <c r="V885" s="13">
        <f t="shared" si="161"/>
        <v>644895.29186643241</v>
      </c>
      <c r="W885" s="13">
        <f t="shared" si="162"/>
        <v>1370540.7605676309</v>
      </c>
      <c r="X885" s="13">
        <f t="shared" si="163"/>
        <v>1000000</v>
      </c>
    </row>
    <row r="886" spans="14:24" x14ac:dyDescent="0.3">
      <c r="N886" s="10">
        <f t="shared" si="154"/>
        <v>3.7399999999999021</v>
      </c>
      <c r="O886" s="12">
        <f t="shared" si="155"/>
        <v>3.6605076455746962E-6</v>
      </c>
      <c r="P886" s="10">
        <f t="shared" si="156"/>
        <v>1.3725981143380563</v>
      </c>
      <c r="Q886" s="17">
        <f t="shared" si="157"/>
        <v>472598.1143380563</v>
      </c>
      <c r="R886" s="17">
        <f t="shared" si="158"/>
        <v>0</v>
      </c>
      <c r="S886" s="17">
        <f t="shared" si="159"/>
        <v>472598.1143380563</v>
      </c>
      <c r="T886" s="10"/>
      <c r="U886" s="13">
        <f t="shared" si="160"/>
        <v>648687.28058013727</v>
      </c>
      <c r="V886" s="13">
        <f t="shared" si="161"/>
        <v>648687.28058013727</v>
      </c>
      <c r="W886" s="13">
        <f t="shared" si="162"/>
        <v>1372598.1143380564</v>
      </c>
      <c r="X886" s="13">
        <f t="shared" si="163"/>
        <v>1000000</v>
      </c>
    </row>
    <row r="887" spans="14:24" x14ac:dyDescent="0.3">
      <c r="N887" s="10">
        <f t="shared" si="154"/>
        <v>3.7499999999999019</v>
      </c>
      <c r="O887" s="12">
        <f t="shared" si="155"/>
        <v>3.525956823675751E-6</v>
      </c>
      <c r="P887" s="10">
        <f t="shared" si="156"/>
        <v>1.3746585564548182</v>
      </c>
      <c r="Q887" s="17">
        <f t="shared" si="157"/>
        <v>474658.55645481811</v>
      </c>
      <c r="R887" s="17">
        <f t="shared" si="158"/>
        <v>0</v>
      </c>
      <c r="S887" s="17">
        <f t="shared" si="159"/>
        <v>474658.55645481811</v>
      </c>
      <c r="T887" s="10"/>
      <c r="U887" s="13">
        <f t="shared" si="160"/>
        <v>652493.4460251081</v>
      </c>
      <c r="V887" s="13">
        <f t="shared" si="161"/>
        <v>652493.4460251081</v>
      </c>
      <c r="W887" s="13">
        <f t="shared" si="162"/>
        <v>1374658.5564548182</v>
      </c>
      <c r="X887" s="13">
        <f t="shared" si="163"/>
        <v>1000000</v>
      </c>
    </row>
    <row r="888" spans="14:24" x14ac:dyDescent="0.3">
      <c r="N888" s="10">
        <f t="shared" si="154"/>
        <v>3.7599999999999016</v>
      </c>
      <c r="O888" s="12">
        <f t="shared" si="155"/>
        <v>3.3960121248378029E-6</v>
      </c>
      <c r="P888" s="10">
        <f t="shared" si="156"/>
        <v>1.3767220915539118</v>
      </c>
      <c r="Q888" s="17">
        <f t="shared" si="157"/>
        <v>476722.09155391174</v>
      </c>
      <c r="R888" s="17">
        <f t="shared" si="158"/>
        <v>0</v>
      </c>
      <c r="S888" s="17">
        <f t="shared" si="159"/>
        <v>476722.09155391174</v>
      </c>
      <c r="T888" s="10"/>
      <c r="U888" s="13">
        <f t="shared" si="160"/>
        <v>656313.83497405681</v>
      </c>
      <c r="V888" s="13">
        <f t="shared" si="161"/>
        <v>656313.83497405681</v>
      </c>
      <c r="W888" s="13">
        <f t="shared" si="162"/>
        <v>1376722.0915539118</v>
      </c>
      <c r="X888" s="13">
        <f t="shared" si="163"/>
        <v>1000000</v>
      </c>
    </row>
    <row r="889" spans="14:24" x14ac:dyDescent="0.3">
      <c r="N889" s="10">
        <f t="shared" si="154"/>
        <v>3.7699999999999014</v>
      </c>
      <c r="O889" s="12">
        <f t="shared" si="155"/>
        <v>3.2705293049649644E-6</v>
      </c>
      <c r="P889" s="10">
        <f t="shared" si="156"/>
        <v>1.3787887242782924</v>
      </c>
      <c r="Q889" s="17">
        <f t="shared" si="157"/>
        <v>478788.72427829233</v>
      </c>
      <c r="R889" s="17">
        <f t="shared" si="158"/>
        <v>0</v>
      </c>
      <c r="S889" s="17">
        <f t="shared" si="159"/>
        <v>478788.72427829233</v>
      </c>
      <c r="T889" s="10"/>
      <c r="U889" s="13">
        <f t="shared" si="160"/>
        <v>660148.4943464977</v>
      </c>
      <c r="V889" s="13">
        <f t="shared" si="161"/>
        <v>660148.4943464977</v>
      </c>
      <c r="W889" s="13">
        <f t="shared" si="162"/>
        <v>1378788.7242782924</v>
      </c>
      <c r="X889" s="13">
        <f t="shared" si="163"/>
        <v>1000000</v>
      </c>
    </row>
    <row r="890" spans="14:24" x14ac:dyDescent="0.3">
      <c r="N890" s="10">
        <f t="shared" si="154"/>
        <v>3.7799999999999012</v>
      </c>
      <c r="O890" s="12">
        <f t="shared" si="155"/>
        <v>3.1493681290763937E-6</v>
      </c>
      <c r="P890" s="10">
        <f t="shared" si="156"/>
        <v>1.3808584592778841</v>
      </c>
      <c r="Q890" s="17">
        <f t="shared" si="157"/>
        <v>480858.45927788405</v>
      </c>
      <c r="R890" s="17">
        <f t="shared" si="158"/>
        <v>0</v>
      </c>
      <c r="S890" s="17">
        <f t="shared" si="159"/>
        <v>480858.45927788405</v>
      </c>
      <c r="T890" s="10"/>
      <c r="U890" s="13">
        <f t="shared" si="160"/>
        <v>663997.47120919614</v>
      </c>
      <c r="V890" s="13">
        <f t="shared" si="161"/>
        <v>663997.47120919614</v>
      </c>
      <c r="W890" s="13">
        <f t="shared" si="162"/>
        <v>1380858.4592778841</v>
      </c>
      <c r="X890" s="13">
        <f t="shared" si="163"/>
        <v>1000000</v>
      </c>
    </row>
    <row r="891" spans="14:24" x14ac:dyDescent="0.3">
      <c r="N891" s="10">
        <f t="shared" si="154"/>
        <v>3.789999999999901</v>
      </c>
      <c r="O891" s="12">
        <f t="shared" si="155"/>
        <v>3.0323922782211812E-6</v>
      </c>
      <c r="P891" s="10">
        <f t="shared" si="156"/>
        <v>1.3829313012095916</v>
      </c>
      <c r="Q891" s="17">
        <f t="shared" si="157"/>
        <v>482931.30120959162</v>
      </c>
      <c r="R891" s="17">
        <f t="shared" si="158"/>
        <v>0</v>
      </c>
      <c r="S891" s="17">
        <f t="shared" si="159"/>
        <v>482931.30120959162</v>
      </c>
      <c r="T891" s="10"/>
      <c r="U891" s="13">
        <f t="shared" si="160"/>
        <v>667860.81277662178</v>
      </c>
      <c r="V891" s="13">
        <f t="shared" si="161"/>
        <v>667860.81277662178</v>
      </c>
      <c r="W891" s="13">
        <f t="shared" si="162"/>
        <v>1382931.3012095916</v>
      </c>
      <c r="X891" s="13">
        <f t="shared" si="163"/>
        <v>1000000</v>
      </c>
    </row>
    <row r="892" spans="14:24" x14ac:dyDescent="0.3">
      <c r="N892" s="10">
        <f t="shared" si="154"/>
        <v>3.7999999999999008</v>
      </c>
      <c r="O892" s="12">
        <f t="shared" si="155"/>
        <v>2.9194692579157023E-6</v>
      </c>
      <c r="P892" s="10">
        <f t="shared" si="156"/>
        <v>1.3850072547373105</v>
      </c>
      <c r="Q892" s="17">
        <f t="shared" si="157"/>
        <v>485007.25473731046</v>
      </c>
      <c r="R892" s="17">
        <f t="shared" si="158"/>
        <v>0</v>
      </c>
      <c r="S892" s="17">
        <f t="shared" si="159"/>
        <v>485007.25473731046</v>
      </c>
      <c r="T892" s="10"/>
      <c r="U892" s="13">
        <f t="shared" si="160"/>
        <v>671738.56641140173</v>
      </c>
      <c r="V892" s="13">
        <f t="shared" si="161"/>
        <v>671738.56641140173</v>
      </c>
      <c r="W892" s="13">
        <f t="shared" si="162"/>
        <v>1385007.2547373103</v>
      </c>
      <c r="X892" s="13">
        <f t="shared" si="163"/>
        <v>1000000</v>
      </c>
    </row>
    <row r="893" spans="14:24" x14ac:dyDescent="0.3">
      <c r="N893" s="10">
        <f t="shared" si="154"/>
        <v>3.8099999999999006</v>
      </c>
      <c r="O893" s="12">
        <f t="shared" si="155"/>
        <v>2.8104703081009268E-6</v>
      </c>
      <c r="P893" s="10">
        <f t="shared" si="156"/>
        <v>1.3870863245319367</v>
      </c>
      <c r="Q893" s="17">
        <f t="shared" si="157"/>
        <v>487086.32453193667</v>
      </c>
      <c r="R893" s="17">
        <f t="shared" si="158"/>
        <v>0</v>
      </c>
      <c r="S893" s="17">
        <f t="shared" si="159"/>
        <v>487086.32453193667</v>
      </c>
      <c r="T893" s="10"/>
      <c r="U893" s="13">
        <f t="shared" si="160"/>
        <v>675630.77962477412</v>
      </c>
      <c r="V893" s="13">
        <f t="shared" si="161"/>
        <v>675630.77962477412</v>
      </c>
      <c r="W893" s="13">
        <f t="shared" si="162"/>
        <v>1387086.3245319368</v>
      </c>
      <c r="X893" s="13">
        <f t="shared" si="163"/>
        <v>1000000</v>
      </c>
    </row>
    <row r="894" spans="14:24" x14ac:dyDescent="0.3">
      <c r="N894" s="10">
        <f t="shared" si="154"/>
        <v>3.8199999999999004</v>
      </c>
      <c r="O894" s="12">
        <f t="shared" si="155"/>
        <v>2.7052703146162383E-6</v>
      </c>
      <c r="P894" s="10">
        <f t="shared" si="156"/>
        <v>1.3891685152713786</v>
      </c>
      <c r="Q894" s="17">
        <f t="shared" si="157"/>
        <v>489168.51527137862</v>
      </c>
      <c r="R894" s="17">
        <f t="shared" si="158"/>
        <v>0</v>
      </c>
      <c r="S894" s="17">
        <f t="shared" si="159"/>
        <v>489168.51527137862</v>
      </c>
      <c r="T894" s="10"/>
      <c r="U894" s="13">
        <f t="shared" si="160"/>
        <v>679537.50007704576</v>
      </c>
      <c r="V894" s="13">
        <f t="shared" si="161"/>
        <v>679537.50007704576</v>
      </c>
      <c r="W894" s="13">
        <f t="shared" si="162"/>
        <v>1389168.5152713787</v>
      </c>
      <c r="X894" s="13">
        <f t="shared" si="163"/>
        <v>1000000</v>
      </c>
    </row>
    <row r="895" spans="14:24" x14ac:dyDescent="0.3">
      <c r="N895" s="10">
        <f t="shared" si="154"/>
        <v>3.8299999999999002</v>
      </c>
      <c r="O895" s="12">
        <f t="shared" si="155"/>
        <v>2.6037477221854217E-6</v>
      </c>
      <c r="P895" s="10">
        <f t="shared" si="156"/>
        <v>1.3912538316405658</v>
      </c>
      <c r="Q895" s="17">
        <f t="shared" si="157"/>
        <v>491253.83164056577</v>
      </c>
      <c r="R895" s="17">
        <f t="shared" si="158"/>
        <v>0</v>
      </c>
      <c r="S895" s="17">
        <f t="shared" si="159"/>
        <v>491253.83164056577</v>
      </c>
      <c r="T895" s="10"/>
      <c r="U895" s="13">
        <f t="shared" si="160"/>
        <v>683458.77557804657</v>
      </c>
      <c r="V895" s="13">
        <f t="shared" si="161"/>
        <v>683458.77557804657</v>
      </c>
      <c r="W895" s="13">
        <f t="shared" si="162"/>
        <v>1391253.8316405658</v>
      </c>
      <c r="X895" s="13">
        <f t="shared" si="163"/>
        <v>1000000</v>
      </c>
    </row>
    <row r="896" spans="14:24" x14ac:dyDescent="0.3">
      <c r="N896" s="10">
        <f t="shared" si="154"/>
        <v>3.8399999999998999</v>
      </c>
      <c r="O896" s="12">
        <f t="shared" si="155"/>
        <v>2.5057844489095691E-6</v>
      </c>
      <c r="P896" s="10">
        <f t="shared" si="156"/>
        <v>1.3933422783314611</v>
      </c>
      <c r="Q896" s="17">
        <f t="shared" si="157"/>
        <v>493342.27833146107</v>
      </c>
      <c r="R896" s="17">
        <f t="shared" si="158"/>
        <v>0</v>
      </c>
      <c r="S896" s="17">
        <f t="shared" si="159"/>
        <v>493342.27833146107</v>
      </c>
      <c r="T896" s="10"/>
      <c r="U896" s="13">
        <f t="shared" si="160"/>
        <v>687394.65408759168</v>
      </c>
      <c r="V896" s="13">
        <f t="shared" si="161"/>
        <v>687394.65408759168</v>
      </c>
      <c r="W896" s="13">
        <f t="shared" si="162"/>
        <v>1393342.2783314611</v>
      </c>
      <c r="X896" s="13">
        <f t="shared" si="163"/>
        <v>1000000</v>
      </c>
    </row>
    <row r="897" spans="14:24" x14ac:dyDescent="0.3">
      <c r="N897" s="10">
        <f t="shared" si="154"/>
        <v>3.8499999999998997</v>
      </c>
      <c r="O897" s="12">
        <f t="shared" si="155"/>
        <v>2.4112658022608662E-6</v>
      </c>
      <c r="P897" s="10">
        <f t="shared" si="156"/>
        <v>1.3954338600430702</v>
      </c>
      <c r="Q897" s="17">
        <f t="shared" si="157"/>
        <v>495433.86004307022</v>
      </c>
      <c r="R897" s="17">
        <f t="shared" si="158"/>
        <v>0</v>
      </c>
      <c r="S897" s="17">
        <f t="shared" si="159"/>
        <v>495433.86004307022</v>
      </c>
      <c r="T897" s="10"/>
      <c r="U897" s="13">
        <f t="shared" si="160"/>
        <v>691345.18371593964</v>
      </c>
      <c r="V897" s="13">
        <f t="shared" si="161"/>
        <v>691345.18371593964</v>
      </c>
      <c r="W897" s="13">
        <f t="shared" si="162"/>
        <v>1395433.8600430703</v>
      </c>
      <c r="X897" s="13">
        <f t="shared" si="163"/>
        <v>1000000</v>
      </c>
    </row>
    <row r="898" spans="14:24" x14ac:dyDescent="0.3">
      <c r="N898" s="10">
        <f t="shared" si="154"/>
        <v>3.8599999999998995</v>
      </c>
      <c r="O898" s="12">
        <f t="shared" si="155"/>
        <v>2.3200803965703222E-6</v>
      </c>
      <c r="P898" s="10">
        <f t="shared" si="156"/>
        <v>1.3975285814814533</v>
      </c>
      <c r="Q898" s="17">
        <f t="shared" si="157"/>
        <v>497528.58148145326</v>
      </c>
      <c r="R898" s="17">
        <f t="shared" si="158"/>
        <v>0</v>
      </c>
      <c r="S898" s="17">
        <f t="shared" si="159"/>
        <v>497528.58148145326</v>
      </c>
      <c r="T898" s="10"/>
      <c r="U898" s="13">
        <f t="shared" si="160"/>
        <v>695310.41272425512</v>
      </c>
      <c r="V898" s="13">
        <f t="shared" si="161"/>
        <v>695310.41272425512</v>
      </c>
      <c r="W898" s="13">
        <f t="shared" si="162"/>
        <v>1397528.5814814533</v>
      </c>
      <c r="X898" s="13">
        <f t="shared" si="163"/>
        <v>1000000</v>
      </c>
    </row>
    <row r="899" spans="14:24" x14ac:dyDescent="0.3">
      <c r="N899" s="10">
        <f t="shared" si="154"/>
        <v>3.8699999999998993</v>
      </c>
      <c r="O899" s="12">
        <f t="shared" si="155"/>
        <v>2.2321200720018912E-6</v>
      </c>
      <c r="P899" s="10">
        <f t="shared" si="156"/>
        <v>1.3996264473597344</v>
      </c>
      <c r="Q899" s="17">
        <f t="shared" si="157"/>
        <v>499626.44735973439</v>
      </c>
      <c r="R899" s="17">
        <f t="shared" si="158"/>
        <v>0</v>
      </c>
      <c r="S899" s="17">
        <f t="shared" si="159"/>
        <v>499626.44735973439</v>
      </c>
      <c r="T899" s="10"/>
      <c r="U899" s="13">
        <f t="shared" si="160"/>
        <v>699290.38952507044</v>
      </c>
      <c r="V899" s="13">
        <f t="shared" si="161"/>
        <v>699290.38952507044</v>
      </c>
      <c r="W899" s="13">
        <f t="shared" si="162"/>
        <v>1399626.4473597344</v>
      </c>
      <c r="X899" s="13">
        <f t="shared" si="163"/>
        <v>1000000</v>
      </c>
    </row>
    <row r="900" spans="14:24" x14ac:dyDescent="0.3">
      <c r="N900" s="10">
        <f t="shared" si="154"/>
        <v>3.8799999999998991</v>
      </c>
      <c r="O900" s="12">
        <f t="shared" si="155"/>
        <v>2.1472798150045095E-6</v>
      </c>
      <c r="P900" s="10">
        <f t="shared" si="156"/>
        <v>1.4017274623981124</v>
      </c>
      <c r="Q900" s="17">
        <f t="shared" si="157"/>
        <v>501727.4623981124</v>
      </c>
      <c r="R900" s="17">
        <f t="shared" si="158"/>
        <v>0</v>
      </c>
      <c r="S900" s="17">
        <f t="shared" si="159"/>
        <v>501727.4623981124</v>
      </c>
      <c r="T900" s="10"/>
      <c r="U900" s="13">
        <f t="shared" si="160"/>
        <v>703285.16268275038</v>
      </c>
      <c r="V900" s="13">
        <f t="shared" si="161"/>
        <v>703285.16268275038</v>
      </c>
      <c r="W900" s="13">
        <f t="shared" si="162"/>
        <v>1401727.4623981125</v>
      </c>
      <c r="X900" s="13">
        <f t="shared" si="163"/>
        <v>1000000</v>
      </c>
    </row>
    <row r="901" spans="14:24" x14ac:dyDescent="0.3">
      <c r="N901" s="10">
        <f t="shared" si="154"/>
        <v>3.8899999999998989</v>
      </c>
      <c r="O901" s="12">
        <f t="shared" si="155"/>
        <v>2.0654576802330689E-6</v>
      </c>
      <c r="P901" s="10">
        <f t="shared" si="156"/>
        <v>1.4038316313238721</v>
      </c>
      <c r="Q901" s="17">
        <f t="shared" si="157"/>
        <v>503831.63132387208</v>
      </c>
      <c r="R901" s="17">
        <f t="shared" si="158"/>
        <v>0</v>
      </c>
      <c r="S901" s="17">
        <f t="shared" si="159"/>
        <v>503831.63132387208</v>
      </c>
      <c r="T901" s="10"/>
      <c r="U901" s="13">
        <f t="shared" si="160"/>
        <v>707294.78091395902</v>
      </c>
      <c r="V901" s="13">
        <f t="shared" si="161"/>
        <v>707294.78091395902</v>
      </c>
      <c r="W901" s="13">
        <f t="shared" si="162"/>
        <v>1403831.6313238721</v>
      </c>
      <c r="X901" s="13">
        <f t="shared" si="163"/>
        <v>1000000</v>
      </c>
    </row>
    <row r="902" spans="14:24" x14ac:dyDescent="0.3">
      <c r="N902" s="10">
        <f t="shared" si="154"/>
        <v>3.8999999999998987</v>
      </c>
      <c r="O902" s="12">
        <f t="shared" si="155"/>
        <v>1.9865547139285104E-6</v>
      </c>
      <c r="P902" s="10">
        <f t="shared" si="156"/>
        <v>1.4059389588713946</v>
      </c>
      <c r="Q902" s="17">
        <f t="shared" si="157"/>
        <v>505938.95887139463</v>
      </c>
      <c r="R902" s="17">
        <f t="shared" si="158"/>
        <v>0</v>
      </c>
      <c r="S902" s="17">
        <f t="shared" si="159"/>
        <v>505938.95887139463</v>
      </c>
      <c r="T902" s="10"/>
      <c r="U902" s="13">
        <f t="shared" si="160"/>
        <v>711319.29308812588</v>
      </c>
      <c r="V902" s="13">
        <f t="shared" si="161"/>
        <v>711319.29308812588</v>
      </c>
      <c r="W902" s="13">
        <f t="shared" si="162"/>
        <v>1405938.9588713946</v>
      </c>
      <c r="X902" s="13">
        <f t="shared" si="163"/>
        <v>1000000</v>
      </c>
    </row>
    <row r="903" spans="14:24" x14ac:dyDescent="0.3">
      <c r="N903" s="10">
        <f t="shared" si="154"/>
        <v>3.9099999999998984</v>
      </c>
      <c r="O903" s="12">
        <f t="shared" si="155"/>
        <v>1.9104748787467361E-6</v>
      </c>
      <c r="P903" s="10">
        <f t="shared" si="156"/>
        <v>1.4080494497821676</v>
      </c>
      <c r="Q903" s="17">
        <f t="shared" si="157"/>
        <v>508049.44978216762</v>
      </c>
      <c r="R903" s="17">
        <f t="shared" si="158"/>
        <v>0</v>
      </c>
      <c r="S903" s="17">
        <f t="shared" si="159"/>
        <v>508049.44978216762</v>
      </c>
      <c r="T903" s="10"/>
      <c r="U903" s="13">
        <f t="shared" si="160"/>
        <v>715358.7482279141</v>
      </c>
      <c r="V903" s="13">
        <f t="shared" si="161"/>
        <v>715358.7482279141</v>
      </c>
      <c r="W903" s="13">
        <f t="shared" si="162"/>
        <v>1408049.4497821676</v>
      </c>
      <c r="X903" s="13">
        <f t="shared" si="163"/>
        <v>1000000</v>
      </c>
    </row>
    <row r="904" spans="14:24" x14ac:dyDescent="0.3">
      <c r="N904" s="10">
        <f t="shared" si="154"/>
        <v>3.9199999999998982</v>
      </c>
      <c r="O904" s="12">
        <f t="shared" si="155"/>
        <v>1.8371249800253021E-6</v>
      </c>
      <c r="P904" s="10">
        <f t="shared" si="156"/>
        <v>1.410163108804797</v>
      </c>
      <c r="Q904" s="17">
        <f t="shared" si="157"/>
        <v>510163.108804797</v>
      </c>
      <c r="R904" s="17">
        <f t="shared" si="158"/>
        <v>0</v>
      </c>
      <c r="S904" s="17">
        <f t="shared" si="159"/>
        <v>510163.108804797</v>
      </c>
      <c r="T904" s="10"/>
      <c r="U904" s="13">
        <f t="shared" si="160"/>
        <v>719413.19550969242</v>
      </c>
      <c r="V904" s="13">
        <f t="shared" si="161"/>
        <v>719413.19550969242</v>
      </c>
      <c r="W904" s="13">
        <f t="shared" si="162"/>
        <v>1410163.1088047971</v>
      </c>
      <c r="X904" s="13">
        <f t="shared" si="163"/>
        <v>1000000</v>
      </c>
    </row>
    <row r="905" spans="14:24" x14ac:dyDescent="0.3">
      <c r="N905" s="10">
        <f t="shared" si="154"/>
        <v>3.929999999999898</v>
      </c>
      <c r="O905" s="12">
        <f t="shared" si="155"/>
        <v>1.7664145934764184E-6</v>
      </c>
      <c r="P905" s="10">
        <f t="shared" si="156"/>
        <v>1.4122799406950157</v>
      </c>
      <c r="Q905" s="17">
        <f t="shared" si="157"/>
        <v>512279.94069501571</v>
      </c>
      <c r="R905" s="17">
        <f t="shared" si="158"/>
        <v>0</v>
      </c>
      <c r="S905" s="17">
        <f t="shared" si="159"/>
        <v>512279.94069501571</v>
      </c>
      <c r="T905" s="10"/>
      <c r="U905" s="13">
        <f t="shared" si="160"/>
        <v>723482.68426400295</v>
      </c>
      <c r="V905" s="13">
        <f t="shared" si="161"/>
        <v>723482.68426400295</v>
      </c>
      <c r="W905" s="13">
        <f t="shared" si="162"/>
        <v>1412279.9406950157</v>
      </c>
      <c r="X905" s="13">
        <f t="shared" si="163"/>
        <v>1000000</v>
      </c>
    </row>
    <row r="906" spans="14:24" x14ac:dyDescent="0.3">
      <c r="N906" s="10">
        <f t="shared" si="154"/>
        <v>3.9399999999998978</v>
      </c>
      <c r="O906" s="12">
        <f t="shared" si="155"/>
        <v>1.698255994294119E-6</v>
      </c>
      <c r="P906" s="10">
        <f t="shared" si="156"/>
        <v>1.414399950215697</v>
      </c>
      <c r="Q906" s="17">
        <f t="shared" si="157"/>
        <v>514399.95021569694</v>
      </c>
      <c r="R906" s="17">
        <f t="shared" si="158"/>
        <v>0</v>
      </c>
      <c r="S906" s="17">
        <f t="shared" si="159"/>
        <v>514399.95021569694</v>
      </c>
      <c r="T906" s="10"/>
      <c r="U906" s="13">
        <f t="shared" si="160"/>
        <v>727567.26397603878</v>
      </c>
      <c r="V906" s="13">
        <f t="shared" si="161"/>
        <v>727567.26397603878</v>
      </c>
      <c r="W906" s="13">
        <f t="shared" si="162"/>
        <v>1414399.9502156971</v>
      </c>
      <c r="X906" s="13">
        <f t="shared" si="163"/>
        <v>1000000</v>
      </c>
    </row>
    <row r="907" spans="14:24" x14ac:dyDescent="0.3">
      <c r="N907" s="10">
        <f t="shared" si="154"/>
        <v>3.9499999999998976</v>
      </c>
      <c r="O907" s="12">
        <f t="shared" si="155"/>
        <v>1.6325640876630812E-6</v>
      </c>
      <c r="P907" s="10">
        <f t="shared" si="156"/>
        <v>1.4165231421368629</v>
      </c>
      <c r="Q907" s="17">
        <f t="shared" si="157"/>
        <v>516523.14213686291</v>
      </c>
      <c r="R907" s="17">
        <f t="shared" si="158"/>
        <v>0</v>
      </c>
      <c r="S907" s="17">
        <f t="shared" si="159"/>
        <v>516523.14213686291</v>
      </c>
      <c r="T907" s="10"/>
      <c r="U907" s="13">
        <f t="shared" si="160"/>
        <v>731666.98428611457</v>
      </c>
      <c r="V907" s="13">
        <f t="shared" si="161"/>
        <v>731666.98428611457</v>
      </c>
      <c r="W907" s="13">
        <f t="shared" si="162"/>
        <v>1416523.142136863</v>
      </c>
      <c r="X907" s="13">
        <f t="shared" si="163"/>
        <v>1000000</v>
      </c>
    </row>
    <row r="908" spans="14:24" x14ac:dyDescent="0.3">
      <c r="N908" s="10">
        <f t="shared" si="154"/>
        <v>3.9599999999998974</v>
      </c>
      <c r="O908" s="12">
        <f t="shared" si="155"/>
        <v>1.5692563406559596E-6</v>
      </c>
      <c r="P908" s="10">
        <f t="shared" si="156"/>
        <v>1.4186495212356962</v>
      </c>
      <c r="Q908" s="17">
        <f t="shared" si="157"/>
        <v>518649.52123569621</v>
      </c>
      <c r="R908" s="17">
        <f t="shared" si="158"/>
        <v>0</v>
      </c>
      <c r="S908" s="17">
        <f t="shared" si="159"/>
        <v>518649.52123569621</v>
      </c>
      <c r="T908" s="10"/>
      <c r="U908" s="13">
        <f t="shared" si="160"/>
        <v>735781.89499014348</v>
      </c>
      <c r="V908" s="13">
        <f t="shared" si="161"/>
        <v>735781.89499014348</v>
      </c>
      <c r="W908" s="13">
        <f t="shared" si="162"/>
        <v>1418649.5212356963</v>
      </c>
      <c r="X908" s="13">
        <f t="shared" si="163"/>
        <v>1000000</v>
      </c>
    </row>
    <row r="909" spans="14:24" x14ac:dyDescent="0.3">
      <c r="N909" s="10">
        <f t="shared" ref="N909:N952" si="164">N908+0.01</f>
        <v>3.9699999999998972</v>
      </c>
      <c r="O909" s="12">
        <f t="shared" ref="O909:O952" si="165">NORMDIST(N909,0,1,FALSE)*0.01</f>
        <v>1.508252715505794E-6</v>
      </c>
      <c r="P909" s="10">
        <f t="shared" ref="P909:P952" si="166">FXf0*EXP(-0.5*T*vola^2)*EXP(vola*SQRT(T)*N909)</f>
        <v>1.4207790922965509</v>
      </c>
      <c r="Q909" s="17">
        <f t="shared" ref="Q909:Q952" si="167">MAX(P909-K,0)*nom</f>
        <v>520779.09229655087</v>
      </c>
      <c r="R909" s="17">
        <f t="shared" ref="R909:R952" si="168">MAX(K-P909,0)*nom</f>
        <v>0</v>
      </c>
      <c r="S909" s="17">
        <f t="shared" ref="S909:S952" si="169">(P909-K)*nom</f>
        <v>520779.09229655087</v>
      </c>
      <c r="T909" s="10"/>
      <c r="U909" s="13">
        <f t="shared" ref="U909:U952" si="170">(P909-K)*P909*nom</f>
        <v>739912.04604011518</v>
      </c>
      <c r="V909" s="13">
        <f t="shared" ref="V909:V952" si="171">MAX(P909-K,0)*P909*nom</f>
        <v>739912.04604011518</v>
      </c>
      <c r="W909" s="13">
        <f t="shared" ref="W909:W952" si="172">IF(P909&gt;K,nom*P909,0)</f>
        <v>1420779.0922965507</v>
      </c>
      <c r="X909" s="13">
        <f t="shared" ref="X909:X952" si="173">IF(P909&gt;K,nom,0)</f>
        <v>1000000</v>
      </c>
    </row>
    <row r="910" spans="14:24" x14ac:dyDescent="0.3">
      <c r="N910" s="10">
        <f t="shared" si="164"/>
        <v>3.979999999999897</v>
      </c>
      <c r="O910" s="12">
        <f t="shared" si="165"/>
        <v>1.4494756042395052E-6</v>
      </c>
      <c r="P910" s="10">
        <f t="shared" si="166"/>
        <v>1.4229118601109625</v>
      </c>
      <c r="Q910" s="17">
        <f t="shared" si="167"/>
        <v>522911.86011096247</v>
      </c>
      <c r="R910" s="17">
        <f t="shared" si="168"/>
        <v>0</v>
      </c>
      <c r="S910" s="17">
        <f t="shared" si="169"/>
        <v>522911.86011096247</v>
      </c>
      <c r="T910" s="10"/>
      <c r="U910" s="13">
        <f t="shared" si="170"/>
        <v>744057.48754457303</v>
      </c>
      <c r="V910" s="13">
        <f t="shared" si="171"/>
        <v>744057.48754457303</v>
      </c>
      <c r="W910" s="13">
        <f t="shared" si="172"/>
        <v>1422911.8601109625</v>
      </c>
      <c r="X910" s="13">
        <f t="shared" si="173"/>
        <v>1000000</v>
      </c>
    </row>
    <row r="911" spans="14:24" x14ac:dyDescent="0.3">
      <c r="N911" s="10">
        <f t="shared" si="164"/>
        <v>3.9899999999998967</v>
      </c>
      <c r="O911" s="12">
        <f t="shared" si="165"/>
        <v>1.3928497646581744E-6</v>
      </c>
      <c r="P911" s="10">
        <f t="shared" si="166"/>
        <v>1.4250478294776596</v>
      </c>
      <c r="Q911" s="17">
        <f t="shared" si="167"/>
        <v>525047.82947765954</v>
      </c>
      <c r="R911" s="17">
        <f t="shared" si="168"/>
        <v>0</v>
      </c>
      <c r="S911" s="17">
        <f t="shared" si="169"/>
        <v>525047.82947765954</v>
      </c>
      <c r="T911" s="10"/>
      <c r="U911" s="13">
        <f t="shared" si="170"/>
        <v>748218.26976909512</v>
      </c>
      <c r="V911" s="13">
        <f t="shared" si="171"/>
        <v>748218.26976909512</v>
      </c>
      <c r="W911" s="13">
        <f t="shared" si="172"/>
        <v>1425047.8294776597</v>
      </c>
      <c r="X911" s="13">
        <f t="shared" si="173"/>
        <v>1000000</v>
      </c>
    </row>
    <row r="912" spans="14:24" x14ac:dyDescent="0.3">
      <c r="N912" s="10">
        <f t="shared" si="164"/>
        <v>3.9999999999998965</v>
      </c>
      <c r="O912" s="12">
        <f t="shared" si="165"/>
        <v>1.3383022576494074E-6</v>
      </c>
      <c r="P912" s="10">
        <f t="shared" si="166"/>
        <v>1.4271870052025744</v>
      </c>
      <c r="Q912" s="17">
        <f t="shared" si="167"/>
        <v>527187.00520257431</v>
      </c>
      <c r="R912" s="17">
        <f t="shared" si="168"/>
        <v>0</v>
      </c>
      <c r="S912" s="17">
        <f t="shared" si="169"/>
        <v>527187.00520257431</v>
      </c>
      <c r="T912" s="10"/>
      <c r="U912" s="13">
        <f t="shared" si="170"/>
        <v>752394.4431367761</v>
      </c>
      <c r="V912" s="13">
        <f t="shared" si="171"/>
        <v>752394.4431367761</v>
      </c>
      <c r="W912" s="13">
        <f t="shared" si="172"/>
        <v>1427187.0052025744</v>
      </c>
      <c r="X912" s="13">
        <f t="shared" si="173"/>
        <v>1000000</v>
      </c>
    </row>
    <row r="913" spans="14:24" x14ac:dyDescent="0.3">
      <c r="N913" s="10">
        <f t="shared" si="164"/>
        <v>4.0099999999998968</v>
      </c>
      <c r="O913" s="12">
        <f t="shared" si="165"/>
        <v>1.2857623858167429E-6</v>
      </c>
      <c r="P913" s="10">
        <f t="shared" si="166"/>
        <v>1.429329392098853</v>
      </c>
      <c r="Q913" s="17">
        <f t="shared" si="167"/>
        <v>529329.39209885302</v>
      </c>
      <c r="R913" s="17">
        <f t="shared" si="168"/>
        <v>0</v>
      </c>
      <c r="S913" s="17">
        <f t="shared" si="169"/>
        <v>529329.39209885302</v>
      </c>
      <c r="T913" s="10"/>
      <c r="U913" s="13">
        <f t="shared" si="170"/>
        <v>756586.05822870892</v>
      </c>
      <c r="V913" s="13">
        <f t="shared" si="171"/>
        <v>756586.05822870892</v>
      </c>
      <c r="W913" s="13">
        <f t="shared" si="172"/>
        <v>1429329.3920988529</v>
      </c>
      <c r="X913" s="13">
        <f t="shared" si="173"/>
        <v>1000000</v>
      </c>
    </row>
    <row r="914" spans="14:24" x14ac:dyDescent="0.3">
      <c r="N914" s="10">
        <f t="shared" si="164"/>
        <v>4.0199999999998965</v>
      </c>
      <c r="O914" s="12">
        <f t="shared" si="165"/>
        <v>1.235161633410748E-6</v>
      </c>
      <c r="P914" s="10">
        <f t="shared" si="166"/>
        <v>1.4314749949868666</v>
      </c>
      <c r="Q914" s="17">
        <f t="shared" si="167"/>
        <v>531474.9949868666</v>
      </c>
      <c r="R914" s="17">
        <f t="shared" si="168"/>
        <v>0</v>
      </c>
      <c r="S914" s="17">
        <f t="shared" si="169"/>
        <v>531474.9949868666</v>
      </c>
      <c r="T914" s="10"/>
      <c r="U914" s="13">
        <f t="shared" si="170"/>
        <v>760793.16578446981</v>
      </c>
      <c r="V914" s="13">
        <f t="shared" si="171"/>
        <v>760793.16578446981</v>
      </c>
      <c r="W914" s="13">
        <f t="shared" si="172"/>
        <v>1431474.9949868666</v>
      </c>
      <c r="X914" s="13">
        <f t="shared" si="173"/>
        <v>1000000</v>
      </c>
    </row>
    <row r="915" spans="14:24" x14ac:dyDescent="0.3">
      <c r="N915" s="10">
        <f t="shared" si="164"/>
        <v>4.0299999999998963</v>
      </c>
      <c r="O915" s="12">
        <f t="shared" si="165"/>
        <v>1.186433607546155E-6</v>
      </c>
      <c r="P915" s="10">
        <f t="shared" si="166"/>
        <v>1.433623818694223</v>
      </c>
      <c r="Q915" s="17">
        <f t="shared" si="167"/>
        <v>533623.81869422295</v>
      </c>
      <c r="R915" s="17">
        <f t="shared" si="168"/>
        <v>0</v>
      </c>
      <c r="S915" s="17">
        <f t="shared" si="169"/>
        <v>533623.81869422295</v>
      </c>
      <c r="T915" s="10"/>
      <c r="U915" s="13">
        <f t="shared" si="170"/>
        <v>765015.81670260557</v>
      </c>
      <c r="V915" s="13">
        <f t="shared" si="171"/>
        <v>765015.81670260557</v>
      </c>
      <c r="W915" s="13">
        <f t="shared" si="172"/>
        <v>1433623.818694223</v>
      </c>
      <c r="X915" s="13">
        <f t="shared" si="173"/>
        <v>1000000</v>
      </c>
    </row>
    <row r="916" spans="14:24" x14ac:dyDescent="0.3">
      <c r="N916" s="10">
        <f t="shared" si="164"/>
        <v>4.0399999999998961</v>
      </c>
      <c r="O916" s="12">
        <f t="shared" si="165"/>
        <v>1.1395139806891239E-6</v>
      </c>
      <c r="P916" s="10">
        <f t="shared" si="166"/>
        <v>1.4357758680557762</v>
      </c>
      <c r="Q916" s="17">
        <f t="shared" si="167"/>
        <v>535775.86805577611</v>
      </c>
      <c r="R916" s="17">
        <f t="shared" si="168"/>
        <v>0</v>
      </c>
      <c r="S916" s="17">
        <f t="shared" si="169"/>
        <v>535775.86805577611</v>
      </c>
      <c r="T916" s="10"/>
      <c r="U916" s="13">
        <f t="shared" si="170"/>
        <v>769254.06204111897</v>
      </c>
      <c r="V916" s="13">
        <f t="shared" si="171"/>
        <v>769254.06204111897</v>
      </c>
      <c r="W916" s="13">
        <f t="shared" si="172"/>
        <v>1435775.8680557762</v>
      </c>
      <c r="X916" s="13">
        <f t="shared" si="173"/>
        <v>1000000</v>
      </c>
    </row>
    <row r="917" spans="14:24" x14ac:dyDescent="0.3">
      <c r="N917" s="10">
        <f t="shared" si="164"/>
        <v>4.0499999999998959</v>
      </c>
      <c r="O917" s="12">
        <f t="shared" si="165"/>
        <v>1.0943404343984663E-6</v>
      </c>
      <c r="P917" s="10">
        <f t="shared" si="166"/>
        <v>1.4379311479136383</v>
      </c>
      <c r="Q917" s="17">
        <f t="shared" si="167"/>
        <v>537931.14791363827</v>
      </c>
      <c r="R917" s="17">
        <f t="shared" si="168"/>
        <v>0</v>
      </c>
      <c r="S917" s="17">
        <f t="shared" si="169"/>
        <v>537931.14791363827</v>
      </c>
      <c r="T917" s="10"/>
      <c r="U917" s="13">
        <f t="shared" si="170"/>
        <v>773507.95301795902</v>
      </c>
      <c r="V917" s="13">
        <f t="shared" si="171"/>
        <v>773507.95301795902</v>
      </c>
      <c r="W917" s="13">
        <f t="shared" si="172"/>
        <v>1437931.1479136383</v>
      </c>
      <c r="X917" s="13">
        <f t="shared" si="173"/>
        <v>1000000</v>
      </c>
    </row>
    <row r="918" spans="14:24" x14ac:dyDescent="0.3">
      <c r="N918" s="10">
        <f t="shared" si="164"/>
        <v>4.0599999999998957</v>
      </c>
      <c r="O918" s="12">
        <f t="shared" si="165"/>
        <v>1.0508526043044471E-6</v>
      </c>
      <c r="P918" s="10">
        <f t="shared" si="166"/>
        <v>1.4400896631171898</v>
      </c>
      <c r="Q918" s="17">
        <f t="shared" si="167"/>
        <v>540089.66311718978</v>
      </c>
      <c r="R918" s="17">
        <f t="shared" si="168"/>
        <v>0</v>
      </c>
      <c r="S918" s="17">
        <f t="shared" si="169"/>
        <v>540089.66311718978</v>
      </c>
      <c r="T918" s="10"/>
      <c r="U918" s="13">
        <f t="shared" si="170"/>
        <v>777777.5410115103</v>
      </c>
      <c r="V918" s="13">
        <f t="shared" si="171"/>
        <v>777777.5410115103</v>
      </c>
      <c r="W918" s="13">
        <f t="shared" si="172"/>
        <v>1440089.6631171899</v>
      </c>
      <c r="X918" s="13">
        <f t="shared" si="173"/>
        <v>1000000</v>
      </c>
    </row>
    <row r="919" spans="14:24" x14ac:dyDescent="0.3">
      <c r="N919" s="10">
        <f t="shared" si="164"/>
        <v>4.0699999999998955</v>
      </c>
      <c r="O919" s="12">
        <f t="shared" si="165"/>
        <v>1.0089920263085744E-6</v>
      </c>
      <c r="P919" s="10">
        <f t="shared" si="166"/>
        <v>1.4422514185230908</v>
      </c>
      <c r="Q919" s="17">
        <f t="shared" si="167"/>
        <v>542251.41852309078</v>
      </c>
      <c r="R919" s="17">
        <f t="shared" si="168"/>
        <v>0</v>
      </c>
      <c r="S919" s="17">
        <f t="shared" si="169"/>
        <v>542251.41852309078</v>
      </c>
      <c r="T919" s="10"/>
      <c r="U919" s="13">
        <f t="shared" si="170"/>
        <v>782062.87756108586</v>
      </c>
      <c r="V919" s="13">
        <f t="shared" si="171"/>
        <v>782062.87756108586</v>
      </c>
      <c r="W919" s="13">
        <f t="shared" si="172"/>
        <v>1442251.4185230909</v>
      </c>
      <c r="X919" s="13">
        <f t="shared" si="173"/>
        <v>1000000</v>
      </c>
    </row>
    <row r="920" spans="14:24" x14ac:dyDescent="0.3">
      <c r="N920" s="10">
        <f t="shared" si="164"/>
        <v>4.0799999999998953</v>
      </c>
      <c r="O920" s="12">
        <f t="shared" si="165"/>
        <v>9.6870208398760735E-7</v>
      </c>
      <c r="P920" s="10">
        <f t="shared" si="166"/>
        <v>1.4444164189952919</v>
      </c>
      <c r="Q920" s="17">
        <f t="shared" si="167"/>
        <v>544416.41899529193</v>
      </c>
      <c r="R920" s="17">
        <f t="shared" si="168"/>
        <v>0</v>
      </c>
      <c r="S920" s="17">
        <f t="shared" si="169"/>
        <v>544416.41899529193</v>
      </c>
      <c r="T920" s="10"/>
      <c r="U920" s="13">
        <f t="shared" si="170"/>
        <v>786364.01436741999</v>
      </c>
      <c r="V920" s="13">
        <f t="shared" si="171"/>
        <v>786364.01436741999</v>
      </c>
      <c r="W920" s="13">
        <f t="shared" si="172"/>
        <v>1444416.4189952919</v>
      </c>
      <c r="X920" s="13">
        <f t="shared" si="173"/>
        <v>1000000</v>
      </c>
    </row>
    <row r="921" spans="14:24" x14ac:dyDescent="0.3">
      <c r="N921" s="10">
        <f t="shared" si="164"/>
        <v>4.0899999999998951</v>
      </c>
      <c r="O921" s="12">
        <f t="shared" si="165"/>
        <v>9.2992795718485718E-7</v>
      </c>
      <c r="P921" s="10">
        <f t="shared" si="166"/>
        <v>1.4465846694050453</v>
      </c>
      <c r="Q921" s="17">
        <f t="shared" si="167"/>
        <v>546584.66940504522</v>
      </c>
      <c r="R921" s="17">
        <f t="shared" si="168"/>
        <v>0</v>
      </c>
      <c r="S921" s="17">
        <f t="shared" si="169"/>
        <v>546584.66940504522</v>
      </c>
      <c r="T921" s="10"/>
      <c r="U921" s="13">
        <f t="shared" si="170"/>
        <v>790681.00329316338</v>
      </c>
      <c r="V921" s="13">
        <f t="shared" si="171"/>
        <v>790681.00329316338</v>
      </c>
      <c r="W921" s="13">
        <f t="shared" si="172"/>
        <v>1446584.6694050452</v>
      </c>
      <c r="X921" s="13">
        <f t="shared" si="173"/>
        <v>1000000</v>
      </c>
    </row>
    <row r="922" spans="14:24" x14ac:dyDescent="0.3">
      <c r="N922" s="10">
        <f t="shared" si="164"/>
        <v>4.0999999999998948</v>
      </c>
      <c r="O922" s="12">
        <f t="shared" si="165"/>
        <v>8.9261657177171309E-7</v>
      </c>
      <c r="P922" s="10">
        <f t="shared" si="166"/>
        <v>1.4487561746309148</v>
      </c>
      <c r="Q922" s="17">
        <f t="shared" si="167"/>
        <v>548756.1746309147</v>
      </c>
      <c r="R922" s="17">
        <f t="shared" si="168"/>
        <v>0</v>
      </c>
      <c r="S922" s="17">
        <f t="shared" si="169"/>
        <v>548756.1746309147</v>
      </c>
      <c r="T922" s="10"/>
      <c r="U922" s="13">
        <f t="shared" si="170"/>
        <v>795013.89636337827</v>
      </c>
      <c r="V922" s="13">
        <f t="shared" si="171"/>
        <v>795013.89636337827</v>
      </c>
      <c r="W922" s="13">
        <f t="shared" si="172"/>
        <v>1448756.1746309148</v>
      </c>
      <c r="X922" s="13">
        <f t="shared" si="173"/>
        <v>1000000</v>
      </c>
    </row>
    <row r="923" spans="14:24" x14ac:dyDescent="0.3">
      <c r="N923" s="10">
        <f t="shared" si="164"/>
        <v>4.1099999999998946</v>
      </c>
      <c r="O923" s="12">
        <f t="shared" si="165"/>
        <v>8.5671655056219153E-7</v>
      </c>
      <c r="P923" s="10">
        <f t="shared" si="166"/>
        <v>1.4509309395587886</v>
      </c>
      <c r="Q923" s="17">
        <f t="shared" si="167"/>
        <v>550930.93955878855</v>
      </c>
      <c r="R923" s="17">
        <f t="shared" si="168"/>
        <v>0</v>
      </c>
      <c r="S923" s="17">
        <f t="shared" si="169"/>
        <v>550930.93955878855</v>
      </c>
      <c r="T923" s="10"/>
      <c r="U923" s="13">
        <f t="shared" si="170"/>
        <v>799362.74576603924</v>
      </c>
      <c r="V923" s="13">
        <f t="shared" si="171"/>
        <v>799362.74576603924</v>
      </c>
      <c r="W923" s="13">
        <f t="shared" si="172"/>
        <v>1450930.9395587887</v>
      </c>
      <c r="X923" s="13">
        <f t="shared" si="173"/>
        <v>1000000</v>
      </c>
    </row>
    <row r="924" spans="14:24" x14ac:dyDescent="0.3">
      <c r="N924" s="10">
        <f t="shared" si="164"/>
        <v>4.1199999999998944</v>
      </c>
      <c r="O924" s="12">
        <f t="shared" si="165"/>
        <v>8.2217816536321782E-7</v>
      </c>
      <c r="P924" s="10">
        <f t="shared" si="166"/>
        <v>1.4531089690818886</v>
      </c>
      <c r="Q924" s="17">
        <f t="shared" si="167"/>
        <v>553108.96908188856</v>
      </c>
      <c r="R924" s="17">
        <f t="shared" si="168"/>
        <v>0</v>
      </c>
      <c r="S924" s="17">
        <f t="shared" si="169"/>
        <v>553108.96908188856</v>
      </c>
      <c r="T924" s="10"/>
      <c r="U924" s="13">
        <f t="shared" si="170"/>
        <v>803727.60385252931</v>
      </c>
      <c r="V924" s="13">
        <f t="shared" si="171"/>
        <v>803727.60385252931</v>
      </c>
      <c r="W924" s="13">
        <f t="shared" si="172"/>
        <v>1453108.9690818887</v>
      </c>
      <c r="X924" s="13">
        <f t="shared" si="173"/>
        <v>1000000</v>
      </c>
    </row>
    <row r="925" spans="14:24" x14ac:dyDescent="0.3">
      <c r="N925" s="10">
        <f t="shared" si="164"/>
        <v>4.1299999999998942</v>
      </c>
      <c r="O925" s="12">
        <f t="shared" si="165"/>
        <v>7.8895329014327568E-7</v>
      </c>
      <c r="P925" s="10">
        <f t="shared" si="166"/>
        <v>1.455290268100782</v>
      </c>
      <c r="Q925" s="17">
        <f t="shared" si="167"/>
        <v>555290.26810078195</v>
      </c>
      <c r="R925" s="17">
        <f t="shared" si="168"/>
        <v>0</v>
      </c>
      <c r="S925" s="17">
        <f t="shared" si="169"/>
        <v>555290.26810078195</v>
      </c>
      <c r="T925" s="10"/>
      <c r="U925" s="13">
        <f t="shared" si="170"/>
        <v>808108.52313814207</v>
      </c>
      <c r="V925" s="13">
        <f t="shared" si="171"/>
        <v>808108.52313814207</v>
      </c>
      <c r="W925" s="13">
        <f t="shared" si="172"/>
        <v>1455290.2681007821</v>
      </c>
      <c r="X925" s="13">
        <f t="shared" si="173"/>
        <v>1000000</v>
      </c>
    </row>
    <row r="926" spans="14:24" x14ac:dyDescent="0.3">
      <c r="N926" s="10">
        <f t="shared" si="164"/>
        <v>4.139999999999894</v>
      </c>
      <c r="O926" s="12">
        <f t="shared" si="165"/>
        <v>7.5699535530194279E-7</v>
      </c>
      <c r="P926" s="10">
        <f t="shared" si="166"/>
        <v>1.4574748415233927</v>
      </c>
      <c r="Q926" s="17">
        <f t="shared" si="167"/>
        <v>557474.84152339271</v>
      </c>
      <c r="R926" s="17">
        <f t="shared" si="168"/>
        <v>0</v>
      </c>
      <c r="S926" s="17">
        <f t="shared" si="169"/>
        <v>557474.84152339271</v>
      </c>
      <c r="T926" s="10"/>
      <c r="U926" s="13">
        <f t="shared" si="170"/>
        <v>812505.55630258517</v>
      </c>
      <c r="V926" s="13">
        <f t="shared" si="171"/>
        <v>812505.55630258517</v>
      </c>
      <c r="W926" s="13">
        <f t="shared" si="172"/>
        <v>1457474.8415233926</v>
      </c>
      <c r="X926" s="13">
        <f t="shared" si="173"/>
        <v>1000000</v>
      </c>
    </row>
    <row r="927" spans="14:24" x14ac:dyDescent="0.3">
      <c r="N927" s="10">
        <f t="shared" si="164"/>
        <v>4.1499999999998938</v>
      </c>
      <c r="O927" s="12">
        <f t="shared" si="165"/>
        <v>7.2625930302284459E-7</v>
      </c>
      <c r="P927" s="10">
        <f t="shared" si="166"/>
        <v>1.4596626942650115</v>
      </c>
      <c r="Q927" s="17">
        <f t="shared" si="167"/>
        <v>559662.69426501147</v>
      </c>
      <c r="R927" s="17">
        <f t="shared" si="168"/>
        <v>0</v>
      </c>
      <c r="S927" s="17">
        <f t="shared" si="169"/>
        <v>559662.69426501147</v>
      </c>
      <c r="T927" s="10"/>
      <c r="U927" s="13">
        <f t="shared" si="170"/>
        <v>816918.75619048206</v>
      </c>
      <c r="V927" s="13">
        <f t="shared" si="171"/>
        <v>816918.75619048206</v>
      </c>
      <c r="W927" s="13">
        <f t="shared" si="172"/>
        <v>1459662.6942650115</v>
      </c>
      <c r="X927" s="13">
        <f t="shared" si="173"/>
        <v>1000000</v>
      </c>
    </row>
    <row r="928" spans="14:24" x14ac:dyDescent="0.3">
      <c r="N928" s="10">
        <f t="shared" si="164"/>
        <v>4.1599999999998936</v>
      </c>
      <c r="O928" s="12">
        <f t="shared" si="165"/>
        <v>6.9670154369245263E-7</v>
      </c>
      <c r="P928" s="10">
        <f t="shared" si="166"/>
        <v>1.4618538312483083</v>
      </c>
      <c r="Q928" s="17">
        <f t="shared" si="167"/>
        <v>561853.83124830818</v>
      </c>
      <c r="R928" s="17">
        <f t="shared" si="168"/>
        <v>0</v>
      </c>
      <c r="S928" s="17">
        <f t="shared" si="169"/>
        <v>561853.83124830818</v>
      </c>
      <c r="T928" s="10"/>
      <c r="U928" s="13">
        <f t="shared" si="170"/>
        <v>821348.1758118798</v>
      </c>
      <c r="V928" s="13">
        <f t="shared" si="171"/>
        <v>821348.1758118798</v>
      </c>
      <c r="W928" s="13">
        <f t="shared" si="172"/>
        <v>1461853.8312483083</v>
      </c>
      <c r="X928" s="13">
        <f t="shared" si="173"/>
        <v>1000000</v>
      </c>
    </row>
    <row r="929" spans="14:24" x14ac:dyDescent="0.3">
      <c r="N929" s="10">
        <f t="shared" si="164"/>
        <v>4.1699999999998933</v>
      </c>
      <c r="O929" s="12">
        <f t="shared" si="165"/>
        <v>6.6827991336720287E-7</v>
      </c>
      <c r="P929" s="10">
        <f t="shared" si="166"/>
        <v>1.464048257403342</v>
      </c>
      <c r="Q929" s="17">
        <f t="shared" si="167"/>
        <v>564048.25740334194</v>
      </c>
      <c r="R929" s="17">
        <f t="shared" si="168"/>
        <v>0</v>
      </c>
      <c r="S929" s="17">
        <f t="shared" si="169"/>
        <v>564048.25740334194</v>
      </c>
      <c r="T929" s="10"/>
      <c r="U929" s="13">
        <f t="shared" si="170"/>
        <v>825793.86834275443</v>
      </c>
      <c r="V929" s="13">
        <f t="shared" si="171"/>
        <v>825793.86834275443</v>
      </c>
      <c r="W929" s="13">
        <f t="shared" si="172"/>
        <v>1464048.2574033421</v>
      </c>
      <c r="X929" s="13">
        <f t="shared" si="173"/>
        <v>1000000</v>
      </c>
    </row>
    <row r="930" spans="14:24" x14ac:dyDescent="0.3">
      <c r="N930" s="10">
        <f t="shared" si="164"/>
        <v>4.1799999999998931</v>
      </c>
      <c r="O930" s="12">
        <f t="shared" si="165"/>
        <v>6.4095363227134682E-7</v>
      </c>
      <c r="P930" s="10">
        <f t="shared" si="166"/>
        <v>1.4662459776675725</v>
      </c>
      <c r="Q930" s="17">
        <f t="shared" si="167"/>
        <v>566245.97766757244</v>
      </c>
      <c r="R930" s="17">
        <f t="shared" si="168"/>
        <v>0</v>
      </c>
      <c r="S930" s="17">
        <f t="shared" si="169"/>
        <v>566245.97766757244</v>
      </c>
      <c r="T930" s="10"/>
      <c r="U930" s="13">
        <f t="shared" si="170"/>
        <v>830255.88712552027</v>
      </c>
      <c r="V930" s="13">
        <f t="shared" si="171"/>
        <v>830255.88712552027</v>
      </c>
      <c r="W930" s="13">
        <f t="shared" si="172"/>
        <v>1466245.9776675724</v>
      </c>
      <c r="X930" s="13">
        <f t="shared" si="173"/>
        <v>1000000</v>
      </c>
    </row>
    <row r="931" spans="14:24" x14ac:dyDescent="0.3">
      <c r="N931" s="10">
        <f t="shared" si="164"/>
        <v>4.1899999999998929</v>
      </c>
      <c r="O931" s="12">
        <f t="shared" si="165"/>
        <v>6.146832643079693E-7</v>
      </c>
      <c r="P931" s="10">
        <f t="shared" si="166"/>
        <v>1.4684469969858718</v>
      </c>
      <c r="Q931" s="17">
        <f t="shared" si="167"/>
        <v>568446.99698587181</v>
      </c>
      <c r="R931" s="17">
        <f t="shared" si="168"/>
        <v>0</v>
      </c>
      <c r="S931" s="17">
        <f t="shared" si="169"/>
        <v>568446.99698587181</v>
      </c>
      <c r="T931" s="10"/>
      <c r="U931" s="13">
        <f t="shared" si="170"/>
        <v>834734.28566954029</v>
      </c>
      <c r="V931" s="13">
        <f t="shared" si="171"/>
        <v>834734.28566954029</v>
      </c>
      <c r="W931" s="13">
        <f t="shared" si="172"/>
        <v>1468446.9969858718</v>
      </c>
      <c r="X931" s="13">
        <f t="shared" si="173"/>
        <v>1000000</v>
      </c>
    </row>
    <row r="932" spans="14:24" x14ac:dyDescent="0.3">
      <c r="N932" s="10">
        <f t="shared" si="164"/>
        <v>4.1999999999998927</v>
      </c>
      <c r="O932" s="12">
        <f t="shared" si="165"/>
        <v>5.8943067756566451E-7</v>
      </c>
      <c r="P932" s="10">
        <f t="shared" si="166"/>
        <v>1.4706513203105334</v>
      </c>
      <c r="Q932" s="17">
        <f t="shared" si="167"/>
        <v>570651.3203105334</v>
      </c>
      <c r="R932" s="17">
        <f t="shared" si="168"/>
        <v>0</v>
      </c>
      <c r="S932" s="17">
        <f t="shared" si="169"/>
        <v>570651.3203105334</v>
      </c>
      <c r="T932" s="10"/>
      <c r="U932" s="13">
        <f t="shared" si="170"/>
        <v>839229.11765163485</v>
      </c>
      <c r="V932" s="13">
        <f t="shared" si="171"/>
        <v>839229.11765163485</v>
      </c>
      <c r="W932" s="13">
        <f t="shared" si="172"/>
        <v>1470651.3203105333</v>
      </c>
      <c r="X932" s="13">
        <f t="shared" si="173"/>
        <v>1000000</v>
      </c>
    </row>
    <row r="933" spans="14:24" x14ac:dyDescent="0.3">
      <c r="N933" s="10">
        <f t="shared" si="164"/>
        <v>4.2099999999998925</v>
      </c>
      <c r="O933" s="12">
        <f t="shared" si="165"/>
        <v>5.6515900580333002E-7</v>
      </c>
      <c r="P933" s="10">
        <f t="shared" si="166"/>
        <v>1.4728589526012861</v>
      </c>
      <c r="Q933" s="17">
        <f t="shared" si="167"/>
        <v>572858.952601286</v>
      </c>
      <c r="R933" s="17">
        <f t="shared" si="168"/>
        <v>0</v>
      </c>
      <c r="S933" s="17">
        <f t="shared" si="169"/>
        <v>572858.952601286</v>
      </c>
      <c r="T933" s="10"/>
      <c r="U933" s="13">
        <f t="shared" si="170"/>
        <v>843740.43691659998</v>
      </c>
      <c r="V933" s="13">
        <f t="shared" si="171"/>
        <v>843740.43691659998</v>
      </c>
      <c r="W933" s="13">
        <f t="shared" si="172"/>
        <v>1472858.9526012861</v>
      </c>
      <c r="X933" s="13">
        <f t="shared" si="173"/>
        <v>1000000</v>
      </c>
    </row>
    <row r="934" spans="14:24" x14ac:dyDescent="0.3">
      <c r="N934" s="10">
        <f t="shared" si="164"/>
        <v>4.2199999999998923</v>
      </c>
      <c r="O934" s="12">
        <f t="shared" si="165"/>
        <v>5.4183261089564784E-7</v>
      </c>
      <c r="P934" s="10">
        <f t="shared" si="166"/>
        <v>1.4750698988253035</v>
      </c>
      <c r="Q934" s="17">
        <f t="shared" si="167"/>
        <v>575069.89882530342</v>
      </c>
      <c r="R934" s="17">
        <f t="shared" si="168"/>
        <v>0</v>
      </c>
      <c r="S934" s="17">
        <f t="shared" si="169"/>
        <v>575069.89882530342</v>
      </c>
      <c r="T934" s="10"/>
      <c r="U934" s="13">
        <f t="shared" si="170"/>
        <v>848268.29747771798</v>
      </c>
      <c r="V934" s="13">
        <f t="shared" si="171"/>
        <v>848268.29747771798</v>
      </c>
      <c r="W934" s="13">
        <f t="shared" si="172"/>
        <v>1475069.8988253034</v>
      </c>
      <c r="X934" s="13">
        <f t="shared" si="173"/>
        <v>1000000</v>
      </c>
    </row>
    <row r="935" spans="14:24" x14ac:dyDescent="0.3">
      <c r="N935" s="10">
        <f t="shared" si="164"/>
        <v>4.2299999999998921</v>
      </c>
      <c r="O935" s="12">
        <f t="shared" si="165"/>
        <v>5.1941704622183587E-7</v>
      </c>
      <c r="P935" s="10">
        <f t="shared" si="166"/>
        <v>1.4772841639572156</v>
      </c>
      <c r="Q935" s="17">
        <f t="shared" si="167"/>
        <v>577284.16395721561</v>
      </c>
      <c r="R935" s="17">
        <f t="shared" si="168"/>
        <v>0</v>
      </c>
      <c r="S935" s="17">
        <f t="shared" si="169"/>
        <v>577284.16395721561</v>
      </c>
      <c r="T935" s="10"/>
      <c r="U935" s="13">
        <f t="shared" si="170"/>
        <v>852812.75351727544</v>
      </c>
      <c r="V935" s="13">
        <f t="shared" si="171"/>
        <v>852812.75351727544</v>
      </c>
      <c r="W935" s="13">
        <f t="shared" si="172"/>
        <v>1477284.1639572156</v>
      </c>
      <c r="X935" s="13">
        <f t="shared" si="173"/>
        <v>1000000</v>
      </c>
    </row>
    <row r="936" spans="14:24" x14ac:dyDescent="0.3">
      <c r="N936" s="10">
        <f t="shared" si="164"/>
        <v>4.2399999999998919</v>
      </c>
      <c r="O936" s="12">
        <f t="shared" si="165"/>
        <v>4.9787902098034995E-7</v>
      </c>
      <c r="P936" s="10">
        <f t="shared" si="166"/>
        <v>1.4795017529791201</v>
      </c>
      <c r="Q936" s="17">
        <f t="shared" si="167"/>
        <v>579501.75297912012</v>
      </c>
      <c r="R936" s="17">
        <f t="shared" si="168"/>
        <v>0</v>
      </c>
      <c r="S936" s="17">
        <f t="shared" si="169"/>
        <v>579501.75297912012</v>
      </c>
      <c r="T936" s="10"/>
      <c r="U936" s="13">
        <f t="shared" si="170"/>
        <v>857373.85938708123</v>
      </c>
      <c r="V936" s="13">
        <f t="shared" si="171"/>
        <v>857373.85938708123</v>
      </c>
      <c r="W936" s="13">
        <f t="shared" si="172"/>
        <v>1479501.75297912</v>
      </c>
      <c r="X936" s="13">
        <f t="shared" si="173"/>
        <v>1000000</v>
      </c>
    </row>
    <row r="937" spans="14:24" x14ac:dyDescent="0.3">
      <c r="N937" s="10">
        <f t="shared" si="164"/>
        <v>4.2499999999998916</v>
      </c>
      <c r="O937" s="12">
        <f t="shared" si="165"/>
        <v>4.7718636541226909E-7</v>
      </c>
      <c r="P937" s="10">
        <f t="shared" si="166"/>
        <v>1.4817226708805926</v>
      </c>
      <c r="Q937" s="17">
        <f t="shared" si="167"/>
        <v>581722.67088059254</v>
      </c>
      <c r="R937" s="17">
        <f t="shared" si="168"/>
        <v>0</v>
      </c>
      <c r="S937" s="17">
        <f t="shared" si="169"/>
        <v>581722.67088059254</v>
      </c>
      <c r="T937" s="10"/>
      <c r="U937" s="13">
        <f t="shared" si="170"/>
        <v>861951.66960898356</v>
      </c>
      <c r="V937" s="13">
        <f t="shared" si="171"/>
        <v>861951.66960898356</v>
      </c>
      <c r="W937" s="13">
        <f t="shared" si="172"/>
        <v>1481722.6708805927</v>
      </c>
      <c r="X937" s="13">
        <f t="shared" si="173"/>
        <v>1000000</v>
      </c>
    </row>
    <row r="938" spans="14:24" x14ac:dyDescent="0.3">
      <c r="N938" s="10">
        <f t="shared" si="164"/>
        <v>4.2599999999998914</v>
      </c>
      <c r="O938" s="12">
        <f t="shared" si="165"/>
        <v>4.5730799691622436E-7</v>
      </c>
      <c r="P938" s="10">
        <f t="shared" si="166"/>
        <v>1.4839469226586999</v>
      </c>
      <c r="Q938" s="17">
        <f t="shared" si="167"/>
        <v>583946.9226586998</v>
      </c>
      <c r="R938" s="17">
        <f t="shared" si="168"/>
        <v>0</v>
      </c>
      <c r="S938" s="17">
        <f t="shared" si="169"/>
        <v>583946.9226586998</v>
      </c>
      <c r="T938" s="10"/>
      <c r="U938" s="13">
        <f t="shared" si="170"/>
        <v>866546.2388753955</v>
      </c>
      <c r="V938" s="13">
        <f t="shared" si="171"/>
        <v>866546.2388753955</v>
      </c>
      <c r="W938" s="13">
        <f t="shared" si="172"/>
        <v>1483946.9226586998</v>
      </c>
      <c r="X938" s="13">
        <f t="shared" si="173"/>
        <v>1000000</v>
      </c>
    </row>
    <row r="939" spans="14:24" x14ac:dyDescent="0.3">
      <c r="N939" s="10">
        <f t="shared" si="164"/>
        <v>4.2699999999998912</v>
      </c>
      <c r="O939" s="12">
        <f t="shared" si="165"/>
        <v>4.3821388703778436E-7</v>
      </c>
      <c r="P939" s="10">
        <f t="shared" si="166"/>
        <v>1.4861745133180091</v>
      </c>
      <c r="Q939" s="17">
        <f t="shared" si="167"/>
        <v>586174.51331800909</v>
      </c>
      <c r="R939" s="17">
        <f t="shared" si="168"/>
        <v>0</v>
      </c>
      <c r="S939" s="17">
        <f t="shared" si="169"/>
        <v>586174.51331800909</v>
      </c>
      <c r="T939" s="10"/>
      <c r="U939" s="13">
        <f t="shared" si="170"/>
        <v>871157.62204981293</v>
      </c>
      <c r="V939" s="13">
        <f t="shared" si="171"/>
        <v>871157.62204981293</v>
      </c>
      <c r="W939" s="13">
        <f t="shared" si="172"/>
        <v>1486174.5133180092</v>
      </c>
      <c r="X939" s="13">
        <f t="shared" si="173"/>
        <v>1000000</v>
      </c>
    </row>
    <row r="940" spans="14:24" x14ac:dyDescent="0.3">
      <c r="N940" s="10">
        <f t="shared" si="164"/>
        <v>4.279999999999891</v>
      </c>
      <c r="O940" s="12">
        <f t="shared" si="165"/>
        <v>4.1987502931636939E-7</v>
      </c>
      <c r="P940" s="10">
        <f t="shared" si="166"/>
        <v>1.4884054478706004</v>
      </c>
      <c r="Q940" s="17">
        <f t="shared" si="167"/>
        <v>588405.44787060039</v>
      </c>
      <c r="R940" s="17">
        <f t="shared" si="168"/>
        <v>0</v>
      </c>
      <c r="S940" s="17">
        <f t="shared" si="169"/>
        <v>588405.44787060039</v>
      </c>
      <c r="T940" s="10"/>
      <c r="U940" s="13">
        <f t="shared" si="170"/>
        <v>875785.87416734209</v>
      </c>
      <c r="V940" s="13">
        <f t="shared" si="171"/>
        <v>875785.87416734209</v>
      </c>
      <c r="W940" s="13">
        <f t="shared" si="172"/>
        <v>1488405.4478706003</v>
      </c>
      <c r="X940" s="13">
        <f t="shared" si="173"/>
        <v>1000000</v>
      </c>
    </row>
    <row r="941" spans="14:24" x14ac:dyDescent="0.3">
      <c r="N941" s="10">
        <f t="shared" si="164"/>
        <v>4.2899999999998908</v>
      </c>
      <c r="O941" s="12">
        <f t="shared" si="165"/>
        <v>4.0226340797283833E-7</v>
      </c>
      <c r="P941" s="10">
        <f t="shared" si="166"/>
        <v>1.4906397313360773</v>
      </c>
      <c r="Q941" s="17">
        <f t="shared" si="167"/>
        <v>590639.73133607733</v>
      </c>
      <c r="R941" s="17">
        <f t="shared" si="168"/>
        <v>0</v>
      </c>
      <c r="S941" s="17">
        <f t="shared" si="169"/>
        <v>590639.73133607733</v>
      </c>
      <c r="T941" s="10"/>
      <c r="U941" s="13">
        <f t="shared" si="170"/>
        <v>880431.05043522303</v>
      </c>
      <c r="V941" s="13">
        <f t="shared" si="171"/>
        <v>880431.05043522303</v>
      </c>
      <c r="W941" s="13">
        <f t="shared" si="172"/>
        <v>1490639.7313360772</v>
      </c>
      <c r="X941" s="13">
        <f t="shared" si="173"/>
        <v>1000000</v>
      </c>
    </row>
    <row r="942" spans="14:24" x14ac:dyDescent="0.3">
      <c r="N942" s="10">
        <f t="shared" si="164"/>
        <v>4.2999999999998906</v>
      </c>
      <c r="O942" s="12">
        <f t="shared" si="165"/>
        <v>3.8535196742105201E-7</v>
      </c>
      <c r="P942" s="10">
        <f t="shared" si="166"/>
        <v>1.4928773687415784</v>
      </c>
      <c r="Q942" s="17">
        <f t="shared" si="167"/>
        <v>592877.36874157842</v>
      </c>
      <c r="R942" s="17">
        <f t="shared" si="168"/>
        <v>0</v>
      </c>
      <c r="S942" s="17">
        <f t="shared" si="169"/>
        <v>592877.36874157842</v>
      </c>
      <c r="T942" s="10"/>
      <c r="U942" s="13">
        <f t="shared" si="170"/>
        <v>885093.20623335813</v>
      </c>
      <c r="V942" s="13">
        <f t="shared" si="171"/>
        <v>885093.20623335813</v>
      </c>
      <c r="W942" s="13">
        <f t="shared" si="172"/>
        <v>1492877.3687415784</v>
      </c>
      <c r="X942" s="13">
        <f t="shared" si="173"/>
        <v>1000000</v>
      </c>
    </row>
    <row r="943" spans="14:24" x14ac:dyDescent="0.3">
      <c r="N943" s="10">
        <f t="shared" si="164"/>
        <v>4.3099999999998904</v>
      </c>
      <c r="O943" s="12">
        <f t="shared" si="165"/>
        <v>3.6911458258683575E-7</v>
      </c>
      <c r="P943" s="10">
        <f t="shared" si="166"/>
        <v>1.495118365121789</v>
      </c>
      <c r="Q943" s="17">
        <f t="shared" si="167"/>
        <v>595118.36512178893</v>
      </c>
      <c r="R943" s="17">
        <f t="shared" si="168"/>
        <v>0</v>
      </c>
      <c r="S943" s="17">
        <f t="shared" si="169"/>
        <v>595118.36512178893</v>
      </c>
      <c r="T943" s="10"/>
      <c r="U943" s="13">
        <f t="shared" si="170"/>
        <v>889772.39711484103</v>
      </c>
      <c r="V943" s="13">
        <f t="shared" si="171"/>
        <v>889772.39711484103</v>
      </c>
      <c r="W943" s="13">
        <f t="shared" si="172"/>
        <v>1495118.365121789</v>
      </c>
      <c r="X943" s="13">
        <f t="shared" si="173"/>
        <v>1000000</v>
      </c>
    </row>
    <row r="944" spans="14:24" x14ac:dyDescent="0.3">
      <c r="N944" s="10">
        <f t="shared" si="164"/>
        <v>4.3199999999998902</v>
      </c>
      <c r="O944" s="12">
        <f t="shared" si="165"/>
        <v>3.535260300178993E-7</v>
      </c>
      <c r="P944" s="10">
        <f t="shared" si="166"/>
        <v>1.4973627255189519</v>
      </c>
      <c r="Q944" s="17">
        <f t="shared" si="167"/>
        <v>597362.72551895189</v>
      </c>
      <c r="R944" s="17">
        <f t="shared" si="168"/>
        <v>0</v>
      </c>
      <c r="S944" s="17">
        <f t="shared" si="169"/>
        <v>597362.72551895189</v>
      </c>
      <c r="T944" s="10"/>
      <c r="U944" s="13">
        <f t="shared" si="170"/>
        <v>894468.67880648724</v>
      </c>
      <c r="V944" s="13">
        <f t="shared" si="171"/>
        <v>894468.67880648724</v>
      </c>
      <c r="W944" s="13">
        <f t="shared" si="172"/>
        <v>1497362.7255189519</v>
      </c>
      <c r="X944" s="13">
        <f t="shared" si="173"/>
        <v>1000000</v>
      </c>
    </row>
    <row r="945" spans="14:24" x14ac:dyDescent="0.3">
      <c r="N945" s="10">
        <f t="shared" si="164"/>
        <v>4.3299999999998899</v>
      </c>
      <c r="O945" s="12">
        <f t="shared" si="165"/>
        <v>3.3856195976844009E-7</v>
      </c>
      <c r="P945" s="10">
        <f t="shared" si="166"/>
        <v>1.499610454982879</v>
      </c>
      <c r="Q945" s="17">
        <f t="shared" si="167"/>
        <v>599610.45498287899</v>
      </c>
      <c r="R945" s="17">
        <f t="shared" si="168"/>
        <v>0</v>
      </c>
      <c r="S945" s="17">
        <f t="shared" si="169"/>
        <v>599610.45498287899</v>
      </c>
      <c r="T945" s="10"/>
      <c r="U945" s="13">
        <f t="shared" si="170"/>
        <v>899182.10720936628</v>
      </c>
      <c r="V945" s="13">
        <f t="shared" si="171"/>
        <v>899182.10720936628</v>
      </c>
      <c r="W945" s="13">
        <f t="shared" si="172"/>
        <v>1499610.4549828791</v>
      </c>
      <c r="X945" s="13">
        <f t="shared" si="173"/>
        <v>1000000</v>
      </c>
    </row>
    <row r="946" spans="14:24" x14ac:dyDescent="0.3">
      <c r="N946" s="10">
        <f t="shared" si="164"/>
        <v>4.3399999999998897</v>
      </c>
      <c r="O946" s="12">
        <f t="shared" si="165"/>
        <v>3.241988680422927E-7</v>
      </c>
      <c r="P946" s="10">
        <f t="shared" si="166"/>
        <v>1.5018615585709625</v>
      </c>
      <c r="Q946" s="17">
        <f t="shared" si="167"/>
        <v>601861.55857096252</v>
      </c>
      <c r="R946" s="17">
        <f t="shared" si="168"/>
        <v>0</v>
      </c>
      <c r="S946" s="17">
        <f t="shared" si="169"/>
        <v>601861.55857096252</v>
      </c>
      <c r="T946" s="10"/>
      <c r="U946" s="13">
        <f t="shared" si="170"/>
        <v>903912.73839933425</v>
      </c>
      <c r="V946" s="13">
        <f t="shared" si="171"/>
        <v>903912.73839933425</v>
      </c>
      <c r="W946" s="13">
        <f t="shared" si="172"/>
        <v>1501861.5585709624</v>
      </c>
      <c r="X946" s="13">
        <f t="shared" si="173"/>
        <v>1000000</v>
      </c>
    </row>
    <row r="947" spans="14:24" x14ac:dyDescent="0.3">
      <c r="N947" s="10">
        <f t="shared" si="164"/>
        <v>4.3499999999998895</v>
      </c>
      <c r="O947" s="12">
        <f t="shared" si="165"/>
        <v>3.1041407057865107E-7</v>
      </c>
      <c r="P947" s="10">
        <f t="shared" si="166"/>
        <v>1.5041160413481862</v>
      </c>
      <c r="Q947" s="17">
        <f t="shared" si="167"/>
        <v>604116.04134818621</v>
      </c>
      <c r="R947" s="17">
        <f t="shared" si="168"/>
        <v>0</v>
      </c>
      <c r="S947" s="17">
        <f t="shared" si="169"/>
        <v>604116.04134818621</v>
      </c>
      <c r="T947" s="10"/>
      <c r="U947" s="13">
        <f t="shared" si="170"/>
        <v>908660.62862757104</v>
      </c>
      <c r="V947" s="13">
        <f t="shared" si="171"/>
        <v>908660.62862757104</v>
      </c>
      <c r="W947" s="13">
        <f t="shared" si="172"/>
        <v>1504116.0413481863</v>
      </c>
      <c r="X947" s="13">
        <f t="shared" si="173"/>
        <v>1000000</v>
      </c>
    </row>
    <row r="948" spans="14:24" x14ac:dyDescent="0.3">
      <c r="N948" s="10">
        <f t="shared" si="164"/>
        <v>4.3599999999998893</v>
      </c>
      <c r="O948" s="12">
        <f t="shared" si="165"/>
        <v>2.9718567676456557E-7</v>
      </c>
      <c r="P948" s="10">
        <f t="shared" si="166"/>
        <v>1.5063739083871375</v>
      </c>
      <c r="Q948" s="17">
        <f t="shared" si="167"/>
        <v>606373.90838713746</v>
      </c>
      <c r="R948" s="17">
        <f t="shared" si="168"/>
        <v>0</v>
      </c>
      <c r="S948" s="17">
        <f t="shared" si="169"/>
        <v>606373.90838713746</v>
      </c>
      <c r="T948" s="10"/>
      <c r="U948" s="13">
        <f t="shared" si="170"/>
        <v>913425.83432111621</v>
      </c>
      <c r="V948" s="13">
        <f t="shared" si="171"/>
        <v>913425.83432111621</v>
      </c>
      <c r="W948" s="13">
        <f t="shared" si="172"/>
        <v>1506373.9083871376</v>
      </c>
      <c r="X948" s="13">
        <f t="shared" si="173"/>
        <v>1000000</v>
      </c>
    </row>
    <row r="949" spans="14:24" x14ac:dyDescent="0.3">
      <c r="N949" s="10">
        <f t="shared" si="164"/>
        <v>4.3699999999998891</v>
      </c>
      <c r="O949" s="12">
        <f t="shared" si="165"/>
        <v>2.8449256445858106E-7</v>
      </c>
      <c r="P949" s="10">
        <f t="shared" si="166"/>
        <v>1.5086351647680183</v>
      </c>
      <c r="Q949" s="17">
        <f t="shared" si="167"/>
        <v>608635.16476801829</v>
      </c>
      <c r="R949" s="17">
        <f t="shared" si="168"/>
        <v>0</v>
      </c>
      <c r="S949" s="17">
        <f t="shared" si="169"/>
        <v>608635.16476801829</v>
      </c>
      <c r="T949" s="10"/>
      <c r="U949" s="13">
        <f t="shared" si="170"/>
        <v>918208.41208340914</v>
      </c>
      <c r="V949" s="13">
        <f t="shared" si="171"/>
        <v>918208.41208340914</v>
      </c>
      <c r="W949" s="13">
        <f t="shared" si="172"/>
        <v>1508635.1647680183</v>
      </c>
      <c r="X949" s="13">
        <f t="shared" si="173"/>
        <v>1000000</v>
      </c>
    </row>
    <row r="950" spans="14:24" x14ac:dyDescent="0.3">
      <c r="N950" s="10">
        <f t="shared" si="164"/>
        <v>4.3799999999998889</v>
      </c>
      <c r="O950" s="12">
        <f t="shared" si="165"/>
        <v>2.7231435551005863E-7</v>
      </c>
      <c r="P950" s="10">
        <f t="shared" si="166"/>
        <v>1.5108998155786564</v>
      </c>
      <c r="Q950" s="17">
        <f t="shared" si="167"/>
        <v>610899.81557865639</v>
      </c>
      <c r="R950" s="17">
        <f t="shared" si="168"/>
        <v>0</v>
      </c>
      <c r="S950" s="17">
        <f t="shared" si="169"/>
        <v>610899.81557865639</v>
      </c>
      <c r="T950" s="10"/>
      <c r="U950" s="13">
        <f t="shared" si="170"/>
        <v>923008.41869482712</v>
      </c>
      <c r="V950" s="13">
        <f t="shared" si="171"/>
        <v>923008.41869482712</v>
      </c>
      <c r="W950" s="13">
        <f t="shared" si="172"/>
        <v>1510899.8155786563</v>
      </c>
      <c r="X950" s="13">
        <f t="shared" si="173"/>
        <v>1000000</v>
      </c>
    </row>
    <row r="951" spans="14:24" x14ac:dyDescent="0.3">
      <c r="N951" s="10">
        <f t="shared" si="164"/>
        <v>4.3899999999998887</v>
      </c>
      <c r="O951" s="12">
        <f t="shared" si="165"/>
        <v>2.6063139195891074E-7</v>
      </c>
      <c r="P951" s="10">
        <f t="shared" si="166"/>
        <v>1.5131678659145167</v>
      </c>
      <c r="Q951" s="17">
        <f t="shared" si="167"/>
        <v>613167.86591451662</v>
      </c>
      <c r="R951" s="17">
        <f t="shared" si="168"/>
        <v>0</v>
      </c>
      <c r="S951" s="17">
        <f t="shared" si="169"/>
        <v>613167.86591451662</v>
      </c>
      <c r="T951" s="10"/>
      <c r="U951" s="13">
        <f t="shared" si="170"/>
        <v>927825.9111132276</v>
      </c>
      <c r="V951" s="13">
        <f t="shared" si="171"/>
        <v>927825.9111132276</v>
      </c>
      <c r="W951" s="13">
        <f t="shared" si="172"/>
        <v>1513167.8659145166</v>
      </c>
      <c r="X951" s="13">
        <f t="shared" si="173"/>
        <v>1000000</v>
      </c>
    </row>
    <row r="952" spans="14:24" x14ac:dyDescent="0.3">
      <c r="N952" s="10">
        <f t="shared" si="164"/>
        <v>4.3999999999998884</v>
      </c>
      <c r="O952" s="12">
        <f t="shared" si="165"/>
        <v>2.4942471290065809E-7</v>
      </c>
      <c r="P952" s="10">
        <f t="shared" si="166"/>
        <v>1.5154393208787138</v>
      </c>
      <c r="Q952" s="17">
        <f t="shared" si="167"/>
        <v>615439.32087871374</v>
      </c>
      <c r="R952" s="17">
        <f t="shared" si="168"/>
        <v>0</v>
      </c>
      <c r="S952" s="17">
        <f t="shared" si="169"/>
        <v>615439.32087871374</v>
      </c>
      <c r="T952" s="10"/>
      <c r="U952" s="13">
        <f t="shared" si="170"/>
        <v>932660.94647449488</v>
      </c>
      <c r="V952" s="13">
        <f t="shared" si="171"/>
        <v>932660.94647449488</v>
      </c>
      <c r="W952" s="13">
        <f t="shared" si="172"/>
        <v>1515439.3208787139</v>
      </c>
      <c r="X952" s="13">
        <f t="shared" si="173"/>
        <v>1000000</v>
      </c>
    </row>
  </sheetData>
  <mergeCells count="1">
    <mergeCell ref="Q6:S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Hoja1</vt:lpstr>
      <vt:lpstr>descd</vt:lpstr>
      <vt:lpstr>desce</vt:lpstr>
      <vt:lpstr>FX0</vt:lpstr>
      <vt:lpstr>FXf0</vt:lpstr>
      <vt:lpstr>FXfwd0</vt:lpstr>
      <vt:lpstr>K</vt:lpstr>
      <vt:lpstr>nom</vt:lpstr>
      <vt:lpstr>probabs</vt:lpstr>
      <vt:lpstr>T</vt:lpstr>
      <vt:lpstr>tipod</vt:lpstr>
      <vt:lpstr>tipoe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2010-02-26T09:27:17Z</dcterms:created>
  <dcterms:modified xsi:type="dcterms:W3CDTF">2023-03-09T13:24:01Z</dcterms:modified>
</cp:coreProperties>
</file>