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cuments\CEU\beca\datos\"/>
    </mc:Choice>
  </mc:AlternateContent>
  <xr:revisionPtr revIDLastSave="0" documentId="13_ncr:1_{CBB73E08-C9AA-4A3D-8959-D0A2764E8F20}" xr6:coauthVersionLast="47" xr6:coauthVersionMax="47" xr10:uidLastSave="{00000000-0000-0000-0000-000000000000}"/>
  <bookViews>
    <workbookView xWindow="-108" yWindow="-108" windowWidth="23256" windowHeight="12456" xr2:uid="{F3B649AA-1146-41D6-9D1E-EEE5C64AEB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1" l="1"/>
  <c r="J2" i="1"/>
  <c r="L2" i="1"/>
  <c r="M2" i="1"/>
  <c r="G3" i="1"/>
  <c r="J3" i="1"/>
  <c r="L3" i="1"/>
  <c r="M3" i="1"/>
  <c r="M57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L154" i="1"/>
  <c r="J154" i="1"/>
  <c r="G154" i="1"/>
  <c r="L153" i="1"/>
  <c r="J153" i="1"/>
  <c r="G153" i="1"/>
  <c r="L152" i="1"/>
  <c r="J152" i="1"/>
  <c r="G152" i="1"/>
  <c r="L151" i="1"/>
  <c r="J151" i="1"/>
  <c r="G151" i="1"/>
  <c r="L150" i="1"/>
  <c r="J150" i="1"/>
  <c r="G150" i="1"/>
  <c r="L149" i="1"/>
  <c r="J149" i="1"/>
  <c r="G149" i="1"/>
  <c r="L148" i="1"/>
  <c r="J148" i="1"/>
  <c r="G148" i="1"/>
  <c r="L147" i="1"/>
  <c r="J147" i="1"/>
  <c r="G147" i="1"/>
  <c r="L146" i="1"/>
  <c r="J146" i="1"/>
  <c r="G146" i="1"/>
  <c r="L145" i="1"/>
  <c r="J145" i="1"/>
  <c r="G145" i="1"/>
  <c r="L144" i="1"/>
  <c r="J144" i="1"/>
  <c r="G144" i="1"/>
  <c r="L143" i="1"/>
  <c r="J143" i="1"/>
  <c r="G143" i="1"/>
  <c r="L142" i="1"/>
  <c r="J142" i="1"/>
  <c r="G142" i="1"/>
  <c r="L141" i="1"/>
  <c r="J141" i="1"/>
  <c r="G141" i="1"/>
  <c r="L140" i="1"/>
  <c r="J140" i="1"/>
  <c r="G140" i="1"/>
  <c r="L139" i="1"/>
  <c r="J139" i="1"/>
  <c r="G139" i="1"/>
  <c r="L138" i="1"/>
  <c r="J138" i="1"/>
  <c r="G138" i="1"/>
  <c r="L137" i="1"/>
  <c r="J137" i="1"/>
  <c r="G137" i="1"/>
  <c r="L136" i="1"/>
  <c r="J136" i="1"/>
  <c r="G136" i="1"/>
  <c r="L135" i="1"/>
  <c r="J135" i="1"/>
  <c r="G135" i="1"/>
  <c r="L134" i="1"/>
  <c r="J134" i="1"/>
  <c r="G134" i="1"/>
  <c r="L133" i="1"/>
  <c r="J133" i="1"/>
  <c r="G133" i="1"/>
  <c r="L132" i="1"/>
  <c r="J132" i="1"/>
  <c r="G132" i="1"/>
  <c r="L131" i="1"/>
  <c r="J131" i="1"/>
  <c r="G131" i="1"/>
  <c r="L130" i="1"/>
  <c r="J130" i="1"/>
  <c r="G130" i="1"/>
  <c r="L129" i="1"/>
  <c r="J129" i="1"/>
  <c r="G129" i="1"/>
  <c r="L128" i="1"/>
  <c r="J128" i="1"/>
  <c r="G128" i="1"/>
  <c r="L127" i="1"/>
  <c r="J127" i="1"/>
  <c r="G127" i="1"/>
  <c r="L126" i="1"/>
  <c r="J126" i="1"/>
  <c r="G126" i="1"/>
  <c r="L125" i="1"/>
  <c r="J125" i="1"/>
  <c r="G125" i="1"/>
  <c r="L124" i="1"/>
  <c r="J124" i="1"/>
  <c r="G124" i="1"/>
  <c r="L123" i="1"/>
  <c r="J123" i="1"/>
  <c r="G123" i="1"/>
  <c r="L122" i="1"/>
  <c r="J122" i="1"/>
  <c r="G122" i="1"/>
  <c r="L121" i="1"/>
  <c r="J121" i="1"/>
  <c r="G121" i="1"/>
  <c r="L120" i="1"/>
  <c r="J120" i="1"/>
  <c r="G120" i="1"/>
  <c r="L119" i="1"/>
  <c r="J119" i="1"/>
  <c r="G119" i="1"/>
  <c r="L118" i="1"/>
  <c r="J118" i="1"/>
  <c r="G118" i="1"/>
  <c r="L117" i="1"/>
  <c r="J117" i="1"/>
  <c r="G117" i="1"/>
  <c r="L116" i="1"/>
  <c r="J116" i="1"/>
  <c r="G116" i="1"/>
  <c r="L115" i="1"/>
  <c r="J115" i="1"/>
  <c r="G115" i="1"/>
  <c r="L114" i="1"/>
  <c r="J114" i="1"/>
  <c r="G114" i="1"/>
  <c r="L113" i="1"/>
  <c r="J113" i="1"/>
  <c r="G113" i="1"/>
  <c r="L112" i="1"/>
  <c r="J112" i="1"/>
  <c r="G112" i="1"/>
  <c r="L111" i="1"/>
  <c r="J111" i="1"/>
  <c r="G111" i="1"/>
  <c r="L110" i="1"/>
  <c r="J110" i="1"/>
  <c r="G110" i="1"/>
  <c r="L109" i="1"/>
  <c r="J109" i="1"/>
  <c r="G109" i="1"/>
  <c r="L108" i="1"/>
  <c r="J108" i="1"/>
  <c r="G108" i="1"/>
  <c r="L107" i="1"/>
  <c r="J107" i="1"/>
  <c r="G107" i="1"/>
  <c r="L106" i="1"/>
  <c r="J106" i="1"/>
  <c r="G106" i="1"/>
  <c r="L105" i="1"/>
  <c r="J105" i="1"/>
  <c r="G105" i="1"/>
  <c r="L104" i="1"/>
  <c r="J104" i="1"/>
  <c r="G104" i="1"/>
  <c r="L103" i="1"/>
  <c r="J103" i="1"/>
  <c r="G103" i="1"/>
  <c r="L102" i="1"/>
  <c r="J102" i="1"/>
  <c r="G102" i="1"/>
  <c r="L101" i="1"/>
  <c r="J101" i="1"/>
  <c r="G101" i="1"/>
  <c r="L100" i="1"/>
  <c r="J100" i="1"/>
  <c r="G100" i="1"/>
  <c r="L99" i="1"/>
  <c r="J99" i="1"/>
  <c r="G99" i="1"/>
  <c r="L98" i="1"/>
  <c r="J98" i="1"/>
  <c r="G98" i="1"/>
  <c r="L97" i="1"/>
  <c r="J97" i="1"/>
  <c r="G97" i="1"/>
  <c r="L96" i="1"/>
  <c r="J96" i="1"/>
  <c r="G96" i="1"/>
  <c r="L95" i="1"/>
  <c r="J95" i="1"/>
  <c r="G95" i="1"/>
  <c r="L94" i="1"/>
  <c r="J94" i="1"/>
  <c r="G94" i="1"/>
  <c r="L93" i="1"/>
  <c r="J93" i="1"/>
  <c r="G93" i="1"/>
  <c r="L92" i="1"/>
  <c r="J92" i="1"/>
  <c r="G92" i="1"/>
  <c r="L91" i="1"/>
  <c r="J91" i="1"/>
  <c r="G91" i="1"/>
  <c r="L90" i="1"/>
  <c r="J90" i="1"/>
  <c r="G90" i="1"/>
  <c r="L89" i="1"/>
  <c r="J89" i="1"/>
  <c r="G89" i="1"/>
  <c r="L88" i="1"/>
  <c r="J88" i="1"/>
  <c r="G88" i="1"/>
  <c r="L87" i="1"/>
  <c r="J87" i="1"/>
  <c r="G87" i="1"/>
  <c r="L86" i="1"/>
  <c r="J86" i="1"/>
  <c r="G86" i="1"/>
  <c r="L85" i="1"/>
  <c r="J85" i="1"/>
  <c r="G85" i="1"/>
  <c r="L84" i="1"/>
  <c r="J84" i="1"/>
  <c r="G84" i="1"/>
  <c r="L83" i="1"/>
  <c r="J83" i="1"/>
  <c r="G83" i="1"/>
  <c r="L82" i="1"/>
  <c r="J82" i="1"/>
  <c r="G82" i="1"/>
  <c r="L81" i="1"/>
  <c r="J81" i="1"/>
  <c r="G81" i="1"/>
  <c r="L80" i="1"/>
  <c r="J80" i="1"/>
  <c r="G80" i="1"/>
  <c r="L79" i="1"/>
  <c r="J79" i="1"/>
  <c r="G79" i="1"/>
  <c r="L78" i="1"/>
  <c r="J78" i="1"/>
  <c r="G78" i="1"/>
  <c r="L77" i="1"/>
  <c r="J77" i="1"/>
  <c r="G77" i="1"/>
  <c r="L76" i="1"/>
  <c r="J76" i="1"/>
  <c r="G76" i="1"/>
  <c r="L75" i="1"/>
  <c r="J75" i="1"/>
  <c r="G75" i="1"/>
  <c r="L74" i="1"/>
  <c r="J74" i="1"/>
  <c r="G74" i="1"/>
  <c r="L73" i="1"/>
  <c r="J73" i="1"/>
  <c r="G73" i="1"/>
  <c r="L72" i="1"/>
  <c r="J72" i="1"/>
  <c r="G72" i="1"/>
  <c r="L71" i="1"/>
  <c r="J71" i="1"/>
  <c r="G71" i="1"/>
  <c r="L70" i="1"/>
  <c r="J70" i="1"/>
  <c r="G70" i="1"/>
  <c r="L69" i="1"/>
  <c r="J69" i="1"/>
  <c r="G69" i="1"/>
  <c r="L68" i="1"/>
  <c r="J68" i="1"/>
  <c r="G68" i="1"/>
  <c r="L67" i="1"/>
  <c r="J67" i="1"/>
  <c r="G67" i="1"/>
  <c r="L66" i="1"/>
  <c r="J66" i="1"/>
  <c r="G66" i="1"/>
  <c r="L65" i="1"/>
  <c r="J65" i="1"/>
  <c r="G65" i="1"/>
  <c r="L64" i="1"/>
  <c r="J64" i="1"/>
  <c r="G64" i="1"/>
  <c r="L63" i="1"/>
  <c r="J63" i="1"/>
  <c r="G63" i="1"/>
  <c r="L62" i="1"/>
  <c r="J62" i="1"/>
  <c r="G62" i="1"/>
  <c r="L61" i="1"/>
  <c r="J61" i="1"/>
  <c r="G61" i="1"/>
  <c r="L60" i="1"/>
  <c r="J60" i="1"/>
  <c r="G60" i="1"/>
  <c r="L59" i="1"/>
  <c r="J59" i="1"/>
  <c r="G59" i="1"/>
  <c r="L58" i="1"/>
  <c r="J58" i="1"/>
  <c r="G58" i="1"/>
  <c r="L57" i="1"/>
  <c r="J57" i="1"/>
  <c r="G57" i="1"/>
  <c r="L56" i="1"/>
  <c r="J56" i="1"/>
  <c r="G56" i="1"/>
  <c r="L55" i="1"/>
  <c r="J55" i="1"/>
  <c r="G55" i="1"/>
  <c r="L54" i="1"/>
  <c r="J54" i="1"/>
  <c r="G54" i="1"/>
  <c r="L53" i="1"/>
  <c r="J53" i="1"/>
  <c r="G53" i="1"/>
  <c r="L52" i="1"/>
  <c r="J52" i="1"/>
  <c r="G52" i="1"/>
  <c r="L51" i="1"/>
  <c r="J51" i="1"/>
  <c r="G51" i="1"/>
  <c r="L50" i="1"/>
  <c r="J50" i="1"/>
  <c r="G50" i="1"/>
  <c r="L49" i="1"/>
  <c r="J49" i="1"/>
  <c r="G49" i="1"/>
  <c r="L48" i="1"/>
  <c r="J48" i="1"/>
  <c r="G48" i="1"/>
  <c r="L47" i="1"/>
  <c r="J47" i="1"/>
  <c r="G47" i="1"/>
  <c r="L46" i="1"/>
  <c r="J46" i="1"/>
  <c r="G46" i="1"/>
  <c r="L45" i="1"/>
  <c r="J45" i="1"/>
  <c r="G45" i="1"/>
  <c r="L44" i="1"/>
  <c r="J44" i="1"/>
  <c r="G44" i="1"/>
  <c r="L43" i="1"/>
  <c r="J43" i="1"/>
  <c r="G43" i="1"/>
  <c r="L42" i="1"/>
  <c r="J42" i="1"/>
  <c r="G42" i="1"/>
  <c r="L41" i="1"/>
  <c r="J41" i="1"/>
  <c r="G41" i="1"/>
  <c r="L40" i="1"/>
  <c r="J40" i="1"/>
  <c r="G40" i="1"/>
  <c r="L39" i="1"/>
  <c r="J39" i="1"/>
  <c r="G39" i="1"/>
  <c r="L38" i="1"/>
  <c r="J38" i="1"/>
  <c r="G38" i="1"/>
  <c r="L37" i="1"/>
  <c r="J37" i="1"/>
  <c r="G37" i="1"/>
  <c r="L36" i="1"/>
  <c r="J36" i="1"/>
  <c r="G36" i="1"/>
  <c r="L35" i="1"/>
  <c r="J35" i="1"/>
  <c r="G35" i="1"/>
  <c r="L34" i="1"/>
  <c r="J34" i="1"/>
  <c r="G34" i="1"/>
  <c r="L33" i="1"/>
  <c r="J33" i="1"/>
  <c r="G33" i="1"/>
  <c r="L32" i="1"/>
  <c r="J32" i="1"/>
  <c r="G32" i="1"/>
  <c r="L31" i="1"/>
  <c r="J31" i="1"/>
  <c r="G31" i="1"/>
  <c r="L30" i="1"/>
  <c r="J30" i="1"/>
  <c r="G30" i="1"/>
  <c r="L29" i="1"/>
  <c r="J29" i="1"/>
  <c r="G29" i="1"/>
  <c r="L28" i="1"/>
  <c r="J28" i="1"/>
  <c r="G28" i="1"/>
  <c r="L27" i="1"/>
  <c r="J27" i="1"/>
  <c r="G27" i="1"/>
  <c r="L26" i="1"/>
  <c r="J26" i="1"/>
  <c r="G26" i="1"/>
  <c r="L25" i="1"/>
  <c r="J25" i="1"/>
  <c r="G25" i="1"/>
  <c r="L24" i="1"/>
  <c r="J24" i="1"/>
  <c r="G24" i="1"/>
  <c r="L23" i="1"/>
  <c r="J23" i="1"/>
  <c r="G23" i="1"/>
  <c r="L22" i="1"/>
  <c r="J22" i="1"/>
  <c r="G22" i="1"/>
  <c r="L21" i="1"/>
  <c r="J21" i="1"/>
  <c r="G21" i="1"/>
  <c r="L20" i="1"/>
  <c r="J20" i="1"/>
  <c r="G20" i="1"/>
  <c r="L19" i="1"/>
  <c r="J19" i="1"/>
  <c r="G19" i="1"/>
  <c r="L18" i="1"/>
  <c r="J18" i="1"/>
  <c r="G18" i="1"/>
  <c r="L17" i="1"/>
  <c r="J17" i="1"/>
  <c r="G17" i="1"/>
  <c r="L16" i="1"/>
  <c r="J16" i="1"/>
  <c r="G16" i="1"/>
  <c r="L15" i="1"/>
  <c r="J15" i="1"/>
  <c r="G15" i="1"/>
  <c r="L14" i="1"/>
  <c r="J14" i="1"/>
  <c r="G14" i="1"/>
  <c r="L13" i="1"/>
  <c r="J13" i="1"/>
  <c r="G13" i="1"/>
  <c r="L12" i="1"/>
  <c r="J12" i="1"/>
  <c r="G12" i="1"/>
  <c r="L11" i="1"/>
  <c r="J11" i="1"/>
  <c r="G11" i="1"/>
  <c r="L10" i="1"/>
  <c r="J10" i="1"/>
  <c r="G10" i="1"/>
  <c r="L9" i="1"/>
  <c r="J9" i="1"/>
  <c r="G9" i="1"/>
  <c r="L8" i="1"/>
  <c r="J8" i="1"/>
  <c r="G8" i="1"/>
  <c r="L7" i="1"/>
  <c r="J7" i="1"/>
  <c r="G7" i="1"/>
  <c r="L6" i="1"/>
  <c r="J6" i="1"/>
  <c r="G6" i="1"/>
  <c r="L5" i="1"/>
  <c r="J5" i="1"/>
  <c r="G5" i="1"/>
  <c r="L4" i="1"/>
  <c r="J4" i="1"/>
  <c r="G4" i="1"/>
</calcChain>
</file>

<file path=xl/sharedStrings.xml><?xml version="1.0" encoding="utf-8"?>
<sst xmlns="http://schemas.openxmlformats.org/spreadsheetml/2006/main" count="597" uniqueCount="541">
  <si>
    <t>COMPOUND</t>
  </si>
  <si>
    <t>INCHI Structure</t>
  </si>
  <si>
    <t>Formula</t>
  </si>
  <si>
    <t>M</t>
  </si>
  <si>
    <t>m/z</t>
  </si>
  <si>
    <r>
      <t>MT</t>
    </r>
    <r>
      <rPr>
        <b/>
        <vertAlign val="subscript"/>
        <sz val="11"/>
        <rFont val="Arial"/>
        <family val="2"/>
      </rPr>
      <t>compnd</t>
    </r>
  </si>
  <si>
    <r>
      <t>MT</t>
    </r>
    <r>
      <rPr>
        <b/>
        <vertAlign val="subscript"/>
        <sz val="11"/>
        <rFont val="Arial"/>
        <family val="2"/>
      </rPr>
      <t>MetS</t>
    </r>
  </si>
  <si>
    <r>
      <t>RMT</t>
    </r>
    <r>
      <rPr>
        <b/>
        <vertAlign val="subscript"/>
        <sz val="11"/>
        <rFont val="Arial"/>
        <family val="2"/>
      </rPr>
      <t>MetS</t>
    </r>
  </si>
  <si>
    <r>
      <t>MT</t>
    </r>
    <r>
      <rPr>
        <b/>
        <vertAlign val="subscript"/>
        <sz val="11"/>
        <rFont val="Arial"/>
        <family val="2"/>
      </rPr>
      <t>MES</t>
    </r>
  </si>
  <si>
    <r>
      <t>RMT</t>
    </r>
    <r>
      <rPr>
        <b/>
        <vertAlign val="subscript"/>
        <sz val="11"/>
        <rFont val="Arial"/>
        <family val="2"/>
      </rPr>
      <t>MES</t>
    </r>
  </si>
  <si>
    <t>Fragments</t>
  </si>
  <si>
    <t>2,3-Diphosphoglyceric acid</t>
  </si>
  <si>
    <t>InChI=1S/C3H8O10P2/c4-3(5)2(13-15(9,10)11)1-12-14(6,7)8/h2H,1H2,(H,4,5)(H2,6,7,8)(H2,9,10,11)/t2-/m1/s1</t>
  </si>
  <si>
    <t>C3H8O10P2</t>
  </si>
  <si>
    <t>UDP-Glucuronic acid</t>
  </si>
  <si>
    <t>C15H22N2O18P2</t>
  </si>
  <si>
    <t xml:space="preserve">Uridine-5-Diphosphoglucose </t>
  </si>
  <si>
    <t>C15H24N2O17P2</t>
  </si>
  <si>
    <t xml:space="preserve">UDP-N-acetyl-alpha-D-glucosamine </t>
  </si>
  <si>
    <t>C17H27N3O17P2</t>
  </si>
  <si>
    <t>Maleic acid (cis- butenodioco)</t>
  </si>
  <si>
    <t>C4H4O4</t>
  </si>
  <si>
    <t>Fructose 1,6 Biphosphate</t>
  </si>
  <si>
    <t>C6H14O12P2</t>
  </si>
  <si>
    <t>78.9594, 96.9671, 138.9802, 150.9799, 158.9255, 168.9910, 176.9359, 241.0115, 338.9880</t>
  </si>
  <si>
    <t xml:space="preserve">Indoxyl sulfate </t>
  </si>
  <si>
    <t>C8H7NO4S</t>
  </si>
  <si>
    <t>79.9591, 80.9671, 132.0468, 212.0037</t>
  </si>
  <si>
    <t xml:space="preserve">Guanosine-5-triphosphate </t>
  </si>
  <si>
    <t>C10H16N5O14P3</t>
  </si>
  <si>
    <t>Orotic acid</t>
  </si>
  <si>
    <t>C5H4N2O4</t>
  </si>
  <si>
    <t>67.0304, 111.0195, 155.0093</t>
  </si>
  <si>
    <t>Phosphoenolpyruvate</t>
  </si>
  <si>
    <t>C3H5O6P</t>
  </si>
  <si>
    <t>DHAP (Dihydroxyacetonephosphate)</t>
  </si>
  <si>
    <t>C3H7O6P</t>
  </si>
  <si>
    <t>62.9648, 78.9596, 96.9679, 168.9914</t>
  </si>
  <si>
    <t>3-Phosphoglyceric acid</t>
  </si>
  <si>
    <t>78.9595, 96.9632, 184.9860</t>
  </si>
  <si>
    <t>2-Phosphoglyceric acid</t>
  </si>
  <si>
    <t>78.9599, 96.9692, 166.9765, 184.9862</t>
  </si>
  <si>
    <t>aKetoisovaleric acid</t>
  </si>
  <si>
    <t>C5H8O3</t>
  </si>
  <si>
    <t>XXX</t>
  </si>
  <si>
    <t>Glycerol-1-Phosphate</t>
  </si>
  <si>
    <t>C3H9O6P</t>
  </si>
  <si>
    <t>Adenosine 5'-triphosphate</t>
  </si>
  <si>
    <t>C10H16N5O13P3</t>
  </si>
  <si>
    <t>78.9606, 158.9316, 426.0216, 505.9883</t>
  </si>
  <si>
    <t>6-phosphogluconate</t>
  </si>
  <si>
    <t>C6H13O10P</t>
  </si>
  <si>
    <t>Pyruvic acid</t>
  </si>
  <si>
    <t>C3H4O3</t>
  </si>
  <si>
    <t>Ribose-5-phosphate</t>
  </si>
  <si>
    <t>C5H11O8P</t>
  </si>
  <si>
    <t>78.9291, 96.9686, 138.9797, 168.9897, 192.9894, 229.0115</t>
  </si>
  <si>
    <t>N-Acetyl-alpha-D-glucosamine-1-phosphate</t>
  </si>
  <si>
    <t>C8H16NO9P</t>
  </si>
  <si>
    <t>Glyceraldehide-3-Phosphate (G3P)</t>
  </si>
  <si>
    <t>78.9598, 96.9630</t>
  </si>
  <si>
    <t>Ribulose-5-P</t>
  </si>
  <si>
    <t>64.9539, 74.0081, 120.0122, 151.9877, 239.0170</t>
  </si>
  <si>
    <t xml:space="preserve">Erythrose-4-Phosphate (E4P) </t>
  </si>
  <si>
    <t>C4H9O7P</t>
  </si>
  <si>
    <t>78.9596, 96.9684, 138.9807, 199.0018</t>
  </si>
  <si>
    <t>C26H45NO7S</t>
  </si>
  <si>
    <t>Fructose-6-Phosphate</t>
  </si>
  <si>
    <t>C6H13O9P</t>
  </si>
  <si>
    <t>78.9594, 96.9688, 138.9799, 168.9908, 199.0019, 223.0013, 259.0225</t>
  </si>
  <si>
    <t>5-phosphogluconate*</t>
  </si>
  <si>
    <t>78.9596</t>
  </si>
  <si>
    <t>Glucose 6 Phosphate  (D-glucopyranose 6-phosphate)</t>
  </si>
  <si>
    <t>78.9596, 96.9691, 138.9803, 168.9913, 199.0012, 259.0222</t>
  </si>
  <si>
    <t>Sedoheptulose-7-Phosphate</t>
  </si>
  <si>
    <t>C7H15O10P</t>
  </si>
  <si>
    <t>NADH (nicotinamide adenine dinucleotide reducido)</t>
  </si>
  <si>
    <t>C21H29N7O14P2</t>
  </si>
  <si>
    <t>C26H45NO6S</t>
  </si>
  <si>
    <t>Phospho-L-serine</t>
  </si>
  <si>
    <t>C3H8NO6P</t>
  </si>
  <si>
    <t>NADP</t>
  </si>
  <si>
    <t>C21H28N7O17P3</t>
  </si>
  <si>
    <t>3,7,12 Taurodehydrocholic acid (3,7,12-TDHCA)</t>
  </si>
  <si>
    <t>C26H39NO7S</t>
  </si>
  <si>
    <t xml:space="preserve">NADPH </t>
  </si>
  <si>
    <t>C21H30N7O17P3</t>
  </si>
  <si>
    <t>Taurohyodeoxycholic Acid (THDCA)</t>
  </si>
  <si>
    <t>Phenylpyruvic</t>
  </si>
  <si>
    <t>C9H8O3</t>
  </si>
  <si>
    <t>Taurohyocholic Acid (THCA) (THCA)</t>
  </si>
  <si>
    <t>p-hydroxyphenylpyruvic</t>
  </si>
  <si>
    <t>C9H8O4</t>
  </si>
  <si>
    <t>Adenosine 5'-diphosphate (ADP)</t>
  </si>
  <si>
    <t>C10H15N5O10P2</t>
  </si>
  <si>
    <t>78.9598, 96.9620, 134.0471, 158.9261, 346.0558, 408.0113, 426.0219</t>
  </si>
  <si>
    <t>Tauro-beta Muricholic Acid (TbetaMCA)</t>
  </si>
  <si>
    <t>Taurochenodeoxycholic Acid (TCDCA) (TCDCA)</t>
  </si>
  <si>
    <t>Taurolithocholic Acid (TLCA) (TLCA)</t>
  </si>
  <si>
    <t>C26H45NO5S</t>
  </si>
  <si>
    <t>Tauro-alpha Muricholic Acid (TalphaMCA)</t>
  </si>
  <si>
    <t>2,3-Pyridinedicarboxylic acid (Quinolinic acid)</t>
  </si>
  <si>
    <t>C7H5NO4</t>
  </si>
  <si>
    <t xml:space="preserve">FAD (Flavin adenine dinucleotide) </t>
  </si>
  <si>
    <t>C27H33N9O15P2</t>
  </si>
  <si>
    <t>Guanosine 3,5 cyclicMP</t>
  </si>
  <si>
    <t>C10H12N5O7P</t>
  </si>
  <si>
    <t>78.9596, 96.9671, 133.0157, 150.0427, 344.0401 (se van de masa)</t>
  </si>
  <si>
    <t>O-phosphothreonine</t>
  </si>
  <si>
    <t>C4H10NO6P</t>
  </si>
  <si>
    <t>methylmalonic acid (isosuccinid acid)</t>
  </si>
  <si>
    <t>C4H6O4</t>
  </si>
  <si>
    <t>2,3-Dihydroxybenzoic acid (2-Pyrocatechuic acid)</t>
  </si>
  <si>
    <t>C7H6O4</t>
  </si>
  <si>
    <t>91.0190; 108.0215; 109.0297; 110.0324</t>
  </si>
  <si>
    <t>Salicylic acid (2- hydroxybenzoic acid)</t>
  </si>
  <si>
    <t>C7H6O3</t>
  </si>
  <si>
    <t>65.0397, 93.0345, 137.0241</t>
  </si>
  <si>
    <t>GMP</t>
  </si>
  <si>
    <t>C10H14N5O8P</t>
  </si>
  <si>
    <t>78.9594, 96.9683, 133.0155, 150.0419, 210.008, 362.0503</t>
  </si>
  <si>
    <t>Fumaric Acid (trans-butenodioco)</t>
  </si>
  <si>
    <t>44.9884, 84.9856, 115.0033</t>
  </si>
  <si>
    <t>N-Acetylneuraminic acid</t>
  </si>
  <si>
    <t>C11H19NO9</t>
  </si>
  <si>
    <t>Threonic acid</t>
  </si>
  <si>
    <t>C4H8O5</t>
  </si>
  <si>
    <t>Vanillylmandelic Acid (4-Hydroxy-3-methoxy-mandelic acid)</t>
  </si>
  <si>
    <t>C9H10O5</t>
  </si>
  <si>
    <t>Tartaric Acid</t>
  </si>
  <si>
    <t>C4H6O6</t>
  </si>
  <si>
    <t xml:space="preserve">3-Hydroxy-3-methylglutaric </t>
  </si>
  <si>
    <t>C6H10O5</t>
  </si>
  <si>
    <t xml:space="preserve">D-Glucose </t>
  </si>
  <si>
    <r>
      <t>C6H12O10</t>
    </r>
    <r>
      <rPr>
        <sz val="11"/>
        <color theme="1"/>
        <rFont val="Calibri"/>
        <family val="2"/>
        <scheme val="minor"/>
      </rPr>
      <t/>
    </r>
  </si>
  <si>
    <t>5-Hydroxyindoleacetic Acid</t>
  </si>
  <si>
    <t>C10H9NO3</t>
  </si>
  <si>
    <t>a-Pyroglutamic acid</t>
  </si>
  <si>
    <t>C5H7NO3</t>
  </si>
  <si>
    <t>82.0318, 128.0350</t>
  </si>
  <si>
    <t>Isocitric acid</t>
  </si>
  <si>
    <t>C6H8O6</t>
  </si>
  <si>
    <t>85.0292, 111.0074, 129.0191, 191.0193</t>
  </si>
  <si>
    <t>DL-2-Aminoadipic Acid (D-alpha-aminoadipic acid)</t>
  </si>
  <si>
    <r>
      <t>C6H11NO5</t>
    </r>
    <r>
      <rPr>
        <sz val="11"/>
        <color theme="1"/>
        <rFont val="Calibri"/>
        <family val="2"/>
        <scheme val="minor"/>
      </rPr>
      <t/>
    </r>
  </si>
  <si>
    <t>97.0012, 114.0286, 157.0351</t>
  </si>
  <si>
    <t>Uric acid</t>
  </si>
  <si>
    <t>C5H4N4O3</t>
  </si>
  <si>
    <t>O-Hydroxy hippuric acid (Salicyluric acid)</t>
  </si>
  <si>
    <t>C9H9NO4</t>
  </si>
  <si>
    <t>D-Gluconic acid</t>
  </si>
  <si>
    <t>C6H12O7</t>
  </si>
  <si>
    <t>59.0147, 75.0090, 87.0083, 99.0080, 129.0192, 177.0402, 195.0509</t>
  </si>
  <si>
    <t>trans-trans Muconic acid</t>
  </si>
  <si>
    <t>C6H6O4</t>
  </si>
  <si>
    <t>53.0403, 97.0295, 141.0193</t>
  </si>
  <si>
    <t>Quinic Acid</t>
  </si>
  <si>
    <t>C7H12O6</t>
  </si>
  <si>
    <t>Malic acid</t>
  </si>
  <si>
    <t>C4H6O5</t>
  </si>
  <si>
    <t>C4H6O3</t>
  </si>
  <si>
    <t xml:space="preserve">N-Acetyl-Glutamic Acid </t>
  </si>
  <si>
    <t>C7H11NO5</t>
  </si>
  <si>
    <t xml:space="preserve">Gluthathione reducido </t>
  </si>
  <si>
    <t>C10H17N3O6S</t>
  </si>
  <si>
    <t>Glycoursodeoxycholic Acid (GUDCA) (GUDCA)</t>
  </si>
  <si>
    <t>C26H43NO5</t>
  </si>
  <si>
    <t>Shikimic acid</t>
  </si>
  <si>
    <t>C7H10O5</t>
  </si>
  <si>
    <t xml:space="preserve">Glyceric acid </t>
  </si>
  <si>
    <t>C3H6O4</t>
  </si>
  <si>
    <t>56.9998, 59.0166, 75.0096, 103.0012</t>
  </si>
  <si>
    <t>D-Pantothenic Acid</t>
  </si>
  <si>
    <t>C9H17NO5</t>
  </si>
  <si>
    <t xml:space="preserve">Adenosine 5'-monophosphate </t>
  </si>
  <si>
    <t>C10H14N5O7P</t>
  </si>
  <si>
    <t>78.9592, 96.9655, 134.0466, 138.9796, 150.9789, 192.9902, 211.0000</t>
  </si>
  <si>
    <t>Suberic acid</t>
  </si>
  <si>
    <t>C8H14O4</t>
  </si>
  <si>
    <t>Vainillic acid</t>
  </si>
  <si>
    <t>C8H8O4</t>
  </si>
  <si>
    <t>N-Acetyl-L-aspartic acid</t>
  </si>
  <si>
    <t>C6H9NO5</t>
  </si>
  <si>
    <t>Glycohyocholic Acid (GHCA) (GHCA)</t>
  </si>
  <si>
    <t>C26H43NO6</t>
  </si>
  <si>
    <t>Mevalonic acid</t>
  </si>
  <si>
    <t>C6H12O4</t>
  </si>
  <si>
    <t>Glyoxylic acid</t>
  </si>
  <si>
    <t>C2H2O3</t>
  </si>
  <si>
    <t>5-Methyluridine (Ribothymidine)</t>
  </si>
  <si>
    <t>C10H14N2O6</t>
  </si>
  <si>
    <t>L-Lactic acid</t>
  </si>
  <si>
    <t>C3H6O3</t>
  </si>
  <si>
    <t>N-AcetylLeucine</t>
  </si>
  <si>
    <t>C8H15NO3</t>
  </si>
  <si>
    <t>4-Hydroxybenzoic acid</t>
  </si>
  <si>
    <t>65.393,79.9577, 93.0341, 137.0238</t>
  </si>
  <si>
    <t>Hyocholic acid (HCA) (HCA)</t>
  </si>
  <si>
    <t>C24H40O5</t>
  </si>
  <si>
    <t>beta Muricholic Acid (betaMCA)</t>
  </si>
  <si>
    <t>Hippuric acid</t>
  </si>
  <si>
    <t>C9H9NO3</t>
  </si>
  <si>
    <t>77.0398, 134.0612, 178.0512</t>
  </si>
  <si>
    <t>Adenosine 3',5'-cycli monophosphate (cyclic AMP)</t>
  </si>
  <si>
    <t>C10H12N5O6P</t>
  </si>
  <si>
    <t>78.9587, 96.9641, 107.0355, 134.0476, 311.1682, 328.0455</t>
  </si>
  <si>
    <t>Rubeanic acid</t>
  </si>
  <si>
    <r>
      <t> C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H</t>
    </r>
    <r>
      <rPr>
        <vertAlign val="subscript"/>
        <sz val="11"/>
        <rFont val="Arial"/>
        <family val="2"/>
      </rPr>
      <t>4</t>
    </r>
    <r>
      <rPr>
        <sz val="11"/>
        <rFont val="Arial"/>
        <family val="2"/>
      </rPr>
      <t>N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S</t>
    </r>
    <r>
      <rPr>
        <vertAlign val="subscript"/>
        <sz val="11"/>
        <rFont val="Arial"/>
        <family val="2"/>
      </rPr>
      <t>2</t>
    </r>
  </si>
  <si>
    <t>3 Dehydrocholic Acid (3-DHCA)</t>
  </si>
  <si>
    <t>C24H38O5</t>
  </si>
  <si>
    <t>Succinic acid</t>
  </si>
  <si>
    <t>alpha Muricholic Acid (alphaMCA)</t>
  </si>
  <si>
    <t>Xanthosine</t>
  </si>
  <si>
    <t>C10H12N4O6</t>
  </si>
  <si>
    <t>108.0199, 151.0252, 283.0678</t>
  </si>
  <si>
    <t>Xylitol</t>
  </si>
  <si>
    <t>C5H12O5</t>
  </si>
  <si>
    <t>59.0137, 71.0140, 89.0244, 101.0231, 151.0613</t>
  </si>
  <si>
    <t>Uracil</t>
  </si>
  <si>
    <t>C4H4N2O2</t>
  </si>
  <si>
    <t>Glycolic acid</t>
  </si>
  <si>
    <t>C2H4O3</t>
  </si>
  <si>
    <t>Phenyllactic acid</t>
  </si>
  <si>
    <t>C9H10O3</t>
  </si>
  <si>
    <t>Inosine</t>
  </si>
  <si>
    <t>C10H12N4O5</t>
  </si>
  <si>
    <t>65.0147, 92.0257, 108.0204,135.0312, 267.0732</t>
  </si>
  <si>
    <t>Allantoin</t>
  </si>
  <si>
    <t>C12H17N4OS</t>
  </si>
  <si>
    <t>71.0219, 97.0027, 114.0314, 157.0361</t>
  </si>
  <si>
    <t>Adipic acid</t>
  </si>
  <si>
    <t>C6H10O4</t>
  </si>
  <si>
    <t>81.0340, 83.0492, 101.0597, 127.0390, 145.0495</t>
  </si>
  <si>
    <t>omega Muricholic Acid (omegaMCA)</t>
  </si>
  <si>
    <t>Itaconic acid</t>
  </si>
  <si>
    <t>C5H6O4</t>
  </si>
  <si>
    <t>85.0298, 129.0195</t>
  </si>
  <si>
    <t>Homovanillic acid (4-hydroxy-3 metoxyphenylacetic acid)</t>
  </si>
  <si>
    <t>C9H10O4</t>
  </si>
  <si>
    <t>122.0383, 137.0620, 181.0518</t>
  </si>
  <si>
    <t>64.0070, 65.0152, 78.9594, 79.9574, 80.9667, 81.9538, 90.0099, 92.0260, 103.0401</t>
  </si>
  <si>
    <t>Glutaric Acid</t>
  </si>
  <si>
    <t>69.0354, 71.0146, 87.0457, 113.0244, 131.0352</t>
  </si>
  <si>
    <t>Taurine</t>
  </si>
  <si>
    <t>C2H7NO3S</t>
  </si>
  <si>
    <t>Glycocholic Acid (GCA) (GCA)</t>
  </si>
  <si>
    <t>DL-p-Hydroxyphenyllactic acid</t>
  </si>
  <si>
    <t>44.9988, 72.9937, 119.0371, 135.0453, 163.0403, 181.0509</t>
  </si>
  <si>
    <t>5'-O-phosphonatoadenosine</t>
  </si>
  <si>
    <t>Lipoic acid</t>
  </si>
  <si>
    <t>C8H14O2S2</t>
  </si>
  <si>
    <t>D-Fructose</t>
  </si>
  <si>
    <t>59.0151, 71.0147, 89.0250, 179.0569</t>
  </si>
  <si>
    <t xml:space="preserve">Mannitol </t>
  </si>
  <si>
    <t>C6H14O6</t>
  </si>
  <si>
    <t>L-Arabinose</t>
  </si>
  <si>
    <r>
      <t>C6H10O10</t>
    </r>
    <r>
      <rPr>
        <sz val="11"/>
        <rFont val="Arial"/>
        <family val="2"/>
      </rPr>
      <t>C5H10O5</t>
    </r>
  </si>
  <si>
    <t>59.0150, 71.0145, 89.0252, 113.0225, 119.0362, 149.0450</t>
  </si>
  <si>
    <t>D-Mannose</t>
  </si>
  <si>
    <t>44.992, 59.0161, 71.0160, 89.0257, 101.0263, 179.0575</t>
  </si>
  <si>
    <t>5beta-Cholanic Acid-3beta, 12alpha-diol (3beta-DCA; 3beta,12alpha-Diol)</t>
  </si>
  <si>
    <t>C24H40O4</t>
  </si>
  <si>
    <t>Phosphocholine</t>
  </si>
  <si>
    <t>C5H15NO4P</t>
  </si>
  <si>
    <t>Deoxycholic Acid (DCA) (DCA)</t>
  </si>
  <si>
    <t>Chenodeoxycholic Acid (CDCA) (CDCA)</t>
  </si>
  <si>
    <t>Uridine</t>
  </si>
  <si>
    <t>C9H12N2O6</t>
  </si>
  <si>
    <t>myo-Inositol</t>
  </si>
  <si>
    <t>C6H12O6</t>
  </si>
  <si>
    <t>Hyodeoxycholic acid (HDCA)</t>
  </si>
  <si>
    <t>Sorbitol</t>
  </si>
  <si>
    <t>Murocholic Acid (MuroCA) (MDCA)</t>
  </si>
  <si>
    <t>3-Hydroxybutyric Acid</t>
  </si>
  <si>
    <t>Isodeoxycholic Acid (iDCA)</t>
  </si>
  <si>
    <t>Xanthine</t>
  </si>
  <si>
    <t>C5H4N4O2</t>
  </si>
  <si>
    <t>O-Acetyl-L-Serine</t>
  </si>
  <si>
    <t>C5H9NO4</t>
  </si>
  <si>
    <t>2-Picolinic acid</t>
  </si>
  <si>
    <t>C6H5NO2</t>
  </si>
  <si>
    <t>Gluthathione oxidized</t>
  </si>
  <si>
    <t>C20H32N6O12S2</t>
  </si>
  <si>
    <t>128.0353,143.0468, 272.0851, 306.0758,611.1426</t>
  </si>
  <si>
    <t xml:space="preserve">trans-4-hydroxy-L-proline </t>
  </si>
  <si>
    <t>C5H9NO3</t>
  </si>
  <si>
    <t xml:space="preserve">Guanosine </t>
  </si>
  <si>
    <t>C10H13N5O5</t>
  </si>
  <si>
    <t>108.0213, 133.0156, 150.0422, 282.0842</t>
  </si>
  <si>
    <t>N,N-Dimethylglycine</t>
  </si>
  <si>
    <t>C4H9NO2</t>
  </si>
  <si>
    <t>L-Proline</t>
  </si>
  <si>
    <t>C5H9NO2</t>
  </si>
  <si>
    <t>L-Cystine</t>
  </si>
  <si>
    <t>C6H12N2O4S2</t>
  </si>
  <si>
    <t>74.0076, 96.9613, 120.0135, 151.9897, 239.0177</t>
  </si>
  <si>
    <t>Phenylalanine</t>
  </si>
  <si>
    <t>C9H11NO2</t>
  </si>
  <si>
    <t>L-Glutamic acid</t>
  </si>
  <si>
    <t>102.0565, 128.0348, 146.0464</t>
  </si>
  <si>
    <t>N-methyl alanine</t>
  </si>
  <si>
    <t>L-2-Aminoadipic acid</t>
  </si>
  <si>
    <t>C6H11NO4</t>
  </si>
  <si>
    <t>116.0711, 142.0502, 160.0609</t>
  </si>
  <si>
    <t>L-Cystathionine</t>
  </si>
  <si>
    <t>C7H14N2O4S</t>
  </si>
  <si>
    <t>134.0278, 221.0604</t>
  </si>
  <si>
    <t>5-Hydroxy-L-tryptophan</t>
  </si>
  <si>
    <t>C11H12N2O3</t>
  </si>
  <si>
    <t>79.9597, 132.0472, 144.0475, 219.0787</t>
  </si>
  <si>
    <t>L-Tryptophan</t>
  </si>
  <si>
    <t>C11H12N2O2</t>
  </si>
  <si>
    <t>72.0254, 116.0550, 142.0648, 203.0818</t>
  </si>
  <si>
    <t>Glutamine</t>
  </si>
  <si>
    <t>C5H10N2O3</t>
  </si>
  <si>
    <t>74.0261, 101.0713, 109.0420, 127.0510, 128.0363, 145.0620</t>
  </si>
  <si>
    <t>Citrulline</t>
  </si>
  <si>
    <t>C6H13N3O3</t>
  </si>
  <si>
    <t>131.0827, 174.0879</t>
  </si>
  <si>
    <t>L-Homoserine</t>
  </si>
  <si>
    <t>C4H9NO3</t>
  </si>
  <si>
    <t>Pipecolinic acid</t>
  </si>
  <si>
    <t>C6H11NO2</t>
  </si>
  <si>
    <t>79.9581, 128.0719</t>
  </si>
  <si>
    <t>N-Ethylglycine</t>
  </si>
  <si>
    <t>C6H13NO2</t>
  </si>
  <si>
    <t>Aminobenzoic acid</t>
  </si>
  <si>
    <t>C7H7NO2</t>
  </si>
  <si>
    <t>L-Homocysteine</t>
  </si>
  <si>
    <t>C4H9NO2S</t>
  </si>
  <si>
    <t>L-Serine</t>
  </si>
  <si>
    <t>C3H7NO3</t>
  </si>
  <si>
    <t>L-Leucine</t>
  </si>
  <si>
    <t>D-Norleucine</t>
  </si>
  <si>
    <t>44.9989 (0V), 61.9891 (0V), 79.9576, 130.0875</t>
  </si>
  <si>
    <t>3-Hydroxy-DL-kynurenine</t>
  </si>
  <si>
    <t>C10H12N2O4</t>
  </si>
  <si>
    <t>71.0133, 72.0092, 74.0250, 88.0407, 106.0300, 108.0444, 134.0243, 136.0382, 148.0400, 150.0552, 160.0403, 162.0563, 206.0456</t>
  </si>
  <si>
    <t>L-Isoleucine</t>
  </si>
  <si>
    <t>Argininosuccinic acid</t>
  </si>
  <si>
    <t>C10H18N4O6</t>
  </si>
  <si>
    <t>D-2-Aminobutyric acid</t>
  </si>
  <si>
    <t>Referencia HMBD</t>
  </si>
  <si>
    <t>Referencia PubChem</t>
  </si>
  <si>
    <t>Effective mobility</t>
  </si>
  <si>
    <t>InChI=1S/C15H22N2O18P2/c18-5-1-2-17(15(26)16-5)12-9(22)6(19)4(32-12)3-31-36(27,28)35-37(29,30)34-14-10(23)7(20)8(21)11(33-14)13(24)25/h1-2,4,6-12,14,19-23H,3H2,(H,24,25)(H,27,28)(H,29,30)(H,16,18,26)/t4-,6-,7+,8+,9-,10-,11+,12-,14-/m1/s1</t>
  </si>
  <si>
    <t>InChI=1S/C15H24N2O17P2/c18-3-5-8(20)10(22)12(24)14(32-5)33-36(28,29)34-35(26,27)30-4-6-9(21)11(23)13(31-6)17-2-1-7(19)16-15(17)25/h1-2,5-6,8-14,18,20-24H,3-4H2,(H,26,27)(H,28,29)(H,16,19,25)/t5-,6-,8-,9-,10+,11-,12-,13-,14-/m1/s1</t>
  </si>
  <si>
    <t>InChI=1S/C17H27N3O17P2/c1-6(22)18-10-13(26)11(24)7(4-21)35-16(10)36-39(31,32)37-38(29,30)33-5-8-12(25)14(27)15(34-8)20-3-2-9(23)19-17(20)28/h2-3,7-8,10-16,21,24-27H,4-5H2,1H3,(H,18,22)(H,29,30)(H,31,32)(H,19,23,28)/t7-,8-,10-,11-,12-,13-,14-,15-,16-/m1/s1</t>
  </si>
  <si>
    <t>InChI=1S/C4H4O4/c5-3(6)1-2-4(7)8/h1-2H,(H,5,6)(H,7,8)/b2-1-</t>
  </si>
  <si>
    <t>InChI=1S/C6H14O12P2/c7-4-3(1-16-19(10,11)12)18-6(9,5(4)8)2-17-20(13,14)15/h3-5,7-9H,1-2H2,(H2,10,11,12)(H2,13,14,15)/t3-,4-,5+,6-/m1/s1</t>
  </si>
  <si>
    <t>InChI=1S/C8H7NO4S/c10-14(11,12)13-8-5-9-7-4-2-1-3-6(7)8/h1-5,9H,(H,10,11,12)</t>
  </si>
  <si>
    <t>InChI=1S/C10H16N5O14P3/c11-10-13-7-4(8(18)14-10)12-2-15(7)9-6(17)5(16)3(27-9)1-26-31(22,23)29-32(24,25)28-30(19,20)21/h2-3,5-6,9,16-17H,1H2,(H,22,23)(H,24,25)(H2,19,20,21)(H3,11,13,14,18)/t3-,5-,6-,9-/m1/s1</t>
  </si>
  <si>
    <t>InChI=1S/C5H4N2O4/c8-3-1-2(4(9)10)6-5(11)7-3/h1H,(H,9,10)(H2,6,7,8,11)</t>
  </si>
  <si>
    <t>InChI=1S/C3H5O6P/c1-2(3(4)5)9-10(6,7)8/h1H2,(H,4,5)(H2,6,7,8)</t>
  </si>
  <si>
    <t>InChI=1S/C3H7O6P/c4-1-3(5)2-9-10(6,7)8/h4H,1-2H2,(H2,6,7,8)</t>
  </si>
  <si>
    <t>InChI=1S/C3H7O7P/c4-2(3(5)6)1-10-11(7,8)9/h2,4H,1H2,(H,5,6)(H2,7,8,9)</t>
  </si>
  <si>
    <t>InChI=1S/C3H7O7P/c4-1-2(3(5)6)10-11(7,8)9/h2,4H,1H2,(H,5,6)(H2,7,8,9)</t>
  </si>
  <si>
    <t>InChI=1S/C5H8O3/c1-3(2)4(6)5(7)8/h3H,1-2H3,(H,7,8)</t>
  </si>
  <si>
    <t>InChI=1S/C3H9O6P/c4-1-3(5)2-9-10(6,7)8/h3-5H,1-2H2,(H2,6,7,8)/p-2</t>
  </si>
  <si>
    <t>InChI=1S/C10H16N5O13P3/c11-8-5-9(13-2-12-8)15(3-14-5)10-7(17)6(16)4(26-10)1-25-30(21,22)28-31(23,24)27-29(18,19)20/h2-4,6-7,10,16-17H,1H2,(H,21,22)(H,23,24)(H2,11,12,13)(H2,18,19,20)/t4-,6-,7-,10-/m1/s1</t>
  </si>
  <si>
    <t>InChI=1S/C6H13O10P/c7-2(1-16-17(13,14)15)3(8)4(9)5(10)6(11)12/h2-5,7-10H,1H2,(H,11,12)(H2,13,14,15)/t2-,3-,4+,5-/m1/s1</t>
  </si>
  <si>
    <t>InChI=1S/C3H4O3/c1-2(4)3(5)6/h1H3,(H,5,6)</t>
  </si>
  <si>
    <t>InChI=1S/C5H11O8P/c6-1-3(7)5(9)4(8)2-13-14(10,11)12/h1,3-5,7-9H,2H2,(H2,10,11,12)/t3-,4+,5-/m0/s1</t>
  </si>
  <si>
    <t>InChI=1S/C8H16NO9P/c1-3(11)9-5-7(13)6(12)4(2-10)17-8(5)18-19(14,15)16/h4-8,10,12-13H,2H2,1H3,(H,9,11)(H2,14,15,16)/t4-,5-,6-,7-,8-/m1/s1</t>
  </si>
  <si>
    <t>InChI=1S/C3H7O6P/c4-1-3(5)2-9-10(6,7)8/h1,3,5H,2H2,(H2,6,7,8)/t3-/m0/s1</t>
  </si>
  <si>
    <t>HMDB0001112</t>
  </si>
  <si>
    <t>InChI=1S/C5H11O8P/c6-1-3(7)5(9)4(8)2-13-14(10,11)12/h4-6,8-9H,1-2H2,(H2,10,11,12)/t4-,5+/m1/s1</t>
  </si>
  <si>
    <t>InChI=1S/C4H9O7P/c5-1-3(6)4(7)2-11-12(8,9)10/h1,3-4,6-7H,2H2,(H2,8,9,10)/t3-,4+/m0/s1</t>
  </si>
  <si>
    <t>InChI=1S/C6H13O9P/c7-1-3(8)5(10)6(11)4(9)2-15-16(12,13)14/h4-7,9-11H,1-2H2,(H2,12,13,14)/t4-,5-,6-/m1/s1</t>
  </si>
  <si>
    <t>InChI=1S/C6H13O10P/c7-2-6(12,5(10)11)4(9)3(8)1-16-17(13,14)15/h3-4,7-9,12H,1-2H2,(H,10,11)(H2,13,14,15)</t>
  </si>
  <si>
    <t>InChI=1S/C6H13O9P/c7-3-2(1-14-16(11,12)13)15-6(10)5(9)4(3)8/h2-10H,1H2,(H2,11,12,13)/t2-,3-,4+,5-,6?/m1/s1</t>
  </si>
  <si>
    <t>InChI=1S/C7H15O10P/c8-1-3(9)5(11)7(13)6(12)4(10)2-17-18(14,15)16/h4-8,10-13H,1-2H2,(H2,14,15,16)/t4-,5-,6-,7+/m1/s1</t>
  </si>
  <si>
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</si>
  <si>
    <t>InChI=1S/C3H8NO6P/c4-2(3(5)6)1-10-11(7,8)9/h2H,1,4H2,(H,5,6)(H2,7,8,9)/t2-/m0/s1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</si>
  <si>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</t>
  </si>
  <si>
    <t>InChI=1S/C26H39NO7S/c1-15(4-7-23(31)27-10-11-35(32,33)34)18-5-6-19-24-20(14-22(30)26(18,19)3)25(2)9-8-17(28)12-16(25)13-21(24)29/h15-16,18-20,24H,4-14H2,1-3H3,(H,27,31)(H,32,33,34)</t>
  </si>
  <si>
    <t>HMDB0258743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</si>
  <si>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0/s1</t>
  </si>
  <si>
    <t>InChI=1S/C26H45NO6S/c1-16(4-7-24(30)27-12-13-34(31,32)33)19-5-6-20-18-15-23(29)22-14-17(28)8-10-26(22,3)21(18)9-11-25(19,20)2/h16-23,28-29H,4-15H2,1-3H3,(H,27,30)(H,31,32,33)/t16-,17-,18+,19-,20+,21+,22+,23+,25-,26-/m1/s1</t>
  </si>
  <si>
    <t>InChI=1S/C9H8O3/c10-8(9(11)12)6-7-4-2-1-3-5-7/h1-5H,6H2,(H,11,12)</t>
  </si>
  <si>
    <t>InChI=1S/C26H45NO7S/c1-15(4-7-21(29)27-12-13-35(32,33)34)17-5-6-18-22-19(9-11-25(17,18)2)26(3)10-8-16(28)14-20(26)23(30)24(22)31/h15-20,22-24,28,30-31H,4-14H2,1-3H3,(H,27,29)(H,32,33,34)/t15-,16-,17-,18+,19+,20+,22+,23-,24+,25-,26-/m1/s1</t>
  </si>
  <si>
    <t>InChI=1S/C9H8O4/c10-7-3-1-6(2-4-7)5-8(11)9(12)13/h1-4,10H,5H2,(H,12,13)</t>
  </si>
  <si>
    <t>InChI=1S/C10H15N5O10P2/c11-8-5-9(13-2-12-8)15(3-14-5)10-7(17)6(16)4(24-10)1-23-27(21,22)25-26(18,19)20/h2-4,6-7,10,16-17H,1H2,(H,21,22)(H2,11,12,13)(H2,18,19,20)/t4-,6-,7-,10-/m1/s1</t>
  </si>
  <si>
    <t>InChI=1S/C26H45NO7S/c1-15(4-7-21(29)27-12-13-35(32,33)34)17-5-6-18-22-19(9-11-25(17,18)2)26(3)10-8-16(28)14-20(26)23(30)24(22)31/h15-20,22-24,28,30-31H,4-14H2,1-3H3,(H,27,29)(H,32,33,34)/t15-,16-,17-,18+,19+,20+,22+,23+,24-,25-,26-/m1/s1</t>
  </si>
  <si>
    <t>InChI=1S/C26H45NO6S/c1-16(4-7-23(30)27-12-13-34(31,32)33)19-5-6-20-24-21(9-11-26(19,20)3)25(2)10-8-18(28)14-17(25)15-22(24)29/h16-22,24,28-29H,4-15H2,1-3H3,(H,27,30)(H,31,32,33)/t16-,17+,18-,19-,20+,21+,22-,24+,25+,26-/m1/s1</t>
  </si>
  <si>
    <t>InChI=1S/C26H45NO5S/c1-17(4-9-24(29)27-14-15-33(30,31)32)21-7-8-22-20-6-5-18-16-19(28)10-12-25(18,2)23(20)11-13-26(21,22)3/h17-23,28H,4-16H2,1-3H3,(H,27,29)(H,30,31,32)/t17-,18-,19-,20+,21-,22+,23+,25+,26-/m1/s1</t>
  </si>
  <si>
    <t>InChI=1S/C26H45NO7S/c1-15(4-7-21(29)27-12-13-35(32,33)34)17-5-6-18-22-19(9-11-25(17,18)2)26(3)10-8-16(28)14-20(26)23(30)24(22)31/h15-20,22-24,28,30-31H,4-14H2,1-3H3,(H,27,29)(H,32,33,34)</t>
  </si>
  <si>
    <t>InChI=1S/C7H5NO4/c9-6(10)4-2-1-3-8-5(4)7(11)12/h1-3H,(H,9,10)(H,11,12)</t>
  </si>
  <si>
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</si>
  <si>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>InChI=1S/C10H12N5O7P/c11-10-13-7-4(8(17)14-10)12-2-15(7)9-5(16)6-3(21-9)1-20-23(18,19)22-6/h2-3,5-6,9,16H,1H2,(H,18,19)(H3,11,13,14,17)/t3-,5-,6-,9-/m1/s1</t>
  </si>
  <si>
    <t>InChI=1S/C4H10NO6P/c1-2(3(5)4(6)7)11-12(8,9)10/h2-3H,5H2,1H3,(H,6,7)(H2,8,9,10)/t2-,3+/m1/s1</t>
  </si>
  <si>
    <t>InChI=1S/C4H6O4/c1-2(3(5)6)4(7)8/h2H,1H3,(H,5,6)(H,7,8)</t>
  </si>
  <si>
    <t>InChI=1S/C7H6O4/c8-5-3-1-2-4(6(5)9)7(10)11/h1-3,8-9H,(H,10,11)</t>
  </si>
  <si>
    <t>InChI=1S/C7H6O3/c8-6-4-2-1-3-5(6)7(9)10/h1-4,8H,(H,9,10)</t>
  </si>
  <si>
    <t>InChI=1S/C10H14N5O8P/c11-10-13-7-4(8(18)14-10)12-2-15(7)9-6(17)5(16)3(23-9)1-22-24(19,20)21/h2-3,5-6,9,16-17H,1H2,(H2,19,20,21)(H3,11,13,14,18)/t3-,5-,6-,9-/m1/s1</t>
  </si>
  <si>
    <t>InChI=1S/C4H4O4/c5-3(6)1-2-4(7)8/h1-2H,(H,5,6)(H,7,8)/b2-1+</t>
  </si>
  <si>
    <t>InChI=1S/C11H19NO9/c1-4(14)12-7-5(15)2-11(20,10(18)19)21-9(7)8(17)6(16)3-13/h5-9,13,15-17,20H,2-3H2,1H3,(H,12,14)(H,18,19)/t5-,6+,7+,8+,9+,11-/m0/s1</t>
  </si>
  <si>
    <t>InChI=1S/C4H8O5/c5-1-2(6)3(7)4(8)9/h2-3,5-7H,1H2,(H,8,9)/t2-,3+/m1/s1</t>
  </si>
  <si>
    <t>InChI=1S/C9H10O5/c1-14-7-4-5(2-3-6(7)10)8(11)9(12)13/h2-4,8,10-11H,1H3,(H,12,13)/t8-/m0/s1</t>
  </si>
  <si>
    <t>HMDB0000291</t>
  </si>
  <si>
    <t>InChI=1S/C4H6O6/c5-1(3(7)8)2(6)4(9)10/h1-2,5-6H,(H,7,8)(H,9,10)</t>
  </si>
  <si>
    <t>InChI=1S/C6H10O5/c1-6(11,2-4(7)8)3-5(9)10/h11H,2-3H2,1H3,(H,7,8)(H,9,10)</t>
  </si>
  <si>
    <t>InChI=1S/C6H12O6/c7-1-2-3(8)4(9)5(10)6(11)12-2/h2-11H,1H2/t2-,3-,4+,5-,6?/m1/s1</t>
  </si>
  <si>
    <t>InChI=1S/C10H9NO3/c12-7-1-2-9-8(4-7)6(5-11-9)3-10(13)14/h1-2,4-5,11-12H,3H2,(H,13,14)</t>
  </si>
  <si>
    <t>InChI=1S/C5H7NO3/c7-4-2-1-3(6-4)5(8)9/h3H,1-2H2,(H,6,7)(H,8,9)/t3-/m0/s1</t>
  </si>
  <si>
    <t>InChI=1S/C6H8O7/c7-3(8)1-2(5(10)11)4(9)6(12)13/h2,4,9H,1H2,(H,7,8)(H,10,11)(H,12,13)</t>
  </si>
  <si>
    <t>InChI=1S/C6H11NO4/c7-4(6(10)11)2-1-3-5(8)9/h4H,1-3,7H2,(H,8,9)(H,10,11)</t>
  </si>
  <si>
    <t>InChI=1S/C5H4N4O3/c10-3-1-2(7-4(11)6-1)8-5(12)9-3/h(H4,6,7,8,9,10,11,12)</t>
  </si>
  <si>
    <t>InChI=1S/C9H9NO4/c11-7-4-2-1-3-6(7)9(14)10-5-8(12)13/h1-4,11H,5H2,(H,10,14)(H,12,13)</t>
  </si>
  <si>
    <t>InChI=1S/C6H12O7/c7-1-2(8)3(9)4(10)5(11)6(12)13/h2-5,7-11H,1H2,(H,12,13)/t2-,3-,4+,5-/m1/s1</t>
  </si>
  <si>
    <t>InChI=1S/C6H6O4/c7-5(8)3-1-2-4-6(9)10/h1-4H,(H,7,8)(H,9,10)/b3-1+,4-2+</t>
  </si>
  <si>
    <t>InChI=1S/C7H12O6/c8-3-1-7(13,6(11)12)2-4(9)5(3)10/h3-5,8-10,13H,1-2H2,(H,11,12)/t3-,4?,5-,7+/m1/s1</t>
  </si>
  <si>
    <t>InChI=1S/C4H6O5/c5-2(4(8)9)1-3(6)7/h2,5H,1H2,(H,6,7)(H,8,9)</t>
  </si>
  <si>
    <t>InChI=1S/C7H11NO5/c1-4(9)8-5(7(12)13)2-3-6(10)11/h5H,2-3H2,1H3,(H,8,9)(H,10,11)(H,12,13)/t5-/m0/s1</t>
  </si>
  <si>
    <t>InChI=1S/C10H17N3O6S/c11-5(10(18)19)1-2-7(14)13-6(4-20)9(17)12-3-8(15)16/h5-6,20H,1-4,11H2,(H,12,17)(H,13,14)(H,15,16)(H,18,19)/t5-,6-/m0/s1</t>
  </si>
  <si>
    <t>InChI=1S/C26H43NO5/c1-15(4-7-22(30)27-14-23(31)32)18-5-6-19-24-20(9-11-26(18,19)3)25(2)10-8-17(28)12-16(25)13-21(24)29/h15-21,24,28-29H,4-14H2,1-3H3,(H,27,30)(H,31,32)/t15-,16+,17-,18-,19+,20+,21+,24+,25+,26-/m1/s1</t>
  </si>
  <si>
    <t>InChI=1S/C7H10O5/c8-4-1-3(7(11)12)2-5(9)6(4)10/h1,4-6,8-10H,2H2,(H,11,12)/t4-,5-,6-/m1/s1</t>
  </si>
  <si>
    <t>InChI=1S/C3H6O4/c4-1-2(5)3(6)7/h2,4-5H,1H2,(H,6,7)/t2-/m1/s1</t>
  </si>
  <si>
    <t>InChI=1S/C9H17NO5/c1-9(2,5-11)7(14)8(15)10-4-3-6(12)13/h7,11,14H,3-5H2,1-2H3,(H,10,15)(H,12,13)/t7-/m0/s1</t>
  </si>
  <si>
    <t>InChI=1S/C10H14N5O7P/c11-8-5-9(13-2-12-8)15(3-14-5)10-7(17)6(16)4(22-10)1-21-23(18,19)20/h2-4,6-7,10,16-17H,1H2,(H2,11,12,13)(H2,18,19,20)/t4-,6-,7-,10-/m1/s1</t>
  </si>
  <si>
    <t>InChI=1S/C8H14O4/c9-7(10)5-3-1-2-4-6-8(11)12/h1-6H2,(H,9,10)(H,11,12)</t>
  </si>
  <si>
    <t>InChI=1S/C8H8O4/c1-12-7-4-5(8(10)11)2-3-6(7)9/h2-4,9H,1H3,(H,10,11)</t>
  </si>
  <si>
    <t>InChI=1S/C6H9NO5/c1-3(8)7-4(6(11)12)2-5(9)10/h4H,2H2,1H3,(H,7,8)(H,9,10)(H,11,12)/t4-/m0/s1</t>
  </si>
  <si>
    <t>InChI=1S/C26H43NO6/c1-14(4-7-20(29)27-13-21(30)31)16-5-6-17-22-18(9-11-25(16,17)2)26(3)10-8-15(28)12-19(26)23(32)24(22)33/h14-19,22-24,28,32-33H,4-13H2,1-3H3,(H,27,29)(H,30,31)/t14-,15-,16-,17+,18+,19+,22+,23-,24+,25-,26-/m1/s1</t>
  </si>
  <si>
    <t>InChI=1S/C6H12O4/c1-6(10,2-3-7)4-5(8)9/h7,10H,2-4H2,1H3,(H,8,9)/t6-/m1/s1</t>
  </si>
  <si>
    <t>InChI=1S/C2H2O3/c3-1-2(4)5/h1H,(H,4,5)</t>
  </si>
  <si>
    <t>InChI=1S/C10H14N2O6/c1-4-2-12(10(17)11-8(4)16)9-7(15)6(14)5(3-13)18-9/h2,5-7,9,13-15H,3H2,1H3,(H,11,16,17)/t5-,6-,7-,9-/m1/s1</t>
  </si>
  <si>
    <t>InChI=1S/C3H6O3/c1-2(4)3(5)6/h2,4H,1H3,(H,5,6)/t2-/m0/s1</t>
  </si>
  <si>
    <t>InChI=1S/C8H15NO3/c1-5(2)4-7(8(11)12)9-6(3)10/h5,7H,4H2,1-3H3,(H,9,10)(H,11,12)/t7-/m0/s1</t>
  </si>
  <si>
    <t>InChI=1S/C7H6O3/c8-6-3-1-5(2-4-6)7(9)10/h1-4,8H,(H,9,10)</t>
  </si>
  <si>
    <t>InChI=1S/C24H40O5/c1-13(4-7-19(26)27)15-5-6-16-20-17(9-11-23(15,16)2)24(3)10-8-14(25)12-18(24)21(28)22(20)29/h13-18,20-22,25,28-29H,4-12H2,1-3H3,(H,26,27)/t13-,14-,15-,16+,17+,18+,20+,21-,22+,23-,24-/m1/s1</t>
  </si>
  <si>
    <t>InChI=1S/C24H40O5/c1-13(4-7-19(26)27)15-5-6-16-20-17(9-11-23(15,16)2)24(3)10-8-14(25)12-18(24)21(28)22(20)29/h13-18,20-22,25,28-29H,4-12H2,1-3H3,(H,26,27)/t13-,14-,15-,16+,17+,18+,20+,21+,22-,23-,24-/m1/s1</t>
  </si>
  <si>
    <t>InChI=1S/C9H9NO3/c11-8(12)6-10-9(13)7-4-2-1-3-5-7/h1-5H,6H2,(H,10,13)(H,11,12)</t>
  </si>
  <si>
    <t>InChI=1S/C10H12N5O6P/c11-8-5-9(13-2-12-8)15(3-14-5)10-6(16)7-4(20-10)1-19-22(17,18)21-7/h2-4,6-7,10,16H,1H2,(H,17,18)(H2,11,12,13)/t4-,6-,7-,10-/m1/s1</t>
  </si>
  <si>
    <t>InChI=1S/C2H4N2S2/c3-1(5)2(4)6/h(H2,3,5)(H2,4,6)</t>
  </si>
  <si>
    <t>InChI=1S/C24H38O5/c1-13(4-7-21(28)29)16-5-6-17-22-18(12-20(27)24(16,17)3)23(2)9-8-15(25)10-14(23)11-19(22)26/h13-14,16-20,22,26-27H,4-12H2,1-3H3,(H,28,29)/t13-,14+,16+,17+,18+,19-,20+,22+,23+,24-/m1/s1</t>
  </si>
  <si>
    <t>InChI=1S/C4H6O4/c5-3(6)1-2-4(7)8/h1-2H2,(H,5,6)(H,7,8)</t>
  </si>
  <si>
    <t>InChI=1S/C24H40O5/c1-13(4-7-19(26)27)15-5-6-16-20-17(9-11-23(15,16)2)24(3)10-8-14(25)12-18(24)21(28)22(20)29/h13-18,20-22,25,28-29H,4-12H2,1-3H3,(H,26,27)/t13-,14-,15-,16+,17+,18+,20+,21+,22+,23-,24-/m1/s1</t>
  </si>
  <si>
    <t>InChI=1S/C10H12N4O6/c15-1-3-5(16)6(17)9(20-3)14-2-11-4-7(14)12-10(19)13-8(4)18/h2-3,5-6,9,15-17H,1H2,(H2,12,13,18,19)/t3-,5-,6-,9-/m1/s1</t>
  </si>
  <si>
    <t>InChI=1S/C5H12O5/c6-1-3(8)5(10)4(9)2-7/h3-10H,1-2H2/t3-,4+,5+</t>
  </si>
  <si>
    <t>InChI=1S/C4H4N2O2/c7-3-1-2-5-4(8)6-3/h1-2H,(H2,5,6,7,8)</t>
  </si>
  <si>
    <t>InChI=1S/C2H4O3/c3-1-2(4)5/h3H,1H2,(H,4,5)</t>
  </si>
  <si>
    <t>InChI=1S/C9H10O3/c10-8(9(11)12)6-7-4-2-1-3-5-7/h1-5,8,10H,6H2,(H,11,12)</t>
  </si>
  <si>
    <t>InChI=1S/C10H12N4O5/c15-1-4-6(16)7(17)10(19-4)14-3-13-5-8(14)11-2-12-9(5)18/h2-4,6-7,10,15-17H,1H2,(H,11,12,18)/t4-,6-,7-,10-/m1/s1</t>
  </si>
  <si>
    <t>InChI=1S/C4H6N4O3/c5-3(10)6-1-2(9)8-4(11)7-1/h1H,(H3,5,6,10)(H2,7,8,9,11)</t>
  </si>
  <si>
    <t>InChI=1S/C6H10O4/c7-5(8)3-1-2-4-6(9)10/h1-4H2,(H,7,8)(H,9,10)</t>
  </si>
  <si>
    <t>InChI=1S/C24H40O5/c1-13(4-7-19(26)27)15-5-6-16-20-17(9-11-23(15,16)2)24(3)10-8-14(25)12-18(24)21(28)22(20)29/h13-18,20-22,25,28-29H,4-12H2,1-3H3,(H,26,27)/t13-,14-,15-,16+,17+,18+,20+,21-,22-,23-,24-/m1/s1</t>
  </si>
  <si>
    <t>InChI=1S/C5H6O4/c1-3(5(8)9)2-4(6)7/h1-2H2,(H,6,7)(H,8,9)</t>
  </si>
  <si>
    <t>InChI=1S/C9H10O4/c1-13-8-4-6(5-9(11)12)2-3-7(8)10/h2-4,10H,5H2,1H3,(H,11,12)</t>
  </si>
  <si>
    <t>InChI=1S/C5H8O4/c6-4(7)2-1-3-5(8)9/h1-3H2,(H,6,7)(H,8,9)</t>
  </si>
  <si>
    <t>InChI=1S/C2H7NO3S/c3-1-2-7(4,5)6/h1-3H2,(H,4,5,6)</t>
  </si>
  <si>
    <t>InChI=1S/C26H43NO6/c1-14(4-7-22(31)27-13-23(32)33)17-5-6-18-24-19(12-21(30)26(17,18)3)25(2)9-8-16(28)10-15(25)11-20(24)29/h14-21,24,28-30H,4-13H2,1-3H3,(H,27,31)(H,32,33)/t14-,15+,16-,17-,18+,19+,20-,21+,24+,25+,26-/m1/s1</t>
  </si>
  <si>
    <t>InChI=1S/C9H10O4/c10-7-3-1-6(2-4-7)5-8(11)9(12)13/h1-4,8,10-11H,5H2,(H,12,13)</t>
  </si>
  <si>
    <t>InChI=1S/C10H14N5O7P/c11-8-5-9(13-2-12-8)15(3-14-5)10-7(17)6(16)4(22-10)1-21-23(18,19)20/h2-4,6-7,10,16-17H,1H2,(H2,11,12,13)(H2,18,19,20)/p-2/t4-,6-,7-,10-/m1/s1</t>
  </si>
  <si>
    <t>InChI=1S/C8H14O2S2/c9-8(10)4-2-1-3-7-5-6-11-12-7/h7H,1-6H2,(H,9,10)/t7-/m1/s1</t>
  </si>
  <si>
    <t>InChI=1S/C6H12O6/c7-1-3-4(9)5(10)6(11,2-8)12-3/h3-5,7-11H,1-2H2/t3-,4-,5+,6-/m1/s1</t>
  </si>
  <si>
    <t>InChI=1S/C6H14O6/c7-1-3(9)5(11)6(12)4(10)2-8/h3-12H,1-2H2/t3-,4-,5-,6-/m1/s1</t>
  </si>
  <si>
    <t>InChI=1S/C5H10O5/c6-2-1-10-5(9)4(8)3(2)7/h2-9H,1H2/t2-,3-,4+,5?/m0/s1</t>
  </si>
  <si>
    <t>InChI=1S/C6H12O6/c7-1-2-3(8)4(9)5(10)6(11)12-2/h2-11H,1H2/t2-,3-,4+,5+,6?/m1/s1</t>
  </si>
  <si>
    <t>InChI=1S/C24H40O4/c1-14(4-9-22(27)28)18-7-8-19-17-6-5-15-12-16(25)10-11-23(15,2)20(17)13-21(26)24(18,19)3/h14-21,25-26H,4-13H2,1-3H3,(H,27,28)/t14-,15+,16+,17+,18-,19+,20+,21+,23+,24-/m1/s1</t>
  </si>
  <si>
    <t>InChI=1S/C5H14NO4P/c1-6(2,3)4-5-10-11(7,8)9/h4-5H2,1-3H3,(H-,7,8,9)/p+1</t>
  </si>
  <si>
    <t>InChI=1S/C24H40O4/c1-14(4-9-22(27)28)18-7-8-19-17-6-5-15-12-16(25)10-11-23(15,2)20(17)13-21(26)24(18,19)3/h14-21,25-26H,4-13H2,1-3H3,(H,27,28)/t14-,15-,16-,17+,18-,19+,20+,21+,23+,24-/m1/s1</t>
  </si>
  <si>
    <t>InChI=1S/C24H40O4/c1-14(4-7-21(27)28)17-5-6-18-22-19(9-11-24(17,18)3)23(2)10-8-16(25)12-15(23)13-20(22)26/h14-20,22,25-26H,4-13H2,1-3H3,(H,27,28)/t14-,15+,16-,17-,18+,19+,20-,22+,23+,24-/m1/s1</t>
  </si>
  <si>
    <t>InChI=1S/C9H12N2O6/c12-3-4-6(14)7(15)8(17-4)11-2-1-5(13)10-9(11)16/h1-2,4,6-8,12,14-15H,3H2,(H,10,13,16)/t4-,6-,7-,8-/m1/s1</t>
  </si>
  <si>
    <t>InChI=1S/C6H12O6/c7-1-2(8)4(10)6(12)5(11)3(1)9/h1-12H/t1-,2-,3-,4+,5-,6-</t>
  </si>
  <si>
    <t>InChI=1S/C24H40O4/c1-14(4-7-22(27)28)17-5-6-18-16-13-21(26)20-12-15(25)8-10-24(20,3)19(16)9-11-23(17,18)2/h14-21,25-26H,4-13H2,1-3H3,(H,27,28)/t14-,15-,16+,17-,18+,19+,20+,21+,23-,24-/m1/s1</t>
  </si>
  <si>
    <t>InChI=1S/C6H14O6/c7-1-3(9)5(11)6(12)4(10)2-8/h3-12H,1-2H2/t3-,4+,5-,6-/m1/s1</t>
  </si>
  <si>
    <t>InChI=1S/C24H40O4/c1-14(4-7-22(27)28)17-5-6-18-16-13-21(26)20-12-15(25)8-10-24(20,3)19(16)9-11-23(17,18)2/h14-21,25-26H,4-13H2,1-3H3,(H,27,28)/t14-,15-,16+,17-,18+,19+,20+,21-,23-,24-/m1/s1</t>
  </si>
  <si>
    <t>InChI=1S/C4H8O3/c1-3(5)2-4(6)7/h3,5H,2H2,1H3,(H,6,7)</t>
  </si>
  <si>
    <t>InChI=1S/C24H40O4/c1-14(7-10-21(27)28)16-8-9-17-22-18(13-20(26)24(16,17)3)23(2)11-5-4-6-15(23)12-19(22)25/h14-20,22,25-26H,4-13H2,1-3H3,(H,27,28)/t14-,15+,16-,17+,18+,19-,20+,22+,23+,24-/m1/s1</t>
  </si>
  <si>
    <t>InChI=1S/C5H4N4O2/c10-4-2-3(7-1-6-2)8-5(11)9-4/h1H,(H3,6,7,8,9,10,11)</t>
  </si>
  <si>
    <t>InChI=1S/C5H9NO4/c1-3(7)10-2-4(6)5(8)9/h4H,2,6H2,1H3,(H,8,9)/t4-/m0/s1</t>
  </si>
  <si>
    <t>InChI=1S/C6H5NO2/c8-6(9)5-3-1-2-4-7-5/h1-4H,(H,8,9)</t>
  </si>
  <si>
    <t>InChI=1S/C20H32N6O12S2/c21-9(19(35)36)1-3-13(27)25-11(17(33)23-5-15(29)30)7-39-40-8-12(18(34)24-6-16(31)32)26-14(28)4-2-10(22)20(37)38/h9-12H,1-8,21-22H2,(H,23,33)(H,24,34)(H,25,27)(H,26,28)(H,29,30)(H,31,32)(H,35,36)(H,37,38)/t9-,10-,11-,12-/m0/s1</t>
  </si>
  <si>
    <t>HMDB0003337</t>
  </si>
  <si>
    <t>InChI=1S/C5H9NO3/c7-3-1-4(5(8)9)6-2-3/h3-4,6-7H,1-2H2,(H,8,9)/t3-,4+/m1/s1</t>
  </si>
  <si>
    <t>InChI=1S/C10H13N5O5/c11-10-13-7-4(8(19)14-10)12-2-15(7)9-6(18)5(17)3(1-16)20-9/h2-3,5-6,9,16-18H,1H2,(H3,11,13,14,19)/t3-,5-,6-,9-/m1/s1</t>
  </si>
  <si>
    <t>InChI=1S/C4H9NO2/c1-5(2)3-4(6)7/h3H2,1-2H3,(H,6,7)</t>
  </si>
  <si>
    <t>InChI=1S/C5H9NO2/c7-5(8)4-2-1-3-6-4/h4,6H,1-3H2,(H,7,8)/t4-/m0/s1</t>
  </si>
  <si>
    <t>InChI=1S/C6H12N2O4S2/c7-3(5(9)10)1-13-14-2-4(8)6(11)12/h3-4H,1-2,7-8H2,(H,9,10)(H,11,12)/t3-,4-/m0/s1</t>
  </si>
  <si>
    <t>InChI=1S/C9H11NO2/c10-8(9(11)12)6-7-4-2-1-3-5-7/h1-5,8H,6,10H2,(H,11,12)</t>
  </si>
  <si>
    <t>InChI=1S/C5H9NO4/c6-3(5(9)10)1-2-4(7)8/h3H,1-2,6H2,(H,7,8)(H,9,10)/t3-/m0/s1</t>
  </si>
  <si>
    <t>InChI=1S/C4H9NO2/c1-3(5-2)4(6)7/h3,5H,1-2H3,(H,6,7)/t3-/m0/s1</t>
  </si>
  <si>
    <t>InChI=1S/C6H11NO4/c7-4(6(10)11)2-1-3-5(8)9/h4H,1-3,7H2,(H,8,9)(H,10,11)/t4-/m0/s1</t>
  </si>
  <si>
    <t>InChI=1S/C7H14N2O4S/c8-4(6(10)11)1-2-14-3-5(9)7(12)13/h4-5H,1-3,8-9H2,(H,10,11)(H,12,13)/t4-,5-/m0/s1</t>
  </si>
  <si>
    <t>InChI=1S/C11H12N2O3/c12-9(11(15)16)3-6-5-13-10-2-1-7(14)4-8(6)10/h1-2,4-5,9,13-14H,3,12H2,(H,15,16)/t9-/m0/s1</t>
  </si>
  <si>
    <t>InChI=1S/C11H12N2O2/c12-9(11(14)15)5-7-6-13-10-4-2-1-3-8(7)10/h1-4,6,9,13H,5,12H2,(H,14,15)/t9-/m0/s1</t>
  </si>
  <si>
    <t>InChI=1S/C5H10N2O3/c6-3(5(9)10)1-2-4(7)8/h3H,1-2,6H2,(H2,7,8)(H,9,10)</t>
  </si>
  <si>
    <t>InChI=1S/C6H13N3O3/c7-4(5(10)11)2-1-3-9-6(8)12/h4H,1-3,7H2,(H,10,11)(H3,8,9,12)/t4-/m0/s1</t>
  </si>
  <si>
    <t>InChI=1S/C4H9NO3/c5-3(1-2-6)4(7)8/h3,6H,1-2,5H2,(H,7,8)/t3-/m0/s1</t>
  </si>
  <si>
    <t>InChI=1S/C6H11NO2/c8-6(9)5-3-1-2-4-7-5/h5,7H,1-4H2,(H,8,9)</t>
  </si>
  <si>
    <t>InChI=1S/C4H9NO2/c1-2-5-3-4(6)7/h5H,2-3H2,1H3,(H,6,7)</t>
  </si>
  <si>
    <t>InChI=1S/C7H7NO2/c8-6-3-1-5(2-4-6)7(9)10/h1-4H,8H2,(H,9,10)</t>
  </si>
  <si>
    <t>InChI=1S/C4H9NO2S/c5-3(1-2-8)4(6)7/h3,8H,1-2,5H2,(H,6,7)/t3-/m0/s1</t>
  </si>
  <si>
    <t>InChI=1S/C3H7NO3/c4-2(1-5)3(6)7/h2,5H,1,4H2,(H,6,7)/t2-/m0/s1</t>
  </si>
  <si>
    <t>InChI=1S/C6H13NO2/c1-4(2)3-5(7)6(8)9/h4-5H,3,7H2,1-2H3,(H,8,9)/t5-/m0/s1</t>
  </si>
  <si>
    <t>InChI=1S/C6H13NO2/c1-2-3-4-5(7)6(8)9/h5H,2-4,7H2,1H3,(H,8,9)/t5-/m1/s1</t>
  </si>
  <si>
    <t>InChI=1S/C10H12N2O4/c11-6(10(15)16)4-8(14)5-2-1-3-7(13)9(5)12/h1-3,6,13H,4,11-12H2,(H,15,16)</t>
  </si>
  <si>
    <t>InChI=1S/C6H13NO2/c1-3-4(2)5(7)6(8)9/h4-5H,3,7H2,1-2H3,(H,8,9)/t4-,5-/m0/s1</t>
  </si>
  <si>
    <t>InChI=1S/C10H18N4O6/c11-5(8(17)18)2-1-3-13-10(12)14-6(9(19)20)4-7(15)16/h5-6H,1-4,11H2,(H,15,16)(H,17,18)(H,19,20)(H3,12,13,14)/t5-,6-/m0/s1</t>
  </si>
  <si>
    <t>InChI=1S/C4H9NO2/c1-2-3(5)4(6)7/h3H,2,5H2,1H3,(H,6,7)/t3-/m1/s1</t>
  </si>
  <si>
    <t xml:space="preserve">HMDB0000286 </t>
  </si>
  <si>
    <t xml:space="preserve">HMDB0000176 </t>
  </si>
  <si>
    <t xml:space="preserve">HMDB0001058 </t>
  </si>
  <si>
    <t xml:space="preserve">HMDB0001273 </t>
  </si>
  <si>
    <t>HMDB0000019</t>
  </si>
  <si>
    <t xml:space="preserve">HMDB0001321 </t>
  </si>
  <si>
    <t xml:space="preserve">HMDB0040924 </t>
  </si>
  <si>
    <t>HMDB0001401</t>
  </si>
  <si>
    <t xml:space="preserve">HMDB0001487 </t>
  </si>
  <si>
    <t xml:space="preserve">HMDB0000205 </t>
  </si>
  <si>
    <t xml:space="preserve">HMDB0011637 </t>
  </si>
  <si>
    <t xml:space="preserve">HMDB0001341 </t>
  </si>
  <si>
    <t xml:space="preserve">HMDB0000932 </t>
  </si>
  <si>
    <t xml:space="preserve">HMDB0000951 </t>
  </si>
  <si>
    <t xml:space="preserve">HMDB0258742 </t>
  </si>
  <si>
    <t xml:space="preserve">HMDB0000232 </t>
  </si>
  <si>
    <t xml:space="preserve">HMDB0001248 </t>
  </si>
  <si>
    <t xml:space="preserve">HMDB0001314 </t>
  </si>
  <si>
    <t xml:space="preserve">HMDB0000202  </t>
  </si>
  <si>
    <t xml:space="preserve">HMDB0000397  </t>
  </si>
  <si>
    <t xml:space="preserve">HMDB0001895  </t>
  </si>
  <si>
    <t xml:space="preserve">HMDB0000134 </t>
  </si>
  <si>
    <t xml:space="preserve">HMDB0000355 </t>
  </si>
  <si>
    <t xml:space="preserve">HMDB0000267 </t>
  </si>
  <si>
    <t>HMDB0302754</t>
  </si>
  <si>
    <t xml:space="preserve">HMDB0000840 </t>
  </si>
  <si>
    <t xml:space="preserve">HMDB0002349 </t>
  </si>
  <si>
    <t xml:space="preserve">HMDB0000708 </t>
  </si>
  <si>
    <t xml:space="preserve">HMDB0000484 </t>
  </si>
  <si>
    <t xml:space="preserve">HMDB0240607 </t>
  </si>
  <si>
    <t xml:space="preserve">HMDB0000884  </t>
  </si>
  <si>
    <t xml:space="preserve">HMDB0000760 </t>
  </si>
  <si>
    <t xml:space="preserve">HMDB0000058  </t>
  </si>
  <si>
    <t xml:space="preserve">HMDB0000506  </t>
  </si>
  <si>
    <t xml:space="preserve">HMDB0000118 </t>
  </si>
  <si>
    <t xml:space="preserve">HMDB0000138 </t>
  </si>
  <si>
    <t xml:space="preserve">HMDB0000626 </t>
  </si>
  <si>
    <t xml:space="preserve">HMDB0000518 </t>
  </si>
  <si>
    <t xml:space="preserve">HMDB0000811  </t>
  </si>
  <si>
    <t xml:space="preserve">HMDB0002536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</si>
</sst>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b/>
      <vertAlign val="subscript"/>
      <sz val="1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i/>
      <sz val="11"/>
      <name val="Arial"/>
      <family val="2"/>
    </font>
    <font>
      <vertAlign val="subscript"/>
      <sz val="11"/>
      <name val="Arial"/>
      <family val="2"/>
    </font>
    <font>
      <strike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333333"/>
      <name val="Arial"/>
      <family val="2"/>
    </font>
    <font>
      <sz val="11"/>
      <color rgb="FF212121"/>
      <name val="Arial"/>
      <family val="2"/>
    </font>
    <font>
      <sz val="11"/>
      <color rgb="FF201F1E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0" tint="-0.14999847407452621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8">
    <xf numFmtId="0" fontId="0" fillId="0" borderId="0" xfId="0"/>
    <xf numFmtId="0" fontId="2" fillId="2" borderId="1" xfId="0" applyNumberFormat="1" applyFont="1" applyFill="1" applyBorder="1" applyAlignment="1">
      <alignment horizontal="center" vertical="center" wrapText="1" readingOrder="1"/>
    </xf>
    <xf numFmtId="0" fontId="2" fillId="2" borderId="2" xfId="0" applyNumberFormat="1" applyFont="1" applyFill="1" applyBorder="1" applyAlignment="1">
      <alignment horizontal="center" vertical="center" wrapText="1" readingOrder="1"/>
    </xf>
    <xf numFmtId="0" fontId="2" fillId="2" borderId="3" xfId="0" applyNumberFormat="1" applyFont="1" applyFill="1" applyBorder="1" applyAlignment="1">
      <alignment horizontal="center" vertical="center" wrapText="1" readingOrder="1"/>
    </xf>
    <xf numFmtId="0" fontId="0" fillId="0" borderId="0" xfId="0" applyNumberFormat="1"/>
    <xf numFmtId="0" fontId="4" fillId="0" borderId="4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right" vertical="center"/>
    </xf>
    <xf numFmtId="0" fontId="4" fillId="0" borderId="1" xfId="0" applyNumberFormat="1" applyFont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right" vertical="center"/>
    </xf>
    <xf numFmtId="0" fontId="4" fillId="0" borderId="1" xfId="0" applyNumberFormat="1" applyFont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top" wrapText="1"/>
    </xf>
    <xf numFmtId="0" fontId="4" fillId="2" borderId="4" xfId="0" applyNumberFormat="1" applyFont="1" applyFill="1" applyBorder="1" applyAlignment="1">
      <alignment horizontal="center" vertical="top" wrapText="1"/>
    </xf>
    <xf numFmtId="0" fontId="4" fillId="0" borderId="4" xfId="0" applyNumberFormat="1" applyFont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right" vertical="center" wrapText="1"/>
    </xf>
    <xf numFmtId="0" fontId="4" fillId="0" borderId="1" xfId="0" applyNumberFormat="1" applyFont="1" applyBorder="1" applyAlignment="1">
      <alignment horizontal="right" vertical="center" wrapText="1"/>
    </xf>
    <xf numFmtId="0" fontId="4" fillId="0" borderId="4" xfId="0" applyNumberFormat="1" applyFont="1" applyBorder="1" applyAlignment="1">
      <alignment horizontal="right" vertical="center"/>
    </xf>
    <xf numFmtId="0" fontId="4" fillId="0" borderId="5" xfId="0" applyNumberFormat="1" applyFont="1" applyBorder="1" applyAlignment="1">
      <alignment horizontal="center"/>
    </xf>
    <xf numFmtId="0" fontId="4" fillId="2" borderId="4" xfId="0" applyNumberFormat="1" applyFont="1" applyFill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right" vertical="center" wrapText="1"/>
    </xf>
    <xf numFmtId="0" fontId="4" fillId="2" borderId="1" xfId="0" applyNumberFormat="1" applyFont="1" applyFill="1" applyBorder="1" applyAlignment="1">
      <alignment horizontal="right" vertical="center" wrapText="1" readingOrder="1"/>
    </xf>
    <xf numFmtId="0" fontId="4" fillId="2" borderId="4" xfId="0" applyNumberFormat="1" applyFont="1" applyFill="1" applyBorder="1" applyAlignment="1">
      <alignment horizontal="right" vertical="center"/>
    </xf>
    <xf numFmtId="0" fontId="4" fillId="0" borderId="4" xfId="0" applyNumberFormat="1" applyFont="1" applyBorder="1" applyAlignment="1">
      <alignment horizontal="center" vertical="top"/>
    </xf>
    <xf numFmtId="0" fontId="4" fillId="2" borderId="1" xfId="0" applyNumberFormat="1" applyFont="1" applyFill="1" applyBorder="1" applyAlignment="1">
      <alignment horizontal="center" vertical="top" wrapText="1"/>
    </xf>
    <xf numFmtId="0" fontId="8" fillId="0" borderId="4" xfId="0" applyNumberFormat="1" applyFont="1" applyBorder="1" applyAlignment="1">
      <alignment horizontal="center"/>
    </xf>
    <xf numFmtId="0" fontId="4" fillId="2" borderId="2" xfId="0" applyNumberFormat="1" applyFont="1" applyFill="1" applyBorder="1" applyAlignment="1">
      <alignment horizontal="right" vertical="center" wrapText="1"/>
    </xf>
    <xf numFmtId="0" fontId="4" fillId="0" borderId="2" xfId="0" applyNumberFormat="1" applyFont="1" applyBorder="1" applyAlignment="1">
      <alignment horizontal="right" vertical="center"/>
    </xf>
    <xf numFmtId="0" fontId="4" fillId="0" borderId="2" xfId="0" applyNumberFormat="1" applyFont="1" applyBorder="1" applyAlignment="1">
      <alignment horizontal="right" vertical="center" wrapText="1" readingOrder="1"/>
    </xf>
    <xf numFmtId="0" fontId="4" fillId="2" borderId="2" xfId="0" applyNumberFormat="1" applyFont="1" applyFill="1" applyBorder="1" applyAlignment="1">
      <alignment horizontal="right" vertical="center" wrapText="1" readingOrder="1"/>
    </xf>
    <xf numFmtId="0" fontId="4" fillId="0" borderId="4" xfId="0" applyNumberFormat="1" applyFont="1" applyBorder="1" applyAlignment="1">
      <alignment horizontal="right" vertical="center" wrapText="1"/>
    </xf>
    <xf numFmtId="0" fontId="0" fillId="0" borderId="0" xfId="0" applyNumberFormat="1" applyAlignment="1">
      <alignment horizontal="right" vertical="center"/>
    </xf>
    <xf numFmtId="0" fontId="1" fillId="0" borderId="0" xfId="0" applyNumberFormat="1" applyFont="1" applyAlignment="1">
      <alignment horizontal="center"/>
    </xf>
    <xf numFmtId="0" fontId="9" fillId="0" borderId="0" xfId="0" applyNumberFormat="1" applyFont="1"/>
    <xf numFmtId="0" fontId="2" fillId="2" borderId="8" xfId="0" applyNumberFormat="1" applyFont="1" applyFill="1" applyBorder="1" applyAlignment="1">
      <alignment horizontal="center" vertical="center" wrapText="1" readingOrder="1"/>
    </xf>
    <xf numFmtId="0" fontId="4" fillId="0" borderId="8" xfId="0" applyNumberFormat="1" applyFont="1" applyBorder="1"/>
    <xf numFmtId="0" fontId="4" fillId="2" borderId="9" xfId="0" applyNumberFormat="1" applyFont="1" applyFill="1" applyBorder="1"/>
    <xf numFmtId="0" fontId="4" fillId="0" borderId="9" xfId="0" applyNumberFormat="1" applyFont="1" applyBorder="1"/>
    <xf numFmtId="0" fontId="4" fillId="0" borderId="9" xfId="0" applyNumberFormat="1" applyFont="1" applyBorder="1" applyAlignment="1">
      <alignment horizontal="left"/>
    </xf>
    <xf numFmtId="0" fontId="4" fillId="2" borderId="9" xfId="0" applyNumberFormat="1" applyFont="1" applyFill="1" applyBorder="1" applyAlignment="1">
      <alignment horizontal="left" vertical="center" wrapText="1"/>
    </xf>
    <xf numFmtId="0" fontId="4" fillId="0" borderId="9" xfId="0" applyNumberFormat="1" applyFont="1" applyBorder="1" applyAlignment="1">
      <alignment horizontal="left" vertical="center" wrapText="1"/>
    </xf>
    <xf numFmtId="0" fontId="2" fillId="2" borderId="9" xfId="0" applyNumberFormat="1" applyFont="1" applyFill="1" applyBorder="1" applyAlignment="1">
      <alignment horizontal="center" vertical="center" wrapText="1" readingOrder="1"/>
    </xf>
    <xf numFmtId="0" fontId="4" fillId="2" borderId="11" xfId="0" applyNumberFormat="1" applyFont="1" applyFill="1" applyBorder="1" applyAlignment="1">
      <alignment horizontal="left" vertical="center" wrapText="1"/>
    </xf>
    <xf numFmtId="0" fontId="4" fillId="0" borderId="11" xfId="0" applyNumberFormat="1" applyFont="1" applyBorder="1"/>
    <xf numFmtId="0" fontId="4" fillId="2" borderId="10" xfId="0" applyNumberFormat="1" applyFont="1" applyFill="1" applyBorder="1"/>
    <xf numFmtId="0" fontId="10" fillId="3" borderId="1" xfId="0" applyNumberFormat="1" applyFont="1" applyFill="1" applyBorder="1" applyAlignment="1">
      <alignment horizontal="center"/>
    </xf>
    <xf numFmtId="0" fontId="9" fillId="3" borderId="1" xfId="0" applyNumberFormat="1" applyFont="1" applyFill="1" applyBorder="1"/>
    <xf numFmtId="0" fontId="4" fillId="0" borderId="10" xfId="0" applyNumberFormat="1" applyFont="1" applyBorder="1" applyAlignment="1">
      <alignment wrapText="1"/>
    </xf>
    <xf numFmtId="0" fontId="4" fillId="2" borderId="9" xfId="0" applyNumberFormat="1" applyFont="1" applyFill="1" applyBorder="1" applyAlignment="1">
      <alignment wrapText="1" readingOrder="1"/>
    </xf>
    <xf numFmtId="0" fontId="4" fillId="0" borderId="9" xfId="0" applyNumberFormat="1" applyFont="1" applyBorder="1" applyAlignment="1">
      <alignment wrapText="1" readingOrder="1"/>
    </xf>
    <xf numFmtId="0" fontId="4" fillId="0" borderId="9" xfId="0" applyNumberFormat="1" applyFont="1" applyBorder="1" applyAlignment="1">
      <alignment horizontal="left" vertical="top"/>
    </xf>
    <xf numFmtId="0" fontId="4" fillId="2" borderId="9" xfId="0" applyNumberFormat="1" applyFont="1" applyFill="1" applyBorder="1" applyAlignment="1">
      <alignment horizontal="left"/>
    </xf>
    <xf numFmtId="0" fontId="4" fillId="2" borderId="9" xfId="0" applyNumberFormat="1" applyFont="1" applyFill="1" applyBorder="1" applyAlignment="1">
      <alignment horizontal="left" vertical="center"/>
    </xf>
    <xf numFmtId="0" fontId="4" fillId="2" borderId="9" xfId="0" applyNumberFormat="1" applyFont="1" applyFill="1" applyBorder="1" applyAlignment="1">
      <alignment horizontal="left" vertical="top"/>
    </xf>
    <xf numFmtId="0" fontId="6" fillId="2" borderId="9" xfId="1" applyNumberFormat="1" applyFont="1" applyFill="1" applyBorder="1" applyAlignment="1">
      <alignment horizontal="left" vertical="top"/>
    </xf>
    <xf numFmtId="0" fontId="4" fillId="0" borderId="10" xfId="0" applyNumberFormat="1" applyFont="1" applyBorder="1"/>
    <xf numFmtId="0" fontId="4" fillId="0" borderId="9" xfId="0" applyNumberFormat="1" applyFont="1" applyBorder="1" applyAlignment="1">
      <alignment horizontal="left" vertical="center"/>
    </xf>
    <xf numFmtId="0" fontId="4" fillId="0" borderId="11" xfId="0" applyNumberFormat="1" applyFont="1" applyBorder="1" applyAlignment="1">
      <alignment horizontal="left"/>
    </xf>
    <xf numFmtId="0" fontId="2" fillId="4" borderId="6" xfId="0" applyNumberFormat="1" applyFont="1" applyFill="1" applyBorder="1" applyAlignment="1">
      <alignment horizontal="center" vertical="center" wrapText="1" readingOrder="1"/>
    </xf>
    <xf numFmtId="0" fontId="9" fillId="5" borderId="1" xfId="0" applyFont="1" applyFill="1" applyBorder="1"/>
    <xf numFmtId="0" fontId="9" fillId="6" borderId="1" xfId="0" applyFont="1" applyFill="1" applyBorder="1"/>
    <xf numFmtId="0" fontId="11" fillId="5" borderId="1" xfId="0" applyFont="1" applyFill="1" applyBorder="1"/>
    <xf numFmtId="0" fontId="12" fillId="5" borderId="1" xfId="0" applyFont="1" applyFill="1" applyBorder="1"/>
    <xf numFmtId="0" fontId="13" fillId="6" borderId="1" xfId="0" applyFont="1" applyFill="1" applyBorder="1"/>
    <xf numFmtId="0" fontId="2" fillId="4" borderId="2" xfId="0" applyNumberFormat="1" applyFont="1" applyFill="1" applyBorder="1" applyAlignment="1">
      <alignment horizontal="right" vertical="center" wrapText="1" readingOrder="1"/>
    </xf>
    <xf numFmtId="0" fontId="4" fillId="5" borderId="12" xfId="0" applyNumberFormat="1" applyFont="1" applyFill="1" applyBorder="1" applyAlignment="1">
      <alignment horizontal="right" wrapText="1"/>
    </xf>
    <xf numFmtId="0" fontId="4" fillId="4" borderId="12" xfId="0" applyNumberFormat="1" applyFont="1" applyFill="1" applyBorder="1" applyAlignment="1">
      <alignment horizontal="right" wrapText="1" readingOrder="1"/>
    </xf>
    <xf numFmtId="0" fontId="4" fillId="5" borderId="7" xfId="0" applyNumberFormat="1" applyFont="1" applyFill="1" applyBorder="1" applyAlignment="1">
      <alignment horizontal="right" wrapText="1" readingOrder="1"/>
    </xf>
    <xf numFmtId="0" fontId="4" fillId="4" borderId="7" xfId="0" applyNumberFormat="1" applyFont="1" applyFill="1" applyBorder="1" applyAlignment="1">
      <alignment horizontal="right" wrapText="1" readingOrder="1"/>
    </xf>
    <xf numFmtId="0" fontId="4" fillId="5" borderId="7" xfId="0" applyNumberFormat="1" applyFont="1" applyFill="1" applyBorder="1" applyAlignment="1">
      <alignment horizontal="right" vertical="top"/>
    </xf>
    <xf numFmtId="0" fontId="4" fillId="4" borderId="7" xfId="0" applyNumberFormat="1" applyFont="1" applyFill="1" applyBorder="1" applyAlignment="1">
      <alignment horizontal="right"/>
    </xf>
    <xf numFmtId="0" fontId="4" fillId="5" borderId="7" xfId="0" applyNumberFormat="1" applyFont="1" applyFill="1" applyBorder="1" applyAlignment="1">
      <alignment horizontal="right" vertical="center" wrapText="1"/>
    </xf>
    <xf numFmtId="0" fontId="4" fillId="5" borderId="7" xfId="0" applyNumberFormat="1" applyFont="1" applyFill="1" applyBorder="1" applyAlignment="1">
      <alignment horizontal="right"/>
    </xf>
    <xf numFmtId="0" fontId="4" fillId="4" borderId="12" xfId="0" applyNumberFormat="1" applyFont="1" applyFill="1" applyBorder="1" applyAlignment="1">
      <alignment horizontal="right"/>
    </xf>
    <xf numFmtId="0" fontId="4" fillId="5" borderId="12" xfId="0" applyNumberFormat="1" applyFont="1" applyFill="1" applyBorder="1" applyAlignment="1">
      <alignment horizontal="right"/>
    </xf>
    <xf numFmtId="0" fontId="4" fillId="5" borderId="12" xfId="0" applyNumberFormat="1" applyFont="1" applyFill="1" applyBorder="1" applyAlignment="1">
      <alignment horizontal="right" vertical="center" wrapText="1"/>
    </xf>
    <xf numFmtId="0" fontId="4" fillId="4" borderId="7" xfId="0" applyNumberFormat="1" applyFont="1" applyFill="1" applyBorder="1" applyAlignment="1">
      <alignment horizontal="right" vertical="center" wrapText="1"/>
    </xf>
    <xf numFmtId="0" fontId="4" fillId="5" borderId="12" xfId="0" applyNumberFormat="1" applyFont="1" applyFill="1" applyBorder="1" applyAlignment="1">
      <alignment horizontal="right" vertical="top"/>
    </xf>
    <xf numFmtId="0" fontId="4" fillId="5" borderId="0" xfId="0" applyNumberFormat="1" applyFont="1" applyFill="1" applyBorder="1" applyAlignment="1">
      <alignment horizontal="right"/>
    </xf>
    <xf numFmtId="0" fontId="4" fillId="5" borderId="12" xfId="0" applyNumberFormat="1" applyFont="1" applyFill="1" applyBorder="1" applyAlignment="1">
      <alignment horizontal="right" wrapText="1" readingOrder="1"/>
    </xf>
    <xf numFmtId="0" fontId="4" fillId="4" borderId="12" xfId="0" applyNumberFormat="1" applyFont="1" applyFill="1" applyBorder="1" applyAlignment="1">
      <alignment horizontal="right" vertical="center"/>
    </xf>
    <xf numFmtId="0" fontId="4" fillId="5" borderId="7" xfId="0" applyNumberFormat="1" applyFont="1" applyFill="1" applyBorder="1" applyAlignment="1">
      <alignment horizontal="right" vertical="center"/>
    </xf>
    <xf numFmtId="0" fontId="4" fillId="4" borderId="12" xfId="0" applyNumberFormat="1" applyFont="1" applyFill="1" applyBorder="1" applyAlignment="1">
      <alignment horizontal="right" vertical="center" wrapText="1"/>
    </xf>
    <xf numFmtId="0" fontId="4" fillId="4" borderId="7" xfId="0" applyNumberFormat="1" applyFont="1" applyFill="1" applyBorder="1" applyAlignment="1">
      <alignment horizontal="right" vertical="top"/>
    </xf>
    <xf numFmtId="0" fontId="6" fillId="4" borderId="7" xfId="1" applyNumberFormat="1" applyFont="1" applyFill="1" applyBorder="1" applyAlignment="1">
      <alignment horizontal="right" vertical="top"/>
    </xf>
    <xf numFmtId="0" fontId="0" fillId="0" borderId="0" xfId="0" applyNumberFormat="1" applyAlignment="1">
      <alignment horizontal="right"/>
    </xf>
  </cellXfs>
  <cellStyles count="2">
    <cellStyle name="Hipervínculo" xfId="1" builtinId="8"/>
    <cellStyle name="Normal" xfId="0" builtinId="0"/>
  </cellStyles>
  <dxfs count="7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6C8FD-CD82-412C-8200-0E7E3DF3F717}">
  <dimension ref="A1:N154"/>
  <sheetViews>
    <sheetView tabSelected="1" topLeftCell="D139" zoomScaleNormal="100" workbookViewId="0">
      <selection activeCell="B18" sqref="B18"/>
    </sheetView>
  </sheetViews>
  <sheetFormatPr baseColWidth="10" defaultRowHeight="14.4" x14ac:dyDescent="0.3"/>
  <cols>
    <col min="1" max="1" width="53.77734375" style="4" bestFit="1" customWidth="1"/>
    <col min="2" max="2" width="255.77734375" style="4" bestFit="1" customWidth="1"/>
    <col min="3" max="3" width="25.6640625" style="4" customWidth="1"/>
    <col min="4" max="4" width="22.33203125" style="87" customWidth="1"/>
    <col min="5" max="5" width="19" style="4" customWidth="1"/>
    <col min="6" max="6" width="17.109375" style="33" customWidth="1"/>
    <col min="7" max="7" width="15.88671875" style="33" customWidth="1"/>
    <col min="8" max="8" width="15.109375" style="4" customWidth="1"/>
    <col min="9" max="9" width="11.6640625" style="4" bestFit="1" customWidth="1"/>
    <col min="10" max="10" width="15.88671875" style="4" customWidth="1"/>
    <col min="11" max="11" width="13.109375" style="4" customWidth="1"/>
    <col min="12" max="12" width="15.44140625" style="4" customWidth="1"/>
    <col min="13" max="13" width="21.21875" style="35" customWidth="1"/>
    <col min="14" max="14" width="120.5546875" style="4" bestFit="1" customWidth="1"/>
    <col min="15" max="16384" width="11.5546875" style="4"/>
  </cols>
  <sheetData>
    <row r="1" spans="1:14" s="34" customFormat="1" ht="16.2" x14ac:dyDescent="0.3">
      <c r="A1" s="1" t="s">
        <v>0</v>
      </c>
      <c r="B1" s="60" t="s">
        <v>1</v>
      </c>
      <c r="C1" s="60" t="s">
        <v>342</v>
      </c>
      <c r="D1" s="66" t="s">
        <v>343</v>
      </c>
      <c r="E1" s="2" t="s">
        <v>2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  <c r="L1" s="2" t="s">
        <v>9</v>
      </c>
      <c r="M1" s="47" t="s">
        <v>344</v>
      </c>
      <c r="N1" s="36" t="s">
        <v>10</v>
      </c>
    </row>
    <row r="2" spans="1:14" x14ac:dyDescent="0.3">
      <c r="A2" s="49" t="s">
        <v>11</v>
      </c>
      <c r="B2" s="61" t="s">
        <v>12</v>
      </c>
      <c r="C2" s="61"/>
      <c r="D2" s="67"/>
      <c r="E2" s="5" t="s">
        <v>13</v>
      </c>
      <c r="F2" s="29">
        <v>265.9592695</v>
      </c>
      <c r="G2" s="30">
        <f t="shared" ref="G2:G57" si="0">F2-1.0073</f>
        <v>264.95196950000002</v>
      </c>
      <c r="H2" s="6">
        <v>8.82</v>
      </c>
      <c r="I2" s="6">
        <v>30.379000000000001</v>
      </c>
      <c r="J2" s="7">
        <f t="shared" ref="J2:J57" si="1">H2/I2</f>
        <v>0.29033213733170943</v>
      </c>
      <c r="K2" s="6">
        <v>21.515000000000001</v>
      </c>
      <c r="L2" s="7">
        <f t="shared" ref="L2:L57" si="2">H2/K2</f>
        <v>0.40994654891935861</v>
      </c>
      <c r="M2" s="48">
        <f t="shared" ref="M2:M57" si="3" xml:space="preserve"> (1000^2/30) * ((1/H2) - (1/K2))</f>
        <v>2229.9828083168604</v>
      </c>
      <c r="N2" s="37"/>
    </row>
    <row r="3" spans="1:14" x14ac:dyDescent="0.3">
      <c r="A3" s="50" t="s">
        <v>14</v>
      </c>
      <c r="B3" s="62" t="s">
        <v>345</v>
      </c>
      <c r="C3" s="62"/>
      <c r="D3" s="68"/>
      <c r="E3" s="8" t="s">
        <v>15</v>
      </c>
      <c r="F3" s="9">
        <v>580.03428493399997</v>
      </c>
      <c r="G3" s="31">
        <f t="shared" si="0"/>
        <v>579.02698493399998</v>
      </c>
      <c r="H3" s="9">
        <v>9.3829999999999991</v>
      </c>
      <c r="I3" s="9">
        <v>22.495000000000001</v>
      </c>
      <c r="J3" s="9">
        <f t="shared" si="1"/>
        <v>0.41711491442542781</v>
      </c>
      <c r="K3" s="9">
        <v>17.48</v>
      </c>
      <c r="L3" s="9">
        <f t="shared" si="2"/>
        <v>0.53678489702517151</v>
      </c>
      <c r="M3" s="48">
        <f t="shared" si="3"/>
        <v>1645.582802141563</v>
      </c>
      <c r="N3" s="38"/>
    </row>
    <row r="4" spans="1:14" x14ac:dyDescent="0.3">
      <c r="A4" s="51" t="s">
        <v>16</v>
      </c>
      <c r="B4" s="61" t="s">
        <v>346</v>
      </c>
      <c r="C4" s="63" t="s">
        <v>501</v>
      </c>
      <c r="D4" s="69">
        <v>8629</v>
      </c>
      <c r="E4" s="10" t="s">
        <v>17</v>
      </c>
      <c r="F4" s="19">
        <v>566.05502037600002</v>
      </c>
      <c r="G4" s="30">
        <f t="shared" si="0"/>
        <v>565.04772037600003</v>
      </c>
      <c r="H4" s="7">
        <v>9.5150000000000006</v>
      </c>
      <c r="I4" s="7">
        <v>22.827000000000002</v>
      </c>
      <c r="J4" s="7">
        <f t="shared" si="1"/>
        <v>0.41683094580978663</v>
      </c>
      <c r="K4" s="7">
        <v>17.661999999999999</v>
      </c>
      <c r="L4" s="7">
        <f t="shared" si="2"/>
        <v>0.53872721096138609</v>
      </c>
      <c r="M4" s="48">
        <f t="shared" si="3"/>
        <v>1615.949514936465</v>
      </c>
      <c r="N4" s="39"/>
    </row>
    <row r="5" spans="1:14" x14ac:dyDescent="0.3">
      <c r="A5" s="50" t="s">
        <v>18</v>
      </c>
      <c r="B5" s="62" t="s">
        <v>347</v>
      </c>
      <c r="C5" s="62"/>
      <c r="D5" s="70"/>
      <c r="E5" s="11" t="s">
        <v>19</v>
      </c>
      <c r="F5" s="9">
        <v>607.08156947700002</v>
      </c>
      <c r="G5" s="31">
        <f t="shared" si="0"/>
        <v>606.07426947700003</v>
      </c>
      <c r="H5" s="9">
        <v>9.5220000000000002</v>
      </c>
      <c r="I5" s="9">
        <v>21.766999999999999</v>
      </c>
      <c r="J5" s="9">
        <f t="shared" si="1"/>
        <v>0.43745118757752566</v>
      </c>
      <c r="K5" s="9">
        <v>17.068999999999999</v>
      </c>
      <c r="L5" s="9">
        <f t="shared" si="2"/>
        <v>0.55785341847794256</v>
      </c>
      <c r="M5" s="48">
        <f t="shared" si="3"/>
        <v>1547.8071186797504</v>
      </c>
      <c r="N5" s="38"/>
    </row>
    <row r="6" spans="1:14" x14ac:dyDescent="0.3">
      <c r="A6" s="52" t="s">
        <v>20</v>
      </c>
      <c r="B6" s="64" t="s">
        <v>348</v>
      </c>
      <c r="C6" s="61" t="s">
        <v>502</v>
      </c>
      <c r="D6" s="71">
        <v>444266</v>
      </c>
      <c r="E6" s="10" t="s">
        <v>21</v>
      </c>
      <c r="F6" s="7">
        <v>116.010958616</v>
      </c>
      <c r="G6" s="30">
        <f t="shared" si="0"/>
        <v>115.003658616</v>
      </c>
      <c r="H6" s="7">
        <v>9.7100000000000009</v>
      </c>
      <c r="I6" s="7">
        <v>25.556000000000001</v>
      </c>
      <c r="J6" s="7">
        <f t="shared" si="1"/>
        <v>0.37994991391454064</v>
      </c>
      <c r="K6" s="7">
        <v>19.225000000000001</v>
      </c>
      <c r="L6" s="7">
        <f t="shared" si="2"/>
        <v>0.50507152145643697</v>
      </c>
      <c r="M6" s="48">
        <f t="shared" si="3"/>
        <v>1699.0335686356439</v>
      </c>
      <c r="N6" s="39"/>
    </row>
    <row r="7" spans="1:14" x14ac:dyDescent="0.3">
      <c r="A7" s="38" t="s">
        <v>22</v>
      </c>
      <c r="B7" s="62" t="s">
        <v>349</v>
      </c>
      <c r="C7" s="62" t="s">
        <v>503</v>
      </c>
      <c r="D7" s="72">
        <v>10267</v>
      </c>
      <c r="E7" s="11" t="s">
        <v>23</v>
      </c>
      <c r="F7" s="9">
        <v>339.99599999999998</v>
      </c>
      <c r="G7" s="31">
        <f t="shared" si="0"/>
        <v>338.98869999999999</v>
      </c>
      <c r="H7" s="9">
        <v>9.7390000000000008</v>
      </c>
      <c r="I7" s="9">
        <v>27.135000000000002</v>
      </c>
      <c r="J7" s="9">
        <f t="shared" si="1"/>
        <v>0.35890915791413303</v>
      </c>
      <c r="K7" s="9">
        <v>20.187000000000001</v>
      </c>
      <c r="L7" s="9">
        <f t="shared" si="2"/>
        <v>0.48243919354039727</v>
      </c>
      <c r="M7" s="48">
        <f t="shared" si="3"/>
        <v>1771.4371990950567</v>
      </c>
      <c r="N7" s="38" t="s">
        <v>24</v>
      </c>
    </row>
    <row r="8" spans="1:14" x14ac:dyDescent="0.3">
      <c r="A8" s="42" t="s">
        <v>25</v>
      </c>
      <c r="B8" s="61" t="s">
        <v>350</v>
      </c>
      <c r="C8" s="61"/>
      <c r="D8" s="73"/>
      <c r="E8" s="12" t="s">
        <v>26</v>
      </c>
      <c r="F8" s="18">
        <v>213.00960000000001</v>
      </c>
      <c r="G8" s="30">
        <f t="shared" si="0"/>
        <v>212.00230000000002</v>
      </c>
      <c r="H8" s="7">
        <v>9.76</v>
      </c>
      <c r="I8" s="7">
        <v>25.055</v>
      </c>
      <c r="J8" s="7">
        <f t="shared" si="1"/>
        <v>0.38954300538814607</v>
      </c>
      <c r="K8" s="7">
        <v>19.09</v>
      </c>
      <c r="L8" s="7">
        <f t="shared" si="2"/>
        <v>0.51126244106862229</v>
      </c>
      <c r="M8" s="48">
        <f t="shared" si="3"/>
        <v>1669.1856520880388</v>
      </c>
      <c r="N8" s="39" t="s">
        <v>27</v>
      </c>
    </row>
    <row r="9" spans="1:14" x14ac:dyDescent="0.3">
      <c r="A9" s="50" t="s">
        <v>28</v>
      </c>
      <c r="B9" s="62" t="s">
        <v>351</v>
      </c>
      <c r="C9" s="62" t="s">
        <v>504</v>
      </c>
      <c r="D9" s="70">
        <v>135398633</v>
      </c>
      <c r="E9" s="11" t="s">
        <v>29</v>
      </c>
      <c r="F9" s="9">
        <v>522.99065978099998</v>
      </c>
      <c r="G9" s="31">
        <f t="shared" si="0"/>
        <v>521.98335978099999</v>
      </c>
      <c r="H9" s="9">
        <v>9.8079999999999998</v>
      </c>
      <c r="I9" s="9">
        <v>22.553000000000001</v>
      </c>
      <c r="J9" s="9">
        <f t="shared" si="1"/>
        <v>0.43488671130226575</v>
      </c>
      <c r="K9" s="9">
        <v>17.488</v>
      </c>
      <c r="L9" s="9">
        <f t="shared" si="2"/>
        <v>0.56084172003659649</v>
      </c>
      <c r="M9" s="48">
        <f t="shared" si="3"/>
        <v>1492.5172646934595</v>
      </c>
      <c r="N9" s="38"/>
    </row>
    <row r="10" spans="1:14" x14ac:dyDescent="0.3">
      <c r="A10" s="39" t="s">
        <v>30</v>
      </c>
      <c r="B10" s="61" t="s">
        <v>352</v>
      </c>
      <c r="C10" s="61"/>
      <c r="D10" s="74"/>
      <c r="E10" s="10" t="s">
        <v>31</v>
      </c>
      <c r="F10" s="7">
        <v>156.01710662599999</v>
      </c>
      <c r="G10" s="30">
        <f t="shared" si="0"/>
        <v>155.009806626</v>
      </c>
      <c r="H10" s="7">
        <v>10.48</v>
      </c>
      <c r="I10" s="7">
        <v>25.61</v>
      </c>
      <c r="J10" s="7">
        <f t="shared" si="1"/>
        <v>0.40921515033190164</v>
      </c>
      <c r="K10" s="7">
        <v>19.277999999999999</v>
      </c>
      <c r="L10" s="7">
        <f t="shared" si="2"/>
        <v>0.5436248573503476</v>
      </c>
      <c r="M10" s="48">
        <f t="shared" si="3"/>
        <v>1451.5748812011843</v>
      </c>
      <c r="N10" s="39" t="s">
        <v>32</v>
      </c>
    </row>
    <row r="11" spans="1:14" x14ac:dyDescent="0.3">
      <c r="A11" s="38" t="s">
        <v>33</v>
      </c>
      <c r="B11" s="62" t="s">
        <v>353</v>
      </c>
      <c r="C11" s="62"/>
      <c r="D11" s="72"/>
      <c r="E11" s="11" t="s">
        <v>34</v>
      </c>
      <c r="F11" s="9">
        <v>167.98240000000001</v>
      </c>
      <c r="G11" s="31">
        <f t="shared" si="0"/>
        <v>166.97510000000003</v>
      </c>
      <c r="H11" s="9">
        <v>10.51</v>
      </c>
      <c r="I11" s="9">
        <v>26.99</v>
      </c>
      <c r="J11" s="9">
        <f t="shared" si="1"/>
        <v>0.3894034827713968</v>
      </c>
      <c r="K11" s="9">
        <v>20.108000000000001</v>
      </c>
      <c r="L11" s="9">
        <f t="shared" si="2"/>
        <v>0.52267754127710364</v>
      </c>
      <c r="M11" s="48">
        <f t="shared" si="3"/>
        <v>1513.8676140910134</v>
      </c>
      <c r="N11" s="38"/>
    </row>
    <row r="12" spans="1:14" x14ac:dyDescent="0.3">
      <c r="A12" s="39" t="s">
        <v>35</v>
      </c>
      <c r="B12" s="61" t="s">
        <v>354</v>
      </c>
      <c r="C12" s="61"/>
      <c r="D12" s="74">
        <v>668</v>
      </c>
      <c r="E12" s="10" t="s">
        <v>36</v>
      </c>
      <c r="F12" s="7">
        <v>169.99799999999999</v>
      </c>
      <c r="G12" s="30">
        <f t="shared" si="0"/>
        <v>168.9907</v>
      </c>
      <c r="H12" s="7">
        <v>10.875999999999999</v>
      </c>
      <c r="I12" s="7">
        <v>27.006</v>
      </c>
      <c r="J12" s="7">
        <f t="shared" si="1"/>
        <v>0.40272532029919272</v>
      </c>
      <c r="K12" s="7">
        <v>20.106999999999999</v>
      </c>
      <c r="L12" s="7">
        <f t="shared" si="2"/>
        <v>0.54090615208633808</v>
      </c>
      <c r="M12" s="48">
        <f t="shared" si="3"/>
        <v>1407.0548238128658</v>
      </c>
      <c r="N12" s="39" t="s">
        <v>37</v>
      </c>
    </row>
    <row r="13" spans="1:14" x14ac:dyDescent="0.3">
      <c r="A13" s="38" t="s">
        <v>38</v>
      </c>
      <c r="B13" s="62" t="s">
        <v>355</v>
      </c>
      <c r="C13" s="62"/>
      <c r="D13" s="72"/>
      <c r="E13" s="11"/>
      <c r="F13" s="9">
        <v>185.99293908999999</v>
      </c>
      <c r="G13" s="31">
        <f t="shared" si="0"/>
        <v>184.98563909000001</v>
      </c>
      <c r="H13" s="9">
        <v>10.926</v>
      </c>
      <c r="I13" s="9">
        <v>26.59</v>
      </c>
      <c r="J13" s="9">
        <f t="shared" si="1"/>
        <v>0.41090635577284695</v>
      </c>
      <c r="K13" s="9">
        <v>19.8081</v>
      </c>
      <c r="L13" s="9">
        <f t="shared" si="2"/>
        <v>0.55159253032850197</v>
      </c>
      <c r="M13" s="48">
        <f t="shared" si="3"/>
        <v>1368.0135141604064</v>
      </c>
      <c r="N13" s="38" t="s">
        <v>39</v>
      </c>
    </row>
    <row r="14" spans="1:14" x14ac:dyDescent="0.3">
      <c r="A14" s="39" t="s">
        <v>40</v>
      </c>
      <c r="B14" s="61" t="s">
        <v>356</v>
      </c>
      <c r="C14" s="61"/>
      <c r="D14" s="74"/>
      <c r="E14" s="10"/>
      <c r="F14" s="7">
        <v>185.99293908999999</v>
      </c>
      <c r="G14" s="30">
        <f t="shared" si="0"/>
        <v>184.98563909000001</v>
      </c>
      <c r="H14" s="7">
        <v>11</v>
      </c>
      <c r="I14" s="7">
        <v>27.113</v>
      </c>
      <c r="J14" s="7">
        <f t="shared" si="1"/>
        <v>0.40570943827684136</v>
      </c>
      <c r="K14" s="7">
        <v>20.181000000000001</v>
      </c>
      <c r="L14" s="7">
        <f t="shared" si="2"/>
        <v>0.54506714236162723</v>
      </c>
      <c r="M14" s="48">
        <f t="shared" si="3"/>
        <v>1378.5844170859782</v>
      </c>
      <c r="N14" s="39" t="s">
        <v>41</v>
      </c>
    </row>
    <row r="15" spans="1:14" x14ac:dyDescent="0.3">
      <c r="A15" s="38" t="s">
        <v>42</v>
      </c>
      <c r="B15" s="65" t="s">
        <v>357</v>
      </c>
      <c r="C15" s="65" t="s">
        <v>505</v>
      </c>
      <c r="D15" s="75">
        <v>49</v>
      </c>
      <c r="E15" s="8" t="s">
        <v>43</v>
      </c>
      <c r="F15" s="9">
        <v>116.047344122</v>
      </c>
      <c r="G15" s="31">
        <f t="shared" si="0"/>
        <v>115.040044122</v>
      </c>
      <c r="H15" s="9">
        <v>11.118</v>
      </c>
      <c r="I15" s="9">
        <v>25.597999999999999</v>
      </c>
      <c r="J15" s="9">
        <f t="shared" si="1"/>
        <v>0.43433080709430427</v>
      </c>
      <c r="K15" s="9">
        <v>19.3</v>
      </c>
      <c r="L15" s="9">
        <f t="shared" si="2"/>
        <v>0.57606217616580313</v>
      </c>
      <c r="M15" s="48">
        <f t="shared" si="3"/>
        <v>1271.0254357324368</v>
      </c>
      <c r="N15" s="38" t="s">
        <v>44</v>
      </c>
    </row>
    <row r="16" spans="1:14" x14ac:dyDescent="0.3">
      <c r="A16" s="40" t="s">
        <v>45</v>
      </c>
      <c r="B16" s="61" t="s">
        <v>358</v>
      </c>
      <c r="C16" s="61"/>
      <c r="D16" s="74"/>
      <c r="E16" s="13" t="s">
        <v>46</v>
      </c>
      <c r="F16" s="7">
        <v>172.01367453200001</v>
      </c>
      <c r="G16" s="30">
        <f t="shared" si="0"/>
        <v>171.00637453200002</v>
      </c>
      <c r="H16" s="7">
        <v>11.167</v>
      </c>
      <c r="I16" s="7">
        <v>27.08</v>
      </c>
      <c r="J16" s="7">
        <f t="shared" si="1"/>
        <v>0.41237075332348599</v>
      </c>
      <c r="K16" s="7">
        <v>20.181999999999999</v>
      </c>
      <c r="L16" s="7">
        <f t="shared" si="2"/>
        <v>0.55331483500148648</v>
      </c>
      <c r="M16" s="48">
        <f t="shared" si="3"/>
        <v>1333.3487507791212</v>
      </c>
      <c r="N16" s="39"/>
    </row>
    <row r="17" spans="1:14" x14ac:dyDescent="0.3">
      <c r="A17" s="38" t="s">
        <v>47</v>
      </c>
      <c r="B17" s="62" t="s">
        <v>359</v>
      </c>
      <c r="C17" s="62"/>
      <c r="D17" s="72"/>
      <c r="E17" s="11" t="s">
        <v>48</v>
      </c>
      <c r="F17" s="9">
        <v>506.99574515900002</v>
      </c>
      <c r="G17" s="31">
        <f t="shared" si="0"/>
        <v>505.98844515900004</v>
      </c>
      <c r="H17" s="9">
        <v>11.215</v>
      </c>
      <c r="I17" s="9">
        <v>26.978000000000002</v>
      </c>
      <c r="J17" s="9">
        <f t="shared" si="1"/>
        <v>0.41570909630068942</v>
      </c>
      <c r="K17" s="9">
        <v>20.062999999999999</v>
      </c>
      <c r="L17" s="9">
        <f t="shared" si="2"/>
        <v>0.55898918407017895</v>
      </c>
      <c r="M17" s="48">
        <f t="shared" si="3"/>
        <v>1310.7766857774443</v>
      </c>
      <c r="N17" s="38" t="s">
        <v>49</v>
      </c>
    </row>
    <row r="18" spans="1:14" x14ac:dyDescent="0.3">
      <c r="A18" s="39" t="s">
        <v>50</v>
      </c>
      <c r="B18" s="61" t="s">
        <v>360</v>
      </c>
      <c r="C18" s="61"/>
      <c r="D18" s="74"/>
      <c r="E18" s="10" t="s">
        <v>51</v>
      </c>
      <c r="F18" s="7">
        <v>276.02460000000002</v>
      </c>
      <c r="G18" s="30">
        <f t="shared" si="0"/>
        <v>275.01730000000003</v>
      </c>
      <c r="H18" s="7">
        <v>11.24</v>
      </c>
      <c r="I18" s="7">
        <v>22.452999999999999</v>
      </c>
      <c r="J18" s="7">
        <f t="shared" si="1"/>
        <v>0.50060125595688776</v>
      </c>
      <c r="K18" s="7">
        <v>17.588000000000001</v>
      </c>
      <c r="L18" s="7">
        <f t="shared" si="2"/>
        <v>0.63907209460996128</v>
      </c>
      <c r="M18" s="48">
        <f t="shared" si="3"/>
        <v>1070.367453707114</v>
      </c>
      <c r="N18" s="39"/>
    </row>
    <row r="19" spans="1:14" x14ac:dyDescent="0.3">
      <c r="A19" s="38" t="s">
        <v>52</v>
      </c>
      <c r="B19" s="62" t="s">
        <v>361</v>
      </c>
      <c r="C19" s="62"/>
      <c r="D19" s="75"/>
      <c r="E19" s="8" t="s">
        <v>53</v>
      </c>
      <c r="F19" s="24">
        <v>88.016040000000004</v>
      </c>
      <c r="G19" s="31">
        <f t="shared" si="0"/>
        <v>87.008740000000003</v>
      </c>
      <c r="H19" s="9">
        <v>11.311</v>
      </c>
      <c r="I19" s="9">
        <v>22.673999999999999</v>
      </c>
      <c r="J19" s="9">
        <f t="shared" si="1"/>
        <v>0.49885331216371176</v>
      </c>
      <c r="K19" s="9">
        <v>17.675999999999998</v>
      </c>
      <c r="L19" s="9">
        <f t="shared" si="2"/>
        <v>0.63990721882778911</v>
      </c>
      <c r="M19" s="48">
        <f t="shared" si="3"/>
        <v>1061.1875789709452</v>
      </c>
      <c r="N19" s="38"/>
    </row>
    <row r="20" spans="1:14" x14ac:dyDescent="0.3">
      <c r="A20" s="39" t="s">
        <v>54</v>
      </c>
      <c r="B20" s="61" t="s">
        <v>362</v>
      </c>
      <c r="C20" s="61"/>
      <c r="D20" s="74"/>
      <c r="E20" s="10" t="s">
        <v>55</v>
      </c>
      <c r="F20" s="7">
        <v>230.01915384</v>
      </c>
      <c r="G20" s="30">
        <f t="shared" si="0"/>
        <v>229.01185384000001</v>
      </c>
      <c r="H20" s="7">
        <v>11.417999999999999</v>
      </c>
      <c r="I20" s="7">
        <v>25.498000000000001</v>
      </c>
      <c r="J20" s="7">
        <f t="shared" si="1"/>
        <v>0.44779982743744601</v>
      </c>
      <c r="K20" s="7">
        <v>19.283000000000001</v>
      </c>
      <c r="L20" s="7">
        <f t="shared" si="2"/>
        <v>0.59212778094694796</v>
      </c>
      <c r="M20" s="48">
        <f t="shared" si="3"/>
        <v>1190.7287296463248</v>
      </c>
      <c r="N20" s="39" t="s">
        <v>56</v>
      </c>
    </row>
    <row r="21" spans="1:14" x14ac:dyDescent="0.3">
      <c r="A21" s="38" t="s">
        <v>57</v>
      </c>
      <c r="B21" s="62" t="s">
        <v>363</v>
      </c>
      <c r="C21" s="62"/>
      <c r="D21" s="72"/>
      <c r="E21" s="11" t="s">
        <v>58</v>
      </c>
      <c r="F21" s="9">
        <v>301.05626762700001</v>
      </c>
      <c r="G21" s="31">
        <f t="shared" si="0"/>
        <v>300.04896762700002</v>
      </c>
      <c r="H21" s="9">
        <v>11.42</v>
      </c>
      <c r="I21" s="9">
        <v>23.116</v>
      </c>
      <c r="J21" s="9">
        <f t="shared" si="1"/>
        <v>0.49403010901540062</v>
      </c>
      <c r="K21" s="9">
        <v>17.901</v>
      </c>
      <c r="L21" s="9">
        <f t="shared" si="2"/>
        <v>0.63795318697279479</v>
      </c>
      <c r="M21" s="48">
        <f t="shared" si="3"/>
        <v>1056.7624431617198</v>
      </c>
      <c r="N21" s="38"/>
    </row>
    <row r="22" spans="1:14" x14ac:dyDescent="0.3">
      <c r="A22" s="40" t="s">
        <v>59</v>
      </c>
      <c r="B22" s="61" t="s">
        <v>364</v>
      </c>
      <c r="C22" s="61" t="s">
        <v>365</v>
      </c>
      <c r="D22" s="74"/>
      <c r="E22" s="13" t="s">
        <v>36</v>
      </c>
      <c r="F22" s="7">
        <v>169.99802446800001</v>
      </c>
      <c r="G22" s="30">
        <f t="shared" si="0"/>
        <v>168.99072446800002</v>
      </c>
      <c r="H22" s="7">
        <v>11.46</v>
      </c>
      <c r="I22" s="7">
        <v>27.306999999999999</v>
      </c>
      <c r="J22" s="7">
        <f t="shared" si="1"/>
        <v>0.41967261141831769</v>
      </c>
      <c r="K22" s="7">
        <v>20.324999999999999</v>
      </c>
      <c r="L22" s="7">
        <f t="shared" si="2"/>
        <v>0.56383763837638379</v>
      </c>
      <c r="M22" s="48">
        <f t="shared" si="3"/>
        <v>1268.6514299697972</v>
      </c>
      <c r="N22" s="39" t="s">
        <v>60</v>
      </c>
    </row>
    <row r="23" spans="1:14" x14ac:dyDescent="0.3">
      <c r="A23" s="39" t="s">
        <v>61</v>
      </c>
      <c r="B23" s="61" t="s">
        <v>366</v>
      </c>
      <c r="C23" s="61"/>
      <c r="D23" s="74"/>
      <c r="E23" s="10" t="s">
        <v>55</v>
      </c>
      <c r="F23" s="19">
        <v>230.01920000000001</v>
      </c>
      <c r="G23" s="30">
        <f t="shared" si="0"/>
        <v>229.01190000000003</v>
      </c>
      <c r="H23" s="7">
        <v>11.625</v>
      </c>
      <c r="I23" s="7">
        <v>26.954999999999998</v>
      </c>
      <c r="J23" s="7">
        <f t="shared" si="1"/>
        <v>0.43127434613244298</v>
      </c>
      <c r="K23" s="7">
        <v>20.09</v>
      </c>
      <c r="L23" s="7">
        <f t="shared" si="2"/>
        <v>0.57864609258337485</v>
      </c>
      <c r="M23" s="48">
        <f t="shared" si="3"/>
        <v>1208.1832470727607</v>
      </c>
      <c r="N23" s="39" t="s">
        <v>62</v>
      </c>
    </row>
    <row r="24" spans="1:14" x14ac:dyDescent="0.3">
      <c r="A24" s="38" t="s">
        <v>63</v>
      </c>
      <c r="B24" s="62" t="s">
        <v>367</v>
      </c>
      <c r="C24" s="62" t="s">
        <v>506</v>
      </c>
      <c r="D24" s="72">
        <v>122357</v>
      </c>
      <c r="E24" s="11" t="s">
        <v>64</v>
      </c>
      <c r="F24" s="9">
        <v>200.0086</v>
      </c>
      <c r="G24" s="31">
        <f t="shared" si="0"/>
        <v>199.00130000000001</v>
      </c>
      <c r="H24" s="9">
        <v>11.752000000000001</v>
      </c>
      <c r="I24" s="9">
        <v>27.215</v>
      </c>
      <c r="J24" s="9">
        <f t="shared" si="1"/>
        <v>0.43182068712107297</v>
      </c>
      <c r="K24" s="9">
        <v>20.234000000000002</v>
      </c>
      <c r="L24" s="9">
        <f t="shared" si="2"/>
        <v>0.58080458633982401</v>
      </c>
      <c r="M24" s="48">
        <f t="shared" si="3"/>
        <v>1189.0044635244385</v>
      </c>
      <c r="N24" s="38" t="s">
        <v>65</v>
      </c>
    </row>
    <row r="25" spans="1:14" x14ac:dyDescent="0.3">
      <c r="A25" s="53" t="s">
        <v>67</v>
      </c>
      <c r="B25" s="62" t="s">
        <v>368</v>
      </c>
      <c r="C25" s="62"/>
      <c r="D25" s="75"/>
      <c r="E25" s="14" t="s">
        <v>68</v>
      </c>
      <c r="F25" s="9">
        <v>260.02971852600001</v>
      </c>
      <c r="G25" s="31">
        <f t="shared" si="0"/>
        <v>259.02241852600002</v>
      </c>
      <c r="H25" s="9">
        <v>12.154</v>
      </c>
      <c r="I25" s="9">
        <v>27.151</v>
      </c>
      <c r="J25" s="9">
        <f t="shared" si="1"/>
        <v>0.44764465397222941</v>
      </c>
      <c r="K25" s="9">
        <v>20.219000000000001</v>
      </c>
      <c r="L25" s="9">
        <f t="shared" si="2"/>
        <v>0.60111776052228094</v>
      </c>
      <c r="M25" s="48">
        <f t="shared" si="3"/>
        <v>1093.9669778885388</v>
      </c>
      <c r="N25" s="38" t="s">
        <v>69</v>
      </c>
    </row>
    <row r="26" spans="1:14" x14ac:dyDescent="0.3">
      <c r="A26" s="39" t="s">
        <v>70</v>
      </c>
      <c r="B26" s="61" t="s">
        <v>369</v>
      </c>
      <c r="C26" s="61" t="s">
        <v>507</v>
      </c>
      <c r="D26" s="74">
        <v>131752985</v>
      </c>
      <c r="E26" s="10" t="s">
        <v>51</v>
      </c>
      <c r="F26" s="7">
        <v>276.02460000000002</v>
      </c>
      <c r="G26" s="30">
        <f t="shared" si="0"/>
        <v>275.01730000000003</v>
      </c>
      <c r="H26" s="7">
        <v>12.156000000000001</v>
      </c>
      <c r="I26" s="7">
        <v>27.02</v>
      </c>
      <c r="J26" s="7">
        <f t="shared" si="1"/>
        <v>0.44988897113249449</v>
      </c>
      <c r="K26" s="7">
        <v>20.105</v>
      </c>
      <c r="L26" s="7">
        <f t="shared" si="2"/>
        <v>0.6046257149962696</v>
      </c>
      <c r="M26" s="48">
        <f t="shared" si="3"/>
        <v>1084.1677223969793</v>
      </c>
      <c r="N26" s="40" t="s">
        <v>71</v>
      </c>
    </row>
    <row r="27" spans="1:14" x14ac:dyDescent="0.3">
      <c r="A27" s="38" t="s">
        <v>72</v>
      </c>
      <c r="B27" s="62" t="s">
        <v>370</v>
      </c>
      <c r="C27" s="62" t="s">
        <v>508</v>
      </c>
      <c r="D27" s="72">
        <v>5958</v>
      </c>
      <c r="E27" s="11" t="s">
        <v>68</v>
      </c>
      <c r="F27" s="9">
        <v>260.02969999999999</v>
      </c>
      <c r="G27" s="31">
        <f t="shared" si="0"/>
        <v>259.0224</v>
      </c>
      <c r="H27" s="9">
        <v>12.161</v>
      </c>
      <c r="I27" s="9">
        <v>27.041</v>
      </c>
      <c r="J27" s="9">
        <f t="shared" si="1"/>
        <v>0.44972449243740986</v>
      </c>
      <c r="K27" s="9">
        <v>20.158999999999999</v>
      </c>
      <c r="L27" s="9">
        <f t="shared" si="2"/>
        <v>0.60325412966913039</v>
      </c>
      <c r="M27" s="48">
        <f t="shared" si="3"/>
        <v>1087.4814854339547</v>
      </c>
      <c r="N27" s="38" t="s">
        <v>73</v>
      </c>
    </row>
    <row r="28" spans="1:14" x14ac:dyDescent="0.3">
      <c r="A28" s="39" t="s">
        <v>74</v>
      </c>
      <c r="B28" s="61" t="s">
        <v>371</v>
      </c>
      <c r="C28" s="61"/>
      <c r="D28" s="76"/>
      <c r="E28" s="5" t="s">
        <v>75</v>
      </c>
      <c r="F28" s="19">
        <v>290.0403</v>
      </c>
      <c r="G28" s="30">
        <f t="shared" si="0"/>
        <v>289.03300000000002</v>
      </c>
      <c r="H28" s="7">
        <v>12.260999999999999</v>
      </c>
      <c r="I28" s="7">
        <v>27.024000000000001</v>
      </c>
      <c r="J28" s="7">
        <f t="shared" si="1"/>
        <v>0.45370781527531079</v>
      </c>
      <c r="K28" s="7">
        <v>20.059000000000001</v>
      </c>
      <c r="L28" s="7">
        <f t="shared" si="2"/>
        <v>0.61124682187546731</v>
      </c>
      <c r="M28" s="48">
        <f t="shared" si="3"/>
        <v>1056.8827396474803</v>
      </c>
      <c r="N28" s="39"/>
    </row>
    <row r="29" spans="1:14" x14ac:dyDescent="0.3">
      <c r="A29" s="53" t="s">
        <v>76</v>
      </c>
      <c r="B29" s="62" t="s">
        <v>372</v>
      </c>
      <c r="C29" s="62" t="s">
        <v>509</v>
      </c>
      <c r="D29" s="75">
        <v>439153</v>
      </c>
      <c r="E29" s="8" t="s">
        <v>77</v>
      </c>
      <c r="F29" s="9">
        <v>665.12477169500005</v>
      </c>
      <c r="G29" s="31">
        <f t="shared" si="0"/>
        <v>664.11747169500006</v>
      </c>
      <c r="H29" s="9">
        <v>12.411</v>
      </c>
      <c r="I29" s="9">
        <v>21.957000000000001</v>
      </c>
      <c r="J29" s="9">
        <f t="shared" si="1"/>
        <v>0.56524115316300039</v>
      </c>
      <c r="K29" s="9">
        <v>17.225999999999999</v>
      </c>
      <c r="L29" s="9">
        <f t="shared" si="2"/>
        <v>0.72048066875653083</v>
      </c>
      <c r="M29" s="48">
        <f t="shared" si="3"/>
        <v>750.73008149617044</v>
      </c>
      <c r="N29" s="38"/>
    </row>
    <row r="30" spans="1:14" x14ac:dyDescent="0.3">
      <c r="A30" s="39" t="s">
        <v>79</v>
      </c>
      <c r="B30" s="61" t="s">
        <v>373</v>
      </c>
      <c r="C30" s="61"/>
      <c r="D30" s="74"/>
      <c r="E30" s="10" t="s">
        <v>80</v>
      </c>
      <c r="F30" s="7">
        <v>185.00909999999999</v>
      </c>
      <c r="G30" s="30">
        <f t="shared" si="0"/>
        <v>184.0018</v>
      </c>
      <c r="H30" s="7">
        <v>12.724</v>
      </c>
      <c r="I30" s="7">
        <v>23.07</v>
      </c>
      <c r="J30" s="7">
        <f t="shared" si="1"/>
        <v>0.5515387949718249</v>
      </c>
      <c r="K30" s="7">
        <v>17.872</v>
      </c>
      <c r="L30" s="7">
        <f t="shared" si="2"/>
        <v>0.71195165622202328</v>
      </c>
      <c r="M30" s="48">
        <f t="shared" si="3"/>
        <v>754.60637058046939</v>
      </c>
      <c r="N30" s="39"/>
    </row>
    <row r="31" spans="1:14" x14ac:dyDescent="0.3">
      <c r="A31" s="38" t="s">
        <v>81</v>
      </c>
      <c r="B31" s="62" t="s">
        <v>374</v>
      </c>
      <c r="C31" s="62"/>
      <c r="D31" s="75"/>
      <c r="E31" s="8" t="s">
        <v>82</v>
      </c>
      <c r="F31" s="24">
        <v>743.07545204099995</v>
      </c>
      <c r="G31" s="31">
        <f t="shared" si="0"/>
        <v>742.06815204099996</v>
      </c>
      <c r="H31" s="9">
        <v>12.872999999999999</v>
      </c>
      <c r="I31" s="9">
        <v>22.52</v>
      </c>
      <c r="J31" s="9">
        <f t="shared" si="1"/>
        <v>0.57162522202486676</v>
      </c>
      <c r="K31" s="9">
        <v>17.588000000000001</v>
      </c>
      <c r="L31" s="9">
        <f t="shared" si="2"/>
        <v>0.73191949056174654</v>
      </c>
      <c r="M31" s="48">
        <f t="shared" si="3"/>
        <v>694.16740319079577</v>
      </c>
      <c r="N31" s="38"/>
    </row>
    <row r="32" spans="1:14" x14ac:dyDescent="0.3">
      <c r="A32" s="42" t="s">
        <v>83</v>
      </c>
      <c r="B32" s="61" t="s">
        <v>375</v>
      </c>
      <c r="C32" s="61" t="s">
        <v>376</v>
      </c>
      <c r="D32" s="77"/>
      <c r="E32" s="15" t="s">
        <v>84</v>
      </c>
      <c r="F32" s="32">
        <v>509.24472400000002</v>
      </c>
      <c r="G32" s="30">
        <f t="shared" si="0"/>
        <v>508.23742400000003</v>
      </c>
      <c r="H32" s="18">
        <v>12.909000000000001</v>
      </c>
      <c r="I32" s="18">
        <v>26.071000000000002</v>
      </c>
      <c r="J32" s="18">
        <f t="shared" si="1"/>
        <v>0.49514786544436346</v>
      </c>
      <c r="K32" s="18">
        <v>19.690000000000001</v>
      </c>
      <c r="L32" s="18">
        <f t="shared" si="2"/>
        <v>0.65561198577958357</v>
      </c>
      <c r="M32" s="48">
        <f t="shared" si="3"/>
        <v>889.27108792422962</v>
      </c>
      <c r="N32" s="42" t="s">
        <v>44</v>
      </c>
    </row>
    <row r="33" spans="1:14" x14ac:dyDescent="0.3">
      <c r="A33" s="38" t="s">
        <v>85</v>
      </c>
      <c r="B33" s="62" t="s">
        <v>377</v>
      </c>
      <c r="C33" s="62"/>
      <c r="D33" s="75"/>
      <c r="E33" s="8" t="s">
        <v>86</v>
      </c>
      <c r="F33" s="24">
        <v>745.091102105</v>
      </c>
      <c r="G33" s="31">
        <f t="shared" si="0"/>
        <v>744.08380210500002</v>
      </c>
      <c r="H33" s="9">
        <v>12.909000000000001</v>
      </c>
      <c r="I33" s="9">
        <v>22.638999999999999</v>
      </c>
      <c r="J33" s="9">
        <f t="shared" si="1"/>
        <v>0.57021069835240079</v>
      </c>
      <c r="K33" s="9">
        <v>17.657</v>
      </c>
      <c r="L33" s="9">
        <f t="shared" si="2"/>
        <v>0.731098148043269</v>
      </c>
      <c r="M33" s="48">
        <f t="shared" si="3"/>
        <v>694.35239485818943</v>
      </c>
      <c r="N33" s="38"/>
    </row>
    <row r="34" spans="1:14" x14ac:dyDescent="0.3">
      <c r="A34" s="42" t="s">
        <v>87</v>
      </c>
      <c r="B34" s="61" t="s">
        <v>378</v>
      </c>
      <c r="C34" s="61"/>
      <c r="D34" s="77">
        <v>119046</v>
      </c>
      <c r="E34" s="15" t="s">
        <v>78</v>
      </c>
      <c r="F34" s="32">
        <v>499.29675900000001</v>
      </c>
      <c r="G34" s="30">
        <f t="shared" si="0"/>
        <v>498.28945900000002</v>
      </c>
      <c r="H34" s="18">
        <v>13.161</v>
      </c>
      <c r="I34" s="18">
        <v>25.672999999999998</v>
      </c>
      <c r="J34" s="18">
        <f t="shared" si="1"/>
        <v>0.51263973824640674</v>
      </c>
      <c r="K34" s="18">
        <v>19.408000000000001</v>
      </c>
      <c r="L34" s="18">
        <f t="shared" si="2"/>
        <v>0.67812242374278642</v>
      </c>
      <c r="M34" s="48">
        <f t="shared" si="3"/>
        <v>815.23079871644427</v>
      </c>
      <c r="N34" s="42" t="s">
        <v>44</v>
      </c>
    </row>
    <row r="35" spans="1:14" x14ac:dyDescent="0.3">
      <c r="A35" s="38" t="s">
        <v>88</v>
      </c>
      <c r="B35" s="62" t="s">
        <v>379</v>
      </c>
      <c r="C35" s="62" t="s">
        <v>510</v>
      </c>
      <c r="D35" s="75">
        <v>997</v>
      </c>
      <c r="E35" s="8" t="s">
        <v>89</v>
      </c>
      <c r="F35" s="24">
        <v>164.047344122</v>
      </c>
      <c r="G35" s="31">
        <f t="shared" si="0"/>
        <v>163.04004412200001</v>
      </c>
      <c r="H35" s="9">
        <v>13.207000000000001</v>
      </c>
      <c r="I35" s="9">
        <v>27.254000000000001</v>
      </c>
      <c r="J35" s="9">
        <f t="shared" si="1"/>
        <v>0.48458941806707273</v>
      </c>
      <c r="K35" s="9">
        <v>20.172000000000001</v>
      </c>
      <c r="L35" s="9">
        <f t="shared" si="2"/>
        <v>0.65471941304778902</v>
      </c>
      <c r="M35" s="48">
        <f t="shared" si="3"/>
        <v>871.45853701878036</v>
      </c>
      <c r="N35" s="38"/>
    </row>
    <row r="36" spans="1:14" x14ac:dyDescent="0.3">
      <c r="A36" s="42" t="s">
        <v>90</v>
      </c>
      <c r="B36" s="61" t="s">
        <v>380</v>
      </c>
      <c r="C36" s="61" t="s">
        <v>511</v>
      </c>
      <c r="D36" s="73">
        <v>11954195</v>
      </c>
      <c r="E36" s="12" t="s">
        <v>66</v>
      </c>
      <c r="F36" s="18">
        <v>515.29167399999994</v>
      </c>
      <c r="G36" s="30">
        <f t="shared" si="0"/>
        <v>514.28437399999996</v>
      </c>
      <c r="H36" s="7">
        <v>13.222</v>
      </c>
      <c r="I36" s="7">
        <v>26.033999999999999</v>
      </c>
      <c r="J36" s="7">
        <f t="shared" si="1"/>
        <v>0.50787431819927786</v>
      </c>
      <c r="K36" s="7">
        <v>19.687000000000001</v>
      </c>
      <c r="L36" s="7">
        <f t="shared" si="2"/>
        <v>0.67161070757352559</v>
      </c>
      <c r="M36" s="48">
        <f t="shared" si="3"/>
        <v>827.88607983278985</v>
      </c>
      <c r="N36" s="39" t="s">
        <v>44</v>
      </c>
    </row>
    <row r="37" spans="1:14" x14ac:dyDescent="0.3">
      <c r="A37" s="38" t="s">
        <v>91</v>
      </c>
      <c r="B37" s="62" t="s">
        <v>381</v>
      </c>
      <c r="C37" s="62"/>
      <c r="D37" s="75"/>
      <c r="E37" s="8" t="s">
        <v>92</v>
      </c>
      <c r="F37" s="9">
        <v>180.04225874400001</v>
      </c>
      <c r="G37" s="31">
        <f t="shared" si="0"/>
        <v>179.03495874400002</v>
      </c>
      <c r="H37" s="9">
        <v>13.228999999999999</v>
      </c>
      <c r="I37" s="9">
        <v>25.51</v>
      </c>
      <c r="J37" s="9">
        <f t="shared" si="1"/>
        <v>0.51858094864758908</v>
      </c>
      <c r="K37" s="9">
        <v>19.210999999999999</v>
      </c>
      <c r="L37" s="9">
        <f t="shared" si="2"/>
        <v>0.68861589714226223</v>
      </c>
      <c r="M37" s="48">
        <f t="shared" si="3"/>
        <v>784.59975018957778</v>
      </c>
      <c r="N37" s="38"/>
    </row>
    <row r="38" spans="1:14" x14ac:dyDescent="0.3">
      <c r="A38" s="52" t="s">
        <v>93</v>
      </c>
      <c r="B38" s="61" t="s">
        <v>382</v>
      </c>
      <c r="C38" s="61" t="s">
        <v>512</v>
      </c>
      <c r="D38" s="79">
        <v>6022</v>
      </c>
      <c r="E38" s="5" t="s">
        <v>94</v>
      </c>
      <c r="F38" s="7">
        <v>427.02941474900001</v>
      </c>
      <c r="G38" s="30">
        <f t="shared" si="0"/>
        <v>426.02211474900002</v>
      </c>
      <c r="H38" s="7">
        <v>13.271000000000001</v>
      </c>
      <c r="I38" s="7">
        <v>26.585000000000001</v>
      </c>
      <c r="J38" s="7">
        <f t="shared" si="1"/>
        <v>0.49919127327440288</v>
      </c>
      <c r="K38" s="7">
        <v>19.803000000000001</v>
      </c>
      <c r="L38" s="7">
        <f t="shared" si="2"/>
        <v>0.670150987224158</v>
      </c>
      <c r="M38" s="48">
        <f t="shared" si="3"/>
        <v>828.49574956883964</v>
      </c>
      <c r="N38" s="39" t="s">
        <v>95</v>
      </c>
    </row>
    <row r="39" spans="1:14" x14ac:dyDescent="0.3">
      <c r="A39" s="41" t="s">
        <v>96</v>
      </c>
      <c r="B39" s="61" t="s">
        <v>383</v>
      </c>
      <c r="C39" s="61" t="s">
        <v>513</v>
      </c>
      <c r="D39" s="78">
        <v>21124703</v>
      </c>
      <c r="E39" s="16" t="s">
        <v>66</v>
      </c>
      <c r="F39" s="17">
        <v>515.29167399999994</v>
      </c>
      <c r="G39" s="31">
        <f t="shared" si="0"/>
        <v>514.28437399999996</v>
      </c>
      <c r="H39" s="9">
        <v>13.311999999999999</v>
      </c>
      <c r="I39" s="9">
        <v>26.373999999999999</v>
      </c>
      <c r="J39" s="9">
        <f t="shared" si="1"/>
        <v>0.50473951619018731</v>
      </c>
      <c r="K39" s="9">
        <v>19.86</v>
      </c>
      <c r="L39" s="9">
        <f t="shared" si="2"/>
        <v>0.6702920443101712</v>
      </c>
      <c r="M39" s="48">
        <f t="shared" si="3"/>
        <v>825.59083455986774</v>
      </c>
      <c r="N39" s="38" t="s">
        <v>44</v>
      </c>
    </row>
    <row r="40" spans="1:14" x14ac:dyDescent="0.3">
      <c r="A40" s="42" t="s">
        <v>97</v>
      </c>
      <c r="B40" s="61" t="s">
        <v>384</v>
      </c>
      <c r="C40" s="61" t="s">
        <v>514</v>
      </c>
      <c r="D40" s="73">
        <v>387316</v>
      </c>
      <c r="E40" s="12" t="s">
        <v>78</v>
      </c>
      <c r="F40" s="18">
        <v>499.29675900000001</v>
      </c>
      <c r="G40" s="30">
        <f t="shared" si="0"/>
        <v>498.28945900000002</v>
      </c>
      <c r="H40" s="18">
        <v>13.387</v>
      </c>
      <c r="I40" s="18">
        <v>30.148</v>
      </c>
      <c r="J40" s="18">
        <f t="shared" si="1"/>
        <v>0.44404272256866129</v>
      </c>
      <c r="K40" s="18">
        <v>21.218</v>
      </c>
      <c r="L40" s="18">
        <f t="shared" si="2"/>
        <v>0.6309265717786785</v>
      </c>
      <c r="M40" s="48">
        <f t="shared" si="3"/>
        <v>918.9846573076403</v>
      </c>
      <c r="N40" s="42" t="s">
        <v>44</v>
      </c>
    </row>
    <row r="41" spans="1:14" x14ac:dyDescent="0.3">
      <c r="A41" s="41" t="s">
        <v>98</v>
      </c>
      <c r="B41" s="62" t="s">
        <v>385</v>
      </c>
      <c r="C41" s="62"/>
      <c r="D41" s="78">
        <v>439763</v>
      </c>
      <c r="E41" s="16" t="s">
        <v>99</v>
      </c>
      <c r="F41" s="17">
        <v>483.30184500000001</v>
      </c>
      <c r="G41" s="31">
        <f t="shared" si="0"/>
        <v>482.29454500000003</v>
      </c>
      <c r="H41" s="17">
        <v>13.398999999999999</v>
      </c>
      <c r="I41" s="17">
        <v>25.295000000000002</v>
      </c>
      <c r="J41" s="17">
        <f t="shared" si="1"/>
        <v>0.5297094287408578</v>
      </c>
      <c r="K41" s="17">
        <v>19.113</v>
      </c>
      <c r="L41" s="17">
        <f t="shared" si="2"/>
        <v>0.70104117616282113</v>
      </c>
      <c r="M41" s="48">
        <f t="shared" si="3"/>
        <v>743.73416881155026</v>
      </c>
      <c r="N41" s="41" t="s">
        <v>44</v>
      </c>
    </row>
    <row r="42" spans="1:14" ht="15" thickBot="1" x14ac:dyDescent="0.35">
      <c r="A42" s="41" t="s">
        <v>100</v>
      </c>
      <c r="B42" s="62" t="s">
        <v>386</v>
      </c>
      <c r="C42" s="62" t="s">
        <v>515</v>
      </c>
      <c r="D42" s="78">
        <v>13955653</v>
      </c>
      <c r="E42" s="16" t="s">
        <v>66</v>
      </c>
      <c r="F42" s="17">
        <v>515.29167399999994</v>
      </c>
      <c r="G42" s="31">
        <f t="shared" si="0"/>
        <v>514.28437399999996</v>
      </c>
      <c r="H42" s="9">
        <v>13.436999999999999</v>
      </c>
      <c r="I42" s="9">
        <v>26.498999999999999</v>
      </c>
      <c r="J42" s="9">
        <f t="shared" si="1"/>
        <v>0.50707573870712097</v>
      </c>
      <c r="K42" s="9">
        <v>19.901</v>
      </c>
      <c r="L42" s="9">
        <f t="shared" si="2"/>
        <v>0.67519220139691472</v>
      </c>
      <c r="M42" s="48">
        <f t="shared" si="3"/>
        <v>805.75475330079951</v>
      </c>
      <c r="N42" s="38" t="s">
        <v>44</v>
      </c>
    </row>
    <row r="43" spans="1:14" ht="15" thickBot="1" x14ac:dyDescent="0.35">
      <c r="A43" s="39" t="s">
        <v>101</v>
      </c>
      <c r="B43" s="61" t="s">
        <v>387</v>
      </c>
      <c r="C43" s="61" t="s">
        <v>516</v>
      </c>
      <c r="D43" s="80">
        <v>1066</v>
      </c>
      <c r="E43" s="20" t="s">
        <v>102</v>
      </c>
      <c r="F43" s="19">
        <v>167.02185765300001</v>
      </c>
      <c r="G43" s="30">
        <f t="shared" si="0"/>
        <v>166.01455765300003</v>
      </c>
      <c r="H43" s="7">
        <v>13.496</v>
      </c>
      <c r="I43" s="7">
        <v>25.579000000000001</v>
      </c>
      <c r="J43" s="7">
        <f t="shared" si="1"/>
        <v>0.52762031353844951</v>
      </c>
      <c r="K43" s="7">
        <v>19.213999999999999</v>
      </c>
      <c r="L43" s="7">
        <f t="shared" si="2"/>
        <v>0.70240449672114091</v>
      </c>
      <c r="M43" s="48">
        <f t="shared" si="3"/>
        <v>735.02149594659943</v>
      </c>
      <c r="N43" s="39"/>
    </row>
    <row r="44" spans="1:14" x14ac:dyDescent="0.3">
      <c r="A44" s="38" t="s">
        <v>103</v>
      </c>
      <c r="B44" s="62" t="s">
        <v>388</v>
      </c>
      <c r="C44" s="62" t="s">
        <v>517</v>
      </c>
      <c r="D44" s="75">
        <v>643975</v>
      </c>
      <c r="E44" s="8" t="s">
        <v>104</v>
      </c>
      <c r="F44" s="9">
        <v>785.157134455</v>
      </c>
      <c r="G44" s="31">
        <f t="shared" si="0"/>
        <v>784.14983445500002</v>
      </c>
      <c r="H44" s="9">
        <v>13.768000000000001</v>
      </c>
      <c r="I44" s="9">
        <v>25.733000000000001</v>
      </c>
      <c r="J44" s="9">
        <f t="shared" si="1"/>
        <v>0.53503283721291728</v>
      </c>
      <c r="K44" s="9">
        <v>19.434000000000001</v>
      </c>
      <c r="L44" s="9">
        <f t="shared" si="2"/>
        <v>0.70844910980755382</v>
      </c>
      <c r="M44" s="48">
        <f t="shared" si="3"/>
        <v>705.86599407429355</v>
      </c>
      <c r="N44" s="38" t="s">
        <v>44</v>
      </c>
    </row>
    <row r="45" spans="1:14" x14ac:dyDescent="0.3">
      <c r="A45" s="39" t="s">
        <v>105</v>
      </c>
      <c r="B45" s="61" t="s">
        <v>389</v>
      </c>
      <c r="C45" s="61" t="s">
        <v>518</v>
      </c>
      <c r="D45" s="74">
        <v>135398570</v>
      </c>
      <c r="E45" s="10" t="s">
        <v>106</v>
      </c>
      <c r="F45" s="19">
        <v>345.047434275</v>
      </c>
      <c r="G45" s="30">
        <f t="shared" si="0"/>
        <v>344.04013427500001</v>
      </c>
      <c r="H45" s="7">
        <v>13.916</v>
      </c>
      <c r="I45" s="7">
        <v>27.63</v>
      </c>
      <c r="J45" s="7">
        <f t="shared" si="1"/>
        <v>0.50365544697792253</v>
      </c>
      <c r="K45" s="7">
        <v>20.414000000000001</v>
      </c>
      <c r="L45" s="7">
        <f t="shared" si="2"/>
        <v>0.68168903693543648</v>
      </c>
      <c r="M45" s="48">
        <f t="shared" si="3"/>
        <v>762.45799335192964</v>
      </c>
      <c r="N45" s="39" t="s">
        <v>107</v>
      </c>
    </row>
    <row r="46" spans="1:14" x14ac:dyDescent="0.3">
      <c r="A46" s="38" t="s">
        <v>108</v>
      </c>
      <c r="B46" s="62" t="s">
        <v>390</v>
      </c>
      <c r="C46" s="62"/>
      <c r="D46" s="72"/>
      <c r="E46" s="11" t="s">
        <v>109</v>
      </c>
      <c r="F46" s="9">
        <v>199.02457356900001</v>
      </c>
      <c r="G46" s="31">
        <f t="shared" si="0"/>
        <v>198.01727356900003</v>
      </c>
      <c r="H46" s="9">
        <v>14.35</v>
      </c>
      <c r="I46" s="9">
        <v>25.547000000000001</v>
      </c>
      <c r="J46" s="9">
        <f t="shared" si="1"/>
        <v>0.56170978979919362</v>
      </c>
      <c r="K46" s="9">
        <v>19.248999999999999</v>
      </c>
      <c r="L46" s="9">
        <f t="shared" si="2"/>
        <v>0.74549327237778584</v>
      </c>
      <c r="M46" s="48">
        <f t="shared" si="3"/>
        <v>591.18868204927765</v>
      </c>
      <c r="N46" s="38"/>
    </row>
    <row r="47" spans="1:14" x14ac:dyDescent="0.3">
      <c r="A47" s="38" t="s">
        <v>110</v>
      </c>
      <c r="B47" s="62" t="s">
        <v>391</v>
      </c>
      <c r="C47" s="62" t="s">
        <v>519</v>
      </c>
      <c r="D47" s="75">
        <v>487</v>
      </c>
      <c r="E47" s="8" t="s">
        <v>111</v>
      </c>
      <c r="F47" s="24">
        <v>118.0266</v>
      </c>
      <c r="G47" s="31">
        <f t="shared" si="0"/>
        <v>117.0193</v>
      </c>
      <c r="H47" s="9">
        <v>14.635</v>
      </c>
      <c r="I47" s="9">
        <v>22.233000000000001</v>
      </c>
      <c r="J47" s="9">
        <f t="shared" si="1"/>
        <v>0.65825574596320779</v>
      </c>
      <c r="K47" s="9">
        <v>17.350999999999999</v>
      </c>
      <c r="L47" s="9">
        <f t="shared" si="2"/>
        <v>0.84346723531784917</v>
      </c>
      <c r="M47" s="48">
        <f t="shared" si="3"/>
        <v>356.52605553388196</v>
      </c>
      <c r="N47" s="38"/>
    </row>
    <row r="48" spans="1:14" x14ac:dyDescent="0.3">
      <c r="A48" s="38" t="s">
        <v>112</v>
      </c>
      <c r="B48" s="62" t="s">
        <v>392</v>
      </c>
      <c r="C48" s="62" t="s">
        <v>520</v>
      </c>
      <c r="D48" s="75">
        <v>19</v>
      </c>
      <c r="E48" s="8" t="s">
        <v>113</v>
      </c>
      <c r="F48" s="24">
        <v>154.026608673</v>
      </c>
      <c r="G48" s="31">
        <f t="shared" si="0"/>
        <v>153.01930867300001</v>
      </c>
      <c r="H48" s="9">
        <v>15.548999999999999</v>
      </c>
      <c r="I48" s="9">
        <v>25.247</v>
      </c>
      <c r="J48" s="9">
        <f t="shared" si="1"/>
        <v>0.61587515348358224</v>
      </c>
      <c r="K48" s="9">
        <v>18.998999999999999</v>
      </c>
      <c r="L48" s="9">
        <f t="shared" si="2"/>
        <v>0.81841149534186008</v>
      </c>
      <c r="M48" s="48">
        <f t="shared" si="3"/>
        <v>389.28227894213984</v>
      </c>
      <c r="N48" s="38" t="s">
        <v>114</v>
      </c>
    </row>
    <row r="49" spans="1:14" x14ac:dyDescent="0.3">
      <c r="A49" s="39" t="s">
        <v>115</v>
      </c>
      <c r="B49" s="61" t="s">
        <v>393</v>
      </c>
      <c r="C49" s="61" t="s">
        <v>521</v>
      </c>
      <c r="D49" s="74">
        <v>338</v>
      </c>
      <c r="E49" s="10" t="s">
        <v>116</v>
      </c>
      <c r="F49" s="7">
        <v>138.031694053</v>
      </c>
      <c r="G49" s="30">
        <f t="shared" si="0"/>
        <v>137.02439405300001</v>
      </c>
      <c r="H49" s="7">
        <v>15.726000000000001</v>
      </c>
      <c r="I49" s="7">
        <v>25.509</v>
      </c>
      <c r="J49" s="7">
        <f t="shared" si="1"/>
        <v>0.61648829824767737</v>
      </c>
      <c r="K49" s="7">
        <v>19.294</v>
      </c>
      <c r="L49" s="7">
        <f t="shared" si="2"/>
        <v>0.81507204312221415</v>
      </c>
      <c r="M49" s="48">
        <f t="shared" si="3"/>
        <v>391.97922098814212</v>
      </c>
      <c r="N49" s="39" t="s">
        <v>117</v>
      </c>
    </row>
    <row r="50" spans="1:14" x14ac:dyDescent="0.3">
      <c r="A50" s="38" t="s">
        <v>118</v>
      </c>
      <c r="B50" s="62" t="s">
        <v>394</v>
      </c>
      <c r="C50" s="62"/>
      <c r="D50" s="72"/>
      <c r="E50" s="11" t="s">
        <v>119</v>
      </c>
      <c r="F50" s="17">
        <v>363.05799896100001</v>
      </c>
      <c r="G50" s="31">
        <f t="shared" si="0"/>
        <v>362.05069896100002</v>
      </c>
      <c r="H50" s="9">
        <v>16.484000000000002</v>
      </c>
      <c r="I50" s="9">
        <v>27.547999999999998</v>
      </c>
      <c r="J50" s="9">
        <f t="shared" si="1"/>
        <v>0.59837374764048212</v>
      </c>
      <c r="K50" s="9">
        <v>20.399999999999999</v>
      </c>
      <c r="L50" s="9">
        <f t="shared" si="2"/>
        <v>0.80803921568627468</v>
      </c>
      <c r="M50" s="48">
        <f t="shared" si="3"/>
        <v>388.17597733908684</v>
      </c>
      <c r="N50" s="38" t="s">
        <v>120</v>
      </c>
    </row>
    <row r="51" spans="1:14" x14ac:dyDescent="0.3">
      <c r="A51" s="53" t="s">
        <v>121</v>
      </c>
      <c r="B51" s="62" t="s">
        <v>395</v>
      </c>
      <c r="C51" s="62" t="s">
        <v>522</v>
      </c>
      <c r="D51" s="75">
        <v>444972</v>
      </c>
      <c r="E51" s="14" t="s">
        <v>21</v>
      </c>
      <c r="F51" s="22">
        <v>116.010958616</v>
      </c>
      <c r="G51" s="31">
        <f t="shared" si="0"/>
        <v>115.003658616</v>
      </c>
      <c r="H51" s="9">
        <v>16.555</v>
      </c>
      <c r="I51" s="9">
        <v>26.902999999999999</v>
      </c>
      <c r="J51" s="9">
        <f t="shared" si="1"/>
        <v>0.61535888190908083</v>
      </c>
      <c r="K51" s="9">
        <v>20.036999999999999</v>
      </c>
      <c r="L51" s="9">
        <f t="shared" si="2"/>
        <v>0.82622149024305036</v>
      </c>
      <c r="M51" s="48">
        <f t="shared" si="3"/>
        <v>349.90135861663077</v>
      </c>
      <c r="N51" s="38" t="s">
        <v>122</v>
      </c>
    </row>
    <row r="52" spans="1:14" x14ac:dyDescent="0.3">
      <c r="A52" s="39" t="s">
        <v>123</v>
      </c>
      <c r="B52" s="61" t="s">
        <v>396</v>
      </c>
      <c r="C52" s="61"/>
      <c r="D52" s="76"/>
      <c r="E52" s="5" t="s">
        <v>124</v>
      </c>
      <c r="F52" s="19">
        <v>309.10469999999998</v>
      </c>
      <c r="G52" s="30">
        <f t="shared" si="0"/>
        <v>308.09739999999999</v>
      </c>
      <c r="H52" s="7">
        <v>16.597000000000001</v>
      </c>
      <c r="I52" s="7">
        <v>26.579000000000001</v>
      </c>
      <c r="J52" s="7">
        <f t="shared" si="1"/>
        <v>0.62444034764287604</v>
      </c>
      <c r="K52" s="7">
        <v>19.797000000000001</v>
      </c>
      <c r="L52" s="7">
        <f t="shared" si="2"/>
        <v>0.83835934737586504</v>
      </c>
      <c r="M52" s="48">
        <f t="shared" si="3"/>
        <v>324.63829331432379</v>
      </c>
      <c r="N52" s="39"/>
    </row>
    <row r="53" spans="1:14" x14ac:dyDescent="0.3">
      <c r="A53" s="38" t="s">
        <v>125</v>
      </c>
      <c r="B53" s="62" t="s">
        <v>397</v>
      </c>
      <c r="C53" s="62"/>
      <c r="D53" s="72"/>
      <c r="E53" s="11" t="s">
        <v>126</v>
      </c>
      <c r="F53" s="9">
        <v>136.03720000000001</v>
      </c>
      <c r="G53" s="31">
        <f t="shared" si="0"/>
        <v>135.02990000000003</v>
      </c>
      <c r="H53" s="9">
        <v>16.645</v>
      </c>
      <c r="I53" s="9">
        <v>22.626000000000001</v>
      </c>
      <c r="J53" s="9">
        <f t="shared" si="1"/>
        <v>0.73565809246000169</v>
      </c>
      <c r="K53" s="9">
        <v>17.628</v>
      </c>
      <c r="L53" s="9">
        <f t="shared" si="2"/>
        <v>0.94423644202405266</v>
      </c>
      <c r="M53" s="48">
        <f t="shared" si="3"/>
        <v>111.6722899288022</v>
      </c>
      <c r="N53" s="38"/>
    </row>
    <row r="54" spans="1:14" x14ac:dyDescent="0.3">
      <c r="A54" s="39" t="s">
        <v>127</v>
      </c>
      <c r="B54" s="61" t="s">
        <v>398</v>
      </c>
      <c r="C54" s="61" t="s">
        <v>399</v>
      </c>
      <c r="D54" s="74"/>
      <c r="E54" s="10" t="s">
        <v>128</v>
      </c>
      <c r="F54" s="7">
        <v>198.0625</v>
      </c>
      <c r="G54" s="30">
        <f t="shared" si="0"/>
        <v>197.05520000000001</v>
      </c>
      <c r="H54" s="7">
        <v>16.661999999999999</v>
      </c>
      <c r="I54" s="7">
        <v>22.677</v>
      </c>
      <c r="J54" s="7">
        <f t="shared" si="1"/>
        <v>0.73475327424262471</v>
      </c>
      <c r="K54" s="7">
        <v>17.712</v>
      </c>
      <c r="L54" s="7">
        <f t="shared" si="2"/>
        <v>0.94071815718157181</v>
      </c>
      <c r="M54" s="48">
        <f t="shared" si="3"/>
        <v>118.59689276683105</v>
      </c>
      <c r="N54" s="39"/>
    </row>
    <row r="55" spans="1:14" x14ac:dyDescent="0.3">
      <c r="A55" s="38" t="s">
        <v>129</v>
      </c>
      <c r="B55" s="62" t="s">
        <v>400</v>
      </c>
      <c r="C55" s="62"/>
      <c r="D55" s="72"/>
      <c r="E55" s="11" t="s">
        <v>130</v>
      </c>
      <c r="F55" s="9">
        <v>150.01650000000001</v>
      </c>
      <c r="G55" s="31">
        <f t="shared" si="0"/>
        <v>149.00920000000002</v>
      </c>
      <c r="H55" s="9">
        <v>16.826000000000001</v>
      </c>
      <c r="I55" s="9">
        <v>27.407</v>
      </c>
      <c r="J55" s="9">
        <f t="shared" si="1"/>
        <v>0.6139307476192214</v>
      </c>
      <c r="K55" s="9">
        <v>20.292000000000002</v>
      </c>
      <c r="L55" s="9">
        <f t="shared" si="2"/>
        <v>0.82919377094421443</v>
      </c>
      <c r="M55" s="48">
        <f t="shared" si="3"/>
        <v>338.37756855617403</v>
      </c>
      <c r="N55" s="38"/>
    </row>
    <row r="56" spans="1:14" x14ac:dyDescent="0.3">
      <c r="A56" s="39" t="s">
        <v>131</v>
      </c>
      <c r="B56" s="61" t="s">
        <v>401</v>
      </c>
      <c r="C56" s="61" t="s">
        <v>523</v>
      </c>
      <c r="D56" s="74">
        <v>1662</v>
      </c>
      <c r="E56" s="10" t="s">
        <v>132</v>
      </c>
      <c r="F56" s="7">
        <v>162.05279999999999</v>
      </c>
      <c r="G56" s="30">
        <f t="shared" si="0"/>
        <v>161.0455</v>
      </c>
      <c r="H56" s="7">
        <v>16.917999999999999</v>
      </c>
      <c r="I56" s="7">
        <v>22.416</v>
      </c>
      <c r="J56" s="7">
        <f t="shared" si="1"/>
        <v>0.75472876516773724</v>
      </c>
      <c r="K56" s="7">
        <v>17.518000000000001</v>
      </c>
      <c r="L56" s="7">
        <f t="shared" si="2"/>
        <v>0.96574951478479265</v>
      </c>
      <c r="M56" s="48">
        <f t="shared" si="3"/>
        <v>67.483321935625511</v>
      </c>
      <c r="N56" s="39"/>
    </row>
    <row r="57" spans="1:14" x14ac:dyDescent="0.3">
      <c r="A57" s="38" t="s">
        <v>133</v>
      </c>
      <c r="B57" s="62" t="s">
        <v>402</v>
      </c>
      <c r="C57" s="62"/>
      <c r="D57" s="72"/>
      <c r="E57" s="11" t="s">
        <v>134</v>
      </c>
      <c r="F57" s="9">
        <v>180.06370000000001</v>
      </c>
      <c r="G57" s="31">
        <f t="shared" si="0"/>
        <v>179.05640000000002</v>
      </c>
      <c r="H57" s="9">
        <v>17.445</v>
      </c>
      <c r="I57" s="9">
        <v>22.343</v>
      </c>
      <c r="J57" s="9">
        <f t="shared" si="1"/>
        <v>0.78078145280401023</v>
      </c>
      <c r="K57" s="9">
        <v>17.378</v>
      </c>
      <c r="L57" s="9">
        <f t="shared" si="2"/>
        <v>1.0038554494188054</v>
      </c>
      <c r="M57" s="48">
        <f t="shared" si="3"/>
        <v>-7.3668661866921346</v>
      </c>
      <c r="N57" s="38"/>
    </row>
    <row r="58" spans="1:14" x14ac:dyDescent="0.3">
      <c r="A58" s="39" t="s">
        <v>135</v>
      </c>
      <c r="B58" s="61" t="s">
        <v>403</v>
      </c>
      <c r="C58" s="61"/>
      <c r="D58" s="74"/>
      <c r="E58" s="10" t="s">
        <v>136</v>
      </c>
      <c r="F58" s="7">
        <v>191.0583</v>
      </c>
      <c r="G58" s="30">
        <f t="shared" ref="G58:G111" si="4">F58-1.0073</f>
        <v>190.05100000000002</v>
      </c>
      <c r="H58" s="7">
        <v>17.510000000000002</v>
      </c>
      <c r="I58" s="7">
        <v>22.541</v>
      </c>
      <c r="J58" s="7">
        <f t="shared" ref="J58:J111" si="5">H58/I58</f>
        <v>0.77680670777693983</v>
      </c>
      <c r="K58" s="7">
        <v>17.66</v>
      </c>
      <c r="L58" s="7">
        <f t="shared" ref="L58:L111" si="6">H58/K58</f>
        <v>0.99150622876557204</v>
      </c>
      <c r="M58" s="48">
        <f t="shared" ref="M58:M111" si="7" xml:space="preserve"> (1000^2/30) * ((1/H58) - (1/K58))</f>
        <v>16.169372233824458</v>
      </c>
      <c r="N58" s="39"/>
    </row>
    <row r="59" spans="1:14" x14ac:dyDescent="0.3">
      <c r="A59" s="38" t="s">
        <v>137</v>
      </c>
      <c r="B59" s="62" t="s">
        <v>404</v>
      </c>
      <c r="C59" s="62" t="s">
        <v>524</v>
      </c>
      <c r="D59" s="72">
        <v>7405</v>
      </c>
      <c r="E59" s="11" t="s">
        <v>138</v>
      </c>
      <c r="F59" s="17">
        <v>129.04239999999999</v>
      </c>
      <c r="G59" s="31">
        <f t="shared" si="4"/>
        <v>128.0351</v>
      </c>
      <c r="H59" s="9">
        <v>17.577000000000002</v>
      </c>
      <c r="I59" s="9">
        <v>26.690999999999999</v>
      </c>
      <c r="J59" s="9">
        <f t="shared" si="5"/>
        <v>0.6585365853658538</v>
      </c>
      <c r="K59" s="9">
        <v>19.91</v>
      </c>
      <c r="L59" s="9">
        <f t="shared" si="6"/>
        <v>0.88282270215971881</v>
      </c>
      <c r="M59" s="48">
        <f t="shared" si="7"/>
        <v>222.21709779879225</v>
      </c>
      <c r="N59" s="38" t="s">
        <v>139</v>
      </c>
    </row>
    <row r="60" spans="1:14" x14ac:dyDescent="0.3">
      <c r="A60" s="39" t="s">
        <v>140</v>
      </c>
      <c r="B60" s="61" t="s">
        <v>405</v>
      </c>
      <c r="C60" s="61"/>
      <c r="D60" s="76"/>
      <c r="E60" s="5" t="s">
        <v>141</v>
      </c>
      <c r="F60" s="19">
        <v>192.02699999999999</v>
      </c>
      <c r="G60" s="30">
        <f t="shared" si="4"/>
        <v>191.0197</v>
      </c>
      <c r="H60" s="7">
        <v>17.611999999999998</v>
      </c>
      <c r="I60" s="7">
        <v>27.242999999999999</v>
      </c>
      <c r="J60" s="7">
        <f t="shared" si="5"/>
        <v>0.64647799434717168</v>
      </c>
      <c r="K60" s="7">
        <v>20.294</v>
      </c>
      <c r="L60" s="7">
        <f t="shared" si="6"/>
        <v>0.86784271213166442</v>
      </c>
      <c r="M60" s="48">
        <f t="shared" si="7"/>
        <v>250.12735231345226</v>
      </c>
      <c r="N60" s="39" t="s">
        <v>142</v>
      </c>
    </row>
    <row r="61" spans="1:14" x14ac:dyDescent="0.3">
      <c r="A61" s="54" t="s">
        <v>143</v>
      </c>
      <c r="B61" s="61" t="s">
        <v>406</v>
      </c>
      <c r="C61" s="61" t="s">
        <v>525</v>
      </c>
      <c r="D61" s="82">
        <v>469</v>
      </c>
      <c r="E61" s="8" t="s">
        <v>144</v>
      </c>
      <c r="F61" s="9">
        <v>161.06880784500001</v>
      </c>
      <c r="G61" s="31">
        <f t="shared" si="4"/>
        <v>160.06150784500002</v>
      </c>
      <c r="H61" s="9">
        <v>17.632999999999999</v>
      </c>
      <c r="I61" s="9">
        <v>26.591000000000001</v>
      </c>
      <c r="J61" s="9">
        <f t="shared" si="5"/>
        <v>0.66311910044751976</v>
      </c>
      <c r="K61" s="9">
        <v>19.782</v>
      </c>
      <c r="L61" s="9">
        <f t="shared" si="6"/>
        <v>0.89136588818117479</v>
      </c>
      <c r="M61" s="48">
        <f t="shared" si="7"/>
        <v>205.36137132805001</v>
      </c>
      <c r="N61" s="38" t="s">
        <v>145</v>
      </c>
    </row>
    <row r="62" spans="1:14" x14ac:dyDescent="0.3">
      <c r="A62" s="39" t="s">
        <v>146</v>
      </c>
      <c r="B62" s="61" t="s">
        <v>407</v>
      </c>
      <c r="C62" s="61"/>
      <c r="D62" s="74"/>
      <c r="E62" s="10" t="s">
        <v>147</v>
      </c>
      <c r="F62" s="7">
        <v>168.0283</v>
      </c>
      <c r="G62" s="30">
        <f t="shared" si="4"/>
        <v>167.02100000000002</v>
      </c>
      <c r="H62" s="7">
        <v>17.96</v>
      </c>
      <c r="I62" s="7">
        <v>23.475999999999999</v>
      </c>
      <c r="J62" s="7">
        <f t="shared" si="5"/>
        <v>0.76503663315726711</v>
      </c>
      <c r="K62" s="7">
        <v>18.044</v>
      </c>
      <c r="L62" s="7">
        <f t="shared" si="6"/>
        <v>0.99534471292396365</v>
      </c>
      <c r="M62" s="48">
        <f t="shared" si="7"/>
        <v>8.6401022198150574</v>
      </c>
      <c r="N62" s="39"/>
    </row>
    <row r="63" spans="1:14" x14ac:dyDescent="0.3">
      <c r="A63" s="38" t="s">
        <v>148</v>
      </c>
      <c r="B63" s="62" t="s">
        <v>408</v>
      </c>
      <c r="C63" s="62" t="s">
        <v>526</v>
      </c>
      <c r="D63" s="72">
        <v>10253</v>
      </c>
      <c r="E63" s="11" t="s">
        <v>149</v>
      </c>
      <c r="F63" s="9">
        <v>195.05315778100001</v>
      </c>
      <c r="G63" s="31">
        <f t="shared" si="4"/>
        <v>194.04585778100002</v>
      </c>
      <c r="H63" s="9">
        <v>18.004999999999999</v>
      </c>
      <c r="I63" s="9">
        <v>25.187000000000001</v>
      </c>
      <c r="J63" s="9">
        <f t="shared" si="5"/>
        <v>0.71485290030571325</v>
      </c>
      <c r="K63" s="9">
        <v>19.988</v>
      </c>
      <c r="L63" s="9">
        <f t="shared" si="6"/>
        <v>0.90079047428457071</v>
      </c>
      <c r="M63" s="48">
        <f t="shared" si="7"/>
        <v>183.67032438291096</v>
      </c>
      <c r="N63" s="38"/>
    </row>
    <row r="64" spans="1:14" x14ac:dyDescent="0.3">
      <c r="A64" s="52" t="s">
        <v>150</v>
      </c>
      <c r="B64" s="61" t="s">
        <v>409</v>
      </c>
      <c r="C64" s="61"/>
      <c r="D64" s="71"/>
      <c r="E64" s="13" t="s">
        <v>151</v>
      </c>
      <c r="F64" s="7">
        <v>196.05830273800001</v>
      </c>
      <c r="G64" s="30">
        <f t="shared" si="4"/>
        <v>195.05100273800002</v>
      </c>
      <c r="H64" s="7">
        <v>18.012</v>
      </c>
      <c r="I64" s="7">
        <v>25.193999999999999</v>
      </c>
      <c r="J64" s="7">
        <f t="shared" si="5"/>
        <v>0.71493212669683259</v>
      </c>
      <c r="K64" s="7">
        <v>18.978999999999999</v>
      </c>
      <c r="L64" s="7">
        <f t="shared" si="6"/>
        <v>0.94904894883818969</v>
      </c>
      <c r="M64" s="48">
        <f t="shared" si="7"/>
        <v>94.290937822581981</v>
      </c>
      <c r="N64" s="39" t="s">
        <v>152</v>
      </c>
    </row>
    <row r="65" spans="1:14" x14ac:dyDescent="0.3">
      <c r="A65" s="38" t="s">
        <v>153</v>
      </c>
      <c r="B65" s="62" t="s">
        <v>410</v>
      </c>
      <c r="C65" s="62" t="s">
        <v>527</v>
      </c>
      <c r="D65" s="72">
        <v>5356793</v>
      </c>
      <c r="E65" s="11" t="s">
        <v>154</v>
      </c>
      <c r="F65" s="9">
        <v>142.02660868000001</v>
      </c>
      <c r="G65" s="31">
        <f t="shared" si="4"/>
        <v>141.01930868000002</v>
      </c>
      <c r="H65" s="9">
        <v>18.122</v>
      </c>
      <c r="I65" s="9">
        <v>25.321000000000002</v>
      </c>
      <c r="J65" s="9">
        <f t="shared" si="5"/>
        <v>0.71569053354922785</v>
      </c>
      <c r="K65" s="9">
        <v>19.138999999999999</v>
      </c>
      <c r="L65" s="9">
        <f t="shared" si="6"/>
        <v>0.94686242750404936</v>
      </c>
      <c r="M65" s="48">
        <f t="shared" si="7"/>
        <v>97.740448986408111</v>
      </c>
      <c r="N65" s="38" t="s">
        <v>155</v>
      </c>
    </row>
    <row r="66" spans="1:14" x14ac:dyDescent="0.3">
      <c r="A66" s="39" t="s">
        <v>156</v>
      </c>
      <c r="B66" s="61" t="s">
        <v>411</v>
      </c>
      <c r="C66" s="61"/>
      <c r="D66" s="74"/>
      <c r="E66" s="10" t="s">
        <v>157</v>
      </c>
      <c r="F66" s="7">
        <v>192.063388116</v>
      </c>
      <c r="G66" s="30">
        <f t="shared" si="4"/>
        <v>191.05608811600001</v>
      </c>
      <c r="H66" s="7">
        <v>18.306999999999999</v>
      </c>
      <c r="I66" s="7">
        <v>25.771999999999998</v>
      </c>
      <c r="J66" s="7">
        <f t="shared" si="5"/>
        <v>0.71034455998758339</v>
      </c>
      <c r="K66" s="7">
        <v>19.457000000000001</v>
      </c>
      <c r="L66" s="7">
        <f t="shared" si="6"/>
        <v>0.9408953076013773</v>
      </c>
      <c r="M66" s="48">
        <f t="shared" si="7"/>
        <v>107.61765517492903</v>
      </c>
      <c r="N66" s="39"/>
    </row>
    <row r="67" spans="1:14" x14ac:dyDescent="0.3">
      <c r="A67" s="38" t="s">
        <v>158</v>
      </c>
      <c r="B67" s="62" t="s">
        <v>412</v>
      </c>
      <c r="C67" s="62"/>
      <c r="D67" s="72"/>
      <c r="E67" s="11" t="s">
        <v>159</v>
      </c>
      <c r="F67" s="9">
        <v>134.0215</v>
      </c>
      <c r="G67" s="31">
        <f t="shared" si="4"/>
        <v>133.01420000000002</v>
      </c>
      <c r="H67" s="9">
        <v>18.353000000000002</v>
      </c>
      <c r="I67" s="9">
        <v>27.033999999999999</v>
      </c>
      <c r="J67" s="9">
        <f t="shared" si="5"/>
        <v>0.6788858474513576</v>
      </c>
      <c r="K67" s="9">
        <v>20.119</v>
      </c>
      <c r="L67" s="9">
        <f t="shared" si="6"/>
        <v>0.9122222774491775</v>
      </c>
      <c r="M67" s="48">
        <f t="shared" si="7"/>
        <v>159.42483980969971</v>
      </c>
      <c r="N67" s="38"/>
    </row>
    <row r="68" spans="1:14" x14ac:dyDescent="0.3">
      <c r="A68" s="53" t="s">
        <v>161</v>
      </c>
      <c r="B68" s="62" t="s">
        <v>413</v>
      </c>
      <c r="C68" s="62"/>
      <c r="D68" s="72"/>
      <c r="E68" s="11" t="s">
        <v>162</v>
      </c>
      <c r="F68" s="9">
        <v>189.06372246699999</v>
      </c>
      <c r="G68" s="31">
        <f t="shared" si="4"/>
        <v>188.056422467</v>
      </c>
      <c r="H68" s="9">
        <v>18.437000000000001</v>
      </c>
      <c r="I68" s="9">
        <v>26.469000000000001</v>
      </c>
      <c r="J68" s="9">
        <f t="shared" si="5"/>
        <v>0.69655068192980474</v>
      </c>
      <c r="K68" s="9">
        <v>19.702999999999999</v>
      </c>
      <c r="L68" s="9">
        <f t="shared" si="6"/>
        <v>0.93574582550880581</v>
      </c>
      <c r="M68" s="48">
        <f t="shared" si="7"/>
        <v>116.16888953588645</v>
      </c>
      <c r="N68" s="38"/>
    </row>
    <row r="69" spans="1:14" x14ac:dyDescent="0.3">
      <c r="A69" s="39" t="s">
        <v>163</v>
      </c>
      <c r="B69" s="61" t="s">
        <v>414</v>
      </c>
      <c r="C69" s="61"/>
      <c r="D69" s="74">
        <v>124886</v>
      </c>
      <c r="E69" s="10" t="s">
        <v>164</v>
      </c>
      <c r="F69" s="7">
        <v>307.08380598100001</v>
      </c>
      <c r="G69" s="30">
        <f t="shared" si="4"/>
        <v>306.07650598100003</v>
      </c>
      <c r="H69" s="7">
        <v>18.463000000000001</v>
      </c>
      <c r="I69" s="7">
        <v>22.411000000000001</v>
      </c>
      <c r="J69" s="7">
        <f t="shared" si="5"/>
        <v>0.82383650885725757</v>
      </c>
      <c r="K69" s="7">
        <v>17.463000000000001</v>
      </c>
      <c r="L69" s="7">
        <f t="shared" si="6"/>
        <v>1.057263929450839</v>
      </c>
      <c r="M69" s="48">
        <f t="shared" si="7"/>
        <v>-103.38502130538367</v>
      </c>
      <c r="N69" s="39"/>
    </row>
    <row r="70" spans="1:14" x14ac:dyDescent="0.3">
      <c r="A70" s="41" t="s">
        <v>165</v>
      </c>
      <c r="B70" s="62" t="s">
        <v>415</v>
      </c>
      <c r="C70" s="62" t="s">
        <v>528</v>
      </c>
      <c r="D70" s="84">
        <v>12310288</v>
      </c>
      <c r="E70" s="21" t="s">
        <v>166</v>
      </c>
      <c r="F70" s="17">
        <v>449.314123</v>
      </c>
      <c r="G70" s="31">
        <f t="shared" si="4"/>
        <v>448.30682300000001</v>
      </c>
      <c r="H70" s="22">
        <v>18.484000000000002</v>
      </c>
      <c r="I70" s="22">
        <v>24.765999999999998</v>
      </c>
      <c r="J70" s="17">
        <f t="shared" si="5"/>
        <v>0.74634579665670686</v>
      </c>
      <c r="K70" s="22">
        <v>18.701000000000001</v>
      </c>
      <c r="L70" s="17">
        <f t="shared" si="6"/>
        <v>0.9883963424415807</v>
      </c>
      <c r="M70" s="48">
        <f t="shared" si="7"/>
        <v>20.925588902869638</v>
      </c>
      <c r="N70" s="41" t="s">
        <v>44</v>
      </c>
    </row>
    <row r="71" spans="1:14" x14ac:dyDescent="0.3">
      <c r="A71" s="38" t="s">
        <v>167</v>
      </c>
      <c r="B71" s="62" t="s">
        <v>416</v>
      </c>
      <c r="C71" s="62"/>
      <c r="D71" s="72"/>
      <c r="E71" s="11" t="s">
        <v>168</v>
      </c>
      <c r="F71" s="9">
        <v>174.05282342999999</v>
      </c>
      <c r="G71" s="31">
        <f t="shared" si="4"/>
        <v>173.04552343</v>
      </c>
      <c r="H71" s="9">
        <v>18.585999999999999</v>
      </c>
      <c r="I71" s="9">
        <v>25.184000000000001</v>
      </c>
      <c r="J71" s="9">
        <f t="shared" si="5"/>
        <v>0.73800825921219815</v>
      </c>
      <c r="K71" s="9">
        <v>18.936</v>
      </c>
      <c r="L71" s="9">
        <f t="shared" si="6"/>
        <v>0.98151668779045198</v>
      </c>
      <c r="M71" s="48">
        <f t="shared" si="7"/>
        <v>33.149166414770995</v>
      </c>
      <c r="N71" s="38"/>
    </row>
    <row r="72" spans="1:14" x14ac:dyDescent="0.3">
      <c r="A72" s="40" t="s">
        <v>169</v>
      </c>
      <c r="B72" s="61" t="s">
        <v>417</v>
      </c>
      <c r="C72" s="61"/>
      <c r="D72" s="74"/>
      <c r="E72" s="13" t="s">
        <v>170</v>
      </c>
      <c r="F72" s="7">
        <v>106.02660868</v>
      </c>
      <c r="G72" s="30">
        <f t="shared" si="4"/>
        <v>105.01930867999999</v>
      </c>
      <c r="H72" s="7">
        <v>18.614999999999998</v>
      </c>
      <c r="I72" s="7">
        <v>26.614000000000001</v>
      </c>
      <c r="J72" s="7">
        <f t="shared" si="5"/>
        <v>0.69944390170586901</v>
      </c>
      <c r="K72" s="7">
        <v>19.864999999999998</v>
      </c>
      <c r="L72" s="7">
        <f t="shared" si="6"/>
        <v>0.9370752579914422</v>
      </c>
      <c r="M72" s="48">
        <f t="shared" si="7"/>
        <v>112.67748591379315</v>
      </c>
      <c r="N72" s="39" t="s">
        <v>171</v>
      </c>
    </row>
    <row r="73" spans="1:14" x14ac:dyDescent="0.3">
      <c r="A73" s="38" t="s">
        <v>172</v>
      </c>
      <c r="B73" s="62" t="s">
        <v>418</v>
      </c>
      <c r="C73" s="62"/>
      <c r="D73" s="72"/>
      <c r="E73" s="11" t="s">
        <v>173</v>
      </c>
      <c r="F73" s="24">
        <v>219.11070000000001</v>
      </c>
      <c r="G73" s="31">
        <f t="shared" si="4"/>
        <v>218.10340000000002</v>
      </c>
      <c r="H73" s="9">
        <v>18.693999999999999</v>
      </c>
      <c r="I73" s="9">
        <v>25.158999999999999</v>
      </c>
      <c r="J73" s="9">
        <f t="shared" si="5"/>
        <v>0.74303430184029573</v>
      </c>
      <c r="K73" s="9">
        <v>18.943000000000001</v>
      </c>
      <c r="L73" s="9">
        <f t="shared" si="6"/>
        <v>0.98685530275035616</v>
      </c>
      <c r="M73" s="48">
        <f t="shared" si="7"/>
        <v>23.438353214300101</v>
      </c>
      <c r="N73" s="38"/>
    </row>
    <row r="74" spans="1:14" x14ac:dyDescent="0.3">
      <c r="A74" s="39" t="s">
        <v>174</v>
      </c>
      <c r="B74" s="61" t="s">
        <v>419</v>
      </c>
      <c r="C74" s="61"/>
      <c r="D74" s="74"/>
      <c r="E74" s="10" t="s">
        <v>175</v>
      </c>
      <c r="F74" s="7">
        <v>347.063084339</v>
      </c>
      <c r="G74" s="30">
        <f t="shared" si="4"/>
        <v>346.05578433900001</v>
      </c>
      <c r="H74" s="7">
        <v>18.698</v>
      </c>
      <c r="I74" s="7">
        <v>25.03</v>
      </c>
      <c r="J74" s="7">
        <f t="shared" si="5"/>
        <v>0.74702357171394329</v>
      </c>
      <c r="K74" s="7">
        <v>18.797999999999998</v>
      </c>
      <c r="L74" s="7">
        <f t="shared" si="6"/>
        <v>0.9946802851367168</v>
      </c>
      <c r="M74" s="48">
        <f t="shared" si="7"/>
        <v>9.4835719743345077</v>
      </c>
      <c r="N74" s="39" t="s">
        <v>176</v>
      </c>
    </row>
    <row r="75" spans="1:14" x14ac:dyDescent="0.3">
      <c r="A75" s="38" t="s">
        <v>177</v>
      </c>
      <c r="B75" s="62" t="s">
        <v>420</v>
      </c>
      <c r="C75" s="62"/>
      <c r="D75" s="72"/>
      <c r="E75" s="11" t="s">
        <v>178</v>
      </c>
      <c r="F75" s="9">
        <v>174.08920893600001</v>
      </c>
      <c r="G75" s="31">
        <f t="shared" si="4"/>
        <v>173.08190893600002</v>
      </c>
      <c r="H75" s="9">
        <v>18.701000000000001</v>
      </c>
      <c r="I75" s="9">
        <v>25.2</v>
      </c>
      <c r="J75" s="9">
        <f t="shared" si="5"/>
        <v>0.74210317460317465</v>
      </c>
      <c r="K75" s="9">
        <v>18.934000000000001</v>
      </c>
      <c r="L75" s="9">
        <f t="shared" si="6"/>
        <v>0.98769409527833529</v>
      </c>
      <c r="M75" s="48">
        <f t="shared" si="7"/>
        <v>21.934486073230815</v>
      </c>
      <c r="N75" s="38"/>
    </row>
    <row r="76" spans="1:14" x14ac:dyDescent="0.3">
      <c r="A76" s="39" t="s">
        <v>179</v>
      </c>
      <c r="B76" s="61" t="s">
        <v>421</v>
      </c>
      <c r="C76" s="61" t="s">
        <v>529</v>
      </c>
      <c r="D76" s="74">
        <v>8468</v>
      </c>
      <c r="E76" s="10" t="s">
        <v>180</v>
      </c>
      <c r="F76" s="7">
        <v>168.04225873799999</v>
      </c>
      <c r="G76" s="30">
        <f t="shared" si="4"/>
        <v>167.034958738</v>
      </c>
      <c r="H76" s="7">
        <v>18.728999999999999</v>
      </c>
      <c r="I76" s="7">
        <v>25.077999999999999</v>
      </c>
      <c r="J76" s="7">
        <f t="shared" si="5"/>
        <v>0.74682989074088846</v>
      </c>
      <c r="K76" s="7">
        <v>18.879000000000001</v>
      </c>
      <c r="L76" s="7">
        <f t="shared" si="6"/>
        <v>0.99205466391228336</v>
      </c>
      <c r="M76" s="48">
        <f t="shared" si="7"/>
        <v>14.14087971900388</v>
      </c>
      <c r="N76" s="39"/>
    </row>
    <row r="77" spans="1:14" x14ac:dyDescent="0.3">
      <c r="A77" s="55" t="s">
        <v>181</v>
      </c>
      <c r="B77" s="62" t="s">
        <v>422</v>
      </c>
      <c r="C77" s="62"/>
      <c r="D77" s="85"/>
      <c r="E77" s="11" t="s">
        <v>182</v>
      </c>
      <c r="F77" s="9">
        <v>175.04807240299999</v>
      </c>
      <c r="G77" s="31">
        <f t="shared" si="4"/>
        <v>174.04077240300001</v>
      </c>
      <c r="H77" s="9">
        <v>18.792000000000002</v>
      </c>
      <c r="I77" s="9">
        <v>28.34</v>
      </c>
      <c r="J77" s="9">
        <f t="shared" si="5"/>
        <v>0.66309103740296405</v>
      </c>
      <c r="K77" s="9">
        <v>20.875</v>
      </c>
      <c r="L77" s="9">
        <f t="shared" si="6"/>
        <v>0.90021556886227549</v>
      </c>
      <c r="M77" s="48">
        <f t="shared" si="7"/>
        <v>176.99806857124381</v>
      </c>
      <c r="N77" s="38"/>
    </row>
    <row r="78" spans="1:14" x14ac:dyDescent="0.3">
      <c r="A78" s="41" t="s">
        <v>183</v>
      </c>
      <c r="B78" s="62" t="s">
        <v>423</v>
      </c>
      <c r="C78" s="62" t="s">
        <v>530</v>
      </c>
      <c r="D78" s="78">
        <v>71361462</v>
      </c>
      <c r="E78" s="16" t="s">
        <v>184</v>
      </c>
      <c r="F78" s="17">
        <v>465.30903799999999</v>
      </c>
      <c r="G78" s="31">
        <f t="shared" si="4"/>
        <v>464.301738</v>
      </c>
      <c r="H78" s="17">
        <v>18.849</v>
      </c>
      <c r="I78" s="17">
        <v>25.396999999999998</v>
      </c>
      <c r="J78" s="17">
        <f t="shared" si="5"/>
        <v>0.74217427255187629</v>
      </c>
      <c r="K78" s="17">
        <v>19.181999999999999</v>
      </c>
      <c r="L78" s="17">
        <f t="shared" si="6"/>
        <v>0.98263997497654054</v>
      </c>
      <c r="M78" s="48">
        <f t="shared" si="7"/>
        <v>30.700169811766212</v>
      </c>
      <c r="N78" s="41" t="s">
        <v>44</v>
      </c>
    </row>
    <row r="79" spans="1:14" x14ac:dyDescent="0.3">
      <c r="A79" s="39" t="s">
        <v>185</v>
      </c>
      <c r="B79" s="61" t="s">
        <v>424</v>
      </c>
      <c r="C79" s="61"/>
      <c r="D79" s="74"/>
      <c r="E79" s="10" t="s">
        <v>186</v>
      </c>
      <c r="F79" s="7">
        <v>148.07355887200001</v>
      </c>
      <c r="G79" s="30">
        <f t="shared" si="4"/>
        <v>147.06625887200002</v>
      </c>
      <c r="H79" s="7">
        <v>18.853000000000002</v>
      </c>
      <c r="I79" s="7">
        <v>25.402000000000001</v>
      </c>
      <c r="J79" s="7">
        <f t="shared" si="5"/>
        <v>0.74218565467286046</v>
      </c>
      <c r="K79" s="7">
        <v>19.12</v>
      </c>
      <c r="L79" s="7">
        <f t="shared" si="6"/>
        <v>0.98603556485355648</v>
      </c>
      <c r="M79" s="48">
        <f t="shared" si="7"/>
        <v>24.690031907288748</v>
      </c>
      <c r="N79" s="39"/>
    </row>
    <row r="80" spans="1:14" x14ac:dyDescent="0.3">
      <c r="A80" s="38" t="s">
        <v>187</v>
      </c>
      <c r="B80" s="62" t="s">
        <v>425</v>
      </c>
      <c r="C80" s="62"/>
      <c r="D80" s="72"/>
      <c r="E80" s="11" t="s">
        <v>188</v>
      </c>
      <c r="F80" s="23">
        <v>74.000393930000001</v>
      </c>
      <c r="G80" s="31">
        <f t="shared" si="4"/>
        <v>72.993093930000001</v>
      </c>
      <c r="H80" s="23">
        <v>18.914999999999999</v>
      </c>
      <c r="I80" s="23">
        <v>31.527000000000001</v>
      </c>
      <c r="J80" s="9">
        <f t="shared" si="5"/>
        <v>0.59996193738700154</v>
      </c>
      <c r="K80" s="23">
        <v>22.18</v>
      </c>
      <c r="L80" s="9">
        <f t="shared" si="6"/>
        <v>0.85279531109107298</v>
      </c>
      <c r="M80" s="48">
        <f t="shared" si="7"/>
        <v>259.41437819883146</v>
      </c>
      <c r="N80" s="43"/>
    </row>
    <row r="81" spans="1:14" x14ac:dyDescent="0.3">
      <c r="A81" s="39" t="s">
        <v>189</v>
      </c>
      <c r="B81" s="61" t="s">
        <v>426</v>
      </c>
      <c r="C81" s="61" t="s">
        <v>531</v>
      </c>
      <c r="D81" s="74">
        <v>445408</v>
      </c>
      <c r="E81" s="10" t="s">
        <v>190</v>
      </c>
      <c r="F81" s="7">
        <v>258.08518619</v>
      </c>
      <c r="G81" s="30">
        <f t="shared" si="4"/>
        <v>257.07788619000002</v>
      </c>
      <c r="H81" s="7">
        <v>18.954999999999998</v>
      </c>
      <c r="I81" s="7">
        <v>24.753</v>
      </c>
      <c r="J81" s="7">
        <f t="shared" si="5"/>
        <v>0.76576576576576572</v>
      </c>
      <c r="K81" s="7">
        <v>18.821999999999999</v>
      </c>
      <c r="L81" s="7">
        <f t="shared" si="6"/>
        <v>1.0070661991286791</v>
      </c>
      <c r="M81" s="48">
        <f t="shared" si="7"/>
        <v>-12.426271218990658</v>
      </c>
      <c r="N81" s="39" t="s">
        <v>44</v>
      </c>
    </row>
    <row r="82" spans="1:14" x14ac:dyDescent="0.3">
      <c r="A82" s="38" t="s">
        <v>191</v>
      </c>
      <c r="B82" s="62" t="s">
        <v>427</v>
      </c>
      <c r="C82" s="62"/>
      <c r="D82" s="72"/>
      <c r="E82" s="11" t="s">
        <v>192</v>
      </c>
      <c r="F82" s="9">
        <v>90.031694057999999</v>
      </c>
      <c r="G82" s="31">
        <f t="shared" si="4"/>
        <v>89.024394057999999</v>
      </c>
      <c r="H82" s="9">
        <v>18.959</v>
      </c>
      <c r="I82" s="9">
        <v>26.774000000000001</v>
      </c>
      <c r="J82" s="9">
        <f t="shared" si="5"/>
        <v>0.70811234780010457</v>
      </c>
      <c r="K82" s="9">
        <v>19.957999999999998</v>
      </c>
      <c r="L82" s="9">
        <f t="shared" si="6"/>
        <v>0.94994488425693968</v>
      </c>
      <c r="M82" s="48">
        <f t="shared" si="7"/>
        <v>88.005900000106195</v>
      </c>
      <c r="N82" s="38"/>
    </row>
    <row r="83" spans="1:14" x14ac:dyDescent="0.3">
      <c r="A83" s="39" t="s">
        <v>193</v>
      </c>
      <c r="B83" s="61" t="s">
        <v>428</v>
      </c>
      <c r="C83" s="61"/>
      <c r="D83" s="74"/>
      <c r="E83" s="10" t="s">
        <v>194</v>
      </c>
      <c r="F83" s="7">
        <v>173.105193351</v>
      </c>
      <c r="G83" s="30">
        <f t="shared" si="4"/>
        <v>172.09789335100001</v>
      </c>
      <c r="H83" s="7">
        <v>18.986000000000001</v>
      </c>
      <c r="I83" s="7">
        <v>26.501000000000001</v>
      </c>
      <c r="J83" s="7">
        <f t="shared" si="5"/>
        <v>0.71642579525300931</v>
      </c>
      <c r="K83" s="7">
        <v>19.736000000000001</v>
      </c>
      <c r="L83" s="7">
        <f t="shared" si="6"/>
        <v>0.96199837859748683</v>
      </c>
      <c r="M83" s="48">
        <f t="shared" si="7"/>
        <v>66.718672359480934</v>
      </c>
      <c r="N83" s="39"/>
    </row>
    <row r="84" spans="1:14" x14ac:dyDescent="0.3">
      <c r="A84" s="38" t="s">
        <v>195</v>
      </c>
      <c r="B84" s="62" t="s">
        <v>429</v>
      </c>
      <c r="C84" s="62"/>
      <c r="D84" s="72"/>
      <c r="E84" s="11" t="s">
        <v>116</v>
      </c>
      <c r="F84" s="9">
        <v>138.031694053</v>
      </c>
      <c r="G84" s="31">
        <f t="shared" si="4"/>
        <v>137.02439405300001</v>
      </c>
      <c r="H84" s="24">
        <v>19.082999999999998</v>
      </c>
      <c r="I84" s="24">
        <v>25.515000000000001</v>
      </c>
      <c r="J84" s="9">
        <f t="shared" si="5"/>
        <v>0.74791299235743669</v>
      </c>
      <c r="K84" s="24">
        <v>19.248999999999999</v>
      </c>
      <c r="L84" s="9">
        <f t="shared" si="6"/>
        <v>0.9913761753857343</v>
      </c>
      <c r="M84" s="48">
        <f t="shared" si="7"/>
        <v>15.063712229498641</v>
      </c>
      <c r="N84" s="38" t="s">
        <v>196</v>
      </c>
    </row>
    <row r="85" spans="1:14" x14ac:dyDescent="0.3">
      <c r="A85" s="42" t="s">
        <v>197</v>
      </c>
      <c r="B85" s="61" t="s">
        <v>430</v>
      </c>
      <c r="C85" s="61" t="s">
        <v>532</v>
      </c>
      <c r="D85" s="73">
        <v>92805</v>
      </c>
      <c r="E85" s="12" t="s">
        <v>198</v>
      </c>
      <c r="F85" s="18">
        <v>408.28757400000001</v>
      </c>
      <c r="G85" s="30">
        <f t="shared" si="4"/>
        <v>407.28027400000002</v>
      </c>
      <c r="H85" s="18">
        <v>19.114000000000001</v>
      </c>
      <c r="I85" s="18">
        <v>25.195</v>
      </c>
      <c r="J85" s="18">
        <f t="shared" si="5"/>
        <v>0.75864258781504268</v>
      </c>
      <c r="K85" s="18">
        <v>19.030999999999999</v>
      </c>
      <c r="L85" s="18">
        <f t="shared" si="6"/>
        <v>1.0043613052388209</v>
      </c>
      <c r="M85" s="48">
        <f t="shared" si="7"/>
        <v>-7.6057780314969801</v>
      </c>
      <c r="N85" s="42" t="s">
        <v>44</v>
      </c>
    </row>
    <row r="86" spans="1:14" x14ac:dyDescent="0.3">
      <c r="A86" s="41" t="s">
        <v>199</v>
      </c>
      <c r="B86" s="62" t="s">
        <v>431</v>
      </c>
      <c r="C86" s="62"/>
      <c r="D86" s="78">
        <v>5283853</v>
      </c>
      <c r="E86" s="16" t="s">
        <v>198</v>
      </c>
      <c r="F86" s="17">
        <v>408.28757400000001</v>
      </c>
      <c r="G86" s="31">
        <f t="shared" si="4"/>
        <v>407.28027400000002</v>
      </c>
      <c r="H86" s="17">
        <v>19.114999999999998</v>
      </c>
      <c r="I86" s="17">
        <v>25.13</v>
      </c>
      <c r="J86" s="17">
        <f t="shared" si="5"/>
        <v>0.76064464783127728</v>
      </c>
      <c r="K86" s="17">
        <v>18.998999999999999</v>
      </c>
      <c r="L86" s="17">
        <f t="shared" si="6"/>
        <v>1.0061055845044475</v>
      </c>
      <c r="M86" s="48">
        <f t="shared" si="7"/>
        <v>-10.647108735630889</v>
      </c>
      <c r="N86" s="41" t="s">
        <v>44</v>
      </c>
    </row>
    <row r="87" spans="1:14" x14ac:dyDescent="0.3">
      <c r="A87" s="39" t="s">
        <v>200</v>
      </c>
      <c r="B87" s="61" t="s">
        <v>432</v>
      </c>
      <c r="C87" s="61"/>
      <c r="D87" s="74"/>
      <c r="E87" s="10" t="s">
        <v>201</v>
      </c>
      <c r="F87" s="7">
        <v>179.0582</v>
      </c>
      <c r="G87" s="30">
        <f t="shared" si="4"/>
        <v>178.05090000000001</v>
      </c>
      <c r="H87" s="7">
        <v>19.158000000000001</v>
      </c>
      <c r="I87" s="7">
        <v>27.039000000000001</v>
      </c>
      <c r="J87" s="7">
        <f t="shared" si="5"/>
        <v>0.7085321202707201</v>
      </c>
      <c r="K87" s="7">
        <v>20.123999999999999</v>
      </c>
      <c r="L87" s="7">
        <f t="shared" si="6"/>
        <v>0.95199761478831257</v>
      </c>
      <c r="M87" s="48">
        <f t="shared" si="7"/>
        <v>83.520174708019937</v>
      </c>
      <c r="N87" s="39" t="s">
        <v>202</v>
      </c>
    </row>
    <row r="88" spans="1:14" x14ac:dyDescent="0.3">
      <c r="A88" s="52" t="s">
        <v>203</v>
      </c>
      <c r="B88" s="61" t="s">
        <v>433</v>
      </c>
      <c r="C88" s="61" t="s">
        <v>533</v>
      </c>
      <c r="D88" s="79">
        <v>6076</v>
      </c>
      <c r="E88" s="25" t="s">
        <v>204</v>
      </c>
      <c r="F88" s="7">
        <v>329.05251965299999</v>
      </c>
      <c r="G88" s="30">
        <f t="shared" si="4"/>
        <v>328.045219653</v>
      </c>
      <c r="H88" s="7">
        <v>19.262</v>
      </c>
      <c r="I88" s="7">
        <v>26.594000000000001</v>
      </c>
      <c r="J88" s="7">
        <f t="shared" si="5"/>
        <v>0.72429871399563805</v>
      </c>
      <c r="K88" s="7">
        <v>19.812000000000001</v>
      </c>
      <c r="L88" s="7">
        <f t="shared" si="6"/>
        <v>0.97223904704219666</v>
      </c>
      <c r="M88" s="48">
        <f t="shared" si="7"/>
        <v>48.040966597105488</v>
      </c>
      <c r="N88" s="39" t="s">
        <v>205</v>
      </c>
    </row>
    <row r="89" spans="1:14" ht="16.2" x14ac:dyDescent="0.35">
      <c r="A89" s="56" t="s">
        <v>206</v>
      </c>
      <c r="B89" s="62" t="s">
        <v>434</v>
      </c>
      <c r="C89" s="62"/>
      <c r="D89" s="86"/>
      <c r="E89" s="11" t="s">
        <v>207</v>
      </c>
      <c r="F89" s="9">
        <v>119.9816</v>
      </c>
      <c r="G89" s="31">
        <f t="shared" si="4"/>
        <v>118.9743</v>
      </c>
      <c r="H89" s="9">
        <v>19.306999999999999</v>
      </c>
      <c r="I89" s="9">
        <v>25.555</v>
      </c>
      <c r="J89" s="9">
        <f t="shared" si="5"/>
        <v>0.75550772842887881</v>
      </c>
      <c r="K89" s="9">
        <v>19.190000000000001</v>
      </c>
      <c r="L89" s="9">
        <f t="shared" si="6"/>
        <v>1.0060969254820218</v>
      </c>
      <c r="M89" s="48">
        <f t="shared" si="7"/>
        <v>-10.526278002834465</v>
      </c>
      <c r="N89" s="38"/>
    </row>
    <row r="90" spans="1:14" x14ac:dyDescent="0.3">
      <c r="A90" s="42" t="s">
        <v>208</v>
      </c>
      <c r="B90" s="61" t="s">
        <v>435</v>
      </c>
      <c r="C90" s="61"/>
      <c r="D90" s="73">
        <v>159655</v>
      </c>
      <c r="E90" s="12" t="s">
        <v>209</v>
      </c>
      <c r="F90" s="18">
        <v>406.27192400000001</v>
      </c>
      <c r="G90" s="30">
        <f t="shared" si="4"/>
        <v>405.26462400000003</v>
      </c>
      <c r="H90" s="18">
        <v>19.361999999999998</v>
      </c>
      <c r="I90" s="18">
        <v>25.643000000000001</v>
      </c>
      <c r="J90" s="18">
        <f t="shared" si="5"/>
        <v>0.75505986039074979</v>
      </c>
      <c r="K90" s="18">
        <v>19.445</v>
      </c>
      <c r="L90" s="18">
        <f t="shared" si="6"/>
        <v>0.9957315505271277</v>
      </c>
      <c r="M90" s="48">
        <f t="shared" si="7"/>
        <v>7.348499591764563</v>
      </c>
      <c r="N90" s="42" t="s">
        <v>44</v>
      </c>
    </row>
    <row r="91" spans="1:14" x14ac:dyDescent="0.3">
      <c r="A91" s="38" t="s">
        <v>210</v>
      </c>
      <c r="B91" s="62" t="s">
        <v>436</v>
      </c>
      <c r="C91" s="62"/>
      <c r="D91" s="75"/>
      <c r="E91" s="8" t="s">
        <v>111</v>
      </c>
      <c r="F91" s="9">
        <v>118.0266</v>
      </c>
      <c r="G91" s="31">
        <f t="shared" si="4"/>
        <v>117.0193</v>
      </c>
      <c r="H91" s="9">
        <v>19.366</v>
      </c>
      <c r="I91" s="9">
        <v>26.698</v>
      </c>
      <c r="J91" s="9">
        <f t="shared" si="5"/>
        <v>0.72537268709266611</v>
      </c>
      <c r="K91" s="9">
        <v>19.882000000000001</v>
      </c>
      <c r="L91" s="9">
        <f t="shared" si="6"/>
        <v>0.97404687657177336</v>
      </c>
      <c r="M91" s="48">
        <f t="shared" si="7"/>
        <v>44.671285462884647</v>
      </c>
      <c r="N91" s="38"/>
    </row>
    <row r="92" spans="1:14" x14ac:dyDescent="0.3">
      <c r="A92" s="42" t="s">
        <v>211</v>
      </c>
      <c r="B92" s="61" t="s">
        <v>437</v>
      </c>
      <c r="C92" s="61" t="s">
        <v>534</v>
      </c>
      <c r="D92" s="73">
        <v>5283852</v>
      </c>
      <c r="E92" s="12" t="s">
        <v>198</v>
      </c>
      <c r="F92" s="32">
        <v>408.28757400000001</v>
      </c>
      <c r="G92" s="30">
        <f t="shared" si="4"/>
        <v>407.28027400000002</v>
      </c>
      <c r="H92" s="18">
        <v>19.367000000000001</v>
      </c>
      <c r="I92" s="18">
        <v>25.547999999999998</v>
      </c>
      <c r="J92" s="18">
        <f t="shared" si="5"/>
        <v>0.75806325348363868</v>
      </c>
      <c r="K92" s="18">
        <v>19.317</v>
      </c>
      <c r="L92" s="18">
        <f t="shared" si="6"/>
        <v>1.0025883936429052</v>
      </c>
      <c r="M92" s="48">
        <f t="shared" si="7"/>
        <v>-4.4549898330583746</v>
      </c>
      <c r="N92" s="42" t="s">
        <v>44</v>
      </c>
    </row>
    <row r="93" spans="1:14" x14ac:dyDescent="0.3">
      <c r="A93" s="50" t="s">
        <v>212</v>
      </c>
      <c r="B93" s="62" t="s">
        <v>438</v>
      </c>
      <c r="C93" s="62"/>
      <c r="D93" s="70"/>
      <c r="E93" s="11" t="s">
        <v>213</v>
      </c>
      <c r="F93" s="24">
        <v>284.07568413600001</v>
      </c>
      <c r="G93" s="31">
        <f t="shared" si="4"/>
        <v>283.06838413600002</v>
      </c>
      <c r="H93" s="24">
        <v>19.369</v>
      </c>
      <c r="I93" s="24">
        <v>25.484000000000002</v>
      </c>
      <c r="J93" s="9">
        <f t="shared" si="5"/>
        <v>0.76004551875686699</v>
      </c>
      <c r="K93" s="24">
        <v>19.251999999999999</v>
      </c>
      <c r="L93" s="9">
        <f t="shared" si="6"/>
        <v>1.0060772906710991</v>
      </c>
      <c r="M93" s="48">
        <f t="shared" si="7"/>
        <v>-10.458792694682575</v>
      </c>
      <c r="N93" s="38" t="s">
        <v>214</v>
      </c>
    </row>
    <row r="94" spans="1:14" x14ac:dyDescent="0.3">
      <c r="A94" s="39" t="s">
        <v>215</v>
      </c>
      <c r="B94" s="61" t="s">
        <v>439</v>
      </c>
      <c r="C94" s="61"/>
      <c r="D94" s="74"/>
      <c r="E94" s="10" t="s">
        <v>216</v>
      </c>
      <c r="F94" s="19">
        <v>152.06847349399999</v>
      </c>
      <c r="G94" s="30">
        <f t="shared" si="4"/>
        <v>151.061173494</v>
      </c>
      <c r="H94" s="19">
        <v>19.37</v>
      </c>
      <c r="I94" s="19">
        <v>25.518999999999998</v>
      </c>
      <c r="J94" s="7">
        <f t="shared" si="5"/>
        <v>0.75904228222109027</v>
      </c>
      <c r="K94" s="19">
        <v>19.254000000000001</v>
      </c>
      <c r="L94" s="7">
        <f t="shared" si="6"/>
        <v>1.0060247221356602</v>
      </c>
      <c r="M94" s="48">
        <f t="shared" si="7"/>
        <v>-10.367788910101845</v>
      </c>
      <c r="N94" s="39" t="s">
        <v>217</v>
      </c>
    </row>
    <row r="95" spans="1:14" x14ac:dyDescent="0.3">
      <c r="A95" s="38" t="s">
        <v>218</v>
      </c>
      <c r="B95" s="62" t="s">
        <v>440</v>
      </c>
      <c r="C95" s="62"/>
      <c r="D95" s="72"/>
      <c r="E95" s="11" t="s">
        <v>219</v>
      </c>
      <c r="F95" s="9">
        <v>112.02727738199999</v>
      </c>
      <c r="G95" s="31">
        <f t="shared" si="4"/>
        <v>111.01997738199999</v>
      </c>
      <c r="H95" s="9">
        <v>19.38</v>
      </c>
      <c r="I95" s="9">
        <v>25.629000000000001</v>
      </c>
      <c r="J95" s="9">
        <f t="shared" si="5"/>
        <v>0.75617464590893124</v>
      </c>
      <c r="K95" s="9">
        <v>19.309999999999999</v>
      </c>
      <c r="L95" s="9">
        <f t="shared" si="6"/>
        <v>1.0036250647332989</v>
      </c>
      <c r="M95" s="48">
        <f t="shared" si="7"/>
        <v>-6.235061460782334</v>
      </c>
      <c r="N95" s="38" t="s">
        <v>44</v>
      </c>
    </row>
    <row r="96" spans="1:14" x14ac:dyDescent="0.3">
      <c r="A96" s="57" t="s">
        <v>220</v>
      </c>
      <c r="B96" s="61" t="s">
        <v>441</v>
      </c>
      <c r="C96" s="61"/>
      <c r="D96" s="76"/>
      <c r="E96" s="5" t="s">
        <v>221</v>
      </c>
      <c r="F96" s="19">
        <v>76.016043994</v>
      </c>
      <c r="G96" s="30">
        <f t="shared" si="4"/>
        <v>75.008743994</v>
      </c>
      <c r="H96" s="7">
        <v>19.413</v>
      </c>
      <c r="I96" s="7">
        <v>27.777999999999999</v>
      </c>
      <c r="J96" s="7">
        <f t="shared" si="5"/>
        <v>0.69886240910072728</v>
      </c>
      <c r="K96" s="7">
        <v>20.562999999999999</v>
      </c>
      <c r="L96" s="7">
        <f t="shared" si="6"/>
        <v>0.94407430822350835</v>
      </c>
      <c r="M96" s="48">
        <f t="shared" si="7"/>
        <v>96.027905315152637</v>
      </c>
      <c r="N96" s="39"/>
    </row>
    <row r="97" spans="1:14" x14ac:dyDescent="0.3">
      <c r="A97" s="38" t="s">
        <v>222</v>
      </c>
      <c r="B97" s="62" t="s">
        <v>442</v>
      </c>
      <c r="C97" s="62"/>
      <c r="D97" s="72"/>
      <c r="E97" s="11" t="s">
        <v>223</v>
      </c>
      <c r="F97" s="9">
        <v>166.06190000000001</v>
      </c>
      <c r="G97" s="31">
        <f t="shared" si="4"/>
        <v>165.05460000000002</v>
      </c>
      <c r="H97" s="9">
        <v>19.420000000000002</v>
      </c>
      <c r="I97" s="9">
        <v>27.268999999999998</v>
      </c>
      <c r="J97" s="9">
        <f t="shared" si="5"/>
        <v>0.71216399574608535</v>
      </c>
      <c r="K97" s="9">
        <v>20.32</v>
      </c>
      <c r="L97" s="9">
        <f t="shared" si="6"/>
        <v>0.95570866141732291</v>
      </c>
      <c r="M97" s="48">
        <f t="shared" si="7"/>
        <v>76.023581501333965</v>
      </c>
      <c r="N97" s="38"/>
    </row>
    <row r="98" spans="1:14" x14ac:dyDescent="0.3">
      <c r="A98" s="38" t="s">
        <v>224</v>
      </c>
      <c r="B98" s="62" t="s">
        <v>443</v>
      </c>
      <c r="C98" s="62"/>
      <c r="D98" s="72"/>
      <c r="E98" s="11" t="s">
        <v>225</v>
      </c>
      <c r="F98" s="9">
        <v>268.080769514</v>
      </c>
      <c r="G98" s="31">
        <f t="shared" si="4"/>
        <v>267.07346951400001</v>
      </c>
      <c r="H98" s="9">
        <v>19.486999999999998</v>
      </c>
      <c r="I98" s="9">
        <v>25.119</v>
      </c>
      <c r="J98" s="9">
        <f t="shared" si="5"/>
        <v>0.77578725267725623</v>
      </c>
      <c r="K98" s="9">
        <v>18.954000000000001</v>
      </c>
      <c r="L98" s="9">
        <f t="shared" si="6"/>
        <v>1.0281207133058983</v>
      </c>
      <c r="M98" s="48">
        <f t="shared" si="7"/>
        <v>-48.101663170144889</v>
      </c>
      <c r="N98" s="38" t="s">
        <v>226</v>
      </c>
    </row>
    <row r="99" spans="1:14" x14ac:dyDescent="0.3">
      <c r="A99" s="39" t="s">
        <v>227</v>
      </c>
      <c r="B99" s="61" t="s">
        <v>444</v>
      </c>
      <c r="C99" s="61"/>
      <c r="D99" s="74"/>
      <c r="E99" s="10" t="s">
        <v>228</v>
      </c>
      <c r="F99" s="7">
        <v>158.04399007800001</v>
      </c>
      <c r="G99" s="30">
        <f t="shared" si="4"/>
        <v>157.03669007800002</v>
      </c>
      <c r="H99" s="7">
        <v>19.527999999999999</v>
      </c>
      <c r="I99" s="7">
        <v>25.776</v>
      </c>
      <c r="J99" s="7">
        <f t="shared" si="5"/>
        <v>0.75760397268777158</v>
      </c>
      <c r="K99" s="7">
        <v>19.393999999999998</v>
      </c>
      <c r="L99" s="7">
        <f t="shared" si="6"/>
        <v>1.0069093534082707</v>
      </c>
      <c r="M99" s="48">
        <f t="shared" si="7"/>
        <v>-11.793925659344998</v>
      </c>
      <c r="N99" s="39" t="s">
        <v>229</v>
      </c>
    </row>
    <row r="100" spans="1:14" x14ac:dyDescent="0.3">
      <c r="A100" s="38" t="s">
        <v>230</v>
      </c>
      <c r="B100" s="62" t="s">
        <v>445</v>
      </c>
      <c r="C100" s="62"/>
      <c r="D100" s="72"/>
      <c r="E100" s="26" t="s">
        <v>231</v>
      </c>
      <c r="F100" s="9">
        <v>146.05790880800001</v>
      </c>
      <c r="G100" s="31">
        <f t="shared" si="4"/>
        <v>145.05060880800002</v>
      </c>
      <c r="H100" s="9">
        <v>19.555</v>
      </c>
      <c r="I100" s="9">
        <v>26.536999999999999</v>
      </c>
      <c r="J100" s="9">
        <f t="shared" si="5"/>
        <v>0.73689565512303579</v>
      </c>
      <c r="K100" s="9">
        <v>19.821999999999999</v>
      </c>
      <c r="L100" s="9">
        <f t="shared" si="6"/>
        <v>0.98653011805065083</v>
      </c>
      <c r="M100" s="48">
        <f t="shared" si="7"/>
        <v>22.960678342025254</v>
      </c>
      <c r="N100" s="38" t="s">
        <v>232</v>
      </c>
    </row>
    <row r="101" spans="1:14" x14ac:dyDescent="0.3">
      <c r="A101" s="42" t="s">
        <v>233</v>
      </c>
      <c r="B101" s="61" t="s">
        <v>446</v>
      </c>
      <c r="C101" s="61"/>
      <c r="D101" s="77">
        <v>5283851</v>
      </c>
      <c r="E101" s="15" t="s">
        <v>198</v>
      </c>
      <c r="F101" s="32">
        <v>408.28757400000001</v>
      </c>
      <c r="G101" s="30">
        <f t="shared" si="4"/>
        <v>407.28027400000002</v>
      </c>
      <c r="H101" s="18">
        <v>19.605</v>
      </c>
      <c r="I101" s="18">
        <v>25.969000000000001</v>
      </c>
      <c r="J101" s="18">
        <f t="shared" si="5"/>
        <v>0.75493858061534902</v>
      </c>
      <c r="K101" s="18">
        <v>19.582999999999998</v>
      </c>
      <c r="L101" s="18">
        <f t="shared" si="6"/>
        <v>1.0011234233774193</v>
      </c>
      <c r="M101" s="48">
        <f t="shared" si="7"/>
        <v>-1.9100967056350413</v>
      </c>
      <c r="N101" s="42" t="s">
        <v>44</v>
      </c>
    </row>
    <row r="102" spans="1:14" x14ac:dyDescent="0.3">
      <c r="A102" s="50" t="s">
        <v>234</v>
      </c>
      <c r="B102" s="62" t="s">
        <v>447</v>
      </c>
      <c r="C102" s="62"/>
      <c r="D102" s="68"/>
      <c r="E102" s="8" t="s">
        <v>235</v>
      </c>
      <c r="F102" s="24">
        <v>130.0265</v>
      </c>
      <c r="G102" s="31">
        <f t="shared" si="4"/>
        <v>129.01920000000001</v>
      </c>
      <c r="H102" s="9">
        <v>19.635000000000002</v>
      </c>
      <c r="I102" s="9">
        <v>27.75</v>
      </c>
      <c r="J102" s="9">
        <f t="shared" si="5"/>
        <v>0.70756756756756767</v>
      </c>
      <c r="K102" s="9">
        <v>20.501000000000001</v>
      </c>
      <c r="L102" s="9">
        <f t="shared" si="6"/>
        <v>0.95775815813862741</v>
      </c>
      <c r="M102" s="48">
        <f t="shared" si="7"/>
        <v>71.71181030705803</v>
      </c>
      <c r="N102" s="38" t="s">
        <v>236</v>
      </c>
    </row>
    <row r="103" spans="1:14" x14ac:dyDescent="0.3">
      <c r="A103" s="58" t="s">
        <v>237</v>
      </c>
      <c r="B103" s="61" t="s">
        <v>448</v>
      </c>
      <c r="C103" s="61" t="s">
        <v>535</v>
      </c>
      <c r="D103" s="83">
        <v>1738</v>
      </c>
      <c r="E103" s="10" t="s">
        <v>238</v>
      </c>
      <c r="F103" s="18">
        <v>182.05790880800001</v>
      </c>
      <c r="G103" s="30">
        <f t="shared" si="4"/>
        <v>181.05060880800002</v>
      </c>
      <c r="H103" s="7">
        <v>19.657</v>
      </c>
      <c r="I103" s="7">
        <v>26.771999999999998</v>
      </c>
      <c r="J103" s="7">
        <f t="shared" si="5"/>
        <v>0.73423726281189305</v>
      </c>
      <c r="K103" s="7">
        <v>19.957000000000001</v>
      </c>
      <c r="L103" s="7">
        <f t="shared" si="6"/>
        <v>0.98496768051310313</v>
      </c>
      <c r="M103" s="48">
        <f t="shared" si="7"/>
        <v>25.491037097720671</v>
      </c>
      <c r="N103" s="39" t="s">
        <v>239</v>
      </c>
    </row>
    <row r="104" spans="1:14" x14ac:dyDescent="0.3">
      <c r="A104" s="39" t="s">
        <v>241</v>
      </c>
      <c r="B104" s="61" t="s">
        <v>449</v>
      </c>
      <c r="C104" s="61"/>
      <c r="D104" s="74"/>
      <c r="E104" s="10" t="s">
        <v>138</v>
      </c>
      <c r="F104" s="7">
        <v>132.04230000000001</v>
      </c>
      <c r="G104" s="30">
        <f t="shared" si="4"/>
        <v>131.03500000000003</v>
      </c>
      <c r="H104" s="7">
        <v>19.78</v>
      </c>
      <c r="I104" s="7">
        <v>27.245000000000001</v>
      </c>
      <c r="J104" s="7">
        <f t="shared" si="5"/>
        <v>0.7260047715177097</v>
      </c>
      <c r="K104" s="7">
        <v>20.146999999999998</v>
      </c>
      <c r="L104" s="7">
        <f t="shared" si="6"/>
        <v>0.98178388842011233</v>
      </c>
      <c r="M104" s="48">
        <f t="shared" si="7"/>
        <v>30.697862453467572</v>
      </c>
      <c r="N104" s="39" t="s">
        <v>242</v>
      </c>
    </row>
    <row r="105" spans="1:14" x14ac:dyDescent="0.3">
      <c r="A105" s="38" t="s">
        <v>243</v>
      </c>
      <c r="B105" s="62" t="s">
        <v>450</v>
      </c>
      <c r="C105" s="62"/>
      <c r="D105" s="72"/>
      <c r="E105" s="11" t="s">
        <v>244</v>
      </c>
      <c r="F105" s="9">
        <v>129.042593095</v>
      </c>
      <c r="G105" s="31">
        <f t="shared" si="4"/>
        <v>128.03529309500001</v>
      </c>
      <c r="H105" s="9">
        <v>19.786000000000001</v>
      </c>
      <c r="I105" s="9">
        <v>26.501000000000001</v>
      </c>
      <c r="J105" s="9">
        <f t="shared" si="5"/>
        <v>0.74661333534583607</v>
      </c>
      <c r="K105" s="9">
        <v>19.686</v>
      </c>
      <c r="L105" s="9">
        <f t="shared" si="6"/>
        <v>1.0050797521080972</v>
      </c>
      <c r="M105" s="48">
        <f t="shared" si="7"/>
        <v>-8.5578222111547255</v>
      </c>
      <c r="N105" s="38"/>
    </row>
    <row r="106" spans="1:14" x14ac:dyDescent="0.3">
      <c r="A106" s="42" t="s">
        <v>245</v>
      </c>
      <c r="B106" s="61" t="s">
        <v>451</v>
      </c>
      <c r="C106" s="61" t="s">
        <v>536</v>
      </c>
      <c r="D106" s="73">
        <v>10140</v>
      </c>
      <c r="E106" s="12" t="s">
        <v>184</v>
      </c>
      <c r="F106" s="18">
        <v>465.30903799999999</v>
      </c>
      <c r="G106" s="30">
        <f t="shared" si="4"/>
        <v>464.301738</v>
      </c>
      <c r="H106" s="18">
        <v>19.8</v>
      </c>
      <c r="I106" s="18">
        <v>29.114000000000001</v>
      </c>
      <c r="J106" s="18">
        <f t="shared" si="5"/>
        <v>0.68008518238648075</v>
      </c>
      <c r="K106" s="18">
        <v>20.3</v>
      </c>
      <c r="L106" s="18">
        <f t="shared" si="6"/>
        <v>0.97536945812807885</v>
      </c>
      <c r="M106" s="48">
        <f t="shared" si="7"/>
        <v>41.465558706938147</v>
      </c>
      <c r="N106" s="42" t="s">
        <v>44</v>
      </c>
    </row>
    <row r="107" spans="1:14" x14ac:dyDescent="0.3">
      <c r="A107" s="55" t="s">
        <v>246</v>
      </c>
      <c r="B107" s="62" t="s">
        <v>452</v>
      </c>
      <c r="C107" s="62"/>
      <c r="D107" s="85"/>
      <c r="E107" s="26" t="s">
        <v>238</v>
      </c>
      <c r="F107" s="9">
        <v>182.05790880800001</v>
      </c>
      <c r="G107" s="31">
        <f t="shared" si="4"/>
        <v>181.05060880800002</v>
      </c>
      <c r="H107" s="9">
        <v>19.91</v>
      </c>
      <c r="I107" s="9">
        <v>28.074999999999999</v>
      </c>
      <c r="J107" s="9">
        <f t="shared" si="5"/>
        <v>0.70917186108637575</v>
      </c>
      <c r="K107" s="9">
        <v>20.693000000000001</v>
      </c>
      <c r="L107" s="9">
        <f t="shared" si="6"/>
        <v>0.9621611172860387</v>
      </c>
      <c r="M107" s="48">
        <f t="shared" si="7"/>
        <v>63.349878978672763</v>
      </c>
      <c r="N107" s="38" t="s">
        <v>247</v>
      </c>
    </row>
    <row r="108" spans="1:14" x14ac:dyDescent="0.3">
      <c r="A108" s="42" t="s">
        <v>248</v>
      </c>
      <c r="B108" s="61" t="s">
        <v>453</v>
      </c>
      <c r="C108" s="61"/>
      <c r="D108" s="77"/>
      <c r="E108" s="5" t="s">
        <v>175</v>
      </c>
      <c r="F108" s="19">
        <v>347.063084339</v>
      </c>
      <c r="G108" s="30">
        <f t="shared" si="4"/>
        <v>346.05578433900001</v>
      </c>
      <c r="H108" s="19">
        <v>19.91</v>
      </c>
      <c r="I108" s="19">
        <v>26.992000000000001</v>
      </c>
      <c r="J108" s="7">
        <f t="shared" si="5"/>
        <v>0.73762596324836982</v>
      </c>
      <c r="K108" s="19">
        <v>20.059999999999999</v>
      </c>
      <c r="L108" s="7">
        <f t="shared" si="6"/>
        <v>0.99252243270189444</v>
      </c>
      <c r="M108" s="48">
        <f t="shared" si="7"/>
        <v>12.518947426930447</v>
      </c>
      <c r="N108" s="39"/>
    </row>
    <row r="109" spans="1:14" x14ac:dyDescent="0.3">
      <c r="A109" s="50" t="s">
        <v>249</v>
      </c>
      <c r="B109" s="62" t="s">
        <v>454</v>
      </c>
      <c r="C109" s="62"/>
      <c r="D109" s="70"/>
      <c r="E109" s="11" t="s">
        <v>250</v>
      </c>
      <c r="F109" s="9">
        <v>206.043521072</v>
      </c>
      <c r="G109" s="31">
        <f t="shared" si="4"/>
        <v>205.03622107200002</v>
      </c>
      <c r="H109" s="9">
        <v>19.914999999999999</v>
      </c>
      <c r="I109" s="9">
        <v>27.03</v>
      </c>
      <c r="J109" s="9">
        <f t="shared" si="5"/>
        <v>0.73677395486496478</v>
      </c>
      <c r="K109" s="9">
        <v>20.032</v>
      </c>
      <c r="L109" s="9">
        <f t="shared" si="6"/>
        <v>0.99415934504792325</v>
      </c>
      <c r="M109" s="48">
        <f t="shared" si="7"/>
        <v>9.7759728045471643</v>
      </c>
      <c r="N109" s="38"/>
    </row>
    <row r="110" spans="1:14" x14ac:dyDescent="0.3">
      <c r="A110" s="39" t="s">
        <v>251</v>
      </c>
      <c r="B110" s="61" t="s">
        <v>455</v>
      </c>
      <c r="C110" s="61"/>
      <c r="D110" s="74"/>
      <c r="E110" s="10"/>
      <c r="F110" s="7">
        <v>180.06370000000001</v>
      </c>
      <c r="G110" s="30">
        <f t="shared" si="4"/>
        <v>179.05640000000002</v>
      </c>
      <c r="H110" s="7">
        <v>19.928000000000001</v>
      </c>
      <c r="I110" s="7">
        <v>26.527000000000001</v>
      </c>
      <c r="J110" s="7">
        <f t="shared" si="5"/>
        <v>0.75123459117125946</v>
      </c>
      <c r="K110" s="7">
        <v>19.795000000000002</v>
      </c>
      <c r="L110" s="7">
        <f t="shared" si="6"/>
        <v>1.0067188684011112</v>
      </c>
      <c r="M110" s="48">
        <f t="shared" si="7"/>
        <v>-11.238572864163272</v>
      </c>
      <c r="N110" s="39" t="s">
        <v>252</v>
      </c>
    </row>
    <row r="111" spans="1:14" x14ac:dyDescent="0.3">
      <c r="A111" s="38" t="s">
        <v>253</v>
      </c>
      <c r="B111" s="62" t="s">
        <v>456</v>
      </c>
      <c r="C111" s="62"/>
      <c r="D111" s="75"/>
      <c r="E111" s="8" t="s">
        <v>254</v>
      </c>
      <c r="F111" s="24">
        <v>182.07769999999999</v>
      </c>
      <c r="G111" s="31">
        <f t="shared" si="4"/>
        <v>181.07040000000001</v>
      </c>
      <c r="H111" s="9">
        <v>19.978999999999999</v>
      </c>
      <c r="I111" s="9">
        <v>26.728000000000002</v>
      </c>
      <c r="J111" s="9">
        <f t="shared" si="5"/>
        <v>0.74749326548937434</v>
      </c>
      <c r="K111" s="9">
        <v>19.88</v>
      </c>
      <c r="L111" s="9">
        <f t="shared" si="6"/>
        <v>1.0049798792756539</v>
      </c>
      <c r="M111" s="48">
        <f t="shared" si="7"/>
        <v>-8.308522741635322</v>
      </c>
      <c r="N111" s="38"/>
    </row>
    <row r="112" spans="1:14" x14ac:dyDescent="0.3">
      <c r="A112" s="39" t="s">
        <v>255</v>
      </c>
      <c r="B112" s="61" t="s">
        <v>457</v>
      </c>
      <c r="C112" s="61"/>
      <c r="D112" s="76"/>
      <c r="E112" s="27" t="s">
        <v>256</v>
      </c>
      <c r="F112" s="19">
        <v>150.05282342199999</v>
      </c>
      <c r="G112" s="30">
        <f t="shared" ref="G112:G154" si="8">F112-1.0073</f>
        <v>149.045523422</v>
      </c>
      <c r="H112" s="7">
        <v>20</v>
      </c>
      <c r="I112" s="7">
        <v>26.748000000000001</v>
      </c>
      <c r="J112" s="7">
        <f t="shared" ref="J112:J154" si="9">H112/I112</f>
        <v>0.74771945566023623</v>
      </c>
      <c r="K112" s="7">
        <v>19.882999999999999</v>
      </c>
      <c r="L112" s="7">
        <f t="shared" ref="L112:L116" si="10">H112/K112</f>
        <v>1.0058844238796962</v>
      </c>
      <c r="M112" s="48">
        <f t="shared" ref="M112:M154" si="11" xml:space="preserve"> (1000^2/30) * ((1/H112) - (1/K112))</f>
        <v>-9.8073731328270544</v>
      </c>
      <c r="N112" s="39" t="s">
        <v>257</v>
      </c>
    </row>
    <row r="113" spans="1:14" x14ac:dyDescent="0.3">
      <c r="A113" s="38" t="s">
        <v>258</v>
      </c>
      <c r="B113" s="62" t="s">
        <v>458</v>
      </c>
      <c r="C113" s="62"/>
      <c r="D113" s="75"/>
      <c r="E113" s="8"/>
      <c r="F113" s="24">
        <v>180.06370000000001</v>
      </c>
      <c r="G113" s="31">
        <f t="shared" si="8"/>
        <v>179.05640000000002</v>
      </c>
      <c r="H113" s="9">
        <v>20.004999999999999</v>
      </c>
      <c r="I113" s="9">
        <v>26.786999999999999</v>
      </c>
      <c r="J113" s="9">
        <f t="shared" si="9"/>
        <v>0.74681748609400078</v>
      </c>
      <c r="K113" s="9">
        <v>19.905000000000001</v>
      </c>
      <c r="L113" s="9">
        <f t="shared" si="10"/>
        <v>1.0050238633509168</v>
      </c>
      <c r="M113" s="48">
        <f t="shared" si="11"/>
        <v>-8.3710128316531751</v>
      </c>
      <c r="N113" s="38" t="s">
        <v>259</v>
      </c>
    </row>
    <row r="114" spans="1:14" ht="27.6" x14ac:dyDescent="0.3">
      <c r="A114" s="42" t="s">
        <v>260</v>
      </c>
      <c r="B114" s="61" t="s">
        <v>459</v>
      </c>
      <c r="C114" s="61"/>
      <c r="D114" s="77">
        <v>5283835</v>
      </c>
      <c r="E114" s="15" t="s">
        <v>261</v>
      </c>
      <c r="F114" s="32">
        <v>392.29266000000001</v>
      </c>
      <c r="G114" s="30">
        <f t="shared" si="8"/>
        <v>391.28536000000003</v>
      </c>
      <c r="H114" s="18">
        <v>20.010000000000002</v>
      </c>
      <c r="I114" s="18">
        <v>25.541</v>
      </c>
      <c r="J114" s="18">
        <f t="shared" si="9"/>
        <v>0.78344622371872685</v>
      </c>
      <c r="K114" s="18">
        <v>19.327000000000002</v>
      </c>
      <c r="L114" s="18">
        <f t="shared" si="10"/>
        <v>1.0353391628292026</v>
      </c>
      <c r="M114" s="48">
        <f t="shared" si="11"/>
        <v>-58.869170130272657</v>
      </c>
      <c r="N114" s="42" t="s">
        <v>44</v>
      </c>
    </row>
    <row r="115" spans="1:14" x14ac:dyDescent="0.3">
      <c r="A115" s="38" t="s">
        <v>262</v>
      </c>
      <c r="B115" s="62" t="s">
        <v>460</v>
      </c>
      <c r="C115" s="62"/>
      <c r="D115" s="72"/>
      <c r="E115" s="11" t="s">
        <v>263</v>
      </c>
      <c r="F115" s="9">
        <v>183.06649999999999</v>
      </c>
      <c r="G115" s="31">
        <f t="shared" si="8"/>
        <v>182.0592</v>
      </c>
      <c r="H115" s="9">
        <v>20.015000000000001</v>
      </c>
      <c r="I115" s="9">
        <v>26.68</v>
      </c>
      <c r="J115" s="9">
        <f t="shared" si="9"/>
        <v>0.75018740629685166</v>
      </c>
      <c r="K115" s="9">
        <v>19.864999999999998</v>
      </c>
      <c r="L115" s="9">
        <f t="shared" si="10"/>
        <v>1.0075509690410271</v>
      </c>
      <c r="M115" s="48">
        <f t="shared" si="11"/>
        <v>-12.575516764138513</v>
      </c>
      <c r="N115" s="38"/>
    </row>
    <row r="116" spans="1:14" x14ac:dyDescent="0.3">
      <c r="A116" s="42" t="s">
        <v>264</v>
      </c>
      <c r="B116" s="61" t="s">
        <v>461</v>
      </c>
      <c r="C116" s="61" t="s">
        <v>537</v>
      </c>
      <c r="D116" s="73">
        <v>222528</v>
      </c>
      <c r="E116" s="12" t="s">
        <v>261</v>
      </c>
      <c r="F116" s="18">
        <v>392.29266000000001</v>
      </c>
      <c r="G116" s="30">
        <f t="shared" si="8"/>
        <v>391.28536000000003</v>
      </c>
      <c r="H116" s="18">
        <v>20.128</v>
      </c>
      <c r="I116" s="18">
        <v>24.81</v>
      </c>
      <c r="J116" s="18">
        <f t="shared" si="9"/>
        <v>0.811285771866183</v>
      </c>
      <c r="K116" s="18">
        <v>18.911999999999999</v>
      </c>
      <c r="L116" s="18">
        <f t="shared" si="10"/>
        <v>1.0642978003384096</v>
      </c>
      <c r="M116" s="48">
        <f t="shared" si="11"/>
        <v>-106.48151884341794</v>
      </c>
      <c r="N116" s="42" t="s">
        <v>44</v>
      </c>
    </row>
    <row r="117" spans="1:14" x14ac:dyDescent="0.3">
      <c r="A117" s="42" t="s">
        <v>265</v>
      </c>
      <c r="B117" s="61" t="s">
        <v>462</v>
      </c>
      <c r="C117" s="61" t="s">
        <v>538</v>
      </c>
      <c r="D117" s="77">
        <v>10133</v>
      </c>
      <c r="E117" s="15" t="s">
        <v>261</v>
      </c>
      <c r="F117" s="18">
        <v>392.29266000000001</v>
      </c>
      <c r="G117" s="30">
        <f t="shared" si="8"/>
        <v>391.28536000000003</v>
      </c>
      <c r="H117" s="18">
        <v>20.332999999999998</v>
      </c>
      <c r="I117" s="18">
        <v>24.914999999999999</v>
      </c>
      <c r="J117" s="18">
        <f t="shared" si="9"/>
        <v>0.8160947220549869</v>
      </c>
      <c r="K117" s="18">
        <v>18.966999999999999</v>
      </c>
      <c r="L117" s="18">
        <f>H117/I117</f>
        <v>0.8160947220549869</v>
      </c>
      <c r="M117" s="48">
        <f t="shared" si="11"/>
        <v>-118.06722061784062</v>
      </c>
      <c r="N117" s="42" t="s">
        <v>44</v>
      </c>
    </row>
    <row r="118" spans="1:14" x14ac:dyDescent="0.3">
      <c r="A118" s="38" t="s">
        <v>266</v>
      </c>
      <c r="B118" s="62" t="s">
        <v>463</v>
      </c>
      <c r="C118" s="62"/>
      <c r="D118" s="72"/>
      <c r="E118" s="11" t="s">
        <v>267</v>
      </c>
      <c r="F118" s="9">
        <v>244.069536126</v>
      </c>
      <c r="G118" s="31">
        <f t="shared" si="8"/>
        <v>243.06223612600002</v>
      </c>
      <c r="H118" s="9">
        <v>20.370999999999999</v>
      </c>
      <c r="I118" s="9">
        <v>27.268999999999998</v>
      </c>
      <c r="J118" s="9">
        <f t="shared" si="9"/>
        <v>0.7470387619641351</v>
      </c>
      <c r="K118" s="9">
        <v>20.238</v>
      </c>
      <c r="L118" s="9">
        <f t="shared" ref="L118:L154" si="12">H118/K118</f>
        <v>1.0065717956319793</v>
      </c>
      <c r="M118" s="48">
        <f t="shared" si="11"/>
        <v>-10.753515016411152</v>
      </c>
      <c r="N118" s="38"/>
    </row>
    <row r="119" spans="1:14" x14ac:dyDescent="0.3">
      <c r="A119" s="39" t="s">
        <v>268</v>
      </c>
      <c r="B119" s="61" t="s">
        <v>464</v>
      </c>
      <c r="C119" s="61"/>
      <c r="D119" s="74"/>
      <c r="E119" s="10" t="s">
        <v>269</v>
      </c>
      <c r="F119" s="7">
        <v>180.063388116</v>
      </c>
      <c r="G119" s="30">
        <f t="shared" si="8"/>
        <v>179.05608811600001</v>
      </c>
      <c r="H119" s="7">
        <v>20.375</v>
      </c>
      <c r="I119" s="7">
        <v>27.306999999999999</v>
      </c>
      <c r="J119" s="7">
        <f t="shared" si="9"/>
        <v>0.74614567693265466</v>
      </c>
      <c r="K119" s="7">
        <v>20.242000000000001</v>
      </c>
      <c r="L119" s="7">
        <f t="shared" si="12"/>
        <v>1.0065704969864637</v>
      </c>
      <c r="M119" s="48">
        <f t="shared" si="11"/>
        <v>-10.749279323458058</v>
      </c>
      <c r="N119" s="39"/>
    </row>
    <row r="120" spans="1:14" x14ac:dyDescent="0.3">
      <c r="A120" s="44" t="s">
        <v>270</v>
      </c>
      <c r="B120" s="62" t="s">
        <v>465</v>
      </c>
      <c r="C120" s="62"/>
      <c r="D120" s="84"/>
      <c r="E120" s="21" t="s">
        <v>261</v>
      </c>
      <c r="F120" s="22">
        <v>392.29266000000001</v>
      </c>
      <c r="G120" s="31">
        <f t="shared" si="8"/>
        <v>391.28536000000003</v>
      </c>
      <c r="H120" s="28">
        <v>20.399999999999999</v>
      </c>
      <c r="I120" s="28">
        <v>24.664999999999999</v>
      </c>
      <c r="J120" s="17">
        <f t="shared" si="9"/>
        <v>0.82708291100750053</v>
      </c>
      <c r="K120" s="28">
        <v>18.834</v>
      </c>
      <c r="L120" s="17">
        <f t="shared" si="12"/>
        <v>1.0831474992035679</v>
      </c>
      <c r="M120" s="48">
        <f t="shared" si="11"/>
        <v>-135.86192680321551</v>
      </c>
      <c r="N120" s="44" t="s">
        <v>44</v>
      </c>
    </row>
    <row r="121" spans="1:14" x14ac:dyDescent="0.3">
      <c r="A121" s="59" t="s">
        <v>271</v>
      </c>
      <c r="B121" s="61" t="s">
        <v>466</v>
      </c>
      <c r="C121" s="61"/>
      <c r="D121" s="76"/>
      <c r="E121" s="5" t="s">
        <v>254</v>
      </c>
      <c r="F121" s="32">
        <v>182.07903818</v>
      </c>
      <c r="G121" s="30">
        <f t="shared" si="8"/>
        <v>181.07173818000001</v>
      </c>
      <c r="H121" s="29">
        <v>20.451000000000001</v>
      </c>
      <c r="I121" s="29">
        <v>27.283000000000001</v>
      </c>
      <c r="J121" s="7">
        <f t="shared" si="9"/>
        <v>0.7495876553164974</v>
      </c>
      <c r="K121" s="29">
        <v>20.283999999999999</v>
      </c>
      <c r="L121" s="7">
        <f t="shared" si="12"/>
        <v>1.0082330901202918</v>
      </c>
      <c r="M121" s="48">
        <f t="shared" si="11"/>
        <v>-13.419213600462712</v>
      </c>
      <c r="N121" s="45"/>
    </row>
    <row r="122" spans="1:14" x14ac:dyDescent="0.3">
      <c r="A122" s="42" t="s">
        <v>272</v>
      </c>
      <c r="B122" s="61" t="s">
        <v>467</v>
      </c>
      <c r="C122" s="61" t="s">
        <v>539</v>
      </c>
      <c r="D122" s="73">
        <v>5283821</v>
      </c>
      <c r="E122" s="12" t="s">
        <v>261</v>
      </c>
      <c r="F122" s="18">
        <v>392.29266000000001</v>
      </c>
      <c r="G122" s="30">
        <f t="shared" si="8"/>
        <v>391.28536000000003</v>
      </c>
      <c r="H122" s="18">
        <v>20.606999999999999</v>
      </c>
      <c r="I122" s="18">
        <v>25.838000000000001</v>
      </c>
      <c r="J122" s="18">
        <f t="shared" si="9"/>
        <v>0.79754624970972976</v>
      </c>
      <c r="K122" s="18">
        <v>19.507000000000001</v>
      </c>
      <c r="L122" s="18">
        <f t="shared" si="12"/>
        <v>1.056390013841185</v>
      </c>
      <c r="M122" s="48">
        <f t="shared" si="11"/>
        <v>-91.214981707162664</v>
      </c>
      <c r="N122" s="42" t="s">
        <v>44</v>
      </c>
    </row>
    <row r="123" spans="1:14" x14ac:dyDescent="0.3">
      <c r="A123" s="38" t="s">
        <v>273</v>
      </c>
      <c r="B123" s="62" t="s">
        <v>468</v>
      </c>
      <c r="C123" s="62"/>
      <c r="D123" s="72"/>
      <c r="E123" s="11" t="s">
        <v>160</v>
      </c>
      <c r="F123" s="9">
        <v>104.0474</v>
      </c>
      <c r="G123" s="31">
        <f t="shared" si="8"/>
        <v>103.0401</v>
      </c>
      <c r="H123" s="9">
        <v>20.617000000000001</v>
      </c>
      <c r="I123" s="9">
        <v>28.599</v>
      </c>
      <c r="J123" s="9">
        <f t="shared" si="9"/>
        <v>0.72089933214448065</v>
      </c>
      <c r="K123" s="9">
        <v>20.901</v>
      </c>
      <c r="L123" s="9">
        <f t="shared" si="12"/>
        <v>0.98641213339074696</v>
      </c>
      <c r="M123" s="48">
        <f t="shared" si="11"/>
        <v>21.968709655871557</v>
      </c>
      <c r="N123" s="38" t="s">
        <v>240</v>
      </c>
    </row>
    <row r="124" spans="1:14" x14ac:dyDescent="0.3">
      <c r="A124" s="42" t="s">
        <v>274</v>
      </c>
      <c r="B124" s="61" t="s">
        <v>469</v>
      </c>
      <c r="C124" s="61" t="s">
        <v>540</v>
      </c>
      <c r="D124" s="73">
        <v>164672</v>
      </c>
      <c r="E124" s="12" t="s">
        <v>261</v>
      </c>
      <c r="F124" s="18">
        <v>392.29266000000001</v>
      </c>
      <c r="G124" s="30">
        <f t="shared" si="8"/>
        <v>391.28536000000003</v>
      </c>
      <c r="H124" s="18">
        <v>20.687999999999999</v>
      </c>
      <c r="I124" s="18">
        <v>25.57</v>
      </c>
      <c r="J124" s="18">
        <f t="shared" si="9"/>
        <v>0.8090731325772389</v>
      </c>
      <c r="K124" s="18">
        <v>19.321999999999999</v>
      </c>
      <c r="L124" s="18">
        <f t="shared" si="12"/>
        <v>1.0706966152572197</v>
      </c>
      <c r="M124" s="48">
        <f t="shared" si="11"/>
        <v>-113.9092150960618</v>
      </c>
      <c r="N124" s="42" t="s">
        <v>44</v>
      </c>
    </row>
    <row r="125" spans="1:14" x14ac:dyDescent="0.3">
      <c r="A125" s="39" t="s">
        <v>275</v>
      </c>
      <c r="B125" s="61" t="s">
        <v>470</v>
      </c>
      <c r="C125" s="61"/>
      <c r="D125" s="76"/>
      <c r="E125" s="5" t="s">
        <v>276</v>
      </c>
      <c r="F125" s="19">
        <v>152.0334</v>
      </c>
      <c r="G125" s="30">
        <f t="shared" si="8"/>
        <v>151.02610000000001</v>
      </c>
      <c r="H125" s="7">
        <v>21.14</v>
      </c>
      <c r="I125" s="7">
        <v>27.821999999999999</v>
      </c>
      <c r="J125" s="7">
        <f t="shared" si="9"/>
        <v>0.75983035008266842</v>
      </c>
      <c r="K125" s="7">
        <v>20.49</v>
      </c>
      <c r="L125" s="7">
        <f t="shared" si="12"/>
        <v>1.0317227916056615</v>
      </c>
      <c r="M125" s="48">
        <f t="shared" si="11"/>
        <v>-50.020169671493683</v>
      </c>
      <c r="N125" s="39"/>
    </row>
    <row r="126" spans="1:14" x14ac:dyDescent="0.3">
      <c r="A126" s="38" t="s">
        <v>277</v>
      </c>
      <c r="B126" s="62" t="s">
        <v>471</v>
      </c>
      <c r="C126" s="62"/>
      <c r="D126" s="72"/>
      <c r="E126" s="11" t="s">
        <v>278</v>
      </c>
      <c r="F126" s="9">
        <v>147.05315778100001</v>
      </c>
      <c r="G126" s="31">
        <f t="shared" si="8"/>
        <v>146.04585778100002</v>
      </c>
      <c r="H126" s="9">
        <v>21.155999999999999</v>
      </c>
      <c r="I126" s="9">
        <v>22.289000000000001</v>
      </c>
      <c r="J126" s="9">
        <f t="shared" si="9"/>
        <v>0.94916775090851979</v>
      </c>
      <c r="K126" s="9">
        <v>17.407</v>
      </c>
      <c r="L126" s="9">
        <f t="shared" si="12"/>
        <v>1.215373125754007</v>
      </c>
      <c r="M126" s="48">
        <f t="shared" si="11"/>
        <v>-339.34128340897286</v>
      </c>
      <c r="N126" s="38"/>
    </row>
    <row r="127" spans="1:14" x14ac:dyDescent="0.3">
      <c r="A127" s="52" t="s">
        <v>279</v>
      </c>
      <c r="B127" s="61" t="s">
        <v>472</v>
      </c>
      <c r="C127" s="61"/>
      <c r="D127" s="71"/>
      <c r="E127" s="10" t="s">
        <v>280</v>
      </c>
      <c r="F127" s="7">
        <v>123.03202840900001</v>
      </c>
      <c r="G127" s="30">
        <f t="shared" si="8"/>
        <v>122.02472840900001</v>
      </c>
      <c r="H127" s="7">
        <v>21.302</v>
      </c>
      <c r="I127" s="7">
        <v>28.216999999999999</v>
      </c>
      <c r="J127" s="7">
        <f t="shared" si="9"/>
        <v>0.75493496828153239</v>
      </c>
      <c r="K127" s="7">
        <v>20.802</v>
      </c>
      <c r="L127" s="7">
        <f t="shared" si="12"/>
        <v>1.0240361503701567</v>
      </c>
      <c r="M127" s="48">
        <f t="shared" si="11"/>
        <v>-37.611727177662196</v>
      </c>
      <c r="N127" s="39"/>
    </row>
    <row r="128" spans="1:14" x14ac:dyDescent="0.3">
      <c r="A128" s="40" t="s">
        <v>281</v>
      </c>
      <c r="B128" s="61" t="s">
        <v>473</v>
      </c>
      <c r="C128" s="61" t="s">
        <v>474</v>
      </c>
      <c r="D128" s="74"/>
      <c r="E128" s="13" t="s">
        <v>282</v>
      </c>
      <c r="F128" s="7">
        <v>612.15196189799997</v>
      </c>
      <c r="G128" s="30">
        <f t="shared" si="8"/>
        <v>611.14466189799998</v>
      </c>
      <c r="H128" s="7">
        <v>22.045999999999999</v>
      </c>
      <c r="I128" s="7">
        <v>27.077999999999999</v>
      </c>
      <c r="J128" s="7">
        <f t="shared" si="9"/>
        <v>0.81416648201491981</v>
      </c>
      <c r="K128" s="7">
        <v>20.13</v>
      </c>
      <c r="L128" s="7">
        <f t="shared" si="12"/>
        <v>1.0951813214108297</v>
      </c>
      <c r="M128" s="48">
        <f t="shared" si="11"/>
        <v>-143.91321390249124</v>
      </c>
      <c r="N128" s="39" t="s">
        <v>283</v>
      </c>
    </row>
    <row r="129" spans="1:14" x14ac:dyDescent="0.3">
      <c r="A129" s="38" t="s">
        <v>284</v>
      </c>
      <c r="B129" s="62" t="s">
        <v>475</v>
      </c>
      <c r="C129" s="62"/>
      <c r="D129" s="75"/>
      <c r="E129" s="8" t="s">
        <v>285</v>
      </c>
      <c r="F129" s="24">
        <v>131.058243159</v>
      </c>
      <c r="G129" s="31">
        <f t="shared" si="8"/>
        <v>130.05094315900001</v>
      </c>
      <c r="H129" s="9">
        <v>22.128</v>
      </c>
      <c r="I129" s="9">
        <v>22.861000000000001</v>
      </c>
      <c r="J129" s="9">
        <f t="shared" si="9"/>
        <v>0.96793666068850881</v>
      </c>
      <c r="K129" s="9">
        <v>17.663</v>
      </c>
      <c r="L129" s="9">
        <f t="shared" si="12"/>
        <v>1.2527883145558512</v>
      </c>
      <c r="M129" s="48">
        <f t="shared" si="11"/>
        <v>-380.7970513314221</v>
      </c>
      <c r="N129" s="38"/>
    </row>
    <row r="130" spans="1:14" x14ac:dyDescent="0.3">
      <c r="A130" s="51" t="s">
        <v>286</v>
      </c>
      <c r="B130" s="61" t="s">
        <v>476</v>
      </c>
      <c r="C130" s="61"/>
      <c r="D130" s="81"/>
      <c r="E130" s="5" t="s">
        <v>287</v>
      </c>
      <c r="F130" s="19">
        <v>283.091668551</v>
      </c>
      <c r="G130" s="30">
        <f t="shared" si="8"/>
        <v>282.08436855100001</v>
      </c>
      <c r="H130" s="7">
        <v>27.853999999999999</v>
      </c>
      <c r="I130" s="7">
        <v>27.52</v>
      </c>
      <c r="J130" s="7">
        <f t="shared" si="9"/>
        <v>1.0121366279069768</v>
      </c>
      <c r="K130" s="7">
        <v>20.355</v>
      </c>
      <c r="L130" s="7">
        <f t="shared" si="12"/>
        <v>1.3684107098992875</v>
      </c>
      <c r="M130" s="48">
        <f t="shared" si="11"/>
        <v>-440.88306873852673</v>
      </c>
      <c r="N130" s="39" t="s">
        <v>288</v>
      </c>
    </row>
    <row r="131" spans="1:14" x14ac:dyDescent="0.3">
      <c r="A131" s="38" t="s">
        <v>289</v>
      </c>
      <c r="B131" s="62" t="s">
        <v>477</v>
      </c>
      <c r="C131" s="62"/>
      <c r="D131" s="72"/>
      <c r="E131" s="11" t="s">
        <v>290</v>
      </c>
      <c r="F131" s="9">
        <v>103.063328537</v>
      </c>
      <c r="G131" s="31">
        <f t="shared" si="8"/>
        <v>102.056028537</v>
      </c>
      <c r="H131" s="9">
        <v>28.106000000000002</v>
      </c>
      <c r="I131" s="9">
        <v>26.756</v>
      </c>
      <c r="J131" s="9">
        <f t="shared" si="9"/>
        <v>1.0504559724921514</v>
      </c>
      <c r="K131" s="9">
        <v>19.856999999999999</v>
      </c>
      <c r="L131" s="9">
        <f t="shared" si="12"/>
        <v>1.4154202548219772</v>
      </c>
      <c r="M131" s="48">
        <f t="shared" si="11"/>
        <v>-492.68276622070874</v>
      </c>
      <c r="N131" s="38"/>
    </row>
    <row r="132" spans="1:14" x14ac:dyDescent="0.3">
      <c r="A132" s="39" t="s">
        <v>291</v>
      </c>
      <c r="B132" s="61" t="s">
        <v>478</v>
      </c>
      <c r="C132" s="61"/>
      <c r="D132" s="76"/>
      <c r="E132" s="5" t="s">
        <v>292</v>
      </c>
      <c r="F132" s="32">
        <v>115.0633</v>
      </c>
      <c r="G132" s="30">
        <f t="shared" si="8"/>
        <v>114.056</v>
      </c>
      <c r="H132" s="7">
        <v>28.533999999999999</v>
      </c>
      <c r="I132" s="7">
        <v>26.484999999999999</v>
      </c>
      <c r="J132" s="7">
        <f t="shared" si="9"/>
        <v>1.0773645459694166</v>
      </c>
      <c r="K132" s="7">
        <v>19.686</v>
      </c>
      <c r="L132" s="7">
        <f t="shared" si="12"/>
        <v>1.4494564665244336</v>
      </c>
      <c r="M132" s="48">
        <f t="shared" si="11"/>
        <v>-525.05369795616173</v>
      </c>
      <c r="N132" s="39"/>
    </row>
    <row r="133" spans="1:14" x14ac:dyDescent="0.3">
      <c r="A133" s="38" t="s">
        <v>293</v>
      </c>
      <c r="B133" s="62" t="s">
        <v>479</v>
      </c>
      <c r="C133" s="62"/>
      <c r="D133" s="75"/>
      <c r="E133" s="8" t="s">
        <v>294</v>
      </c>
      <c r="F133" s="24">
        <v>240.0223</v>
      </c>
      <c r="G133" s="31">
        <f t="shared" si="8"/>
        <v>239.01500000000001</v>
      </c>
      <c r="H133" s="9">
        <v>28.556000000000001</v>
      </c>
      <c r="I133" s="9">
        <v>26.856999999999999</v>
      </c>
      <c r="J133" s="9">
        <f t="shared" si="9"/>
        <v>1.0632609747924191</v>
      </c>
      <c r="K133" s="9">
        <v>20.007999999999999</v>
      </c>
      <c r="L133" s="9">
        <f t="shared" si="12"/>
        <v>1.4272291083566575</v>
      </c>
      <c r="M133" s="48">
        <f t="shared" si="11"/>
        <v>-498.70325950956885</v>
      </c>
      <c r="N133" s="38" t="s">
        <v>295</v>
      </c>
    </row>
    <row r="134" spans="1:14" x14ac:dyDescent="0.3">
      <c r="A134" s="39" t="s">
        <v>296</v>
      </c>
      <c r="B134" s="61" t="s">
        <v>480</v>
      </c>
      <c r="C134" s="61"/>
      <c r="D134" s="76"/>
      <c r="E134" s="5" t="s">
        <v>297</v>
      </c>
      <c r="F134" s="32">
        <v>165.08789999999999</v>
      </c>
      <c r="G134" s="30">
        <f t="shared" si="8"/>
        <v>164.0806</v>
      </c>
      <c r="H134" s="7">
        <v>30.382000000000001</v>
      </c>
      <c r="I134" s="7">
        <v>26.483000000000001</v>
      </c>
      <c r="J134" s="7">
        <f t="shared" si="9"/>
        <v>1.1472265226749236</v>
      </c>
      <c r="K134" s="7">
        <v>19.768000000000001</v>
      </c>
      <c r="L134" s="7">
        <f t="shared" si="12"/>
        <v>1.5369283690813436</v>
      </c>
      <c r="M134" s="48">
        <f t="shared" si="11"/>
        <v>-589.08604774904393</v>
      </c>
      <c r="N134" s="39"/>
    </row>
    <row r="135" spans="1:14" x14ac:dyDescent="0.3">
      <c r="A135" s="38" t="s">
        <v>298</v>
      </c>
      <c r="B135" s="62" t="s">
        <v>481</v>
      </c>
      <c r="C135" s="62"/>
      <c r="D135" s="75"/>
      <c r="E135" s="8" t="s">
        <v>278</v>
      </c>
      <c r="F135" s="24">
        <v>147.0532</v>
      </c>
      <c r="G135" s="31">
        <f t="shared" si="8"/>
        <v>146.04590000000002</v>
      </c>
      <c r="H135" s="9">
        <v>30.995000000000001</v>
      </c>
      <c r="I135" s="9">
        <v>28.045999999999999</v>
      </c>
      <c r="J135" s="9">
        <f t="shared" si="9"/>
        <v>1.1051486843043572</v>
      </c>
      <c r="K135" s="9">
        <v>20.681000000000001</v>
      </c>
      <c r="L135" s="9">
        <f t="shared" si="12"/>
        <v>1.4987186306271456</v>
      </c>
      <c r="M135" s="48">
        <f t="shared" si="11"/>
        <v>-536.3430990236551</v>
      </c>
      <c r="N135" s="38" t="s">
        <v>299</v>
      </c>
    </row>
    <row r="136" spans="1:14" x14ac:dyDescent="0.3">
      <c r="A136" s="39" t="s">
        <v>300</v>
      </c>
      <c r="B136" s="61" t="s">
        <v>482</v>
      </c>
      <c r="C136" s="61"/>
      <c r="D136" s="76"/>
      <c r="E136" s="5" t="s">
        <v>290</v>
      </c>
      <c r="F136" s="19">
        <v>103.063328537</v>
      </c>
      <c r="G136" s="30">
        <f t="shared" si="8"/>
        <v>102.056028537</v>
      </c>
      <c r="H136" s="7">
        <v>31.331</v>
      </c>
      <c r="I136" s="7">
        <v>26.32</v>
      </c>
      <c r="J136" s="7">
        <f t="shared" si="9"/>
        <v>1.1903875379939211</v>
      </c>
      <c r="K136" s="7">
        <v>19.899999999999999</v>
      </c>
      <c r="L136" s="7">
        <f t="shared" si="12"/>
        <v>1.5744221105527638</v>
      </c>
      <c r="M136" s="48">
        <f t="shared" si="11"/>
        <v>-611.13286154582147</v>
      </c>
      <c r="N136" s="39"/>
    </row>
    <row r="137" spans="1:14" x14ac:dyDescent="0.3">
      <c r="A137" s="38" t="s">
        <v>301</v>
      </c>
      <c r="B137" s="62" t="s">
        <v>483</v>
      </c>
      <c r="C137" s="62"/>
      <c r="D137" s="75"/>
      <c r="E137" s="8" t="s">
        <v>302</v>
      </c>
      <c r="F137" s="24">
        <v>161.06880784500001</v>
      </c>
      <c r="G137" s="31">
        <f t="shared" si="8"/>
        <v>160.06150784500002</v>
      </c>
      <c r="H137" s="9">
        <v>31.486000000000001</v>
      </c>
      <c r="I137" s="9">
        <v>26.736999999999998</v>
      </c>
      <c r="J137" s="9">
        <f t="shared" si="9"/>
        <v>1.1776190298088791</v>
      </c>
      <c r="K137" s="9">
        <v>19.872</v>
      </c>
      <c r="L137" s="9">
        <f t="shared" si="12"/>
        <v>1.5844404186795491</v>
      </c>
      <c r="M137" s="48">
        <f t="shared" si="11"/>
        <v>-618.73046081808764</v>
      </c>
      <c r="N137" s="38" t="s">
        <v>303</v>
      </c>
    </row>
    <row r="138" spans="1:14" x14ac:dyDescent="0.3">
      <c r="A138" s="39" t="s">
        <v>304</v>
      </c>
      <c r="B138" s="61" t="s">
        <v>484</v>
      </c>
      <c r="C138" s="61"/>
      <c r="D138" s="76"/>
      <c r="E138" s="5" t="s">
        <v>305</v>
      </c>
      <c r="F138" s="19">
        <v>222.06742763599999</v>
      </c>
      <c r="G138" s="30">
        <f t="shared" si="8"/>
        <v>221.060127636</v>
      </c>
      <c r="H138" s="7">
        <v>31.634</v>
      </c>
      <c r="I138" s="7">
        <v>25.234999999999999</v>
      </c>
      <c r="J138" s="7">
        <f t="shared" si="9"/>
        <v>1.2535763820091144</v>
      </c>
      <c r="K138" s="7">
        <v>18.986999999999998</v>
      </c>
      <c r="L138" s="7">
        <f t="shared" si="12"/>
        <v>1.6660873229051458</v>
      </c>
      <c r="M138" s="48">
        <f t="shared" si="11"/>
        <v>-701.86858328080098</v>
      </c>
      <c r="N138" s="39" t="s">
        <v>306</v>
      </c>
    </row>
    <row r="139" spans="1:14" x14ac:dyDescent="0.3">
      <c r="A139" s="53" t="s">
        <v>307</v>
      </c>
      <c r="B139" s="62" t="s">
        <v>485</v>
      </c>
      <c r="C139" s="62"/>
      <c r="D139" s="75"/>
      <c r="E139" s="8" t="s">
        <v>308</v>
      </c>
      <c r="F139" s="24">
        <v>220.08479226</v>
      </c>
      <c r="G139" s="31">
        <f t="shared" si="8"/>
        <v>219.07749226000001</v>
      </c>
      <c r="H139" s="9">
        <v>32.142000000000003</v>
      </c>
      <c r="I139" s="9">
        <v>26.792999999999999</v>
      </c>
      <c r="J139" s="9">
        <f t="shared" si="9"/>
        <v>1.1996416974582915</v>
      </c>
      <c r="K139" s="9">
        <v>19.994</v>
      </c>
      <c r="L139" s="9">
        <f t="shared" si="12"/>
        <v>1.6075822746824049</v>
      </c>
      <c r="M139" s="48">
        <f t="shared" si="11"/>
        <v>-630.10212461618755</v>
      </c>
      <c r="N139" s="38" t="s">
        <v>309</v>
      </c>
    </row>
    <row r="140" spans="1:14" x14ac:dyDescent="0.3">
      <c r="A140" s="39" t="s">
        <v>310</v>
      </c>
      <c r="B140" s="61" t="s">
        <v>486</v>
      </c>
      <c r="C140" s="61"/>
      <c r="D140" s="76"/>
      <c r="E140" s="5" t="s">
        <v>311</v>
      </c>
      <c r="F140" s="32">
        <v>204.0899</v>
      </c>
      <c r="G140" s="30">
        <f t="shared" si="8"/>
        <v>203.08260000000001</v>
      </c>
      <c r="H140" s="7">
        <v>33.015999999999998</v>
      </c>
      <c r="I140" s="7">
        <v>26.818000000000001</v>
      </c>
      <c r="J140" s="7">
        <f t="shared" si="9"/>
        <v>1.2311134312775001</v>
      </c>
      <c r="K140" s="7">
        <v>20.001999999999999</v>
      </c>
      <c r="L140" s="7">
        <f t="shared" si="12"/>
        <v>1.6506349365063493</v>
      </c>
      <c r="M140" s="48">
        <f t="shared" si="11"/>
        <v>-656.88851517077535</v>
      </c>
      <c r="N140" s="39" t="s">
        <v>312</v>
      </c>
    </row>
    <row r="141" spans="1:14" x14ac:dyDescent="0.3">
      <c r="A141" s="50" t="s">
        <v>313</v>
      </c>
      <c r="B141" s="62" t="s">
        <v>487</v>
      </c>
      <c r="C141" s="62"/>
      <c r="D141" s="68"/>
      <c r="E141" s="8" t="s">
        <v>314</v>
      </c>
      <c r="F141" s="24">
        <v>146.06899999999999</v>
      </c>
      <c r="G141" s="31">
        <f t="shared" si="8"/>
        <v>145.0617</v>
      </c>
      <c r="H141" s="9">
        <v>33.031999999999996</v>
      </c>
      <c r="I141" s="9">
        <v>27.783999999999999</v>
      </c>
      <c r="J141" s="9">
        <f t="shared" si="9"/>
        <v>1.1888856896055282</v>
      </c>
      <c r="K141" s="9">
        <v>20.552</v>
      </c>
      <c r="L141" s="9">
        <f t="shared" si="12"/>
        <v>1.6072401712728688</v>
      </c>
      <c r="M141" s="48">
        <f t="shared" si="11"/>
        <v>-612.77969975868734</v>
      </c>
      <c r="N141" s="38" t="s">
        <v>315</v>
      </c>
    </row>
    <row r="142" spans="1:14" x14ac:dyDescent="0.3">
      <c r="A142" s="51" t="s">
        <v>316</v>
      </c>
      <c r="B142" s="61" t="s">
        <v>488</v>
      </c>
      <c r="C142" s="61"/>
      <c r="D142" s="81"/>
      <c r="E142" s="5" t="s">
        <v>317</v>
      </c>
      <c r="F142" s="19">
        <v>175.0951</v>
      </c>
      <c r="G142" s="30">
        <f t="shared" si="8"/>
        <v>174.08780000000002</v>
      </c>
      <c r="H142" s="7">
        <v>33.116999999999997</v>
      </c>
      <c r="I142" s="7">
        <v>27.934999999999999</v>
      </c>
      <c r="J142" s="7">
        <f t="shared" si="9"/>
        <v>1.1855020583497404</v>
      </c>
      <c r="K142" s="7">
        <v>20.67</v>
      </c>
      <c r="L142" s="7">
        <f t="shared" si="12"/>
        <v>1.6021770682148038</v>
      </c>
      <c r="M142" s="48">
        <f t="shared" si="11"/>
        <v>-606.11072683194323</v>
      </c>
      <c r="N142" s="39" t="s">
        <v>318</v>
      </c>
    </row>
    <row r="143" spans="1:14" x14ac:dyDescent="0.3">
      <c r="A143" s="38" t="s">
        <v>319</v>
      </c>
      <c r="B143" s="62" t="s">
        <v>489</v>
      </c>
      <c r="C143" s="62"/>
      <c r="D143" s="72"/>
      <c r="E143" s="11" t="s">
        <v>320</v>
      </c>
      <c r="F143" s="9">
        <v>119.058243159</v>
      </c>
      <c r="G143" s="31">
        <f t="shared" si="8"/>
        <v>118.050943159</v>
      </c>
      <c r="H143" s="9">
        <v>33.369</v>
      </c>
      <c r="I143" s="9">
        <v>25.571000000000002</v>
      </c>
      <c r="J143" s="9">
        <f t="shared" si="9"/>
        <v>1.3049548316452231</v>
      </c>
      <c r="K143" s="9">
        <v>19.289000000000001</v>
      </c>
      <c r="L143" s="9">
        <f t="shared" si="12"/>
        <v>1.7299497122712426</v>
      </c>
      <c r="M143" s="48">
        <f t="shared" si="11"/>
        <v>-729.16950090527394</v>
      </c>
      <c r="N143" s="38" t="s">
        <v>44</v>
      </c>
    </row>
    <row r="144" spans="1:14" x14ac:dyDescent="0.3">
      <c r="A144" s="39" t="s">
        <v>321</v>
      </c>
      <c r="B144" s="61" t="s">
        <v>490</v>
      </c>
      <c r="C144" s="61"/>
      <c r="D144" s="76"/>
      <c r="E144" s="5" t="s">
        <v>322</v>
      </c>
      <c r="F144" s="19">
        <v>129.0789</v>
      </c>
      <c r="G144" s="30">
        <f t="shared" si="8"/>
        <v>128.07160000000002</v>
      </c>
      <c r="H144" s="7">
        <v>33.758000000000003</v>
      </c>
      <c r="I144" s="7">
        <v>26.776</v>
      </c>
      <c r="J144" s="7">
        <f t="shared" si="9"/>
        <v>1.2607559008066926</v>
      </c>
      <c r="K144" s="7">
        <v>19.943999999999999</v>
      </c>
      <c r="L144" s="7">
        <f t="shared" si="12"/>
        <v>1.6926393902928201</v>
      </c>
      <c r="M144" s="48">
        <f t="shared" si="11"/>
        <v>-683.92617087586166</v>
      </c>
      <c r="N144" s="39" t="s">
        <v>323</v>
      </c>
    </row>
    <row r="145" spans="1:14" x14ac:dyDescent="0.3">
      <c r="A145" s="38" t="s">
        <v>324</v>
      </c>
      <c r="B145" s="62" t="s">
        <v>491</v>
      </c>
      <c r="C145" s="62"/>
      <c r="D145" s="75"/>
      <c r="E145" s="8" t="s">
        <v>290</v>
      </c>
      <c r="F145" s="24">
        <v>103.063328537</v>
      </c>
      <c r="G145" s="31">
        <f t="shared" si="8"/>
        <v>102.056028537</v>
      </c>
      <c r="H145" s="9">
        <v>34.091999999999999</v>
      </c>
      <c r="I145" s="9">
        <v>26.577000000000002</v>
      </c>
      <c r="J145" s="9">
        <f t="shared" si="9"/>
        <v>1.2827632915678968</v>
      </c>
      <c r="K145" s="9">
        <v>19.829000000000001</v>
      </c>
      <c r="L145" s="9">
        <f t="shared" si="12"/>
        <v>1.7193000151293558</v>
      </c>
      <c r="M145" s="48">
        <f t="shared" si="11"/>
        <v>-703.29306497062453</v>
      </c>
      <c r="N145" s="38"/>
    </row>
    <row r="146" spans="1:14" x14ac:dyDescent="0.3">
      <c r="A146" s="38" t="s">
        <v>326</v>
      </c>
      <c r="B146" s="62" t="s">
        <v>492</v>
      </c>
      <c r="C146" s="62"/>
      <c r="D146" s="75"/>
      <c r="E146" s="8" t="s">
        <v>327</v>
      </c>
      <c r="F146" s="24">
        <v>137.04769999999999</v>
      </c>
      <c r="G146" s="31">
        <f t="shared" si="8"/>
        <v>136.04040000000001</v>
      </c>
      <c r="H146" s="9">
        <v>34.512</v>
      </c>
      <c r="I146" s="9">
        <v>22.731999999999999</v>
      </c>
      <c r="J146" s="9">
        <f t="shared" si="9"/>
        <v>1.5182122118599333</v>
      </c>
      <c r="K146" s="9">
        <v>17.684000000000001</v>
      </c>
      <c r="L146" s="9">
        <f t="shared" si="12"/>
        <v>1.9515946618412123</v>
      </c>
      <c r="M146" s="48">
        <f t="shared" si="11"/>
        <v>-919.09544684091759</v>
      </c>
      <c r="N146" s="38"/>
    </row>
    <row r="147" spans="1:14" x14ac:dyDescent="0.3">
      <c r="A147" s="39" t="s">
        <v>328</v>
      </c>
      <c r="B147" s="61" t="s">
        <v>493</v>
      </c>
      <c r="C147" s="61"/>
      <c r="D147" s="76"/>
      <c r="E147" s="5" t="s">
        <v>329</v>
      </c>
      <c r="F147" s="19">
        <v>135.035399227</v>
      </c>
      <c r="G147" s="30">
        <f t="shared" si="8"/>
        <v>134.02809922700001</v>
      </c>
      <c r="H147" s="7">
        <v>34.749000000000002</v>
      </c>
      <c r="I147" s="7">
        <v>25.268000000000001</v>
      </c>
      <c r="J147" s="7">
        <f t="shared" si="9"/>
        <v>1.3752176666138991</v>
      </c>
      <c r="K147" s="7">
        <v>18.986000000000001</v>
      </c>
      <c r="L147" s="7">
        <f t="shared" si="12"/>
        <v>1.8302433371958287</v>
      </c>
      <c r="M147" s="48">
        <f t="shared" si="11"/>
        <v>-796.41940506281094</v>
      </c>
      <c r="N147" s="39" t="s">
        <v>44</v>
      </c>
    </row>
    <row r="148" spans="1:14" x14ac:dyDescent="0.3">
      <c r="A148" s="38" t="s">
        <v>330</v>
      </c>
      <c r="B148" s="62" t="s">
        <v>494</v>
      </c>
      <c r="C148" s="62"/>
      <c r="D148" s="75"/>
      <c r="E148" s="8" t="s">
        <v>331</v>
      </c>
      <c r="F148" s="22">
        <v>105.0425</v>
      </c>
      <c r="G148" s="31">
        <f t="shared" si="8"/>
        <v>104.0352</v>
      </c>
      <c r="H148" s="9">
        <v>34.837000000000003</v>
      </c>
      <c r="I148" s="9">
        <v>26.571999999999999</v>
      </c>
      <c r="J148" s="9">
        <f t="shared" si="9"/>
        <v>1.3110416980279995</v>
      </c>
      <c r="K148" s="9">
        <v>19.724</v>
      </c>
      <c r="L148" s="9">
        <f t="shared" si="12"/>
        <v>1.7662238896775504</v>
      </c>
      <c r="M148" s="48">
        <f t="shared" si="11"/>
        <v>-733.15142872764613</v>
      </c>
      <c r="N148" s="38"/>
    </row>
    <row r="149" spans="1:14" x14ac:dyDescent="0.3">
      <c r="A149" s="39" t="s">
        <v>332</v>
      </c>
      <c r="B149" s="61" t="s">
        <v>495</v>
      </c>
      <c r="C149" s="61"/>
      <c r="D149" s="76"/>
      <c r="E149" s="5" t="s">
        <v>325</v>
      </c>
      <c r="F149" s="19">
        <v>131.09462866499999</v>
      </c>
      <c r="G149" s="30">
        <f t="shared" si="8"/>
        <v>130.087328665</v>
      </c>
      <c r="H149" s="7">
        <v>35.725000000000001</v>
      </c>
      <c r="I149" s="7">
        <v>26.626999999999999</v>
      </c>
      <c r="J149" s="7">
        <f t="shared" si="9"/>
        <v>1.3416832538400871</v>
      </c>
      <c r="K149" s="7">
        <v>19.795000000000002</v>
      </c>
      <c r="L149" s="7">
        <f t="shared" si="12"/>
        <v>1.8047486739075522</v>
      </c>
      <c r="M149" s="48">
        <f t="shared" si="11"/>
        <v>-750.87350026363652</v>
      </c>
      <c r="N149" s="39"/>
    </row>
    <row r="150" spans="1:14" x14ac:dyDescent="0.3">
      <c r="A150" s="38" t="s">
        <v>333</v>
      </c>
      <c r="B150" s="62" t="s">
        <v>496</v>
      </c>
      <c r="C150" s="62"/>
      <c r="D150" s="75"/>
      <c r="E150" s="8" t="s">
        <v>325</v>
      </c>
      <c r="F150" s="24">
        <v>131.09462866499999</v>
      </c>
      <c r="G150" s="31">
        <f t="shared" si="8"/>
        <v>130.087328665</v>
      </c>
      <c r="H150" s="9">
        <v>35.752000000000002</v>
      </c>
      <c r="I150" s="9">
        <v>26.536999999999999</v>
      </c>
      <c r="J150" s="9">
        <f t="shared" si="9"/>
        <v>1.3472510080265292</v>
      </c>
      <c r="K150" s="9">
        <v>19.704999999999998</v>
      </c>
      <c r="L150" s="9">
        <f t="shared" si="12"/>
        <v>1.8143618370971837</v>
      </c>
      <c r="M150" s="48">
        <f t="shared" si="11"/>
        <v>-759.26925961921359</v>
      </c>
      <c r="N150" s="38" t="s">
        <v>334</v>
      </c>
    </row>
    <row r="151" spans="1:14" x14ac:dyDescent="0.3">
      <c r="A151" s="39" t="s">
        <v>335</v>
      </c>
      <c r="B151" s="61" t="s">
        <v>497</v>
      </c>
      <c r="C151" s="61"/>
      <c r="D151" s="74"/>
      <c r="E151" s="10" t="s">
        <v>336</v>
      </c>
      <c r="F151" s="7">
        <v>224.07970688200001</v>
      </c>
      <c r="G151" s="30">
        <f t="shared" si="8"/>
        <v>223.07240688200002</v>
      </c>
      <c r="H151" s="7">
        <v>36.198999999999998</v>
      </c>
      <c r="I151" s="7">
        <v>25.033999999999999</v>
      </c>
      <c r="J151" s="7">
        <f t="shared" si="9"/>
        <v>1.445993448909483</v>
      </c>
      <c r="K151" s="7">
        <v>18.885999999999999</v>
      </c>
      <c r="L151" s="7">
        <f t="shared" si="12"/>
        <v>1.9167107910621624</v>
      </c>
      <c r="M151" s="48">
        <f t="shared" si="11"/>
        <v>-844.14006930409005</v>
      </c>
      <c r="N151" s="39" t="s">
        <v>337</v>
      </c>
    </row>
    <row r="152" spans="1:14" x14ac:dyDescent="0.3">
      <c r="A152" s="38" t="s">
        <v>338</v>
      </c>
      <c r="B152" s="62" t="s">
        <v>498</v>
      </c>
      <c r="C152" s="62"/>
      <c r="D152" s="75"/>
      <c r="E152" s="8" t="s">
        <v>325</v>
      </c>
      <c r="F152" s="24">
        <v>131.09462866499999</v>
      </c>
      <c r="G152" s="31">
        <f t="shared" si="8"/>
        <v>130.087328665</v>
      </c>
      <c r="H152" s="9">
        <v>36.789000000000001</v>
      </c>
      <c r="I152" s="9">
        <v>27.207999999999998</v>
      </c>
      <c r="J152" s="9">
        <f t="shared" si="9"/>
        <v>1.3521390767421348</v>
      </c>
      <c r="K152" s="9">
        <v>20.259</v>
      </c>
      <c r="L152" s="9">
        <f t="shared" si="12"/>
        <v>1.8159336591144677</v>
      </c>
      <c r="M152" s="48">
        <f t="shared" si="11"/>
        <v>-739.29132722142288</v>
      </c>
      <c r="N152" s="38"/>
    </row>
    <row r="153" spans="1:14" x14ac:dyDescent="0.3">
      <c r="A153" s="46" t="s">
        <v>339</v>
      </c>
      <c r="B153" s="62" t="s">
        <v>499</v>
      </c>
      <c r="C153" s="62"/>
      <c r="D153" s="75"/>
      <c r="E153" s="8" t="s">
        <v>340</v>
      </c>
      <c r="F153" s="24">
        <v>290.12259999999998</v>
      </c>
      <c r="G153" s="31">
        <f t="shared" si="8"/>
        <v>289.11529999999999</v>
      </c>
      <c r="H153" s="24">
        <v>38.451999999999998</v>
      </c>
      <c r="I153" s="24">
        <v>25.221</v>
      </c>
      <c r="J153" s="24">
        <f t="shared" si="9"/>
        <v>1.5246025137782007</v>
      </c>
      <c r="K153" s="24">
        <v>19.006</v>
      </c>
      <c r="L153" s="24">
        <f t="shared" si="12"/>
        <v>2.023150584026097</v>
      </c>
      <c r="M153" s="48">
        <f t="shared" si="11"/>
        <v>-886.95046987247906</v>
      </c>
      <c r="N153" s="46"/>
    </row>
    <row r="154" spans="1:14" x14ac:dyDescent="0.3">
      <c r="A154" s="39" t="s">
        <v>341</v>
      </c>
      <c r="B154" s="61" t="s">
        <v>500</v>
      </c>
      <c r="C154" s="61"/>
      <c r="D154" s="74"/>
      <c r="E154" s="10" t="s">
        <v>290</v>
      </c>
      <c r="F154" s="7">
        <v>103.063328537</v>
      </c>
      <c r="G154" s="30">
        <f t="shared" si="8"/>
        <v>102.056028537</v>
      </c>
      <c r="H154" s="7">
        <v>39.450000000000003</v>
      </c>
      <c r="I154" s="7">
        <v>26.869</v>
      </c>
      <c r="J154" s="7">
        <f t="shared" si="9"/>
        <v>1.4682347686925454</v>
      </c>
      <c r="K154" s="7">
        <v>20.024000000000001</v>
      </c>
      <c r="L154" s="7">
        <f t="shared" si="12"/>
        <v>1.9701358369956052</v>
      </c>
      <c r="M154" s="48">
        <f t="shared" si="11"/>
        <v>-819.71764849649787</v>
      </c>
      <c r="N154" s="39" t="s">
        <v>44</v>
      </c>
    </row>
  </sheetData>
  <conditionalFormatting sqref="A95 D95">
    <cfRule type="duplicateValues" dxfId="6" priority="6"/>
  </conditionalFormatting>
  <conditionalFormatting sqref="A111:A112 D111:D112">
    <cfRule type="duplicateValues" dxfId="5" priority="8"/>
  </conditionalFormatting>
  <conditionalFormatting sqref="A117:A121 D117:D121 A114:A115 D114:D115 A103:A105 D103:D105 A107:A110 D107:D110">
    <cfRule type="duplicateValues" dxfId="4" priority="9"/>
  </conditionalFormatting>
  <conditionalFormatting sqref="A113 D113">
    <cfRule type="duplicateValues" dxfId="3" priority="5"/>
  </conditionalFormatting>
  <conditionalFormatting sqref="A102 D102">
    <cfRule type="duplicateValues" dxfId="2" priority="4"/>
  </conditionalFormatting>
  <conditionalFormatting sqref="A116 D116">
    <cfRule type="duplicateValues" dxfId="1" priority="2"/>
  </conditionalFormatting>
  <conditionalFormatting sqref="A97 D97">
    <cfRule type="duplicateValues" dxfId="0" priority="10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2022-05-01T20:40:30Z</dcterms:created>
  <dcterms:modified xsi:type="dcterms:W3CDTF">2022-06-16T11:07:55Z</dcterms:modified>
</cp:coreProperties>
</file>