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23\VALORES\PUBLICADOS\"/>
    </mc:Choice>
  </mc:AlternateContent>
  <bookViews>
    <workbookView xWindow="1110" yWindow="0" windowWidth="28800" windowHeight="12300"/>
  </bookViews>
  <sheets>
    <sheet name="ÍNDICE" sheetId="24" r:id="rId1"/>
    <sheet name="1" sheetId="2" r:id="rId2"/>
    <sheet name="2" sheetId="26" r:id="rId3"/>
    <sheet name="3" sheetId="4" r:id="rId4"/>
    <sheet name="4" sheetId="5" r:id="rId5"/>
    <sheet name="5" sheetId="12" r:id="rId6"/>
    <sheet name="6" sheetId="14" r:id="rId7"/>
    <sheet name="7" sheetId="17" r:id="rId8"/>
    <sheet name="8" sheetId="11" r:id="rId9"/>
    <sheet name="9" sheetId="13" r:id="rId10"/>
    <sheet name="10" sheetId="18" r:id="rId11"/>
    <sheet name="11" sheetId="20" r:id="rId12"/>
    <sheet name="12" sheetId="8" r:id="rId13"/>
    <sheet name="13" sheetId="9" r:id="rId14"/>
    <sheet name="14" sheetId="10" r:id="rId15"/>
    <sheet name="15" sheetId="21" r:id="rId16"/>
    <sheet name="16" sheetId="22" r:id="rId17"/>
    <sheet name="17" sheetId="23" r:id="rId18"/>
    <sheet name="18" sheetId="6" r:id="rId19"/>
    <sheet name="19" sheetId="7" r:id="rId20"/>
    <sheet name="ABREVIATURAS" sheetId="25" r:id="rId21"/>
  </sheets>
  <definedNames>
    <definedName name="_a1000000" localSheetId="11">#REF!</definedName>
    <definedName name="_a1000000" localSheetId="15">#REF!</definedName>
    <definedName name="_a1000000" localSheetId="16">#REF!</definedName>
    <definedName name="_a1000000" localSheetId="17">#REF!</definedName>
    <definedName name="_a1000000" localSheetId="2">#REF!</definedName>
    <definedName name="_a1000000" localSheetId="20">#REF!</definedName>
    <definedName name="_a1000000" localSheetId="0">#REF!</definedName>
    <definedName name="_a1000000">#REF!</definedName>
    <definedName name="_a990000" localSheetId="11">#REF!</definedName>
    <definedName name="_a990000" localSheetId="15">#REF!</definedName>
    <definedName name="_a990000" localSheetId="16">#REF!</definedName>
    <definedName name="_a990000" localSheetId="17">#REF!</definedName>
    <definedName name="_a990000" localSheetId="2">#REF!</definedName>
    <definedName name="_a990000" localSheetId="20">#REF!</definedName>
    <definedName name="_a990000" localSheetId="0">#REF!</definedName>
    <definedName name="_a990000">#REF!</definedName>
    <definedName name="_xlnm._FilterDatabase" localSheetId="2" hidden="1">'2'!$A$4:$F$269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57" i="25" l="1"/>
  <c r="O256" i="25"/>
  <c r="O255" i="25"/>
  <c r="O254" i="25"/>
  <c r="O253" i="25"/>
  <c r="O252" i="25"/>
  <c r="C24" i="7" l="1"/>
  <c r="D24" i="7"/>
  <c r="E24" i="7"/>
  <c r="B24" i="7"/>
  <c r="B18" i="6"/>
  <c r="C21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7" i="23"/>
  <c r="B21" i="23"/>
  <c r="C18" i="22"/>
  <c r="C8" i="22"/>
  <c r="C9" i="22"/>
  <c r="C10" i="22"/>
  <c r="C11" i="22"/>
  <c r="C12" i="22"/>
  <c r="C13" i="22"/>
  <c r="C14" i="22"/>
  <c r="C15" i="22"/>
  <c r="C16" i="22"/>
  <c r="C17" i="22"/>
  <c r="C7" i="22"/>
  <c r="B18" i="22"/>
  <c r="F18" i="21" l="1"/>
  <c r="F7" i="21"/>
  <c r="F8" i="21"/>
  <c r="F9" i="21"/>
  <c r="F10" i="21"/>
  <c r="F11" i="21"/>
  <c r="F12" i="21"/>
  <c r="F13" i="21"/>
  <c r="F14" i="21"/>
  <c r="F15" i="21"/>
  <c r="F16" i="21"/>
  <c r="F17" i="21"/>
  <c r="F6" i="21"/>
  <c r="D18" i="21"/>
  <c r="B18" i="21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8" i="20"/>
  <c r="D46" i="20"/>
  <c r="C46" i="20"/>
  <c r="E46" i="20" l="1"/>
  <c r="C16" i="18"/>
  <c r="B16" i="18"/>
  <c r="C22" i="13"/>
  <c r="B22" i="13"/>
  <c r="C54" i="11"/>
  <c r="B54" i="11"/>
  <c r="B14" i="17"/>
  <c r="B20" i="14"/>
  <c r="C82" i="12"/>
  <c r="B82" i="12"/>
  <c r="C102" i="5"/>
  <c r="C100" i="5"/>
  <c r="C94" i="5"/>
  <c r="C62" i="5"/>
  <c r="C58" i="5"/>
  <c r="C35" i="5"/>
  <c r="C105" i="4"/>
  <c r="C103" i="4"/>
  <c r="C102" i="4"/>
  <c r="C96" i="4"/>
  <c r="C64" i="4"/>
  <c r="C60" i="4"/>
  <c r="C37" i="4"/>
  <c r="C101" i="5" l="1"/>
  <c r="C63" i="5"/>
  <c r="C65" i="4"/>
  <c r="K26" i="2"/>
  <c r="J26" i="2"/>
  <c r="I26" i="2"/>
  <c r="H26" i="2"/>
  <c r="G26" i="2"/>
  <c r="F26" i="2"/>
  <c r="E26" i="2"/>
  <c r="D26" i="2"/>
  <c r="C26" i="2"/>
  <c r="B26" i="2"/>
</calcChain>
</file>

<file path=xl/sharedStrings.xml><?xml version="1.0" encoding="utf-8"?>
<sst xmlns="http://schemas.openxmlformats.org/spreadsheetml/2006/main" count="2617" uniqueCount="1327">
  <si>
    <t>REPORTE DE DEPÓSITOS A PLAZO FIJO</t>
  </si>
  <si>
    <t>TOTAL</t>
  </si>
  <si>
    <t>BOLIVIANOS</t>
  </si>
  <si>
    <t>MANTENIMIENTO DE VALOR</t>
  </si>
  <si>
    <t>UFV</t>
  </si>
  <si>
    <t>Banco BISA S.A.</t>
  </si>
  <si>
    <t>Banco de Crédito de Bolivia S.A.</t>
  </si>
  <si>
    <t>Banco de Desarrollo Productivo S.A.M.</t>
  </si>
  <si>
    <t>Banco Económico S.A.</t>
  </si>
  <si>
    <t>Banco Fassil S.A.</t>
  </si>
  <si>
    <t>Banco Fortaleza S.A.</t>
  </si>
  <si>
    <t>Banco Ganadero S.A.</t>
  </si>
  <si>
    <t>Banco Mercantil Santa Cruz S.A.</t>
  </si>
  <si>
    <t>Banco Nacional de Bolivia S.A.</t>
  </si>
  <si>
    <t>Banco para el Fomento a Iniciativas Económicas S.A.</t>
  </si>
  <si>
    <t>Banco Prodem S.A.</t>
  </si>
  <si>
    <t xml:space="preserve">Banco PYME de la Comunidad S.A.                                                                                                                                                                         </t>
  </si>
  <si>
    <t xml:space="preserve">Banco PYME Ecofuturo S.A.                                                                                                                                                                               </t>
  </si>
  <si>
    <t>Banco Solidario S.A.</t>
  </si>
  <si>
    <t>Banco Unión S.A.</t>
  </si>
  <si>
    <t xml:space="preserve">Cooperativa de Ahorro y Crédito Abierta Jesús Nazareno R. L.                                                                                                                                            </t>
  </si>
  <si>
    <t>CRECER IFD</t>
  </si>
  <si>
    <t>DIACONÍA FRIF - IFD</t>
  </si>
  <si>
    <t xml:space="preserve">Fundación Pro Mujer IFD                                                                                                                                                          </t>
  </si>
  <si>
    <t>NOTA: Pueden producirse variaciones en las cifras, que obedecen a reprocesos de información posteriores a la elaboración del presente reporte.</t>
  </si>
  <si>
    <t>EMISOR</t>
  </si>
  <si>
    <t>DENOMINACIÓN DE LA EMISIÓN AUTORIZADA</t>
  </si>
  <si>
    <t>N° REGISTRO</t>
  </si>
  <si>
    <t>SERIES</t>
  </si>
  <si>
    <t>FECHA DE VENCIMIENTO</t>
  </si>
  <si>
    <t>AGENCIA COLOCADORA</t>
  </si>
  <si>
    <t>Acelerador de Empresas Fondo de Inversión Cerrado</t>
  </si>
  <si>
    <t>CAISA - Agencia de Bolsa</t>
  </si>
  <si>
    <t>Asociación Crédito con Educación Rural - Crecer</t>
  </si>
  <si>
    <t>Bonos CRECER I - Emisión 1</t>
  </si>
  <si>
    <t>ASFI/DSVSC-ED-CRE-023/2020</t>
  </si>
  <si>
    <t>CRE-1-N1B-20</t>
  </si>
  <si>
    <t xml:space="preserve">Panamerican Securities S.A. </t>
  </si>
  <si>
    <t>ASFI/DSVSC-ED-BIS-011/2018</t>
  </si>
  <si>
    <t>BIS-1-N1U-18</t>
  </si>
  <si>
    <t>BISA S.A. Agencia de Bolsa</t>
  </si>
  <si>
    <t>ASFI/DSVSC-ED-BIS-032/2016</t>
  </si>
  <si>
    <t>BIS-1-N1A-16</t>
  </si>
  <si>
    <t>BIS-1-N1B-16</t>
  </si>
  <si>
    <t>BIS-1-N1C-16</t>
  </si>
  <si>
    <t>Bonos Subordinados Banco BISA-Emisión 1</t>
  </si>
  <si>
    <t>ASFI/DSVSC-ED-BIS-039/2015</t>
  </si>
  <si>
    <t>BIS-1-N1U-15</t>
  </si>
  <si>
    <t>Banco Central de Bolivia</t>
  </si>
  <si>
    <t>Letras del Banco Central de Bolivia</t>
  </si>
  <si>
    <t>ASFI/DSV-ED-BCB-014/2014</t>
  </si>
  <si>
    <t>N000042307</t>
  </si>
  <si>
    <t>N000042308</t>
  </si>
  <si>
    <t>N000092302</t>
  </si>
  <si>
    <t>N000092304</t>
  </si>
  <si>
    <t>N000092308</t>
  </si>
  <si>
    <t>N000132302</t>
  </si>
  <si>
    <t>N000262302</t>
  </si>
  <si>
    <t>Letras del Banco Central de Bolivia con Opción de Rescate Anticipado</t>
  </si>
  <si>
    <t>ASFI/DSVSC-ED-BCB-032/2015</t>
  </si>
  <si>
    <t>NR00392224</t>
  </si>
  <si>
    <t>NR00392230</t>
  </si>
  <si>
    <t>NR00392232</t>
  </si>
  <si>
    <t>NR00392234</t>
  </si>
  <si>
    <t>NR00392236</t>
  </si>
  <si>
    <t>NR00392237</t>
  </si>
  <si>
    <t>NR00392238</t>
  </si>
  <si>
    <t>NR00392246</t>
  </si>
  <si>
    <t>NR00392250</t>
  </si>
  <si>
    <t>NR00392302</t>
  </si>
  <si>
    <t>NR00392304</t>
  </si>
  <si>
    <t>NR00522301</t>
  </si>
  <si>
    <t>NR00522302</t>
  </si>
  <si>
    <t>Bonos Subordinados BCP – Emisión III</t>
  </si>
  <si>
    <t>ASFI/DSVSC-ED-BTB-046/2020</t>
  </si>
  <si>
    <t>BTB-N1U-20</t>
  </si>
  <si>
    <t>ASFI/DSV-ED-BTB-033/2013</t>
  </si>
  <si>
    <t>BTB-N1U-13</t>
  </si>
  <si>
    <t>Bonos Banco Económico I - Emisión 1</t>
  </si>
  <si>
    <t>ASFI/DSVSC-ED-BEC-036/2019</t>
  </si>
  <si>
    <t>BEC-4-N1A-19</t>
  </si>
  <si>
    <t>BNB Valores S.A.</t>
  </si>
  <si>
    <t>BEC-4-N1B-19</t>
  </si>
  <si>
    <t>Bonos Subordinados BEC III -  Emisión 1</t>
  </si>
  <si>
    <t>ASFI/DSVSC-ED-BEC-025/2016</t>
  </si>
  <si>
    <t>BEC-3-N1U-16</t>
  </si>
  <si>
    <t>Bonos Subordinados BEC III -  Emisión 2</t>
  </si>
  <si>
    <t>ASFI/DSVSC-ED-BEC-033/2016</t>
  </si>
  <si>
    <t>BEC-3-N2U-16</t>
  </si>
  <si>
    <t>Bonos Subordinados BEC III - Emisión 3</t>
  </si>
  <si>
    <t>ASFI/DSVSC-ED-BEC-004/2018</t>
  </si>
  <si>
    <t>BEC-3-N1U-18</t>
  </si>
  <si>
    <t>Bonos Subordinados BEC IV -  Emisión 1</t>
  </si>
  <si>
    <t>ASFI/DSV-ED-BEC-033/2021</t>
  </si>
  <si>
    <t>BEC-5-N1U-21</t>
  </si>
  <si>
    <t>Bonos Subordinados Banco Fassil  - Emisión 1</t>
  </si>
  <si>
    <t>ASFI/DSVSC-ED-FSL-036/2020</t>
  </si>
  <si>
    <t>FSL-2-E1A-20</t>
  </si>
  <si>
    <t>GanaValores Agencia de Bolsa S.A.</t>
  </si>
  <si>
    <t>FSL-2-E1B-20</t>
  </si>
  <si>
    <t>FSL-2-E1C-20</t>
  </si>
  <si>
    <t>FSL-2-E1D-20</t>
  </si>
  <si>
    <t>ASFI/DSVSC-ED-FFO-039/2016</t>
  </si>
  <si>
    <t>FFO-1-N1U-16</t>
  </si>
  <si>
    <t>ASFI/DSV-ED-FFO-007/2022</t>
  </si>
  <si>
    <t>FFO-N1U-22</t>
  </si>
  <si>
    <t>Bonos Banco Ganadero – Emisión 2</t>
  </si>
  <si>
    <t>ASFI/DSVSC-ED-BGA-031/2020</t>
  </si>
  <si>
    <t>BGA-1-N1U-20</t>
  </si>
  <si>
    <t>Bonos Banco Ganadero-Emisión 1</t>
  </si>
  <si>
    <t>ASFI/DSVSC-ED-BGA 015/2018</t>
  </si>
  <si>
    <t>BGA-1-N1A-18</t>
  </si>
  <si>
    <t>BGA-1-N1B-18</t>
  </si>
  <si>
    <t>Bonos Subordinados Banco Ganadero V</t>
  </si>
  <si>
    <t>ASFI/DSVSC-ED-BGA-041/2016</t>
  </si>
  <si>
    <t>BGA-N1U-16</t>
  </si>
  <si>
    <t>Bonos Subordinados Banco Ganadero VI</t>
  </si>
  <si>
    <t>ASFI/DSVSC-ED-BGA-017/2019</t>
  </si>
  <si>
    <t xml:space="preserve">BGA-N1U-19 </t>
  </si>
  <si>
    <t>Mercantil Santa Cruz Agencia de Bolsa Sociedad Anónima</t>
  </si>
  <si>
    <t>ASFI/DSV-ED-BGA-043/2021</t>
  </si>
  <si>
    <t>BGA-N1U-21</t>
  </si>
  <si>
    <t>Bonos Banco Mercantil Santa Cruz – Emisión 4</t>
  </si>
  <si>
    <t>ASFI/DSVSC-ED-BME-024/2016</t>
  </si>
  <si>
    <t>BME-1-E1D-16</t>
  </si>
  <si>
    <t>ASFI/DSVSC-ED-BME-023/2017</t>
  </si>
  <si>
    <t>BME-1-E1C-17</t>
  </si>
  <si>
    <t>BME-1-E1D-17</t>
  </si>
  <si>
    <t>ASFI/DSVSC-ED-BME-016/2019</t>
  </si>
  <si>
    <t>BME-2-E1B-19</t>
  </si>
  <si>
    <t>BME-2-E1C-19</t>
  </si>
  <si>
    <t>ASFI/DSVSC-ED-BME-021/2020</t>
  </si>
  <si>
    <t>BME-2-N1A-20</t>
  </si>
  <si>
    <t>BME-2-N1B-20</t>
  </si>
  <si>
    <t>ASFI/DSVSC-ED-BME-037/2020</t>
  </si>
  <si>
    <t>BME-2-N2A-20</t>
  </si>
  <si>
    <t>BME-2-N2B-20</t>
  </si>
  <si>
    <t>Bonos BMSC II - Emisión 4</t>
  </si>
  <si>
    <t>ASFI/DSV-ED-BME-014/2021</t>
  </si>
  <si>
    <t>BME-2-N1U-21</t>
  </si>
  <si>
    <t>Bonos BMSC II - Emisión 5</t>
  </si>
  <si>
    <t>ASFI/DSV-ED-BME-015/2021</t>
  </si>
  <si>
    <t>BME-2-N2U-21</t>
  </si>
  <si>
    <t>Bonos BMSC III - Emisión 1</t>
  </si>
  <si>
    <t>ASFI/DSV-ED-BME-028/2022</t>
  </si>
  <si>
    <t>BME-4-N1U-22</t>
  </si>
  <si>
    <t>Bonos BMSC III - Emisión 2</t>
  </si>
  <si>
    <t>ASFI/DSV-ED-BME-035/2022</t>
  </si>
  <si>
    <t>BME-4-N2U-22</t>
  </si>
  <si>
    <t>ASFI/DSVSC-ED-BME-036/2016</t>
  </si>
  <si>
    <t>BME-2-E2A-16</t>
  </si>
  <si>
    <t>BME-2-E2B-16</t>
  </si>
  <si>
    <t>ASFI/DSVSC-ED-BME-037/2016</t>
  </si>
  <si>
    <t>BME-2-N3A-16</t>
  </si>
  <si>
    <t>BME-2-N3B-16</t>
  </si>
  <si>
    <t>Bonos BNB I - Emisión 3</t>
  </si>
  <si>
    <t>ASFI/DSVSC-ED-BNB-013/2016</t>
  </si>
  <si>
    <t>BNB-1-N1U-16</t>
  </si>
  <si>
    <t>Bonos BNB I - Emisión 4</t>
  </si>
  <si>
    <t>ASFI/DSVSC-ED-BNB-014/2016</t>
  </si>
  <si>
    <t>BNB-1-N2U-16</t>
  </si>
  <si>
    <t>Bonos BNB II - Emisión 1</t>
  </si>
  <si>
    <t>ASFI/DSVSC-ED-BNB-015/2020</t>
  </si>
  <si>
    <t>BNB-3-N1U-20</t>
  </si>
  <si>
    <t>Bonos BNB II - Emisión 2</t>
  </si>
  <si>
    <t>ASFI/DSVSC-ED-BNB-017/2020</t>
  </si>
  <si>
    <t>BNB-3-N2U-20</t>
  </si>
  <si>
    <t>Bonos BNB II - Emisión 3</t>
  </si>
  <si>
    <t>ASFI/DSVSC-ED-BNB-018/2020</t>
  </si>
  <si>
    <t>BNB-3-N3U-20</t>
  </si>
  <si>
    <t>Bonos Subordinados BNB II - Emisión 2</t>
  </si>
  <si>
    <t>ASFI/DSVSC-ED-BNB-016/2016</t>
  </si>
  <si>
    <t>BNB-2-N4C-16</t>
  </si>
  <si>
    <t>Bonos Subordinados BNB III</t>
  </si>
  <si>
    <t>ASFI/DSVSC-ED-BNB-004/2017</t>
  </si>
  <si>
    <t>BNB-E1A-17</t>
  </si>
  <si>
    <t>BNB-E1B-17</t>
  </si>
  <si>
    <t>Bonos Subordinados BNB IV</t>
  </si>
  <si>
    <t>ASFI/DSVSC-ED-BNB-028/2019</t>
  </si>
  <si>
    <t>BNB-E1U-19</t>
  </si>
  <si>
    <t>ASFI/DSVSC-ED-FIE-007/2016</t>
  </si>
  <si>
    <t>FIE-2-N1B-16</t>
  </si>
  <si>
    <t>Bonos Banco FIE 2-Emisión 3</t>
  </si>
  <si>
    <t>ASFI/DSVSC-RED-FIE-008/2018</t>
  </si>
  <si>
    <t>FIE-2-N1B-18</t>
  </si>
  <si>
    <t>Bonos Banco FIE 3 - Emisión 1</t>
  </si>
  <si>
    <t>ASFI/DSVSC-ED-FIE-012/2020</t>
  </si>
  <si>
    <t>FIE-3-N1U-20</t>
  </si>
  <si>
    <t>Bonos Banco FIE 3 – Emisión 2</t>
  </si>
  <si>
    <t>ASFI/DSVSC-ED-FIE-057/2020</t>
  </si>
  <si>
    <t>FIE-3-N2U-20</t>
  </si>
  <si>
    <t>Bonos Banco FIE 3 - Emisión 3</t>
  </si>
  <si>
    <t>ASFI/DSV-ED-FIE-039/2021</t>
  </si>
  <si>
    <t>FIE-3-N2U-21</t>
  </si>
  <si>
    <t>Bonos Banco FIE 3 - Emisión 4</t>
  </si>
  <si>
    <t>ASFI/DSV-ED-FIE-020/2022</t>
  </si>
  <si>
    <t>FIE-3-N1U-22</t>
  </si>
  <si>
    <t>Bonos Banco FIE 3 - Emisión 5</t>
  </si>
  <si>
    <t>ASFI/DSV-ED-FIE-030/2022</t>
  </si>
  <si>
    <t>FIE-3-N2U-22</t>
  </si>
  <si>
    <t>ASFI/DSVSC-ED-FIE-007/2017</t>
  </si>
  <si>
    <t>FIE-N1A-17</t>
  </si>
  <si>
    <t>FIE-N1B-17</t>
  </si>
  <si>
    <t>Bonos Subordinados Banco FIE 5</t>
  </si>
  <si>
    <t>ASFI/DSVSC-ED-FIE-003/2019</t>
  </si>
  <si>
    <t>FIE-N1A-19</t>
  </si>
  <si>
    <t>FIE-N1B-19</t>
  </si>
  <si>
    <t>Bonos Subordinados Banco FIE 6</t>
  </si>
  <si>
    <t>ASFI/DSV-ED-FIE-029/2021</t>
  </si>
  <si>
    <t>FIE-E1U-21</t>
  </si>
  <si>
    <t>Banco PYME de la Comunidad S.A.</t>
  </si>
  <si>
    <t>Banco Pyme Eco Futuro S.A.</t>
  </si>
  <si>
    <t>Bonos ECOFUTURO 2 - Emisión 1</t>
  </si>
  <si>
    <t>ASFI/DSV-ED-FEF-030/2021</t>
  </si>
  <si>
    <t>FEF-4-N1U-21</t>
  </si>
  <si>
    <t>ASFI/DSV-ED-FEF-028/2014</t>
  </si>
  <si>
    <t>FEF-2-N1U-14</t>
  </si>
  <si>
    <t>ASFI/DSVSC-ED-FEF-001/2017</t>
  </si>
  <si>
    <t>FEF-N1U-17</t>
  </si>
  <si>
    <t>Bonos BancoSol II-Emisión 1</t>
  </si>
  <si>
    <t>ASFI/DSV-ED-BSO-016/2014</t>
  </si>
  <si>
    <t>BSO-2-N1U-14</t>
  </si>
  <si>
    <t>Sudaval S.A.</t>
  </si>
  <si>
    <t>Bonos Subordinados BancoSol 2 - Emisión 1</t>
  </si>
  <si>
    <t>ASFI/DSVSC-ED-BSO-029/2017</t>
  </si>
  <si>
    <t>BSO-3-N1U-17</t>
  </si>
  <si>
    <t>Bonos Subordinados BancoSol 2 - Emisión 2</t>
  </si>
  <si>
    <t>ASFI/DSVSC-ED-BSO-012/2018</t>
  </si>
  <si>
    <t>BSO-3-N1U-18</t>
  </si>
  <si>
    <t>Bonos Subordinados BancoSol 2 - Emisión 3</t>
  </si>
  <si>
    <t>ASFI/DSVSC-ED-BSO-021/2019</t>
  </si>
  <si>
    <t>BSO-3-N1U-19</t>
  </si>
  <si>
    <t>Bonos Subordinados BancoSol III - Emisión 1</t>
  </si>
  <si>
    <t>ASFI/DSV-ED-BSO-010/2022</t>
  </si>
  <si>
    <t>BSO-4-N1U-22</t>
  </si>
  <si>
    <t>Bonos Banco Unión - Emisión 1</t>
  </si>
  <si>
    <t>ASFI/DSV-ED-BUN-014/2022</t>
  </si>
  <si>
    <t>BUN-1-N1U-22</t>
  </si>
  <si>
    <t>Valores Union S.A.</t>
  </si>
  <si>
    <t>ASFI/DSV-ED-BUN-031/2022</t>
  </si>
  <si>
    <t>BUN-N2U-22</t>
  </si>
  <si>
    <t>Bisa Leasing S.A.</t>
  </si>
  <si>
    <t>ASFI/DSV-ED-BIL-012/2015</t>
  </si>
  <si>
    <t>BIL-4-N1U-15</t>
  </si>
  <si>
    <t>ASFI/DSVSC-ED-BIL-016/2017</t>
  </si>
  <si>
    <t>BIL-4-N1A-17</t>
  </si>
  <si>
    <t>BIL-4-N1B-17</t>
  </si>
  <si>
    <t>ASFI/DSVSC-ED-BIL-002/2018</t>
  </si>
  <si>
    <t>BIL-4-N1C-18</t>
  </si>
  <si>
    <t>ASFI/DSVSC-ED-BIL-031/2016</t>
  </si>
  <si>
    <t>BIL-4-N2B-16</t>
  </si>
  <si>
    <t>Bonos BISA LEASING V - Emisión 1</t>
  </si>
  <si>
    <t>ASFI/DSVSC-ED-BIL-013/2018</t>
  </si>
  <si>
    <t>BIL-5-N2U-18</t>
  </si>
  <si>
    <t>Bonos BISA LEASING V - Emisión 2</t>
  </si>
  <si>
    <t>ASFI/DSVSC-ED-BIL-011/2019</t>
  </si>
  <si>
    <t>BIL-5-N1B-19</t>
  </si>
  <si>
    <t>BIL-5-N1C-19</t>
  </si>
  <si>
    <t>Bonos BISA LEASING V - Emisión 3</t>
  </si>
  <si>
    <t>ASFI/DSVSC-ED-BIL-043/2020</t>
  </si>
  <si>
    <t>BIL-5-N1A-20</t>
  </si>
  <si>
    <t>BIL-5-N1B-20</t>
  </si>
  <si>
    <t>ASFI/DSV-ED-BIL-034/2021</t>
  </si>
  <si>
    <t>BIL-6-N1A-21</t>
  </si>
  <si>
    <t>BIL-6-N1B-21</t>
  </si>
  <si>
    <t>BISA Seguros y Reaseguros S.A.</t>
  </si>
  <si>
    <t>Acciones Ordinarias Suscritas y Pagadas - BSG</t>
  </si>
  <si>
    <t>ASFI/DSVSC-EA-BSG-004/2016</t>
  </si>
  <si>
    <t>BSG1U</t>
  </si>
  <si>
    <t>BNB Leasing S.A.</t>
  </si>
  <si>
    <t>Bonos BNB Leasing III</t>
  </si>
  <si>
    <t>ASFI/DSVSC-ED-BNL-025/2020</t>
  </si>
  <si>
    <t>BNL-N1A-20</t>
  </si>
  <si>
    <t>BNL-N1B-20</t>
  </si>
  <si>
    <t>Bonos BNB Leasing IV - Emisión 1</t>
  </si>
  <si>
    <t>ASFI/DSV-ED-BNL-011/2021</t>
  </si>
  <si>
    <t>BNL-3-N1U-21</t>
  </si>
  <si>
    <t>Bonos BNB Leasing IV - Emisión 2</t>
  </si>
  <si>
    <t>ASFI/DSV-ED-BNL-012/2021</t>
  </si>
  <si>
    <t>BNL-3-N2U-21</t>
  </si>
  <si>
    <t>Bonos BNB Leasing IV - Emisión 3</t>
  </si>
  <si>
    <t>ASFI/DSV-ED-BNL-024/2021</t>
  </si>
  <si>
    <t>BNL-3-E3U-21</t>
  </si>
  <si>
    <t>Bonos Subordinados  BNB Leasing I</t>
  </si>
  <si>
    <t>ASFI/DSVSC-ED-BNL-005/2018</t>
  </si>
  <si>
    <t>BNL-E1A-18</t>
  </si>
  <si>
    <t>BNL-E1B-18</t>
  </si>
  <si>
    <t>CAMSA INDUSTRIA Y COMERCIO S.A.</t>
  </si>
  <si>
    <t>Bonos CAMSA I - Emisión 1</t>
  </si>
  <si>
    <t>ASFI/DSVSC-ED-CMI-023/2019</t>
  </si>
  <si>
    <t>CMI-1-N1U-19</t>
  </si>
  <si>
    <t>CAP Fondo de Inversión Cerrado</t>
  </si>
  <si>
    <t>CLÍNICA METROPOLITANA DE LAS AMÉRICAS S.A.</t>
  </si>
  <si>
    <t>ASFI/DSVSC-ED-CTM-053/2020</t>
  </si>
  <si>
    <t>CTM-1-N1U-20</t>
  </si>
  <si>
    <t>COBEE</t>
  </si>
  <si>
    <t>Bonos COBEE IV - Emisión 2</t>
  </si>
  <si>
    <t>ASFI/DSV-ED-BPC-002/2014</t>
  </si>
  <si>
    <t>BPC-4-N2U-14</t>
  </si>
  <si>
    <t>ASFI/DSV-ED-BPC-026/2014</t>
  </si>
  <si>
    <t>BPC-4-N4U-14</t>
  </si>
  <si>
    <t>ASFI/DSVSC-ED-BPC-034/2016</t>
  </si>
  <si>
    <t>BPC-4-N1U-16</t>
  </si>
  <si>
    <t>ASFIJDSVSC-ED-BPC-022/2020</t>
  </si>
  <si>
    <t>BPC-5-N1U-20</t>
  </si>
  <si>
    <t>Comercializadora Nexolider S.A.</t>
  </si>
  <si>
    <t>Bonos NEXOLIDER</t>
  </si>
  <si>
    <t>ASFI/DSV-ED-NXS-018/2022</t>
  </si>
  <si>
    <t>NXS-N1U-22</t>
  </si>
  <si>
    <t>Crecimiento Fondo de Inversión Cerrado</t>
  </si>
  <si>
    <t>Credifondo Garantiza Fondo de Inversión Cerrado</t>
  </si>
  <si>
    <t>Credifondo Promotor Fondo de Inversión Cerrado</t>
  </si>
  <si>
    <t>DISTRIBUIDORA MAYORISTA DE TECNOLOGÍA S.A. "DISMATEC S.A."</t>
  </si>
  <si>
    <t>Bonos DISMATEC I - Emisión 1</t>
  </si>
  <si>
    <t>ASFI/DSVSC-ED-DMT-035/2019</t>
  </si>
  <si>
    <t>DMT-1-N1A-19</t>
  </si>
  <si>
    <t>DMT-1-N1B-19</t>
  </si>
  <si>
    <t>Bonos DISMATEC I - Emisión 2</t>
  </si>
  <si>
    <t>ASFI/DSV-ED-DMT-012/2022</t>
  </si>
  <si>
    <t>DMT-1-N1U-22</t>
  </si>
  <si>
    <t>Droguería INTI S.A.</t>
  </si>
  <si>
    <t>ASFI/DSVSC-ED-DIN-038/2015</t>
  </si>
  <si>
    <t>DIN-2-N1C-15</t>
  </si>
  <si>
    <t>DIN-2-N1D-15</t>
  </si>
  <si>
    <t>DIN-2-N1E-15</t>
  </si>
  <si>
    <t>Bonos INTI VI</t>
  </si>
  <si>
    <t>ASFI/DSVSC-ED-DIN-042/2016</t>
  </si>
  <si>
    <t>DIN-N1U-16</t>
  </si>
  <si>
    <t>Empresa Ferroviaria Oriental S.A.</t>
  </si>
  <si>
    <t>Bonos Ferroviaria Oriental - Emisión 5</t>
  </si>
  <si>
    <t>ASFI/DSVSC-ED-EFO-018/2015</t>
  </si>
  <si>
    <t>EFO-1-N1D-15</t>
  </si>
  <si>
    <t>ASFI/DSV-ED-EFO-036/2021</t>
  </si>
  <si>
    <t>EFO-N2U-21</t>
  </si>
  <si>
    <t>ASFI/DSV-ED-EFO-037/2021</t>
  </si>
  <si>
    <t>EFO-N3U-21</t>
  </si>
  <si>
    <t>ASFI/DSV-ED-EFO-025/2021</t>
  </si>
  <si>
    <t>EFO-N1U-21</t>
  </si>
  <si>
    <t>ENDE Transmisión S.A.</t>
  </si>
  <si>
    <t>Bonos ENDE TRANSMISIÓN I - Emisión 1</t>
  </si>
  <si>
    <t>ASFI/DSVSC-ED-TDE-025/2019</t>
  </si>
  <si>
    <t>TDE-1-N1U-19</t>
  </si>
  <si>
    <t>Bonos ENDE TRANSMISIÓN I - Emisión 10</t>
  </si>
  <si>
    <t>ASFI/DSV-ED-TDE-041/2021</t>
  </si>
  <si>
    <t>TDE-1-N4U-21</t>
  </si>
  <si>
    <t>Bonos ENDE TRANSMISIÓN I – Emisión 11</t>
  </si>
  <si>
    <t>ASFI/DSV-ED-TDE-045/2021</t>
  </si>
  <si>
    <t>TDE-1-N5U-21</t>
  </si>
  <si>
    <t>Bonos ENDE TRANSMISIÓN I – Emisión 12</t>
  </si>
  <si>
    <t>ASFI/DSV-ED-TDE-046/2021</t>
  </si>
  <si>
    <t>TDE-1-N6U-21</t>
  </si>
  <si>
    <t>Bonos ENDE TRANSMISIÓN I - Emisión 13</t>
  </si>
  <si>
    <t>ASFI/DSV-ED-TDE-002/2022</t>
  </si>
  <si>
    <t>TDE-1-N1U-22</t>
  </si>
  <si>
    <t>Bonos ENDE TRANSMISIÓN I - Emisión 14</t>
  </si>
  <si>
    <t>ASFI/DSV-ED-TDE-003/2022</t>
  </si>
  <si>
    <t>TDE-1-N2U-22</t>
  </si>
  <si>
    <t>Bonos ENDE TRANSMISIÓN I - Emisión 2</t>
  </si>
  <si>
    <t>ASFI/DSVSC-ED-TDE-026/2019</t>
  </si>
  <si>
    <t>TDE-1-N2U-19</t>
  </si>
  <si>
    <t>Bonos ENDE TRANSMISIÓN I - Emisión 3</t>
  </si>
  <si>
    <t>ASFI/DSVCS-ED-TDE-010/2020</t>
  </si>
  <si>
    <t>TDE-1-N3U-20</t>
  </si>
  <si>
    <t>Bonos ENDE TRANSMISIÓN I - Emisión 4</t>
  </si>
  <si>
    <t>ASFI/DSVSC-ED-TDE-011/2020</t>
  </si>
  <si>
    <t>TDE-1-N4U-20</t>
  </si>
  <si>
    <t>Bonos ENDE TRANSMISIÓN I – Emisión 5</t>
  </si>
  <si>
    <t>ASFI/DSVSC-ED-TDE-033/2020</t>
  </si>
  <si>
    <t>TDE-1-N5U-20</t>
  </si>
  <si>
    <t>Bonos ENDE TRANSMISIÓN I – Emisión 6</t>
  </si>
  <si>
    <t>ASFI/DSVSC-ED-TDE-034/2020</t>
  </si>
  <si>
    <t>TDE-1-N6U-20</t>
  </si>
  <si>
    <t>Bonos ENDE TRANSMISIÓN I - Emisión 7</t>
  </si>
  <si>
    <t>ASFI/DSV-ED-TDE-027/2021</t>
  </si>
  <si>
    <t>TDE-1-N1U-21</t>
  </si>
  <si>
    <t>Bonos ENDE TRANSMISIÓN I - Emisión 8</t>
  </si>
  <si>
    <t>ASFI/DSV-ED-TDE-028/2021</t>
  </si>
  <si>
    <t>TDE-1-N2U-21</t>
  </si>
  <si>
    <t>Bonos ENDE TRANSMISIÓN I - Emisión 9</t>
  </si>
  <si>
    <t>ASFI/DSV-ED-TDE-040/2021</t>
  </si>
  <si>
    <t>TDE-1-N3U-21</t>
  </si>
  <si>
    <t>Equipo Petrolero Sociedad Anónima (EQUIPETROL S.A.)</t>
  </si>
  <si>
    <t>ASFI/DSVSC-ED-EPE-020/2015</t>
  </si>
  <si>
    <t>EPE-1-N2U-15</t>
  </si>
  <si>
    <t>Fábrica Nacional de Cemento S.A. (FANCESA)</t>
  </si>
  <si>
    <t>ASFI/DSVSC-ED-FAN-044/2016</t>
  </si>
  <si>
    <t>FAN-4-N1U-16</t>
  </si>
  <si>
    <t>ASFI/DSVSC-ED-FAN-028/2017</t>
  </si>
  <si>
    <t>FAN-4-N1A-17</t>
  </si>
  <si>
    <t>FAN-4-N1B-17</t>
  </si>
  <si>
    <t>FIBRA Fondo de Inversión Cerrado</t>
  </si>
  <si>
    <t>FINO</t>
  </si>
  <si>
    <t>Bonos IASA IV – Emisión 2</t>
  </si>
  <si>
    <t>ASFI/DSVSC-ED-FIN-031/2019</t>
  </si>
  <si>
    <t>FIN-4-N1U-19</t>
  </si>
  <si>
    <t>Bonos IASA IV - Emisión 3</t>
  </si>
  <si>
    <t>ASFI/DSVSC-ED-FIN-032/2019</t>
  </si>
  <si>
    <t>FIN-4-N2U-19</t>
  </si>
  <si>
    <t>Bonos IASA IV - Emisión 4</t>
  </si>
  <si>
    <t>ASFI/DSVSC-ED-FIN-033/2019</t>
  </si>
  <si>
    <t>FIN-4-N3U-19</t>
  </si>
  <si>
    <t>Bonos IASA V - Emisión 1</t>
  </si>
  <si>
    <t>ASFI/DSV-ED-FIN-022/2022</t>
  </si>
  <si>
    <t>FIN-5-N1U-22</t>
  </si>
  <si>
    <t>Fortaleza Leasing S.A.</t>
  </si>
  <si>
    <t>Bonos Fortaleza Leasing 2020</t>
  </si>
  <si>
    <t>ASFI/DSVSC-ED-FLE-035/2020</t>
  </si>
  <si>
    <t>FLE-N1A-20</t>
  </si>
  <si>
    <t>FLE-N1B-20</t>
  </si>
  <si>
    <t>Gas &amp; Electricidad S.A.</t>
  </si>
  <si>
    <t>Acciones Suscritas y Pagadas Gas &amp; Electricidad S.A.</t>
  </si>
  <si>
    <t>ASFI/DSVSC-EA-GYE-001/2018</t>
  </si>
  <si>
    <t>GYE1U</t>
  </si>
  <si>
    <t>ASFI/DSVSC-ED-GYE-016/2015</t>
  </si>
  <si>
    <t>GYE-1-N1U-15</t>
  </si>
  <si>
    <t>Bonos GAS &amp; ELECTRICIDAD II – Emisión 2</t>
  </si>
  <si>
    <t>ASFI/DSVSC-ED-GYE-030/2020</t>
  </si>
  <si>
    <t>GYE-2-N1U-20</t>
  </si>
  <si>
    <t>Bonos GAS &amp; ELECTRICIDAD II-Emisión 1</t>
  </si>
  <si>
    <t>ASFI/DSVSC-ED-G&amp;E-010/2018</t>
  </si>
  <si>
    <t>GYE-2-N1A-18</t>
  </si>
  <si>
    <t>GYE-2-N1B-18</t>
  </si>
  <si>
    <t>Bonos GAS &amp; ELECTRICIDAD SOCIEDAD ANÓNIMA</t>
  </si>
  <si>
    <t>ASFI/DSVSC-ED-GYE-002/2017</t>
  </si>
  <si>
    <t>GYE-N1B-17</t>
  </si>
  <si>
    <t>Bonos GYE</t>
  </si>
  <si>
    <t>ASFI/DSVSC-ED-GYE-010/2019</t>
  </si>
  <si>
    <t>GYE-N1U-19</t>
  </si>
  <si>
    <t>Gobierno Autónomo Municipal de La Paz</t>
  </si>
  <si>
    <t>ASFI/DSVSC-ED-MLP-007/2018</t>
  </si>
  <si>
    <t>MLP-1-N1U-18</t>
  </si>
  <si>
    <t>Granja Avícola Integral Sofía Ltda.</t>
  </si>
  <si>
    <t>ASFI/DSV-ED-SOF-024/2022</t>
  </si>
  <si>
    <t>SOF-N1A-22</t>
  </si>
  <si>
    <t>SOF-N1B-22</t>
  </si>
  <si>
    <t>ASFI/DSV-ED-SOF-026/2022</t>
  </si>
  <si>
    <t>SOF-N2U-22</t>
  </si>
  <si>
    <t>Grupo Empresarial de Inversiones Nacional Vida S.A.</t>
  </si>
  <si>
    <t>ASFI/DSVSC-ED-GNI-004/2019</t>
  </si>
  <si>
    <t>GNI-1-N1A-19</t>
  </si>
  <si>
    <t>GNI-1-N1B-19</t>
  </si>
  <si>
    <t>GNI-1-N1C-19</t>
  </si>
  <si>
    <t>ASFI/DSVSC-ED-GNI-024/2019</t>
  </si>
  <si>
    <t>GNI-1-N2U-19</t>
  </si>
  <si>
    <t>IMPORT. EXPORT. LAS LOMAS LTDA.</t>
  </si>
  <si>
    <t>ASFI/DSVSC-ED-IEL-013/2020</t>
  </si>
  <si>
    <t>IEL-1-N1U-20</t>
  </si>
  <si>
    <t>ASFI/DSVSC-ED-IEL-014/2020</t>
  </si>
  <si>
    <t>IEL-1-N2U-20</t>
  </si>
  <si>
    <t>ASFI/DSVSC-ED-IEL-003/2021</t>
  </si>
  <si>
    <t>IEL-1-N1U-21</t>
  </si>
  <si>
    <t>ASFI/DSVSC-ED-IEL-004/2021</t>
  </si>
  <si>
    <t>IEL-1-N2U-21</t>
  </si>
  <si>
    <t xml:space="preserve">iBOLSA </t>
  </si>
  <si>
    <t>Industrias Oleaginosas S.A.</t>
  </si>
  <si>
    <t>ASFI/DSVSC-ED-OIL-019/2017</t>
  </si>
  <si>
    <t>IOL-2-N1B-17</t>
  </si>
  <si>
    <t>IOL-2-N1C-17</t>
  </si>
  <si>
    <t>ASFI/DSVSC-ED-IOL-017/2018</t>
  </si>
  <si>
    <t>IOL-2-N1B-18</t>
  </si>
  <si>
    <t>IOL-2-N1C-18</t>
  </si>
  <si>
    <t>Industrias Sucroalcoholeras ISA S.A.</t>
  </si>
  <si>
    <t>ASFI/DSVSC-ED-ISA-021/2017</t>
  </si>
  <si>
    <t>ISA-1-E1U-17</t>
  </si>
  <si>
    <t>ASFI/DSVSC-ED-ISA-022/2017</t>
  </si>
  <si>
    <t>ISA-1-E2U-17</t>
  </si>
  <si>
    <t>Ingeniería y Construcciones Técnicas INCOTEC S.A.</t>
  </si>
  <si>
    <t>ASFI/DSVSC-ED-ICT-016/2020</t>
  </si>
  <si>
    <t>ICT-1-N1A-20</t>
  </si>
  <si>
    <t>ICT-1-N1B-20</t>
  </si>
  <si>
    <t>INTERFIN Fondo de Inversión Cerrado</t>
  </si>
  <si>
    <t>Inversor Fondo de Inversión Cerrado</t>
  </si>
  <si>
    <t>ITACAMBA CEMENTO S.A.</t>
  </si>
  <si>
    <t>Bonos ITACAMBA CEMENTO - Emisión 1</t>
  </si>
  <si>
    <t>ASFI/DSVSC-ED-ITA-005/2019</t>
  </si>
  <si>
    <t>ITA-1-N1U-19</t>
  </si>
  <si>
    <t>Bonos ITACAMBA CEMENTO - Emisión 2</t>
  </si>
  <si>
    <t>ASFI/DSVSC-ED-ITA-006/2019</t>
  </si>
  <si>
    <t>ITA-1-N2U-19</t>
  </si>
  <si>
    <t>K12 Fondo de Inversión Cerrado</t>
  </si>
  <si>
    <t>MiPyME Fondo de Inversión Cerrado</t>
  </si>
  <si>
    <t>MSC Expansión Fondo de Inversión Cerrado</t>
  </si>
  <si>
    <t>NIBOL LTDA.</t>
  </si>
  <si>
    <t>ASFI/DSVSC-ED-NIB-015/2019</t>
  </si>
  <si>
    <t>NIB-1-N1A-19</t>
  </si>
  <si>
    <t>NIB-1-N1B-19</t>
  </si>
  <si>
    <t>Bonos NIBOL - Emisión 2</t>
  </si>
  <si>
    <t>ASFI/DSVSC-ED-NIB-020/2020</t>
  </si>
  <si>
    <t>NIB-1-N1A-20</t>
  </si>
  <si>
    <t>NIB-1-N1B-20</t>
  </si>
  <si>
    <t>NUTRIOIL S.A.</t>
  </si>
  <si>
    <t>Bonos NUTRIOIL II - Emisión 2</t>
  </si>
  <si>
    <t>ASFI/DSVSC-ED-NUT-038/2020</t>
  </si>
  <si>
    <t>NUT-2-N1U-20</t>
  </si>
  <si>
    <t>Bonos NUTRIOIL II-Emisión 1</t>
  </si>
  <si>
    <t>ASFI/DSVS-ED-NUT-030/2017</t>
  </si>
  <si>
    <t>NUT-2-N1B-17</t>
  </si>
  <si>
    <t>NUT-2-N1C-17</t>
  </si>
  <si>
    <t>Ovando S.A.</t>
  </si>
  <si>
    <t>Panamerican Investments S.A.</t>
  </si>
  <si>
    <t>Bonos PISA I - Emisión 1</t>
  </si>
  <si>
    <t>ASFI/DSVSC-ED-PIN-007/2020</t>
  </si>
  <si>
    <t>PIN-1-N1U-20</t>
  </si>
  <si>
    <t>Bonos PISA I - Emisión 2</t>
  </si>
  <si>
    <t>ASFI/DSVSC-ED-PIN-008/2020</t>
  </si>
  <si>
    <t>PIN-1-E2U-20</t>
  </si>
  <si>
    <t>Patrimonio Autónomo AMERICAN IRIS – BISA ST</t>
  </si>
  <si>
    <t>Valores de Titularización AMERICAN IRIS-BISA ST</t>
  </si>
  <si>
    <t xml:space="preserve">ASFI/DSVSC-TD-PAI-001/2019 </t>
  </si>
  <si>
    <t>PAI-TD-NU</t>
  </si>
  <si>
    <t>Valores de Titularización BISA ST-CIDRE IFD</t>
  </si>
  <si>
    <t>ASFI/DSVSC-TD-PCI-001/2020</t>
  </si>
  <si>
    <t>PCI-TD-NB</t>
  </si>
  <si>
    <t>Patrimonio Autónomo BISA ST - CIDRE II</t>
  </si>
  <si>
    <t>Valores de Titularización BISA ST - CIDRE II</t>
  </si>
  <si>
    <t>ASFI/DSV-TD-PCD-001/2022</t>
  </si>
  <si>
    <t>PCD-TD-NA</t>
  </si>
  <si>
    <t>PCD-TD-NB</t>
  </si>
  <si>
    <t>Patrimonio Autónomo BISA ST – FUBODE IFD</t>
  </si>
  <si>
    <t>Valores de Titularización BISA ST-FUBODE IFD</t>
  </si>
  <si>
    <t>ASFI/DSVSC-TD-FUB-001/2018</t>
  </si>
  <si>
    <t>FUB-TD-NE</t>
  </si>
  <si>
    <t>Patrimonio Autónomo BISA ST - FUBODE II</t>
  </si>
  <si>
    <t>Valores de Titularización BISA ST - FUBODE II</t>
  </si>
  <si>
    <t>ASFI/DSV-TD-PFD-002/2021</t>
  </si>
  <si>
    <t>PFD-TD-NB</t>
  </si>
  <si>
    <t>PFD-TD-NC</t>
  </si>
  <si>
    <t>PFD-TD-ND</t>
  </si>
  <si>
    <t>PATRIMONIO AUTÓNOMO CRESPAL - BDP ST 035</t>
  </si>
  <si>
    <t>Valores de Titularización CRESPAL - BDP ST 035</t>
  </si>
  <si>
    <t>ASFI/DSV-TD-CRP-001/2017</t>
  </si>
  <si>
    <t>CRP-TD-NB</t>
  </si>
  <si>
    <t>CRP-TD-NC</t>
  </si>
  <si>
    <t>Patrimonio Autónomo GRANOSOL – BISA ST</t>
  </si>
  <si>
    <t>Valores de Titularización GRANOSOL – BISA ST</t>
  </si>
  <si>
    <t>ASFI/DSVSC-TD-PGB-005/2020</t>
  </si>
  <si>
    <t>PGB-TD-NU</t>
  </si>
  <si>
    <t>Patrimonio Autónomo MADEPA – iBOLSA ST 001</t>
  </si>
  <si>
    <t>Valores de Titularización MADEPA - iBOLSA ST 001</t>
  </si>
  <si>
    <t>ASFI/DSVSC-PA-MDI-003/2020</t>
  </si>
  <si>
    <t>MDI-TD-NC</t>
  </si>
  <si>
    <t>MDI-TD-ND</t>
  </si>
  <si>
    <t>MDI-TD-NE</t>
  </si>
  <si>
    <t>MDI-TD-NF</t>
  </si>
  <si>
    <t>MDI-TD-NG</t>
  </si>
  <si>
    <t>MDI-TD-NH</t>
  </si>
  <si>
    <t>Valores de Titularización PRO MUJER IFD - BDP ST 038</t>
  </si>
  <si>
    <t>ASFI/DSVSC/TD-PMF-002/2018</t>
  </si>
  <si>
    <t>PMF-TD-ND</t>
  </si>
  <si>
    <t>PATRIMONIO AUTÓNOMO MICROCRÉDITO IFD - BDP ST 042</t>
  </si>
  <si>
    <t>Valores de Titularización CIDRE IFD - BDP ST 042</t>
  </si>
  <si>
    <t>ASFI/DSVSC/TD-PMA-002/2019</t>
  </si>
  <si>
    <t>PMA-TD-NC</t>
  </si>
  <si>
    <t>PMA-TD-ND</t>
  </si>
  <si>
    <t>Valores de Titularización CRECER IFD - BDP ST 045</t>
  </si>
  <si>
    <t>ASFI/DSVSC-TD-PMT-003/2019</t>
  </si>
  <si>
    <t>PMT-TD-ND</t>
  </si>
  <si>
    <t>PATRIMONIO AUTÓNOMO MICROCRÉDITO IFD - BDP ST 046</t>
  </si>
  <si>
    <t>Valores de Titularización "PRO MUJER IFD - BDP ST 046"</t>
  </si>
  <si>
    <t>ASFI/DSVSC-TD-PMJ-004/2019</t>
  </si>
  <si>
    <t>PMJ-TD-NC</t>
  </si>
  <si>
    <t>PMJ-TD-ND</t>
  </si>
  <si>
    <t>ASFI/DSVSC-TD-PMB-005/2019</t>
  </si>
  <si>
    <t>PMB-TD-ND</t>
  </si>
  <si>
    <t>Valores de Titularización CRECER IFD - BDP ST 051</t>
  </si>
  <si>
    <t>ASFI/DSV-TD-PML-001/2021</t>
  </si>
  <si>
    <t>PML-TD-NU</t>
  </si>
  <si>
    <t>Valores de Titularización PRO MUJER IFD - BDP ST 052</t>
  </si>
  <si>
    <t>ASFI/DSVSC-TD-PMK-004/2020</t>
  </si>
  <si>
    <t>PMK-TD-NU</t>
  </si>
  <si>
    <t>Valores de Titularización PRO MUJER IFD - BDP ST 054</t>
  </si>
  <si>
    <t>ASFI/DSV-TD-PMN-003/2021</t>
  </si>
  <si>
    <t>PMN-TD-NU</t>
  </si>
  <si>
    <t>PATRIMONIO AUTÓNOMO NUEVATEL – BDP ST 049</t>
  </si>
  <si>
    <t>Valores de Titularización NUEVATEL - BDP ST 049</t>
  </si>
  <si>
    <t>ASFI/DSVSC-TD-PTL-002/2020</t>
  </si>
  <si>
    <t>PTL-TD-NA</t>
  </si>
  <si>
    <t>PTL-TD-NB</t>
  </si>
  <si>
    <t>PILAT S.R.L.</t>
  </si>
  <si>
    <t>ASFI/DSVSC-ED-PAR-003/2016</t>
  </si>
  <si>
    <t>PAR-1-N1U-16</t>
  </si>
  <si>
    <t>ASFI/DSVSC-ED-PAR-005/2016</t>
  </si>
  <si>
    <t>PAR-1-N2U-16</t>
  </si>
  <si>
    <t>ASFI/DSVSC-ED-PAR-009/2016</t>
  </si>
  <si>
    <t>PAR-1-N3U-16</t>
  </si>
  <si>
    <t>Bonos PILAT II - Emisión 1</t>
  </si>
  <si>
    <t>ASFI/DSV-ED-PAR-004/2022</t>
  </si>
  <si>
    <t>PAR-2-N1U-22</t>
  </si>
  <si>
    <t>Bonos PILAT II - Emisión 2</t>
  </si>
  <si>
    <t>ASFI/DSV-ED-PAR-005/2022</t>
  </si>
  <si>
    <t>PAR-2-N2U-22</t>
  </si>
  <si>
    <t>Bonos PILAT II - Emisión 3</t>
  </si>
  <si>
    <t>ASFI/DSV-ED-PAR-006/2022</t>
  </si>
  <si>
    <t>PAR-2-N3U-22</t>
  </si>
  <si>
    <t>PLASTIFORTE S. R. L.</t>
  </si>
  <si>
    <t>ASFI/DSVSC-ED-PTF-005/2021</t>
  </si>
  <si>
    <t>PTF-1-N1U-21</t>
  </si>
  <si>
    <t>Procesadora de Oleaginosas PROLEGA S.A.</t>
  </si>
  <si>
    <t>ASFI/DSVSC-ED-POL-043/2016</t>
  </si>
  <si>
    <t>POL-1-N2U-16</t>
  </si>
  <si>
    <t>ASFI/DSVSC-ED-POL-018/2017</t>
  </si>
  <si>
    <t>POL-2-N1U-17</t>
  </si>
  <si>
    <t>ASFI/DSVSC-ED-POL-014/2018</t>
  </si>
  <si>
    <t>POL-2-N1U-18</t>
  </si>
  <si>
    <t>ASFI/DSVSC-ED-POL-025/2017</t>
  </si>
  <si>
    <t>POL-2-N2U-17</t>
  </si>
  <si>
    <t>ASFI/DSVSC-ED-POL-039/2020</t>
  </si>
  <si>
    <t>POL-3-E1U-20</t>
  </si>
  <si>
    <t>ASFI/DSVSC-ED-POL-040/2020</t>
  </si>
  <si>
    <t>POL-3-N2U-20</t>
  </si>
  <si>
    <t>Bonos PROLEGA III - Emisión 3</t>
  </si>
  <si>
    <t>ASFI/DSV-ED-POL-021/2022</t>
  </si>
  <si>
    <t>POL-3-E1U-22</t>
  </si>
  <si>
    <t>Renta Activa Agroindustrial Fondo de Inversión Cerrado</t>
  </si>
  <si>
    <t>Santa Cruz Securities Agencia de Bolsa S.A.</t>
  </si>
  <si>
    <t>SCFG Sociedad Controladora S.A.</t>
  </si>
  <si>
    <t>Bonos SCFG Sociedad Controladora</t>
  </si>
  <si>
    <t>ASFI/DSVSC-ED-SOC-042/2020</t>
  </si>
  <si>
    <t>SOC-N1U-20</t>
  </si>
  <si>
    <t>Sembrar Alimentario Fondo de Inversión Cerrado</t>
  </si>
  <si>
    <t>Sembrar Exportador Fondo de Inversión Cerrado</t>
  </si>
  <si>
    <t>Sembrar Micro Capital Fondo de Inversión Cerrado</t>
  </si>
  <si>
    <t>Sembrar Productivo Fondo de Inversión Cerrado</t>
  </si>
  <si>
    <t>SOBOCE S.A.</t>
  </si>
  <si>
    <t>ASFI/DSVSC-ED-SBC-030/2016</t>
  </si>
  <si>
    <t>SBC-7-N1U-16</t>
  </si>
  <si>
    <t>ASFI/DSVSC-ED-SBC-016/2018</t>
  </si>
  <si>
    <t>SBC-7-N1U-18</t>
  </si>
  <si>
    <t xml:space="preserve">ASFI/DSVSC-ED-SBC-008/2019 </t>
  </si>
  <si>
    <t xml:space="preserve">SBC-7-N1U-19 </t>
  </si>
  <si>
    <t>ASFI/DSVSC-ED-SBC-009/2019</t>
  </si>
  <si>
    <t>SBC-7-N2U-19</t>
  </si>
  <si>
    <t>ASFI/DSVSC-ED-SBC-049/2020</t>
  </si>
  <si>
    <t>SBC-8-N1U-20</t>
  </si>
  <si>
    <t>Telefónica Celular de Bolivia S.A. (TELECEL)</t>
  </si>
  <si>
    <t>ASFI/DSVSC-ED-TCB-031/2015</t>
  </si>
  <si>
    <t>TCB-2-N1B-15</t>
  </si>
  <si>
    <t>ASFI/DSVSC-ED-TCB-026/2017</t>
  </si>
  <si>
    <t>TCB-2-N1B-17</t>
  </si>
  <si>
    <t>TCB-2-N1C-17</t>
  </si>
  <si>
    <t>ASFI/DSVSC-ED-TCB-029/2016</t>
  </si>
  <si>
    <t>TCB-2-N1A-16</t>
  </si>
  <si>
    <t>TCB-2-N1B-16</t>
  </si>
  <si>
    <t>Bonos TELECEL III</t>
  </si>
  <si>
    <t>ASFI/DSVSC-ED-TCB-012/2019</t>
  </si>
  <si>
    <t>TCB-N1U-19</t>
  </si>
  <si>
    <t>Bonos TELECEL IV</t>
  </si>
  <si>
    <t>ASFI/DSVSC-ED-TCB-013/2019</t>
  </si>
  <si>
    <t>TCB-N2U-19</t>
  </si>
  <si>
    <t>Bonos TELECEL V</t>
  </si>
  <si>
    <t>ASFI/DSVSC-ED-TCB-052/2020</t>
  </si>
  <si>
    <t>TCB-N1U-20</t>
  </si>
  <si>
    <t>Tienda Amiga ER S.A.</t>
  </si>
  <si>
    <t>Bonos TIENDA AMIGA</t>
  </si>
  <si>
    <t>ASFI/DSV-ED-TAE-013/2022</t>
  </si>
  <si>
    <t>TAE-N1A-22</t>
  </si>
  <si>
    <t>TAE-N1B-22</t>
  </si>
  <si>
    <t>Pagarés Bursátiles TIENDA AMIGA – Emisión 2</t>
  </si>
  <si>
    <t>ASFI/DSV-ED-TAE-009/2022</t>
  </si>
  <si>
    <t>TAE-PB1-N2U</t>
  </si>
  <si>
    <t>Pagarés Bursátiles TIENDA AMIGA - Emisión 3</t>
  </si>
  <si>
    <t>ASFI/DSV-ED-TAE-027/2022</t>
  </si>
  <si>
    <t>TAE-PB1-N3U</t>
  </si>
  <si>
    <t>Toyosa S.A.</t>
  </si>
  <si>
    <t>Pagarés Bursátiles TOYOSA IV - Emisión 3</t>
  </si>
  <si>
    <t>ASFI/DSV/R-132284/2022</t>
  </si>
  <si>
    <t>TYS-PB4-E3U</t>
  </si>
  <si>
    <t>Pagarés Bursátiles TOYOSA IV - Emisión 4</t>
  </si>
  <si>
    <t>ASFI/DSV-ED-TYS-025/2022</t>
  </si>
  <si>
    <t>TYS-PB4-E4U</t>
  </si>
  <si>
    <t>Pagarés Bursátiles TOYOSA IV - Emisión 5</t>
  </si>
  <si>
    <t>ASFI/DSV-ED-TYS-001/2023</t>
  </si>
  <si>
    <t>TYS-PB4-E5U</t>
  </si>
  <si>
    <t>TSM S.A.</t>
  </si>
  <si>
    <t>Bonos Participativos TSM DENIMS 001</t>
  </si>
  <si>
    <t>ASFI/DSVSC-ED-TSM-003/2017</t>
  </si>
  <si>
    <t>TSM-N1U-17</t>
  </si>
  <si>
    <t>Bonos TSM 001</t>
  </si>
  <si>
    <t>ASFI/DSVSC-ED-TSM-024/2020</t>
  </si>
  <si>
    <t>TSM-E1U-20</t>
  </si>
  <si>
    <t>Bonos TSM APPAREL 001</t>
  </si>
  <si>
    <t>ASFI/DSV-ED-TSM-019/2022</t>
  </si>
  <si>
    <t>TSM-E1U-22</t>
  </si>
  <si>
    <t>Pagarés Bursátiles TSM 002 - Emisión 1</t>
  </si>
  <si>
    <t>ASFI/DSV/R-90812/2022</t>
  </si>
  <si>
    <t>TSM-PB2-N1U</t>
  </si>
  <si>
    <t>Pagarés Bursátiles TSM 002 - Emisión 2</t>
  </si>
  <si>
    <t>ASFI/DSV-ED-TSM-016/2022</t>
  </si>
  <si>
    <t>TSM-PB2-E2U</t>
  </si>
  <si>
    <t>FONDOS DE INVERSIÓN ABIERTOS</t>
  </si>
  <si>
    <t>TR</t>
  </si>
  <si>
    <t>1 Día</t>
  </si>
  <si>
    <t>30 Días</t>
  </si>
  <si>
    <t>Bisa Sociedad Administradora de Fondos de Inversión S.A.</t>
  </si>
  <si>
    <t>BNB SAFI S.A. Sociedad Administradora de Fondos de Inversión</t>
  </si>
  <si>
    <t>Credifondo Sociedad Administradora de Fondos de Inversión S.A.</t>
  </si>
  <si>
    <t>Fortaleza Sociedad Administradora de Fondos de Inversión S.A.</t>
  </si>
  <si>
    <t>Ganadero Sociedad Administradora de Fondos de Inversión S.A.</t>
  </si>
  <si>
    <t>Santa Cruz Investments Sociedad Administradora de Fondos de Inversión S.A.</t>
  </si>
  <si>
    <t>Sociedad Administradora de Fondos de Inversión Mercantil Santa Cruz S.A.</t>
  </si>
  <si>
    <t>Sociedad Administradora de Fondos de Inversión Unión S.A.</t>
  </si>
  <si>
    <t>TOTAL FONDOS EN BOLIVIANOS</t>
  </si>
  <si>
    <t>Prossimo - Fondo de Inversión Abierto - Mediano Plazo</t>
  </si>
  <si>
    <t>TOTAL FONDOS EN UFV´s</t>
  </si>
  <si>
    <t>TOTAL CARTERA FONDOS DE INVERSIÓN ABIERTOS</t>
  </si>
  <si>
    <t>FONDOS DE INVERSIÓN CERRADOS</t>
  </si>
  <si>
    <t>Alianza SAFI S.A. Sociedad Administradora de Fondos de Inversión</t>
  </si>
  <si>
    <t>Capital + Gestionadora de Activos Sociedad Administradora de Fondos de Inversión S.A.</t>
  </si>
  <si>
    <t>Capital para el crecimiento empresarial Sociedad Administradora de Fondos de Inversión S.A. - CAPCEM SAFI S.A.</t>
  </si>
  <si>
    <t>FIPADE Sociedad Administradora de Fondos de Inversión S.A.</t>
  </si>
  <si>
    <t>Marca Verde Sociedad Administradora de Fondos de Inversión S.A.</t>
  </si>
  <si>
    <t>Panamerican Sociedad Administradora de Fondos de Inversión S.A.</t>
  </si>
  <si>
    <t>Capital Para el Crecimiento Empresarial Sociedad Administradora de Fondos de Inversión S.A.</t>
  </si>
  <si>
    <t>TOTAL FONDOS EN DÓLARES ESTADOUNIDENSES</t>
  </si>
  <si>
    <t>TOTAL CARTERA FONDOS DE INVERSIÓN CERRADOS</t>
  </si>
  <si>
    <t>TOTAL CARTERA DE FONDOS ABIERTOS Y CERRADOS</t>
  </si>
  <si>
    <t>DETALLE DEL NÚMERO DE PARTICIPANTES POR FONDO DE INVERSIÓN</t>
  </si>
  <si>
    <t>TOTAL FONDOS DE INVERSIÓN ABIERTOS</t>
  </si>
  <si>
    <t>AGENCIAS DE BOLSA</t>
  </si>
  <si>
    <t>NÚMERO DE CLIENTES</t>
  </si>
  <si>
    <t>Multivalores Agencia de Bolsa S.A.</t>
  </si>
  <si>
    <t>FECHA</t>
  </si>
  <si>
    <t>COMPRA/VENTA DEFINITIVA</t>
  </si>
  <si>
    <t>MERCADO PRIMARIO</t>
  </si>
  <si>
    <t>COMPRA/VENTA DE REPORTO</t>
  </si>
  <si>
    <t xml:space="preserve">TASAS DE RENDIMIENTO DE COMPRA VENTA PONDERADAS POR PLAZO Y MONEDA
MERCADO PRIMARIO </t>
  </si>
  <si>
    <t>INSTRUMENTO</t>
  </si>
  <si>
    <t xml:space="preserve">EMISOR </t>
  </si>
  <si>
    <t>1 - 30</t>
  </si>
  <si>
    <t>31 - 60</t>
  </si>
  <si>
    <t>61 - 90</t>
  </si>
  <si>
    <t>91 - 120</t>
  </si>
  <si>
    <t>121 - 150</t>
  </si>
  <si>
    <t>151 - 180</t>
  </si>
  <si>
    <t>181 - 360</t>
  </si>
  <si>
    <t>361 - 720</t>
  </si>
  <si>
    <t>Más de 720</t>
  </si>
  <si>
    <t>OPERACIONES  EN BOLIVIANOS</t>
  </si>
  <si>
    <t>BLP</t>
  </si>
  <si>
    <t>NXS</t>
  </si>
  <si>
    <t>CFC</t>
  </si>
  <si>
    <t>SFI</t>
  </si>
  <si>
    <t>TSM</t>
  </si>
  <si>
    <t>TASAS DE RENDIMIENTO DE COMPRA VENTA PONDERADAS POR PLAZO Y MONEDA 
MERCADO SECUNDARIO</t>
  </si>
  <si>
    <t>BBB</t>
  </si>
  <si>
    <t>BEC</t>
  </si>
  <si>
    <t>BIS</t>
  </si>
  <si>
    <t>BME</t>
  </si>
  <si>
    <t>BNB</t>
  </si>
  <si>
    <t>BUN</t>
  </si>
  <si>
    <t>FEF</t>
  </si>
  <si>
    <t>FIE</t>
  </si>
  <si>
    <t>BIL</t>
  </si>
  <si>
    <t>BNL</t>
  </si>
  <si>
    <t>FIN</t>
  </si>
  <si>
    <t>GNI</t>
  </si>
  <si>
    <t>NIB</t>
  </si>
  <si>
    <t>SOF</t>
  </si>
  <si>
    <t>TCB</t>
  </si>
  <si>
    <t>REP</t>
  </si>
  <si>
    <t>DPF</t>
  </si>
  <si>
    <t>BGA</t>
  </si>
  <si>
    <t>BSO</t>
  </si>
  <si>
    <t>BTB</t>
  </si>
  <si>
    <t>CJN</t>
  </si>
  <si>
    <t>CLA</t>
  </si>
  <si>
    <t>CRE</t>
  </si>
  <si>
    <t>FFO</t>
  </si>
  <si>
    <t>FSL</t>
  </si>
  <si>
    <t>NFB</t>
  </si>
  <si>
    <t>VTD</t>
  </si>
  <si>
    <t>PML</t>
  </si>
  <si>
    <t>PIN</t>
  </si>
  <si>
    <t xml:space="preserve">TASAS DE RENDIMIENTO DE REPORTO PONDERADAS POR PLAZO Y MONEDA </t>
  </si>
  <si>
    <t>1 - 7</t>
  </si>
  <si>
    <t>8 - 15</t>
  </si>
  <si>
    <t>16 - 22</t>
  </si>
  <si>
    <t>23 - 30</t>
  </si>
  <si>
    <t>31 - 37</t>
  </si>
  <si>
    <t>38 - 45</t>
  </si>
  <si>
    <t>BPC</t>
  </si>
  <si>
    <t>IEL</t>
  </si>
  <si>
    <t>NUT</t>
  </si>
  <si>
    <t>PAR</t>
  </si>
  <si>
    <t>BTS</t>
  </si>
  <si>
    <t>TGN</t>
  </si>
  <si>
    <t>CUP</t>
  </si>
  <si>
    <t>FPR</t>
  </si>
  <si>
    <t>IDI</t>
  </si>
  <si>
    <t>PGB</t>
  </si>
  <si>
    <t>TAE</t>
  </si>
  <si>
    <t>CRP</t>
  </si>
  <si>
    <t>FUB</t>
  </si>
  <si>
    <t>PTL</t>
  </si>
  <si>
    <t>POL</t>
  </si>
  <si>
    <t>Emisor</t>
  </si>
  <si>
    <t>Monto</t>
  </si>
  <si>
    <t>Porcentaje</t>
  </si>
  <si>
    <t>BCB</t>
  </si>
  <si>
    <t>DIN</t>
  </si>
  <si>
    <t>DMT</t>
  </si>
  <si>
    <t>EFO</t>
  </si>
  <si>
    <t>EPE</t>
  </si>
  <si>
    <t>FLE</t>
  </si>
  <si>
    <t>ITA</t>
  </si>
  <si>
    <t>PCD</t>
  </si>
  <si>
    <t>PMK</t>
  </si>
  <si>
    <t>PMN</t>
  </si>
  <si>
    <t>SBC</t>
  </si>
  <si>
    <t>TDE</t>
  </si>
  <si>
    <t>TYS</t>
  </si>
  <si>
    <t>Liquidez</t>
  </si>
  <si>
    <t>Inv. Extranjero</t>
  </si>
  <si>
    <t>Otros</t>
  </si>
  <si>
    <t>Reporto</t>
  </si>
  <si>
    <t>Total</t>
  </si>
  <si>
    <t>COR</t>
  </si>
  <si>
    <t>ELF</t>
  </si>
  <si>
    <t>FAN</t>
  </si>
  <si>
    <t>FCO</t>
  </si>
  <si>
    <t>GYE</t>
  </si>
  <si>
    <t>HLT</t>
  </si>
  <si>
    <t>ICT</t>
  </si>
  <si>
    <t>IOL</t>
  </si>
  <si>
    <t>JSF</t>
  </si>
  <si>
    <t>MLP</t>
  </si>
  <si>
    <t>PCH</t>
  </si>
  <si>
    <t>PCI</t>
  </si>
  <si>
    <t>PFD</t>
  </si>
  <si>
    <t>PLR</t>
  </si>
  <si>
    <t>PMJ</t>
  </si>
  <si>
    <t>PTF</t>
  </si>
  <si>
    <t>SIS</t>
  </si>
  <si>
    <t>TRD</t>
  </si>
  <si>
    <t>VAH</t>
  </si>
  <si>
    <t>VID</t>
  </si>
  <si>
    <t>Instrumento</t>
  </si>
  <si>
    <t>Fuente: Información elaborada a partir de los Informes Diarios del FRUV.</t>
  </si>
  <si>
    <t>Commercial Paper</t>
  </si>
  <si>
    <t>Cuota de Participación en Fondo de Inversión Abierto, Mutuo o similar en el Extranjero</t>
  </si>
  <si>
    <t>Cuota de Participación en Fondo de Inversión Cerrado en el Extranjero</t>
  </si>
  <si>
    <t>Time Deposit</t>
  </si>
  <si>
    <t>CARTERA PROPIA Y CLIENTES AGENCIAS DE BOLSA</t>
  </si>
  <si>
    <t>Agencias de Bolsa</t>
  </si>
  <si>
    <t>BIA</t>
  </si>
  <si>
    <t>CAI</t>
  </si>
  <si>
    <t>CBA</t>
  </si>
  <si>
    <t>GVA</t>
  </si>
  <si>
    <t>IBO</t>
  </si>
  <si>
    <t>MAB</t>
  </si>
  <si>
    <t>MIB</t>
  </si>
  <si>
    <t>NVA</t>
  </si>
  <si>
    <t>PAN</t>
  </si>
  <si>
    <t>SUD</t>
  </si>
  <si>
    <t>SZS</t>
  </si>
  <si>
    <t>VUN</t>
  </si>
  <si>
    <t>(expresado en bolivianos y número)</t>
  </si>
  <si>
    <t>ENTIDAD EMISORA</t>
  </si>
  <si>
    <t>CANTIDAD DE DPF VIGENTES</t>
  </si>
  <si>
    <t>MONTO EMITIDO DURANTE EL MES</t>
  </si>
  <si>
    <t>TOTAL
CANTIDAD DE DPF VIGENTES</t>
  </si>
  <si>
    <t>TOTAL EMITIDO DURANTE EL MES</t>
  </si>
  <si>
    <t>DÓLARES ESTADOUNIDENSES</t>
  </si>
  <si>
    <t>REPORTE DE EMISIONES VIGENTES</t>
  </si>
  <si>
    <t>AL 28 DE FEBRERO DE 2023</t>
  </si>
  <si>
    <t>Credibolsa S.A. Agencia de Bolsa</t>
  </si>
  <si>
    <t>A Medida Fondo de Inversión Abierto de Corto Plazo</t>
  </si>
  <si>
    <t>Élite Fondo de Inversión Abierto de Corto Plazo</t>
  </si>
  <si>
    <t>Proyección Fondo de Inversión Abierto de Largo Plazo</t>
  </si>
  <si>
    <t>Ultra Fondo de Inversión Abierto de Mediano Plazo</t>
  </si>
  <si>
    <t>En Acción Fondo de Inversión Abierto Mediano Plazo</t>
  </si>
  <si>
    <t>Futuro Asegurado Fondo de Inversión Abierto a Largo Plazo</t>
  </si>
  <si>
    <t>Opción Fondo de Inversión Mediano Plazo</t>
  </si>
  <si>
    <t>Oportuno Fondo de Inversión Corto Plazo</t>
  </si>
  <si>
    <t>Credifondo + Rendimiento Fondo de Inversión Abierto a Mediano Plazo</t>
  </si>
  <si>
    <t>Credifondo Crecimiento Bs Fondo de Inversión Abierto a Largo Plazo</t>
  </si>
  <si>
    <t xml:space="preserve">Credifondo Liquidez Bs Fondo de Inversión Abierto a Mediano Plazo  </t>
  </si>
  <si>
    <t>Credifondo Renta Inmediata Fondo de Inversión Abierto a Corto Plazo</t>
  </si>
  <si>
    <t>Fortaleza Disponible Fondo de Inversión Abierto Corto Plazo</t>
  </si>
  <si>
    <t>Fortaleza Planifica Fondo de Inversión Abierto Largo Plazo</t>
  </si>
  <si>
    <t>Fortaleza Potencia Bolivianos Fondo de Inversión Abierto a Largo Plazo</t>
  </si>
  <si>
    <t>Fortaleza Interés + Fondo de Inversión Abierto Corto Plazo</t>
  </si>
  <si>
    <t>GanaRendimiento Fondo de Inversión Abierto a Corto Plazo</t>
  </si>
  <si>
    <t>Renta Activa Bolivianos - Fondo de Inversión Abierto de Corto Plazo</t>
  </si>
  <si>
    <t>+Beneficio Fondo Mutuo Mediano Plazo</t>
  </si>
  <si>
    <t>Crecer Bolivianos - Fondo Mutuo Mediano Plazo</t>
  </si>
  <si>
    <t xml:space="preserve"> Dinámico Fondo Mutuo Corto Plazo</t>
  </si>
  <si>
    <t>Previsor Fondo Mutuo Largo Plazo</t>
  </si>
  <si>
    <t>Superior Fondo Mutuo Mediano Plazo</t>
  </si>
  <si>
    <t>Activo Unión Bs Fondo de Inversión Abierto Largo Plazo</t>
  </si>
  <si>
    <t>Trabajo Unión Bs. Fondo de Inversión Abierto</t>
  </si>
  <si>
    <t>XTRAVALOR Unión FIA Mediano Plazo</t>
  </si>
  <si>
    <t>Capital Fondo de Inversión Abierto de Mediano Plazo</t>
  </si>
  <si>
    <t>Premier Fondo de Inversión Abierto de Corto Plazo</t>
  </si>
  <si>
    <t>Efectivo Fondo de Inversión Corto Plazo</t>
  </si>
  <si>
    <t>Portafolio Fondo de Inversión Mediano Plazo</t>
  </si>
  <si>
    <t xml:space="preserve">Credifondo Liquidez USD Fondo de Inversión Abierto a Mediano Plazo </t>
  </si>
  <si>
    <t>Credifondo Crecimiento USD. Fondo de Inversión Abierto a Largo Plazo</t>
  </si>
  <si>
    <t>Credifondo Renta Fija, Fondo de Inversión Abierto a Mediano Plazo</t>
  </si>
  <si>
    <t>Fortaleza Porvenir Fondo de Inversión Abierto Mediano Plazo</t>
  </si>
  <si>
    <t>Fortaleza Renta Mixta Internacional Fondo de Inversión Abierto Largo Plazo</t>
  </si>
  <si>
    <t>Fortaleza Inversión Internacional Fondo de Inversión Abierto Corto Plazo</t>
  </si>
  <si>
    <t>Fortaleza Liquidez Fondo de Inversión Abierto Corto Plazo</t>
  </si>
  <si>
    <t>Fortaleza Produce Ganancia Fondo de Inversión Abierto Mediano Plazo</t>
  </si>
  <si>
    <t>GanaInversiones Fondo de Inversión Abierto a Corto Plazo</t>
  </si>
  <si>
    <t>Renta Activa Fondo de Inversión Abierto Corto Plazo</t>
  </si>
  <si>
    <t>Mercantil Fondo Mutuo - Corto Plazo</t>
  </si>
  <si>
    <t>Equilibrio Fondo Mutuo Mediano Plazo</t>
  </si>
  <si>
    <t>Horizonte Fondo de Inversión Abierto - Mediano Plazo</t>
  </si>
  <si>
    <t>Fondo de Inversión Mutuo Unión - Corto Plazo</t>
  </si>
  <si>
    <t>Global Unión $Us. Fondo de Inversión Abierto Largo Plazo</t>
  </si>
  <si>
    <t>UFV Rendimiento Total</t>
  </si>
  <si>
    <t>Microfinancieras Fondo de Inversión Cerrado II</t>
  </si>
  <si>
    <t>Inclusión Empresarial Fondo de Inversión Cerrado Serie-A</t>
  </si>
  <si>
    <t>Inclusión Empresarial Fondo de Inversión Cerrado Serie-B</t>
  </si>
  <si>
    <t>Credifondo Garantiza Fondo de Inversión Cerrado Serie - A</t>
  </si>
  <si>
    <t>Credifondo Garantiza Fondo de Inversión Cerrado Serie - B</t>
  </si>
  <si>
    <t>Fortaleza PYME II Fondo de Inversión Cerrado</t>
  </si>
  <si>
    <t>PYME Progreso Fondo de Inversión Cerrado Serie - A</t>
  </si>
  <si>
    <t>PYME Progreso Fondo de Inversión Cerrado Serie - B</t>
  </si>
  <si>
    <t>Renta Activa Emergente Fondo de Inversión Cerrado</t>
  </si>
  <si>
    <t>Renta Activa Puente Fondo de Inversión Cerrado</t>
  </si>
  <si>
    <t>Productivo Fondo de Inversión Cerrado</t>
  </si>
  <si>
    <t>Global Fondo de Inversión Cerrado</t>
  </si>
  <si>
    <t>Diverso Import - Export Fondo de Inversión Cerrado</t>
  </si>
  <si>
    <t>FONDOS DE INVERSIÓN ABIERTOS Y CERRADOS</t>
  </si>
  <si>
    <t>CARTERA Y TASAS DE RENDIMIENTO A 1 y 30 DÍAS</t>
  </si>
  <si>
    <t>(en miles de bolivianos y porcentajes)</t>
  </si>
  <si>
    <t>FONDOS DE INVERSIÓN ABIERTOS EN BOLIVIANOS</t>
  </si>
  <si>
    <t>SAFI Administradora</t>
  </si>
  <si>
    <t>Denominación del Fondo de Inversión</t>
  </si>
  <si>
    <t xml:space="preserve">Cartera Fondos
 (Bs miles) </t>
  </si>
  <si>
    <t>Total Fondos en Bolivianos</t>
  </si>
  <si>
    <t>FONDOS DE INVERSIÓN ABIERTOS EN DÓLARES ESTADOUNIDENSES</t>
  </si>
  <si>
    <t>Total Fondos en Dólares Estadounidenses</t>
  </si>
  <si>
    <t>FONDOS DE INVERSIÓN ABIERTOS EN UFV</t>
  </si>
  <si>
    <t>Total Fondos en UFV</t>
  </si>
  <si>
    <t>FONDOS DE INVERSIÓN CERRADOS EN BOLIVIANOS</t>
  </si>
  <si>
    <t xml:space="preserve">TOTAL </t>
  </si>
  <si>
    <t xml:space="preserve">FONDOS DE INVERSIÓN CERRADOS EN DÓLARES ESTADOUNIDENSES </t>
  </si>
  <si>
    <t>Número de participantes</t>
  </si>
  <si>
    <t>Fondo de Inversión Dinero Unión - Mediano Plazo</t>
  </si>
  <si>
    <t xml:space="preserve">FONDOS DE INVERSIÓN ABIERTOS EN DÓLARES ESTADOUNIDENSES </t>
  </si>
  <si>
    <t xml:space="preserve">TOTAL FONDOS EN DÓLARES ESTADOUNIDENSES </t>
  </si>
  <si>
    <t>FONDOS DE INVERSIÓN CERRADOS EN DÓLARES ESTADOUNIDENSES</t>
  </si>
  <si>
    <t xml:space="preserve">CARTERA POR EMISOR </t>
  </si>
  <si>
    <t xml:space="preserve">FONDOS DE INVERSIÓN ABIERTOS </t>
  </si>
  <si>
    <t xml:space="preserve">CARTERA POR INSTRUMENTO </t>
  </si>
  <si>
    <t>(*) El detalle se encuentra en la siguiente hoja</t>
  </si>
  <si>
    <t>Acciones</t>
  </si>
  <si>
    <t>Bono Corporativo</t>
  </si>
  <si>
    <t>Bono de Deuda Soberana</t>
  </si>
  <si>
    <t>Letra del Tesoro</t>
  </si>
  <si>
    <t>Nota Estructurada</t>
  </si>
  <si>
    <t>CARTERA POR INSTRUMENTO DE LAS INVERSIONES EN EL EXTRANJERO</t>
  </si>
  <si>
    <t>FONDOS DE INVERSIÓN CERRADOS 
CARTERA POR EMISOR</t>
  </si>
  <si>
    <t>CARTERA DE FONDOS DE INVERSIÓN CERRADOS</t>
  </si>
  <si>
    <t xml:space="preserve">FONDOS DE INVERSIÓN CERRADOS  </t>
  </si>
  <si>
    <t>ESTRATIFICACIÓN DE LA CARTERA POR PLAZO DE VIDA</t>
  </si>
  <si>
    <t>(Expresado en miles de bolivianos)</t>
  </si>
  <si>
    <t>PLAZO DE VIDA (EN DÍAS)</t>
  </si>
  <si>
    <t>Límite inferior</t>
  </si>
  <si>
    <t>Límite superior</t>
  </si>
  <si>
    <t>Nota.- En FIA no se esta considerando los instrumentos financieros: Acciones, Inversiones en el extranjero, Otros y Liquidez.</t>
  </si>
  <si>
    <t>Días</t>
  </si>
  <si>
    <t>OPERACIONES  EN DÓLARES ESTADOUNIDENSES</t>
  </si>
  <si>
    <t>FEBRERO DE 2023</t>
  </si>
  <si>
    <t>(en miles de bolivianos)</t>
  </si>
  <si>
    <t xml:space="preserve">Agencia de Bolsa </t>
  </si>
  <si>
    <t>Cartera Propia</t>
  </si>
  <si>
    <t>Cartera de Clientes</t>
  </si>
  <si>
    <t>*</t>
  </si>
  <si>
    <t xml:space="preserve">No incluyen FI, Cias de Seguros ni AFP´s </t>
  </si>
  <si>
    <t>* Se incluye Inversiones en el Extranjero</t>
  </si>
  <si>
    <t>CARTERA PROPIA POR TIPO DE INSTRUMENTO</t>
  </si>
  <si>
    <t>Tipo de instrumento</t>
  </si>
  <si>
    <t xml:space="preserve">Monto </t>
  </si>
  <si>
    <t>Participación (%)</t>
  </si>
  <si>
    <t>Acciones registradas en bolsa</t>
  </si>
  <si>
    <t>Acciones no registradas en bolsa</t>
  </si>
  <si>
    <t>Bonos bancarios bursátiles</t>
  </si>
  <si>
    <t>Bonos a largo plazo</t>
  </si>
  <si>
    <t>Cuotas de participación fondos de inversión cerrados</t>
  </si>
  <si>
    <t>Depósitos a plazo fijo</t>
  </si>
  <si>
    <t xml:space="preserve">Letras del Banco Central de Bolivia con Opción de Rescate Anticipado </t>
  </si>
  <si>
    <t>Valores de contenido crediticio</t>
  </si>
  <si>
    <t>Inversiones en el extranjero</t>
  </si>
  <si>
    <t>CARTERA DE CLIENTES POR TIPO DE INSTRUMENTO</t>
  </si>
  <si>
    <t>Bonos municipales</t>
  </si>
  <si>
    <t>Bonos participativos emitidos por pequeñas y medianas empresas (PYME)</t>
  </si>
  <si>
    <t>Pagarés bursátiles</t>
  </si>
  <si>
    <t>Pagarés de mesa de negociación</t>
  </si>
  <si>
    <t xml:space="preserve">* No incluyen FI, Cias de Seguros ni AFP´s </t>
  </si>
  <si>
    <t>Bonos del Tesoro</t>
  </si>
  <si>
    <t>Cupones de Bonos</t>
  </si>
  <si>
    <t>NÚMERO DE CLIENTES POR AGENCIAS DE BOLSA</t>
  </si>
  <si>
    <t>AGENCIA DE BOLSA</t>
  </si>
  <si>
    <t>iBOLSA S.A.</t>
  </si>
  <si>
    <t>Mercantil Santa Cruz Agencia de Bolsa S.A.</t>
  </si>
  <si>
    <t>MONTO NEGOCIADO EN LA BOLSA BOLIVIANA DE VALORES S.A. POR TIPO DE OPERACIÓN</t>
  </si>
  <si>
    <t>MERCADO DE VALORES</t>
  </si>
  <si>
    <t>ÍNDICE</t>
  </si>
  <si>
    <t xml:space="preserve">Emisiones de depósitos a plazo fijo  </t>
  </si>
  <si>
    <t xml:space="preserve">Reporte de emisiones vigentes </t>
  </si>
  <si>
    <t>Fondos de inversión</t>
  </si>
  <si>
    <t xml:space="preserve">Cartera y tasas de rendimiento a 1 y 30 días </t>
  </si>
  <si>
    <t>Número de participantes por Fondo de Inversión</t>
  </si>
  <si>
    <t>Fondos de inversión abiertos: Cartera por emisor y valor</t>
  </si>
  <si>
    <t>Fondos de inversión abiertos: Cartera por instrumento y valor</t>
  </si>
  <si>
    <t xml:space="preserve">Fondos de inversion abiertos: Inversiones en el extranjero </t>
  </si>
  <si>
    <t>Fondos de inversión cerrados: Cartera por emisor y valor</t>
  </si>
  <si>
    <t>Fondos de inversión cerrados: Cartera por instrumento y valor</t>
  </si>
  <si>
    <t xml:space="preserve">Fondos de inversion cerrados: Inversiones en el extranjero </t>
  </si>
  <si>
    <t>Estratificación de la cartera por plazo de vida</t>
  </si>
  <si>
    <t>Tasas promedio  ponderadas por plazo y moneda</t>
  </si>
  <si>
    <t>De compra venta en el mercado primario</t>
  </si>
  <si>
    <t>De compra venta en el mercado secundario</t>
  </si>
  <si>
    <t>De reporto</t>
  </si>
  <si>
    <t>Agencias de bolsa</t>
  </si>
  <si>
    <t>Cartera propia y clientes</t>
  </si>
  <si>
    <t>Cartera propia por tipo de instrumento</t>
  </si>
  <si>
    <t>Cartera de clientes por tipo de instrumento</t>
  </si>
  <si>
    <t>Número de clientes</t>
  </si>
  <si>
    <t>Bolsa Boliviana de Valores S.A.</t>
  </si>
  <si>
    <t>Operaciones ruedo</t>
  </si>
  <si>
    <t>ABREVIATURAS</t>
  </si>
  <si>
    <t>BNB Valores S.A. Agencia de Bolsa</t>
  </si>
  <si>
    <t>Compañía Americana de Inversiones S.A.</t>
  </si>
  <si>
    <t>Credibolsa S.A. Agencia de Bolsa Filial del Banco de Crédito de Bolivia S.A.</t>
  </si>
  <si>
    <t>iBolsa Agencia de Bolsa S.A.</t>
  </si>
  <si>
    <t>Mercantil Santa Cruz Agencia de Bolsa S. A.</t>
  </si>
  <si>
    <t>Panamerican Securities S.A. Agencia de Bolsa</t>
  </si>
  <si>
    <t>Santa Cruz Securities S.A. Agencia de Bolsa Filial de banco Fassil S.A.</t>
  </si>
  <si>
    <t>Sudaval Agencia de Bolsa S.A.</t>
  </si>
  <si>
    <t>Valores Unión S.A. Agencia de Bolsa Filial del Banco Unión S.A.</t>
  </si>
  <si>
    <t>Multivalores Agencia de Bolsa S.A</t>
  </si>
  <si>
    <t>Entidad de Depósito de Valores</t>
  </si>
  <si>
    <t>Entidad de Depósito de Valores de Bolivia S.A.</t>
  </si>
  <si>
    <t>EDB</t>
  </si>
  <si>
    <t>Sociedades Administradoras de Fondos de Inversión</t>
  </si>
  <si>
    <t>SBI</t>
  </si>
  <si>
    <t>SNA</t>
  </si>
  <si>
    <t>SCM</t>
  </si>
  <si>
    <t>SCF</t>
  </si>
  <si>
    <t>SFO</t>
  </si>
  <si>
    <t>Santa Cruz INVESTMENTS Sociedad Administradora de Fondos de Inversión S.A.</t>
  </si>
  <si>
    <t>SSC</t>
  </si>
  <si>
    <t xml:space="preserve">Sociedad Administradora de Fondos de Inversión Mercantil Santa Cruz S.A. </t>
  </si>
  <si>
    <t>SME</t>
  </si>
  <si>
    <t>SUN</t>
  </si>
  <si>
    <t xml:space="preserve">Panamerican Sociedad Administradora de 
 Fondos de Inversión S.A
</t>
  </si>
  <si>
    <t>SPA</t>
  </si>
  <si>
    <t>SMV</t>
  </si>
  <si>
    <t>SAL</t>
  </si>
  <si>
    <t>SFE</t>
  </si>
  <si>
    <t xml:space="preserve">Capital para el crecimiento empresarial Sociedad Administradora de Fondos de Inversión S.A. </t>
  </si>
  <si>
    <t>CAP</t>
  </si>
  <si>
    <t>GAI</t>
  </si>
  <si>
    <t>AICC Sociedad Administradora de Fondos de Inversión S.A.</t>
  </si>
  <si>
    <t>AFI</t>
  </si>
  <si>
    <t>Titularizadoras</t>
  </si>
  <si>
    <t>Bisa Sociedad de Titularización S.A.</t>
  </si>
  <si>
    <t>BIT</t>
  </si>
  <si>
    <t>BDP Sociedad de Titularización S.A</t>
  </si>
  <si>
    <t>NAT</t>
  </si>
  <si>
    <t xml:space="preserve">iBolsa Sociedad de Titularización S.A. </t>
  </si>
  <si>
    <t xml:space="preserve">IST </t>
  </si>
  <si>
    <t>Bolsas de Valores</t>
  </si>
  <si>
    <t>BBV</t>
  </si>
  <si>
    <t>Emisores</t>
  </si>
  <si>
    <t>Alianza Compañía de Seguros y Reaseguros S.A. E.M.A.</t>
  </si>
  <si>
    <t>ALG</t>
  </si>
  <si>
    <t>Alianza Vida Seguros y Reaseguros S.A.</t>
  </si>
  <si>
    <t>ALI</t>
  </si>
  <si>
    <t>Almacenes Internacionales S.A. (RAISA)</t>
  </si>
  <si>
    <t>RAI</t>
  </si>
  <si>
    <t>Banco Bisa S.A.</t>
  </si>
  <si>
    <t>Banco de Desarrollo Productivo S.A.M. - BDP S.A.M.</t>
  </si>
  <si>
    <t>PCO</t>
  </si>
  <si>
    <t>Banco Pyme de la Comunidad S.A.</t>
  </si>
  <si>
    <t>Banco PYME Ecofuturo S.A.</t>
  </si>
  <si>
    <t>Banco PYME Los Andes ProCredit S.A.</t>
  </si>
  <si>
    <t>BNB Corporación S.A.</t>
  </si>
  <si>
    <t>BNC</t>
  </si>
  <si>
    <t>Bisa Seguros y Reaseguros S.A.</t>
  </si>
  <si>
    <t>BSG</t>
  </si>
  <si>
    <t>Tesoro General de la Nación</t>
  </si>
  <si>
    <t>Bodegas y Viñedos de La Concepción S.A.</t>
  </si>
  <si>
    <t>BVC</t>
  </si>
  <si>
    <t>Cervecería Boliviana Nacional S.A.</t>
  </si>
  <si>
    <t>CBN</t>
  </si>
  <si>
    <t>Compañía Americana de Construcciones S.A. (Ameco S.A.)</t>
  </si>
  <si>
    <t>CAC</t>
  </si>
  <si>
    <t>Compañía Boliviana de Energía Eléctrica S.A.-Bolivian Power Company Limited - Sucursal Bolivia</t>
  </si>
  <si>
    <t>Compañia de Seguros y Reaseguros Fortaleza S.A.</t>
  </si>
  <si>
    <t>CRU</t>
  </si>
  <si>
    <t>Compañía Molinera Boliviana S.A.</t>
  </si>
  <si>
    <t>CMB</t>
  </si>
  <si>
    <t>Cooperativa de Ahorro y Crédito Abierta Jesús Nazareno R.L.</t>
  </si>
  <si>
    <t>Crediseguro S.A. Seguros Generales</t>
  </si>
  <si>
    <t>CPE</t>
  </si>
  <si>
    <t>Crediseguro S.A. Seguros Personales</t>
  </si>
  <si>
    <t>CGU</t>
  </si>
  <si>
    <t>Datec Ltda.</t>
  </si>
  <si>
    <t>DTC</t>
  </si>
  <si>
    <t>Distribuidora de Electricidad La Paz S.A. DELAPAZ</t>
  </si>
  <si>
    <t>ELP</t>
  </si>
  <si>
    <t>Droguería Inti S.A.</t>
  </si>
  <si>
    <t>Empresa de Ingeniería y Servicios Integrales Cochabamba S.A.</t>
  </si>
  <si>
    <t>Empresa de Luz y Fuerza Eléctrica Cochabamba S.A.</t>
  </si>
  <si>
    <t>Distribuidora de Electricidad ENDE de Oruro S.A.</t>
  </si>
  <si>
    <t>EEO</t>
  </si>
  <si>
    <t>ENDE Servicios y Construcciones S.A.</t>
  </si>
  <si>
    <t>ESE</t>
  </si>
  <si>
    <t>Empresa Eléctrica Corani Sociedad Anónima</t>
  </si>
  <si>
    <t>Empresa Eléctrica Guaracachi S.A.</t>
  </si>
  <si>
    <t>GUA</t>
  </si>
  <si>
    <t>ENDE Valle Hermoso S.A.</t>
  </si>
  <si>
    <t>Empresa Ferroviaria Andina S.A.</t>
  </si>
  <si>
    <t>FCA</t>
  </si>
  <si>
    <t>Empresa Nacional de Telecomunicaciones S.A.</t>
  </si>
  <si>
    <t>ENT</t>
  </si>
  <si>
    <t>Fábrica Nacional de Cemento S.A.</t>
  </si>
  <si>
    <t>Ferroviaria Oriental S.A.</t>
  </si>
  <si>
    <t>Gobierno Municipal de Santa Cruz de la Sierra</t>
  </si>
  <si>
    <t>MSC</t>
  </si>
  <si>
    <t>Gravetal Bolivia S.A.</t>
  </si>
  <si>
    <t>GRB</t>
  </si>
  <si>
    <t>Grupo Financiero Bisa S.A.</t>
  </si>
  <si>
    <t>GFB</t>
  </si>
  <si>
    <t>Industrias de Aceite S.A.</t>
  </si>
  <si>
    <t>ISA</t>
  </si>
  <si>
    <t>Ingenio Sucroalcoholero AGUAI S.A.</t>
  </si>
  <si>
    <t>AGU</t>
  </si>
  <si>
    <t>Inversiones Inmobiliarias IRALA S.A.</t>
  </si>
  <si>
    <t>IIR</t>
  </si>
  <si>
    <t>Kerkus Corredores de Seguros S.A.</t>
  </si>
  <si>
    <t>SEC</t>
  </si>
  <si>
    <t>La Boliviana Ciacruz de Seguros y Reaseguros S.A.</t>
  </si>
  <si>
    <t>BSR</t>
  </si>
  <si>
    <t>La Papelera S.A.</t>
  </si>
  <si>
    <t>PAP</t>
  </si>
  <si>
    <t>La Vitalicia Seguros y Reaseguros de Vida S.A.</t>
  </si>
  <si>
    <t>LVI</t>
  </si>
  <si>
    <t>Nacional Seguros Patrimoniales y Fianzas S.A.</t>
  </si>
  <si>
    <t>LSP</t>
  </si>
  <si>
    <t>Mercantile Investment Corporation (Bolivia) S.A.</t>
  </si>
  <si>
    <t>MIN</t>
  </si>
  <si>
    <t>Nacional Seguros Vida y Salud S.A.</t>
  </si>
  <si>
    <t>NSP</t>
  </si>
  <si>
    <t>Pil Andina S.A.</t>
  </si>
  <si>
    <t>PIL</t>
  </si>
  <si>
    <t>Prina S.R.L.</t>
  </si>
  <si>
    <t>PRI</t>
  </si>
  <si>
    <t>Tigre S.A. Tubos, Conexiones y Cables</t>
  </si>
  <si>
    <t>Procesadora de Oleaginosas Prolega S.A.</t>
  </si>
  <si>
    <t>Santa Cruz FG Sociedad Controladora S.A.</t>
  </si>
  <si>
    <t>SOC</t>
  </si>
  <si>
    <t>Santa Cruz Vida y Salud Seguros y Reaseguros Personales S.A.</t>
  </si>
  <si>
    <t>SCV</t>
  </si>
  <si>
    <t>Seguros Illimani S.A.</t>
  </si>
  <si>
    <t>Seguros y Reaseguros Personales Univida S.A.</t>
  </si>
  <si>
    <t>UVI</t>
  </si>
  <si>
    <t>Sociedad Agroindustrial Nutrioil S.A.</t>
  </si>
  <si>
    <t>Sociedad Boliviana de Cemento S.A.</t>
  </si>
  <si>
    <t>Sociedad Controladora Ganadero S.A.</t>
  </si>
  <si>
    <t>GAN</t>
  </si>
  <si>
    <t>Sociedad Hotelera Los Tajibos S.A.</t>
  </si>
  <si>
    <t>Telefónica Celular de Bolivia S.A.</t>
  </si>
  <si>
    <t>YPFB Andina S.A.</t>
  </si>
  <si>
    <t>EPA</t>
  </si>
  <si>
    <t>YPFB Chaco S.A.</t>
  </si>
  <si>
    <t>YPFB Transierra S.A.</t>
  </si>
  <si>
    <t>TRA</t>
  </si>
  <si>
    <t>YPFB Transporte S.A.</t>
  </si>
  <si>
    <t>Zona Franca Oruro S.A.</t>
  </si>
  <si>
    <t>ZFO</t>
  </si>
  <si>
    <t>Nibol Ltda.</t>
  </si>
  <si>
    <t>Industria Textil TSM S.A.</t>
  </si>
  <si>
    <t>Sociedad Minera Illapa S.A.</t>
  </si>
  <si>
    <t>SMI</t>
  </si>
  <si>
    <t xml:space="preserve">Import. Export. Las Lomas Ltda. </t>
  </si>
  <si>
    <t>Clinica Metropolitana de las Americas S.A.</t>
  </si>
  <si>
    <t>CTM</t>
  </si>
  <si>
    <t>Ingeniería y Construcciones Técnicas - Incotec S.A.</t>
  </si>
  <si>
    <t>OVA</t>
  </si>
  <si>
    <t>CAMSA Industria y Comercio S.A.</t>
  </si>
  <si>
    <t>CMI</t>
  </si>
  <si>
    <t>Jalasoft S.R.L.</t>
  </si>
  <si>
    <t xml:space="preserve">Sociedad de Inversiones Biopetrol S.A. </t>
  </si>
  <si>
    <t>BIO</t>
  </si>
  <si>
    <t>Manufactura de Papeles S.A. (MADEPA)</t>
  </si>
  <si>
    <t>MAD</t>
  </si>
  <si>
    <t>Plastiforte S.R.L.</t>
  </si>
  <si>
    <t xml:space="preserve">Parque Industrial Latinoamericano S.R.L. (PILAT S.R.L.) </t>
  </si>
  <si>
    <t>Empresa Minera San Lucas S.A.</t>
  </si>
  <si>
    <t>MSL</t>
  </si>
  <si>
    <t>Farmacias Corporativas S.A. "FARMACORP S.A."</t>
  </si>
  <si>
    <t>FCR</t>
  </si>
  <si>
    <t>CGF</t>
  </si>
  <si>
    <t>KFI</t>
  </si>
  <si>
    <t>Renta Activa Puente Fondo de Inversión Cerrado</t>
  </si>
  <si>
    <t>Inclusión Empresarial Fondo de Inversión Cerrado</t>
  </si>
  <si>
    <t>INC</t>
  </si>
  <si>
    <t>Patrimonios Autónomos</t>
  </si>
  <si>
    <t xml:space="preserve"> PAI  </t>
  </si>
  <si>
    <t>Patrimonio Autónomo BISA ST – CIDRE IFD</t>
  </si>
  <si>
    <t>Patrimonio Autónomo BISA ST - DIACONÍA II</t>
  </si>
  <si>
    <t xml:space="preserve"> DII  </t>
  </si>
  <si>
    <t xml:space="preserve"> FUB  </t>
  </si>
  <si>
    <t>Patrimonio Autónomo CHÁVEZ - BDP ST 044</t>
  </si>
  <si>
    <t xml:space="preserve"> PMC  </t>
  </si>
  <si>
    <t>Patrimonio Autónomo CHÁVEZ - BDP ST 053</t>
  </si>
  <si>
    <t xml:space="preserve"> PAZ  </t>
  </si>
  <si>
    <t>Patrimonio Autónomo CRESPAL - BDP ST 035</t>
  </si>
  <si>
    <t xml:space="preserve"> CRP</t>
  </si>
  <si>
    <t xml:space="preserve"> MDI  </t>
  </si>
  <si>
    <t>Patrimonio Autónomo MICROCRÉDITO IFD - BDP ST 031</t>
  </si>
  <si>
    <t>VTC</t>
  </si>
  <si>
    <t>Patrimonio Autónomo MICROCRÉDITO IFD - BDP ST 032</t>
  </si>
  <si>
    <t>VCR</t>
  </si>
  <si>
    <t>Patrimonio Autónomo MICROCRÉDITO IFD - BDP ST 034</t>
  </si>
  <si>
    <t>PAM</t>
  </si>
  <si>
    <t>Patrimonio Autónomo MICROCRÉDITO IFD - BDP ST 036</t>
  </si>
  <si>
    <t xml:space="preserve"> PMI  </t>
  </si>
  <si>
    <t>Patrimonio Autónomo MICROCRÉDITO IFD - BDP ST 037</t>
  </si>
  <si>
    <t xml:space="preserve"> PMD  </t>
  </si>
  <si>
    <t>Patrimonio Autónomo MICROCRÉDITO IFD - BDP ST 038</t>
  </si>
  <si>
    <t>PMF</t>
  </si>
  <si>
    <t>Patrimonio Autónomo MICROCRÉDITO IFD - BDP ST 041</t>
  </si>
  <si>
    <t xml:space="preserve"> PMG  </t>
  </si>
  <si>
    <t>Patrimonio Autónomo MICROCRÉDITO IFD - BDP ST 042</t>
  </si>
  <si>
    <t>PMA</t>
  </si>
  <si>
    <t>Patrimonio Autónomo MICROCRÉDITO IFD - BDP ST 043</t>
  </si>
  <si>
    <t>PMH</t>
  </si>
  <si>
    <t>PMC</t>
  </si>
  <si>
    <t>Patrimonio Autónomo MICROCRÉDITO IFD - BDP ST 045</t>
  </si>
  <si>
    <t xml:space="preserve"> PMT  </t>
  </si>
  <si>
    <t>Patrimonio Autónomo MICROCRÉDITO IFD - BDP ST 046</t>
  </si>
  <si>
    <t>Patrimonio Autónomo MICROCRÉDITO IFD - BDP ST 047</t>
  </si>
  <si>
    <t xml:space="preserve"> PMB  </t>
  </si>
  <si>
    <t>Patrimonio Autónomo MICROCRÉDITO IFD - BDP ST 051</t>
  </si>
  <si>
    <t>Patrimonio Autónomo MICROCRÉDITO IFD - BDP ST 052</t>
  </si>
  <si>
    <t>Patrimonio Autónomo NUEVATEL – BDP ST 049</t>
  </si>
  <si>
    <t>Patrimonio Autónomo Unipartes - BDP ST 030</t>
  </si>
  <si>
    <t xml:space="preserve"> PAU</t>
  </si>
  <si>
    <t>Patrimonio Autónomo BISA ST - DIACONIA II</t>
  </si>
  <si>
    <t>DII</t>
  </si>
  <si>
    <t>Patrimonio Autónomo MICROCRÉDITO IFD - BDP ST 054</t>
  </si>
  <si>
    <t>Patrimonio Autónomo BISA ST – CIDRE II</t>
  </si>
  <si>
    <t>Nota 1:  Cuadro procesado con la informacion electronica remitida por la Jefatura de Sistemas Informaticos de la ASFI</t>
  </si>
  <si>
    <t xml:space="preserve">               En FIC no se esta considerando los instrumentos financieros:  Acciones,Inversiones en el extranjero, Otros (Instrumentos sin oferta pública) y Liquidez.</t>
  </si>
  <si>
    <t>Bonos Subordiandos Banco BISA-Emisión 3</t>
  </si>
  <si>
    <t>Bonos Subordinados Banco BISA – Emisión 2</t>
  </si>
  <si>
    <t>Bonos Subordinados - Banco de Crédito de Bolivia - Emisión I</t>
  </si>
  <si>
    <t>Bonos Subordinados Banco FORTALEZA - Emisión 2</t>
  </si>
  <si>
    <t>Bonos Subordinados Banco FORTALEZA 2021</t>
  </si>
  <si>
    <t>Bonos Subordinados Banco GANADERO VII</t>
  </si>
  <si>
    <t>Bonos Banco MERCANTIL SANTA CRUZ-Emisión 5</t>
  </si>
  <si>
    <t>Bonos BMSC II - Emisión 1</t>
  </si>
  <si>
    <t>Bonos BMSC II - Emisión 2</t>
  </si>
  <si>
    <t>Bonos BMSC II - Emisión 3</t>
  </si>
  <si>
    <t>Bonos Subordinados Banco MERCANTIL SANTA CRUZ – Emisión 1</t>
  </si>
  <si>
    <t>Bonos Subordinados Banco MERCANTIL SANTA CRUZ – Emisión 2</t>
  </si>
  <si>
    <t>Bonos Banco FIE 2 - Emisión 1</t>
  </si>
  <si>
    <t>Bonos Subordinados Banco FIE 4</t>
  </si>
  <si>
    <t>Bonos Subordinados ECOFUTURO 2 - Emisión 2</t>
  </si>
  <si>
    <t>Bonos Subordinados ECOFUTURO 3</t>
  </si>
  <si>
    <t>Bonos Subordinados Banco UNIÓN</t>
  </si>
  <si>
    <t>Bonos BISA LEASING IV - EMISION 1</t>
  </si>
  <si>
    <t>Bonos BISA LEASING IV - Emisión 5</t>
  </si>
  <si>
    <t>Bonos BISA LEASING IV - Emisión 6</t>
  </si>
  <si>
    <t>Bonos BISA LEASING IV-Emisión 4</t>
  </si>
  <si>
    <t>Bonos BISA LEASING VI - Emisión 1</t>
  </si>
  <si>
    <t>Bonos CLÍNICA DE LAS AMÉRICAS I – Emisión 1</t>
  </si>
  <si>
    <t>Bonos COBEE IV - EMISION 4</t>
  </si>
  <si>
    <t>Bonos COBEE IV - Emisión 5</t>
  </si>
  <si>
    <t>Bonos COBEE V - Emisión 1</t>
  </si>
  <si>
    <t>Bonos INTI V - Emisión 1</t>
  </si>
  <si>
    <t>Bonos FERROVIARIA ORIENTAL Emisión 6</t>
  </si>
  <si>
    <t>Bonos FERROVIARIA ORIENTAL Emisión 7</t>
  </si>
  <si>
    <t>Bonos FERROVIARIA ORIENTAL Emisión 9</t>
  </si>
  <si>
    <t>Bonos EQUIPETROL-Emisión 2</t>
  </si>
  <si>
    <t>Bonos FANCESA IV - Emisión 1</t>
  </si>
  <si>
    <t>Bonos FANCESA IV - Emisión 2</t>
  </si>
  <si>
    <t>Bonos GAS &amp; ELECTRICIDAD - Emisión 2</t>
  </si>
  <si>
    <t>Bonos MUNICIPALES GAMLP - Emisión 1</t>
  </si>
  <si>
    <t>Bonos SOFIA II</t>
  </si>
  <si>
    <t>Bonos SOFIA III</t>
  </si>
  <si>
    <t>Bonos GRUPO NACIONAL VIDA I - Emisión 1</t>
  </si>
  <si>
    <t>Bonos GRUPO NACIONAL VIDA I - Emisión 2</t>
  </si>
  <si>
    <t>Bonos LAS LOMAS I - Emisión 1</t>
  </si>
  <si>
    <t>Bonos LAS LOMAS I - Emisión 2</t>
  </si>
  <si>
    <t>Bonos LAS LOMAS I - Emisión 3</t>
  </si>
  <si>
    <t>Bonos LAS LOMAS I - Emisión 4</t>
  </si>
  <si>
    <t>Bonos IOL II - Emisión 1</t>
  </si>
  <si>
    <t>Bonos IOL II - Emisión 2</t>
  </si>
  <si>
    <t>Bonos ISA - Emisión 1</t>
  </si>
  <si>
    <t>Bonos ISA-Emisión 2</t>
  </si>
  <si>
    <t>Bonos INCOTEC I - Emisión 1</t>
  </si>
  <si>
    <t>Bonos JALASOFT I - Emisión 1</t>
  </si>
  <si>
    <t>ASFI/DSVSC-ED-JSF-027/2019</t>
  </si>
  <si>
    <t>JSF-1-E1A-19</t>
  </si>
  <si>
    <t>Credibolsa S.A. Agencia de Bolsa / Multivalores Agencia de Bolsa S.A.</t>
  </si>
  <si>
    <t>JSF-1-E1B-19</t>
  </si>
  <si>
    <t>Bonos NIBOL - Emisión 1</t>
  </si>
  <si>
    <t>Valores de Titularización CRECER IFD - BDP ST 047</t>
  </si>
  <si>
    <t>Bonos PILAT I – Emisión 1</t>
  </si>
  <si>
    <t>Bonos PILAT I – Emisión 2</t>
  </si>
  <si>
    <t>Bonos PILAT I - Emisión 3</t>
  </si>
  <si>
    <t>Bonos PLASTIFORTE - Emisión 1</t>
  </si>
  <si>
    <t>Bonos PROLEGA I - Emisión 6</t>
  </si>
  <si>
    <t>Bonos PROLEGA II - Emisión 1</t>
  </si>
  <si>
    <t>Bonos PROLEGA II - Emisión 4</t>
  </si>
  <si>
    <t>Bonos PROLEGA II-Emisión 2</t>
  </si>
  <si>
    <t>Bonos PROLEGA III - Emisión 1</t>
  </si>
  <si>
    <t>Bonos PROLEGA III - Emisión 2</t>
  </si>
  <si>
    <t>Bonos SOBOCE VII - Emisión 1</t>
  </si>
  <si>
    <t>Bonos SOBOCE VII - Emisión 2</t>
  </si>
  <si>
    <t>Bonos SOBOCE VII - Emisión 3</t>
  </si>
  <si>
    <t>Bonos SOBOCE VII - Emisión 4</t>
  </si>
  <si>
    <t>Bonos SOBOCE VIII - Emisión 1</t>
  </si>
  <si>
    <t>Bonos TELECEL II - EMISION 1</t>
  </si>
  <si>
    <t>Bonos TELECEL II - Emisión 3</t>
  </si>
  <si>
    <t>Bonos TELECEL II-Emisión 2</t>
  </si>
  <si>
    <t xml:space="preserve">Letras del Banco Central de Bolivia </t>
  </si>
  <si>
    <t>Inv. Extranjero 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</si>
</sst>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dd/mm/yyyy;@"/>
    <numFmt numFmtId="167" formatCode="_-* #,##0\ _€_-;\-* #,##0\ _€_-;_-* &quot;-&quot;??\ _€_-;_-@_-"/>
    <numFmt numFmtId="168" formatCode="&quot;Al&quot;\ dd&quot; de &quot;mmmm&quot; de &quot;yyyy"/>
    <numFmt numFmtId="169" formatCode="_(* #,##0.00_);_(* \(#,##0.00\);_(* &quot;-&quot;_);_(@_)"/>
    <numFmt numFmtId="170" formatCode="_-* #,##0_-;\-* #,##0_-;_-* &quot;-&quot;??_-;_-@_-"/>
    <numFmt numFmtId="171" formatCode="_(* #,##0_);_(* \(#,##0\);_(* &quot;-&quot;??_);_(@_)"/>
    <numFmt numFmtId="172" formatCode="_(* #,##0.00_);_(* \(#,##0.00\);_(* \-??_);_(@_)"/>
    <numFmt numFmtId="173" formatCode="_(* #,##0_);_(* \(#,##0\);_(* \-??_);_(@_)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8"/>
      <color theme="1"/>
      <name val="Calibri"/>
      <family val="2"/>
      <scheme val="minor"/>
    </font>
    <font>
      <b/>
      <sz val="14"/>
      <color indexed="9"/>
      <name val="Times New Roman"/>
      <family val="1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b/>
      <sz val="12"/>
      <color indexed="9"/>
      <name val="Times New Roman"/>
      <family val="1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b/>
      <sz val="14"/>
      <color indexed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1"/>
      <color indexed="9"/>
      <name val="Times New Roman"/>
      <family val="1"/>
    </font>
    <font>
      <sz val="10"/>
      <color theme="1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0"/>
      <name val="Times New Roman"/>
      <family val="1"/>
    </font>
    <font>
      <b/>
      <sz val="11"/>
      <color theme="0"/>
      <name val="Times New Roman"/>
      <family val="1"/>
    </font>
    <font>
      <sz val="10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indexed="8"/>
      <name val="Calibri"/>
      <family val="2"/>
      <scheme val="minor"/>
    </font>
    <font>
      <b/>
      <sz val="8"/>
      <color theme="0"/>
      <name val="Arial"/>
      <family val="2"/>
    </font>
    <font>
      <b/>
      <sz val="9"/>
      <color theme="0"/>
      <name val="Arial"/>
      <family val="2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11"/>
      <name val="Arial"/>
      <family val="2"/>
    </font>
    <font>
      <b/>
      <sz val="18"/>
      <color theme="0"/>
      <name val="Arial"/>
      <family val="2"/>
    </font>
    <font>
      <b/>
      <sz val="14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sz val="11"/>
      <name val="Calibri"/>
      <family val="2"/>
      <scheme val="minor"/>
    </font>
    <font>
      <u/>
      <sz val="11"/>
      <color indexed="12"/>
      <name val="Calibri"/>
      <family val="2"/>
    </font>
    <font>
      <u/>
      <sz val="11"/>
      <name val="Calibri"/>
      <family val="2"/>
    </font>
    <font>
      <b/>
      <sz val="12"/>
      <name val="Calibri"/>
      <family val="2"/>
      <scheme val="minor"/>
    </font>
    <font>
      <b/>
      <sz val="12"/>
      <color theme="1"/>
      <name val="Arial"/>
      <family val="2"/>
    </font>
    <font>
      <sz val="9"/>
      <color rgb="FF000000"/>
      <name val="Arial"/>
      <family val="2"/>
    </font>
    <font>
      <sz val="8"/>
      <color indexed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697E8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2D536F"/>
        <bgColor indexed="64"/>
      </patternFill>
    </fill>
    <fill>
      <patternFill patternType="solid">
        <fgColor rgb="FF00A6A2"/>
        <bgColor indexed="64"/>
      </patternFill>
    </fill>
    <fill>
      <patternFill patternType="solid">
        <fgColor rgb="FF2D536F"/>
        <bgColor indexed="23"/>
      </patternFill>
    </fill>
    <fill>
      <patternFill patternType="solid">
        <fgColor rgb="FF00A6A2"/>
        <bgColor indexed="23"/>
      </patternFill>
    </fill>
    <fill>
      <patternFill patternType="solid">
        <fgColor rgb="FF009999"/>
        <bgColor indexed="64"/>
      </patternFill>
    </fill>
    <fill>
      <patternFill patternType="solid">
        <fgColor rgb="FF2D536F"/>
        <bgColor indexed="8"/>
      </patternFill>
    </fill>
    <fill>
      <patternFill patternType="solid">
        <fgColor rgb="FF009999"/>
        <bgColor indexed="8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3">
    <xf numFmtId="0" fontId="0" fillId="0" borderId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9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6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6" fillId="0" borderId="0"/>
    <xf numFmtId="9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6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2" fontId="19" fillId="0" borderId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165" fontId="2" fillId="0" borderId="0" applyFont="0" applyFill="0" applyBorder="0" applyAlignment="0" applyProtection="0"/>
  </cellStyleXfs>
  <cellXfs count="609">
    <xf numFmtId="0" fontId="0" fillId="0" borderId="0" xfId="0"/>
    <xf numFmtId="0" fontId="0" fillId="0" borderId="0" xfId="0" applyAlignment="1">
      <alignment horizontal="center" vertical="center"/>
    </xf>
    <xf numFmtId="0" fontId="6" fillId="0" borderId="0" xfId="0" applyFont="1" applyFill="1" applyBorder="1"/>
    <xf numFmtId="3" fontId="6" fillId="0" borderId="0" xfId="0" applyNumberFormat="1" applyFont="1" applyFill="1" applyBorder="1" applyAlignment="1">
      <alignment horizontal="right"/>
    </xf>
    <xf numFmtId="0" fontId="2" fillId="0" borderId="0" xfId="4"/>
    <xf numFmtId="166" fontId="7" fillId="3" borderId="3" xfId="4" applyNumberFormat="1" applyFont="1" applyFill="1" applyBorder="1" applyAlignment="1">
      <alignment horizontal="left" vertical="center" wrapText="1"/>
    </xf>
    <xf numFmtId="0" fontId="7" fillId="0" borderId="4" xfId="4" applyFont="1" applyFill="1" applyBorder="1" applyAlignment="1">
      <alignment horizontal="left" vertical="top" wrapText="1"/>
    </xf>
    <xf numFmtId="0" fontId="10" fillId="0" borderId="0" xfId="4" applyFont="1"/>
    <xf numFmtId="0" fontId="7" fillId="0" borderId="0" xfId="4" applyFont="1" applyFill="1" applyBorder="1" applyAlignment="1">
      <alignment horizontal="left" vertical="top" wrapText="1"/>
    </xf>
    <xf numFmtId="0" fontId="2" fillId="0" borderId="0" xfId="4" applyAlignment="1">
      <alignment vertical="center"/>
    </xf>
    <xf numFmtId="3" fontId="15" fillId="0" borderId="0" xfId="0" applyNumberFormat="1" applyFont="1" applyFill="1" applyBorder="1" applyAlignment="1">
      <alignment horizontal="right" vertical="center"/>
    </xf>
    <xf numFmtId="10" fontId="15" fillId="0" borderId="0" xfId="1" applyNumberFormat="1" applyFont="1" applyFill="1" applyBorder="1" applyAlignment="1" applyProtection="1">
      <alignment horizontal="right" vertical="center"/>
      <protection locked="0"/>
    </xf>
    <xf numFmtId="0" fontId="6" fillId="0" borderId="0" xfId="0" applyFont="1" applyFill="1" applyBorder="1" applyAlignment="1">
      <alignment horizontal="left" vertical="center"/>
    </xf>
    <xf numFmtId="10" fontId="15" fillId="0" borderId="0" xfId="5" applyNumberFormat="1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 applyAlignment="1">
      <alignment horizontal="center" vertical="center"/>
    </xf>
    <xf numFmtId="3" fontId="16" fillId="0" borderId="0" xfId="0" applyNumberFormat="1" applyFont="1" applyFill="1" applyBorder="1" applyAlignment="1">
      <alignment horizontal="right" vertical="center"/>
    </xf>
    <xf numFmtId="10" fontId="6" fillId="0" borderId="0" xfId="5" applyNumberFormat="1" applyFont="1" applyFill="1" applyBorder="1" applyAlignment="1">
      <alignment horizontal="right" vertical="center"/>
    </xf>
    <xf numFmtId="10" fontId="6" fillId="0" borderId="0" xfId="5" applyNumberFormat="1" applyFont="1" applyBorder="1" applyAlignment="1">
      <alignment vertical="center"/>
    </xf>
    <xf numFmtId="0" fontId="8" fillId="0" borderId="0" xfId="0" applyFont="1"/>
    <xf numFmtId="167" fontId="15" fillId="0" borderId="0" xfId="7" applyNumberFormat="1" applyFont="1" applyFill="1" applyBorder="1" applyAlignment="1">
      <alignment horizontal="right"/>
    </xf>
    <xf numFmtId="16" fontId="6" fillId="0" borderId="0" xfId="0" applyNumberFormat="1" applyFont="1" applyFill="1" applyBorder="1" applyAlignment="1">
      <alignment horizontal="left"/>
    </xf>
    <xf numFmtId="3" fontId="6" fillId="0" borderId="0" xfId="0" applyNumberFormat="1" applyFont="1" applyFill="1" applyBorder="1" applyAlignment="1"/>
    <xf numFmtId="0" fontId="8" fillId="0" borderId="2" xfId="0" applyFont="1" applyBorder="1"/>
    <xf numFmtId="0" fontId="0" fillId="0" borderId="2" xfId="0" applyBorder="1"/>
    <xf numFmtId="0" fontId="0" fillId="0" borderId="0" xfId="0" applyFill="1"/>
    <xf numFmtId="4" fontId="23" fillId="0" borderId="0" xfId="9" applyNumberFormat="1" applyFont="1" applyFill="1" applyBorder="1" applyAlignment="1">
      <alignment horizontal="right"/>
    </xf>
    <xf numFmtId="4" fontId="23" fillId="0" borderId="0" xfId="9" applyNumberFormat="1" applyFont="1" applyFill="1" applyBorder="1" applyAlignment="1">
      <alignment horizontal="center"/>
    </xf>
    <xf numFmtId="0" fontId="20" fillId="0" borderId="0" xfId="8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16" fontId="22" fillId="0" borderId="0" xfId="8" applyNumberFormat="1" applyFont="1" applyFill="1" applyBorder="1" applyAlignment="1">
      <alignment horizontal="center" vertical="center"/>
    </xf>
    <xf numFmtId="16" fontId="22" fillId="0" borderId="0" xfId="8" quotePrefix="1" applyNumberFormat="1" applyFont="1" applyFill="1" applyBorder="1" applyAlignment="1">
      <alignment horizontal="center" vertical="center"/>
    </xf>
    <xf numFmtId="4" fontId="23" fillId="0" borderId="0" xfId="8" applyNumberFormat="1" applyFont="1" applyFill="1" applyBorder="1" applyAlignment="1">
      <alignment horizontal="left"/>
    </xf>
    <xf numFmtId="0" fontId="0" fillId="0" borderId="0" xfId="0" applyFill="1" applyBorder="1" applyAlignment="1"/>
    <xf numFmtId="43" fontId="23" fillId="0" borderId="0" xfId="9" applyFont="1" applyFill="1" applyBorder="1" applyAlignment="1">
      <alignment horizontal="right"/>
    </xf>
    <xf numFmtId="43" fontId="23" fillId="0" borderId="0" xfId="9" applyFont="1" applyFill="1" applyBorder="1" applyAlignment="1">
      <alignment horizontal="center"/>
    </xf>
    <xf numFmtId="4" fontId="23" fillId="0" borderId="0" xfId="9" applyNumberFormat="1" applyFont="1" applyFill="1" applyBorder="1" applyAlignment="1">
      <alignment horizontal="right" vertical="center"/>
    </xf>
    <xf numFmtId="43" fontId="23" fillId="0" borderId="0" xfId="9" applyFont="1" applyFill="1" applyBorder="1" applyAlignment="1">
      <alignment horizontal="left"/>
    </xf>
    <xf numFmtId="4" fontId="0" fillId="0" borderId="0" xfId="0" applyNumberFormat="1"/>
    <xf numFmtId="4" fontId="8" fillId="0" borderId="0" xfId="0" applyNumberFormat="1" applyFont="1"/>
    <xf numFmtId="0" fontId="6" fillId="0" borderId="0" xfId="8" applyFont="1"/>
    <xf numFmtId="0" fontId="15" fillId="0" borderId="0" xfId="11" applyFont="1" applyFill="1" applyBorder="1" applyAlignment="1">
      <alignment wrapText="1"/>
    </xf>
    <xf numFmtId="3" fontId="15" fillId="0" borderId="0" xfId="11" applyNumberFormat="1" applyFont="1" applyFill="1" applyBorder="1" applyAlignment="1">
      <alignment horizontal="right" wrapText="1"/>
    </xf>
    <xf numFmtId="3" fontId="7" fillId="0" borderId="0" xfId="8" applyNumberFormat="1" applyFont="1"/>
    <xf numFmtId="3" fontId="15" fillId="0" borderId="0" xfId="14" applyNumberFormat="1" applyFont="1" applyFill="1" applyBorder="1" applyAlignment="1">
      <alignment horizontal="right" vertical="center" wrapText="1"/>
    </xf>
    <xf numFmtId="0" fontId="15" fillId="0" borderId="0" xfId="8" applyFont="1" applyBorder="1"/>
    <xf numFmtId="170" fontId="6" fillId="0" borderId="0" xfId="16" applyNumberFormat="1" applyFont="1" applyBorder="1"/>
    <xf numFmtId="10" fontId="6" fillId="0" borderId="0" xfId="17" applyNumberFormat="1" applyFont="1" applyBorder="1"/>
    <xf numFmtId="10" fontId="15" fillId="0" borderId="0" xfId="8" applyNumberFormat="1" applyFont="1" applyBorder="1"/>
    <xf numFmtId="0" fontId="5" fillId="4" borderId="0" xfId="8" applyFont="1" applyFill="1" applyBorder="1"/>
    <xf numFmtId="3" fontId="5" fillId="4" borderId="0" xfId="8" applyNumberFormat="1" applyFont="1" applyFill="1" applyBorder="1"/>
    <xf numFmtId="10" fontId="5" fillId="4" borderId="0" xfId="17" applyNumberFormat="1" applyFont="1" applyFill="1" applyBorder="1"/>
    <xf numFmtId="0" fontId="5" fillId="2" borderId="0" xfId="8" applyFont="1" applyFill="1" applyBorder="1"/>
    <xf numFmtId="3" fontId="5" fillId="2" borderId="0" xfId="8" applyNumberFormat="1" applyFont="1" applyFill="1" applyBorder="1"/>
    <xf numFmtId="10" fontId="5" fillId="2" borderId="0" xfId="17" applyNumberFormat="1" applyFont="1" applyFill="1" applyBorder="1"/>
    <xf numFmtId="0" fontId="15" fillId="0" borderId="0" xfId="0" applyFont="1" applyBorder="1"/>
    <xf numFmtId="3" fontId="15" fillId="0" borderId="0" xfId="0" applyNumberFormat="1" applyFont="1" applyBorder="1"/>
    <xf numFmtId="3" fontId="15" fillId="0" borderId="0" xfId="0" applyNumberFormat="1" applyFont="1" applyBorder="1" applyAlignment="1">
      <alignment horizontal="right"/>
    </xf>
    <xf numFmtId="3" fontId="15" fillId="0" borderId="0" xfId="0" applyNumberFormat="1" applyFont="1" applyFill="1" applyBorder="1" applyAlignment="1">
      <alignment vertical="center"/>
    </xf>
    <xf numFmtId="3" fontId="15" fillId="0" borderId="0" xfId="0" applyNumberFormat="1" applyFont="1" applyFill="1" applyBorder="1" applyAlignment="1">
      <alignment horizontal="right" vertical="center"/>
    </xf>
    <xf numFmtId="0" fontId="1" fillId="6" borderId="1" xfId="22" applyFill="1" applyBorder="1"/>
    <xf numFmtId="0" fontId="1" fillId="6" borderId="0" xfId="22" applyFill="1" applyBorder="1"/>
    <xf numFmtId="0" fontId="1" fillId="6" borderId="9" xfId="22" applyFill="1" applyBorder="1"/>
    <xf numFmtId="0" fontId="4" fillId="5" borderId="7" xfId="22" applyFont="1" applyFill="1" applyBorder="1" applyAlignment="1">
      <alignment horizontal="center" vertical="center" wrapText="1"/>
    </xf>
    <xf numFmtId="0" fontId="4" fillId="5" borderId="8" xfId="22" applyFont="1" applyFill="1" applyBorder="1" applyAlignment="1">
      <alignment horizontal="center" vertical="center"/>
    </xf>
    <xf numFmtId="0" fontId="32" fillId="5" borderId="13" xfId="22" applyFont="1" applyFill="1" applyBorder="1"/>
    <xf numFmtId="3" fontId="32" fillId="5" borderId="13" xfId="22" applyNumberFormat="1" applyFont="1" applyFill="1" applyBorder="1" applyAlignment="1">
      <alignment horizontal="right"/>
    </xf>
    <xf numFmtId="3" fontId="32" fillId="5" borderId="11" xfId="22" applyNumberFormat="1" applyFont="1" applyFill="1" applyBorder="1" applyAlignment="1">
      <alignment horizontal="right"/>
    </xf>
    <xf numFmtId="3" fontId="32" fillId="5" borderId="12" xfId="22" applyNumberFormat="1" applyFont="1" applyFill="1" applyBorder="1" applyAlignment="1">
      <alignment horizontal="right"/>
    </xf>
    <xf numFmtId="0" fontId="7" fillId="6" borderId="0" xfId="22" applyFont="1" applyFill="1" applyBorder="1"/>
    <xf numFmtId="0" fontId="4" fillId="5" borderId="6" xfId="22" applyFon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right"/>
    </xf>
    <xf numFmtId="3" fontId="6" fillId="0" borderId="9" xfId="0" applyNumberFormat="1" applyFont="1" applyFill="1" applyBorder="1" applyAlignment="1">
      <alignment horizontal="right"/>
    </xf>
    <xf numFmtId="3" fontId="6" fillId="0" borderId="10" xfId="0" applyNumberFormat="1" applyFont="1" applyFill="1" applyBorder="1" applyAlignment="1">
      <alignment horizontal="right"/>
    </xf>
    <xf numFmtId="3" fontId="6" fillId="0" borderId="15" xfId="0" applyNumberFormat="1" applyFont="1" applyFill="1" applyBorder="1" applyAlignment="1">
      <alignment horizontal="right"/>
    </xf>
    <xf numFmtId="3" fontId="32" fillId="5" borderId="16" xfId="22" applyNumberFormat="1" applyFont="1" applyFill="1" applyBorder="1" applyAlignment="1">
      <alignment horizontal="right"/>
    </xf>
    <xf numFmtId="3" fontId="6" fillId="0" borderId="14" xfId="0" applyNumberFormat="1" applyFont="1" applyFill="1" applyBorder="1" applyAlignment="1">
      <alignment horizontal="right"/>
    </xf>
    <xf numFmtId="0" fontId="31" fillId="7" borderId="17" xfId="3" applyFont="1" applyFill="1" applyBorder="1" applyAlignment="1">
      <alignment horizontal="center" vertical="center"/>
    </xf>
    <xf numFmtId="0" fontId="31" fillId="7" borderId="18" xfId="3" applyFont="1" applyFill="1" applyBorder="1" applyAlignment="1">
      <alignment horizontal="center" vertical="center" wrapText="1"/>
    </xf>
    <xf numFmtId="0" fontId="31" fillId="7" borderId="18" xfId="3" applyFont="1" applyFill="1" applyBorder="1" applyAlignment="1">
      <alignment horizontal="center" vertical="center"/>
    </xf>
    <xf numFmtId="0" fontId="31" fillId="7" borderId="19" xfId="3" applyFont="1" applyFill="1" applyBorder="1" applyAlignment="1">
      <alignment horizontal="center" vertical="center"/>
    </xf>
    <xf numFmtId="0" fontId="33" fillId="0" borderId="10" xfId="0" applyFont="1" applyBorder="1" applyAlignment="1">
      <alignment vertical="center" wrapText="1"/>
    </xf>
    <xf numFmtId="0" fontId="33" fillId="0" borderId="15" xfId="0" applyFont="1" applyBorder="1" applyAlignment="1">
      <alignment vertical="center" wrapText="1"/>
    </xf>
    <xf numFmtId="0" fontId="33" fillId="0" borderId="14" xfId="0" applyFont="1" applyBorder="1" applyAlignment="1">
      <alignment vertical="center" wrapText="1"/>
    </xf>
    <xf numFmtId="0" fontId="33" fillId="0" borderId="10" xfId="0" applyFont="1" applyFill="1" applyBorder="1" applyAlignment="1">
      <alignment vertical="center" wrapText="1"/>
    </xf>
    <xf numFmtId="0" fontId="33" fillId="0" borderId="16" xfId="0" applyFont="1" applyBorder="1" applyAlignment="1">
      <alignment vertical="center" wrapText="1"/>
    </xf>
    <xf numFmtId="49" fontId="33" fillId="0" borderId="10" xfId="0" applyNumberFormat="1" applyFont="1" applyBorder="1" applyAlignment="1">
      <alignment vertical="center" wrapText="1"/>
    </xf>
    <xf numFmtId="0" fontId="6" fillId="0" borderId="10" xfId="0" applyFont="1" applyBorder="1"/>
    <xf numFmtId="0" fontId="6" fillId="0" borderId="14" xfId="0" applyFont="1" applyBorder="1"/>
    <xf numFmtId="0" fontId="6" fillId="0" borderId="15" xfId="0" applyFont="1" applyBorder="1"/>
    <xf numFmtId="0" fontId="6" fillId="0" borderId="10" xfId="0" applyFont="1" applyBorder="1" applyAlignment="1">
      <alignment wrapText="1"/>
    </xf>
    <xf numFmtId="0" fontId="6" fillId="0" borderId="15" xfId="0" applyFont="1" applyBorder="1" applyAlignment="1">
      <alignment wrapText="1"/>
    </xf>
    <xf numFmtId="0" fontId="6" fillId="0" borderId="14" xfId="0" applyFont="1" applyBorder="1" applyAlignment="1">
      <alignment wrapText="1"/>
    </xf>
    <xf numFmtId="0" fontId="15" fillId="3" borderId="10" xfId="23" applyFont="1" applyFill="1" applyBorder="1" applyAlignment="1">
      <alignment horizontal="left" vertical="center" wrapText="1"/>
    </xf>
    <xf numFmtId="0" fontId="14" fillId="6" borderId="1" xfId="0" applyFont="1" applyFill="1" applyBorder="1" applyAlignment="1">
      <alignment horizontal="center" vertical="center"/>
    </xf>
    <xf numFmtId="0" fontId="14" fillId="6" borderId="0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right" vertical="center"/>
    </xf>
    <xf numFmtId="0" fontId="4" fillId="5" borderId="9" xfId="0" applyFont="1" applyFill="1" applyBorder="1" applyAlignment="1">
      <alignment horizontal="right" vertical="center"/>
    </xf>
    <xf numFmtId="0" fontId="32" fillId="5" borderId="0" xfId="0" applyFont="1" applyFill="1" applyBorder="1" applyAlignment="1">
      <alignment horizontal="center" vertical="center"/>
    </xf>
    <xf numFmtId="0" fontId="32" fillId="5" borderId="9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horizontal="left" vertical="center"/>
    </xf>
    <xf numFmtId="3" fontId="4" fillId="5" borderId="1" xfId="0" applyNumberFormat="1" applyFont="1" applyFill="1" applyBorder="1" applyAlignment="1">
      <alignment horizontal="left" vertical="center"/>
    </xf>
    <xf numFmtId="3" fontId="4" fillId="5" borderId="0" xfId="0" applyNumberFormat="1" applyFont="1" applyFill="1" applyBorder="1" applyAlignment="1">
      <alignment horizontal="right" vertical="center"/>
    </xf>
    <xf numFmtId="0" fontId="4" fillId="5" borderId="0" xfId="0" applyFont="1" applyFill="1" applyBorder="1" applyAlignment="1">
      <alignment horizontal="left" vertical="center"/>
    </xf>
    <xf numFmtId="3" fontId="4" fillId="5" borderId="9" xfId="0" applyNumberFormat="1" applyFont="1" applyFill="1" applyBorder="1" applyAlignment="1">
      <alignment horizontal="right" vertical="center"/>
    </xf>
    <xf numFmtId="3" fontId="4" fillId="6" borderId="0" xfId="0" applyNumberFormat="1" applyFont="1" applyFill="1" applyBorder="1" applyAlignment="1">
      <alignment horizontal="right" vertical="center"/>
    </xf>
    <xf numFmtId="3" fontId="4" fillId="6" borderId="9" xfId="0" applyNumberFormat="1" applyFont="1" applyFill="1" applyBorder="1" applyAlignment="1">
      <alignment horizontal="right" vertical="center"/>
    </xf>
    <xf numFmtId="3" fontId="4" fillId="5" borderId="11" xfId="0" applyNumberFormat="1" applyFont="1" applyFill="1" applyBorder="1" applyAlignment="1">
      <alignment horizontal="right" vertical="center"/>
    </xf>
    <xf numFmtId="10" fontId="4" fillId="5" borderId="11" xfId="5" applyNumberFormat="1" applyFont="1" applyFill="1" applyBorder="1" applyAlignment="1" applyProtection="1">
      <alignment horizontal="right" vertical="center"/>
      <protection locked="0"/>
    </xf>
    <xf numFmtId="10" fontId="4" fillId="5" borderId="12" xfId="5" applyNumberFormat="1" applyFont="1" applyFill="1" applyBorder="1" applyAlignment="1">
      <alignment horizontal="right" vertical="center"/>
    </xf>
    <xf numFmtId="10" fontId="4" fillId="6" borderId="0" xfId="5" applyNumberFormat="1" applyFont="1" applyFill="1" applyBorder="1" applyAlignment="1" applyProtection="1">
      <alignment horizontal="right" vertical="center"/>
      <protection locked="0"/>
    </xf>
    <xf numFmtId="10" fontId="4" fillId="6" borderId="9" xfId="5" applyNumberFormat="1" applyFont="1" applyFill="1" applyBorder="1" applyAlignment="1">
      <alignment horizontal="right" vertical="center"/>
    </xf>
    <xf numFmtId="10" fontId="4" fillId="5" borderId="0" xfId="5" applyNumberFormat="1" applyFont="1" applyFill="1" applyBorder="1" applyAlignment="1" applyProtection="1">
      <alignment horizontal="right" vertical="center"/>
      <protection locked="0"/>
    </xf>
    <xf numFmtId="10" fontId="4" fillId="5" borderId="9" xfId="5" applyNumberFormat="1" applyFont="1" applyFill="1" applyBorder="1" applyAlignment="1">
      <alignment horizontal="right" vertical="center"/>
    </xf>
    <xf numFmtId="3" fontId="4" fillId="5" borderId="7" xfId="0" applyNumberFormat="1" applyFont="1" applyFill="1" applyBorder="1" applyAlignment="1">
      <alignment horizontal="right" vertical="center"/>
    </xf>
    <xf numFmtId="10" fontId="34" fillId="5" borderId="7" xfId="5" applyNumberFormat="1" applyFont="1" applyFill="1" applyBorder="1" applyAlignment="1">
      <alignment horizontal="right" vertical="center"/>
    </xf>
    <xf numFmtId="10" fontId="34" fillId="5" borderId="8" xfId="5" applyNumberFormat="1" applyFont="1" applyFill="1" applyBorder="1" applyAlignment="1">
      <alignment horizontal="right" vertical="center"/>
    </xf>
    <xf numFmtId="0" fontId="31" fillId="5" borderId="17" xfId="0" applyFont="1" applyFill="1" applyBorder="1" applyAlignment="1">
      <alignment vertical="center"/>
    </xf>
    <xf numFmtId="0" fontId="31" fillId="5" borderId="18" xfId="0" applyFont="1" applyFill="1" applyBorder="1" applyAlignment="1">
      <alignment vertical="center"/>
    </xf>
    <xf numFmtId="3" fontId="4" fillId="5" borderId="18" xfId="0" applyNumberFormat="1" applyFont="1" applyFill="1" applyBorder="1" applyAlignment="1">
      <alignment horizontal="right" vertical="center"/>
    </xf>
    <xf numFmtId="10" fontId="34" fillId="5" borderId="18" xfId="5" applyNumberFormat="1" applyFont="1" applyFill="1" applyBorder="1" applyAlignment="1">
      <alignment horizontal="right" vertical="center"/>
    </xf>
    <xf numFmtId="10" fontId="34" fillId="5" borderId="19" xfId="5" applyNumberFormat="1" applyFont="1" applyFill="1" applyBorder="1" applyAlignment="1">
      <alignment horizontal="right" vertical="center"/>
    </xf>
    <xf numFmtId="0" fontId="17" fillId="0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2" fillId="5" borderId="7" xfId="0" applyFont="1" applyFill="1" applyBorder="1" applyAlignment="1">
      <alignment horizontal="center" vertical="center"/>
    </xf>
    <xf numFmtId="0" fontId="32" fillId="5" borderId="8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4" fillId="5" borderId="9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/>
    </xf>
    <xf numFmtId="0" fontId="4" fillId="9" borderId="0" xfId="0" applyFont="1" applyFill="1" applyBorder="1" applyAlignment="1">
      <alignment vertical="center"/>
    </xf>
    <xf numFmtId="3" fontId="4" fillId="9" borderId="0" xfId="0" applyNumberFormat="1" applyFont="1" applyFill="1" applyBorder="1" applyAlignment="1">
      <alignment horizontal="right" vertical="center"/>
    </xf>
    <xf numFmtId="0" fontId="4" fillId="9" borderId="9" xfId="0" applyFont="1" applyFill="1" applyBorder="1" applyAlignment="1">
      <alignment vertical="center"/>
    </xf>
    <xf numFmtId="0" fontId="34" fillId="5" borderId="0" xfId="0" applyFont="1" applyFill="1" applyBorder="1" applyAlignment="1">
      <alignment horizontal="left" vertical="center"/>
    </xf>
    <xf numFmtId="0" fontId="34" fillId="5" borderId="9" xfId="0" applyFont="1" applyFill="1" applyBorder="1" applyAlignment="1">
      <alignment horizontal="left" vertical="center"/>
    </xf>
    <xf numFmtId="0" fontId="34" fillId="5" borderId="18" xfId="0" applyFont="1" applyFill="1" applyBorder="1" applyAlignment="1">
      <alignment horizontal="left" vertical="center"/>
    </xf>
    <xf numFmtId="0" fontId="34" fillId="5" borderId="19" xfId="0" applyFont="1" applyFill="1" applyBorder="1" applyAlignment="1">
      <alignment horizontal="left" vertical="center"/>
    </xf>
    <xf numFmtId="0" fontId="18" fillId="9" borderId="0" xfId="0" applyFont="1" applyFill="1" applyAlignment="1">
      <alignment vertical="center"/>
    </xf>
    <xf numFmtId="170" fontId="15" fillId="0" borderId="6" xfId="20" applyNumberFormat="1" applyFont="1" applyFill="1" applyBorder="1" applyAlignment="1">
      <alignment horizontal="right" vertical="center"/>
    </xf>
    <xf numFmtId="10" fontId="15" fillId="0" borderId="7" xfId="1" applyNumberFormat="1" applyFont="1" applyFill="1" applyBorder="1" applyAlignment="1" applyProtection="1">
      <alignment horizontal="right" vertical="center"/>
      <protection locked="0"/>
    </xf>
    <xf numFmtId="10" fontId="15" fillId="0" borderId="8" xfId="1" applyNumberFormat="1" applyFont="1" applyFill="1" applyBorder="1" applyAlignment="1" applyProtection="1">
      <alignment horizontal="right" vertical="center"/>
      <protection locked="0"/>
    </xf>
    <xf numFmtId="170" fontId="15" fillId="0" borderId="1" xfId="20" applyNumberFormat="1" applyFont="1" applyFill="1" applyBorder="1" applyAlignment="1">
      <alignment horizontal="right" vertical="center"/>
    </xf>
    <xf numFmtId="10" fontId="15" fillId="0" borderId="9" xfId="1" applyNumberFormat="1" applyFont="1" applyFill="1" applyBorder="1" applyAlignment="1" applyProtection="1">
      <alignment horizontal="right" vertical="center"/>
      <protection locked="0"/>
    </xf>
    <xf numFmtId="170" fontId="15" fillId="0" borderId="17" xfId="20" applyNumberFormat="1" applyFont="1" applyFill="1" applyBorder="1" applyAlignment="1">
      <alignment horizontal="right" vertical="center"/>
    </xf>
    <xf numFmtId="10" fontId="15" fillId="0" borderId="18" xfId="1" applyNumberFormat="1" applyFont="1" applyFill="1" applyBorder="1" applyAlignment="1" applyProtection="1">
      <alignment horizontal="right" vertical="center"/>
      <protection locked="0"/>
    </xf>
    <xf numFmtId="10" fontId="15" fillId="0" borderId="19" xfId="1" applyNumberFormat="1" applyFont="1" applyFill="1" applyBorder="1" applyAlignment="1" applyProtection="1">
      <alignment horizontal="right" vertical="center"/>
      <protection locked="0"/>
    </xf>
    <xf numFmtId="170" fontId="15" fillId="0" borderId="13" xfId="20" applyNumberFormat="1" applyFont="1" applyFill="1" applyBorder="1" applyAlignment="1">
      <alignment horizontal="right" vertical="center"/>
    </xf>
    <xf numFmtId="10" fontId="15" fillId="0" borderId="11" xfId="1" applyNumberFormat="1" applyFont="1" applyFill="1" applyBorder="1" applyAlignment="1" applyProtection="1">
      <alignment horizontal="right" vertical="center"/>
      <protection locked="0"/>
    </xf>
    <xf numFmtId="10" fontId="15" fillId="0" borderId="12" xfId="1" applyNumberFormat="1" applyFont="1" applyFill="1" applyBorder="1" applyAlignment="1" applyProtection="1">
      <alignment horizontal="right" vertical="center"/>
      <protection locked="0"/>
    </xf>
    <xf numFmtId="3" fontId="15" fillId="0" borderId="7" xfId="0" applyNumberFormat="1" applyFont="1" applyFill="1" applyBorder="1" applyAlignment="1">
      <alignment horizontal="right" vertical="center"/>
    </xf>
    <xf numFmtId="3" fontId="15" fillId="0" borderId="18" xfId="0" applyNumberFormat="1" applyFont="1" applyFill="1" applyBorder="1" applyAlignment="1">
      <alignment horizontal="right" vertical="center"/>
    </xf>
    <xf numFmtId="0" fontId="6" fillId="0" borderId="17" xfId="0" applyFont="1" applyFill="1" applyBorder="1" applyAlignment="1">
      <alignment horizontal="left" vertical="center"/>
    </xf>
    <xf numFmtId="0" fontId="6" fillId="0" borderId="13" xfId="0" applyFont="1" applyFill="1" applyBorder="1" applyAlignment="1">
      <alignment horizontal="left" vertical="center"/>
    </xf>
    <xf numFmtId="3" fontId="15" fillId="0" borderId="11" xfId="0" applyNumberFormat="1" applyFont="1" applyFill="1" applyBorder="1" applyAlignment="1">
      <alignment horizontal="right" vertical="center"/>
    </xf>
    <xf numFmtId="0" fontId="6" fillId="0" borderId="13" xfId="0" applyFont="1" applyBorder="1" applyAlignment="1">
      <alignment horizontal="left" vertical="center"/>
    </xf>
    <xf numFmtId="10" fontId="6" fillId="0" borderId="11" xfId="5" applyNumberFormat="1" applyFont="1" applyBorder="1" applyAlignment="1">
      <alignment vertical="center"/>
    </xf>
    <xf numFmtId="10" fontId="6" fillId="0" borderId="12" xfId="5" applyNumberFormat="1" applyFont="1" applyBorder="1" applyAlignment="1">
      <alignment vertical="center"/>
    </xf>
    <xf numFmtId="0" fontId="28" fillId="3" borderId="16" xfId="24" applyFont="1" applyFill="1" applyBorder="1" applyAlignment="1">
      <alignment vertical="center"/>
    </xf>
    <xf numFmtId="0" fontId="28" fillId="3" borderId="14" xfId="24" applyFont="1" applyFill="1" applyBorder="1" applyAlignment="1">
      <alignment vertical="center"/>
    </xf>
    <xf numFmtId="0" fontId="33" fillId="3" borderId="10" xfId="0" applyFont="1" applyFill="1" applyBorder="1" applyAlignment="1">
      <alignment vertical="center"/>
    </xf>
    <xf numFmtId="0" fontId="33" fillId="3" borderId="15" xfId="0" applyFont="1" applyFill="1" applyBorder="1" applyAlignment="1">
      <alignment vertical="center"/>
    </xf>
    <xf numFmtId="0" fontId="33" fillId="3" borderId="14" xfId="0" applyFont="1" applyFill="1" applyBorder="1" applyAlignment="1">
      <alignment vertical="center"/>
    </xf>
    <xf numFmtId="0" fontId="33" fillId="3" borderId="16" xfId="0" applyFont="1" applyFill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28" fillId="3" borderId="15" xfId="24" applyFont="1" applyFill="1" applyBorder="1" applyAlignment="1">
      <alignment vertical="center"/>
    </xf>
    <xf numFmtId="0" fontId="33" fillId="3" borderId="14" xfId="0" applyFont="1" applyFill="1" applyBorder="1"/>
    <xf numFmtId="10" fontId="6" fillId="0" borderId="7" xfId="5" applyNumberFormat="1" applyFont="1" applyBorder="1" applyAlignment="1">
      <alignment vertical="center"/>
    </xf>
    <xf numFmtId="10" fontId="6" fillId="0" borderId="8" xfId="5" applyNumberFormat="1" applyFont="1" applyBorder="1" applyAlignment="1">
      <alignment vertical="center"/>
    </xf>
    <xf numFmtId="10" fontId="6" fillId="0" borderId="9" xfId="5" applyNumberFormat="1" applyFont="1" applyBorder="1" applyAlignment="1">
      <alignment vertical="center"/>
    </xf>
    <xf numFmtId="3" fontId="15" fillId="0" borderId="18" xfId="0" applyNumberFormat="1" applyFont="1" applyFill="1" applyBorder="1" applyAlignment="1">
      <alignment vertical="center"/>
    </xf>
    <xf numFmtId="10" fontId="6" fillId="0" borderId="18" xfId="5" applyNumberFormat="1" applyFont="1" applyBorder="1" applyAlignment="1">
      <alignment vertical="center"/>
    </xf>
    <xf numFmtId="10" fontId="6" fillId="0" borderId="19" xfId="5" applyNumberFormat="1" applyFont="1" applyBorder="1" applyAlignment="1">
      <alignment vertical="center"/>
    </xf>
    <xf numFmtId="0" fontId="28" fillId="3" borderId="16" xfId="24" applyFont="1" applyFill="1" applyBorder="1" applyAlignment="1">
      <alignment horizontal="left" vertical="center"/>
    </xf>
    <xf numFmtId="0" fontId="0" fillId="0" borderId="0" xfId="0" applyBorder="1"/>
    <xf numFmtId="0" fontId="0" fillId="0" borderId="9" xfId="0" applyBorder="1"/>
    <xf numFmtId="0" fontId="13" fillId="5" borderId="1" xfId="0" applyFont="1" applyFill="1" applyBorder="1" applyAlignment="1">
      <alignment horizontal="left"/>
    </xf>
    <xf numFmtId="0" fontId="13" fillId="5" borderId="0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167" fontId="32" fillId="5" borderId="12" xfId="7" applyNumberFormat="1" applyFont="1" applyFill="1" applyBorder="1"/>
    <xf numFmtId="0" fontId="4" fillId="9" borderId="0" xfId="0" applyFont="1" applyFill="1" applyBorder="1" applyAlignment="1">
      <alignment horizontal="left"/>
    </xf>
    <xf numFmtId="167" fontId="4" fillId="9" borderId="0" xfId="7" applyNumberFormat="1" applyFont="1" applyFill="1" applyBorder="1" applyAlignment="1">
      <alignment horizontal="right"/>
    </xf>
    <xf numFmtId="0" fontId="4" fillId="5" borderId="0" xfId="0" applyFont="1" applyFill="1" applyBorder="1" applyAlignment="1">
      <alignment horizontal="left"/>
    </xf>
    <xf numFmtId="167" fontId="4" fillId="5" borderId="0" xfId="7" applyNumberFormat="1" applyFont="1" applyFill="1" applyBorder="1" applyAlignment="1">
      <alignment horizontal="right"/>
    </xf>
    <xf numFmtId="167" fontId="4" fillId="5" borderId="13" xfId="7" applyNumberFormat="1" applyFont="1" applyFill="1" applyBorder="1" applyAlignment="1">
      <alignment horizontal="left"/>
    </xf>
    <xf numFmtId="167" fontId="4" fillId="5" borderId="11" xfId="7" applyNumberFormat="1" applyFont="1" applyFill="1" applyBorder="1" applyAlignment="1">
      <alignment horizontal="right"/>
    </xf>
    <xf numFmtId="0" fontId="6" fillId="0" borderId="11" xfId="0" applyFont="1" applyFill="1" applyBorder="1" applyAlignment="1">
      <alignment vertical="center"/>
    </xf>
    <xf numFmtId="167" fontId="32" fillId="5" borderId="8" xfId="7" applyNumberFormat="1" applyFont="1" applyFill="1" applyBorder="1"/>
    <xf numFmtId="0" fontId="32" fillId="10" borderId="17" xfId="0" applyFont="1" applyFill="1" applyBorder="1" applyAlignment="1">
      <alignment horizontal="left" vertical="center"/>
    </xf>
    <xf numFmtId="0" fontId="4" fillId="10" borderId="18" xfId="0" applyFont="1" applyFill="1" applyBorder="1" applyAlignment="1">
      <alignment vertical="center"/>
    </xf>
    <xf numFmtId="167" fontId="32" fillId="10" borderId="19" xfId="7" applyNumberFormat="1" applyFont="1" applyFill="1" applyBorder="1" applyAlignment="1">
      <alignment vertical="center"/>
    </xf>
    <xf numFmtId="0" fontId="32" fillId="5" borderId="0" xfId="0" applyFont="1" applyFill="1" applyBorder="1" applyAlignment="1">
      <alignment horizontal="left"/>
    </xf>
    <xf numFmtId="0" fontId="4" fillId="10" borderId="13" xfId="0" applyFont="1" applyFill="1" applyBorder="1" applyAlignment="1">
      <alignment horizontal="left" vertical="center"/>
    </xf>
    <xf numFmtId="0" fontId="4" fillId="10" borderId="11" xfId="0" applyFont="1" applyFill="1" applyBorder="1" applyAlignment="1">
      <alignment vertical="center"/>
    </xf>
    <xf numFmtId="0" fontId="4" fillId="11" borderId="0" xfId="0" applyFont="1" applyFill="1" applyBorder="1" applyAlignment="1">
      <alignment vertical="center"/>
    </xf>
    <xf numFmtId="0" fontId="4" fillId="10" borderId="0" xfId="0" applyFont="1" applyFill="1" applyBorder="1" applyAlignment="1">
      <alignment vertical="center"/>
    </xf>
    <xf numFmtId="0" fontId="4" fillId="10" borderId="6" xfId="0" applyFont="1" applyFill="1" applyBorder="1" applyAlignment="1">
      <alignment vertical="center"/>
    </xf>
    <xf numFmtId="0" fontId="4" fillId="10" borderId="7" xfId="0" applyFont="1" applyFill="1" applyBorder="1" applyAlignment="1">
      <alignment vertical="center"/>
    </xf>
    <xf numFmtId="0" fontId="4" fillId="10" borderId="1" xfId="0" applyFont="1" applyFill="1" applyBorder="1" applyAlignment="1">
      <alignment horizontal="left" vertical="center"/>
    </xf>
    <xf numFmtId="167" fontId="32" fillId="5" borderId="9" xfId="7" applyNumberFormat="1" applyFont="1" applyFill="1" applyBorder="1"/>
    <xf numFmtId="0" fontId="4" fillId="10" borderId="17" xfId="0" applyFont="1" applyFill="1" applyBorder="1" applyAlignment="1">
      <alignment horizontal="left"/>
    </xf>
    <xf numFmtId="0" fontId="4" fillId="10" borderId="18" xfId="0" applyFont="1" applyFill="1" applyBorder="1" applyAlignment="1">
      <alignment horizontal="center"/>
    </xf>
    <xf numFmtId="167" fontId="32" fillId="5" borderId="19" xfId="7" applyNumberFormat="1" applyFont="1" applyFill="1" applyBorder="1"/>
    <xf numFmtId="0" fontId="34" fillId="9" borderId="0" xfId="0" applyFont="1" applyFill="1" applyBorder="1"/>
    <xf numFmtId="167" fontId="34" fillId="9" borderId="0" xfId="7" applyNumberFormat="1" applyFont="1" applyFill="1" applyBorder="1"/>
    <xf numFmtId="167" fontId="15" fillId="0" borderId="8" xfId="7" applyNumberFormat="1" applyFont="1" applyFill="1" applyBorder="1" applyAlignment="1">
      <alignment horizontal="right"/>
    </xf>
    <xf numFmtId="167" fontId="15" fillId="0" borderId="9" xfId="7" applyNumberFormat="1" applyFont="1" applyFill="1" applyBorder="1" applyAlignment="1">
      <alignment horizontal="right"/>
    </xf>
    <xf numFmtId="167" fontId="15" fillId="0" borderId="19" xfId="7" applyNumberFormat="1" applyFont="1" applyFill="1" applyBorder="1" applyAlignment="1">
      <alignment horizontal="right"/>
    </xf>
    <xf numFmtId="0" fontId="6" fillId="0" borderId="14" xfId="0" applyFont="1" applyFill="1" applyBorder="1" applyAlignment="1">
      <alignment vertical="center"/>
    </xf>
    <xf numFmtId="167" fontId="15" fillId="0" borderId="16" xfId="7" applyNumberFormat="1" applyFont="1" applyFill="1" applyBorder="1" applyAlignment="1">
      <alignment horizontal="right"/>
    </xf>
    <xf numFmtId="167" fontId="15" fillId="0" borderId="10" xfId="7" applyNumberFormat="1" applyFont="1" applyFill="1" applyBorder="1" applyAlignment="1">
      <alignment horizontal="right"/>
    </xf>
    <xf numFmtId="167" fontId="15" fillId="0" borderId="15" xfId="7" applyNumberFormat="1" applyFont="1" applyFill="1" applyBorder="1" applyAlignment="1">
      <alignment horizontal="right"/>
    </xf>
    <xf numFmtId="167" fontId="15" fillId="0" borderId="14" xfId="7" applyNumberFormat="1" applyFont="1" applyFill="1" applyBorder="1" applyAlignment="1">
      <alignment horizontal="right"/>
    </xf>
    <xf numFmtId="0" fontId="0" fillId="0" borderId="8" xfId="0" applyBorder="1"/>
    <xf numFmtId="0" fontId="4" fillId="9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 vertical="center"/>
    </xf>
    <xf numFmtId="0" fontId="6" fillId="0" borderId="11" xfId="0" applyFont="1" applyFill="1" applyBorder="1"/>
    <xf numFmtId="167" fontId="15" fillId="0" borderId="12" xfId="7" applyNumberFormat="1" applyFont="1" applyFill="1" applyBorder="1" applyAlignment="1">
      <alignment horizontal="right"/>
    </xf>
    <xf numFmtId="0" fontId="32" fillId="5" borderId="9" xfId="0" applyFont="1" applyFill="1" applyBorder="1" applyAlignment="1">
      <alignment horizontal="left"/>
    </xf>
    <xf numFmtId="167" fontId="6" fillId="0" borderId="9" xfId="7" applyNumberFormat="1" applyFont="1" applyFill="1" applyBorder="1" applyAlignment="1"/>
    <xf numFmtId="167" fontId="6" fillId="0" borderId="16" xfId="7" applyNumberFormat="1" applyFont="1" applyBorder="1"/>
    <xf numFmtId="167" fontId="6" fillId="0" borderId="16" xfId="7" applyNumberFormat="1" applyFont="1" applyFill="1" applyBorder="1" applyAlignment="1"/>
    <xf numFmtId="167" fontId="6" fillId="0" borderId="10" xfId="7" applyNumberFormat="1" applyFont="1" applyFill="1" applyBorder="1" applyAlignment="1"/>
    <xf numFmtId="167" fontId="6" fillId="0" borderId="15" xfId="7" applyNumberFormat="1" applyFont="1" applyFill="1" applyBorder="1" applyAlignment="1"/>
    <xf numFmtId="167" fontId="6" fillId="0" borderId="14" xfId="7" applyNumberFormat="1" applyFont="1" applyFill="1" applyBorder="1" applyAlignment="1"/>
    <xf numFmtId="0" fontId="4" fillId="11" borderId="1" xfId="0" applyFont="1" applyFill="1" applyBorder="1" applyAlignment="1">
      <alignment horizontal="left" vertical="center"/>
    </xf>
    <xf numFmtId="167" fontId="4" fillId="11" borderId="9" xfId="7" applyNumberFormat="1" applyFont="1" applyFill="1" applyBorder="1" applyAlignment="1">
      <alignment vertical="center"/>
    </xf>
    <xf numFmtId="0" fontId="4" fillId="10" borderId="1" xfId="0" applyFont="1" applyFill="1" applyBorder="1" applyAlignment="1">
      <alignment vertical="center"/>
    </xf>
    <xf numFmtId="167" fontId="4" fillId="10" borderId="9" xfId="7" applyNumberFormat="1" applyFont="1" applyFill="1" applyBorder="1" applyAlignment="1">
      <alignment vertical="center"/>
    </xf>
    <xf numFmtId="0" fontId="13" fillId="9" borderId="1" xfId="0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0" fontId="13" fillId="9" borderId="9" xfId="0" applyFont="1" applyFill="1" applyBorder="1" applyAlignment="1">
      <alignment horizontal="center"/>
    </xf>
    <xf numFmtId="0" fontId="32" fillId="5" borderId="6" xfId="0" applyFont="1" applyFill="1" applyBorder="1" applyAlignment="1">
      <alignment horizontal="left"/>
    </xf>
    <xf numFmtId="0" fontId="32" fillId="5" borderId="7" xfId="0" applyFont="1" applyFill="1" applyBorder="1" applyAlignment="1">
      <alignment horizontal="right"/>
    </xf>
    <xf numFmtId="0" fontId="32" fillId="5" borderId="8" xfId="0" applyFont="1" applyFill="1" applyBorder="1" applyAlignment="1">
      <alignment horizontal="right"/>
    </xf>
    <xf numFmtId="0" fontId="4" fillId="5" borderId="17" xfId="0" applyFont="1" applyFill="1" applyBorder="1"/>
    <xf numFmtId="3" fontId="4" fillId="5" borderId="18" xfId="0" applyNumberFormat="1" applyFont="1" applyFill="1" applyBorder="1"/>
    <xf numFmtId="0" fontId="4" fillId="9" borderId="0" xfId="0" applyFont="1" applyFill="1"/>
    <xf numFmtId="3" fontId="4" fillId="9" borderId="0" xfId="0" applyNumberFormat="1" applyFont="1" applyFill="1"/>
    <xf numFmtId="10" fontId="4" fillId="9" borderId="0" xfId="0" applyNumberFormat="1" applyFont="1" applyFill="1"/>
    <xf numFmtId="0" fontId="15" fillId="0" borderId="1" xfId="11" applyFont="1" applyFill="1" applyBorder="1" applyAlignment="1">
      <alignment wrapText="1"/>
    </xf>
    <xf numFmtId="10" fontId="15" fillId="0" borderId="9" xfId="12" applyNumberFormat="1" applyFont="1" applyFill="1" applyBorder="1" applyAlignment="1">
      <alignment horizontal="right" wrapText="1"/>
    </xf>
    <xf numFmtId="10" fontId="4" fillId="5" borderId="19" xfId="1" applyNumberFormat="1" applyFont="1" applyFill="1" applyBorder="1"/>
    <xf numFmtId="0" fontId="9" fillId="9" borderId="0" xfId="0" applyFont="1" applyFill="1" applyAlignment="1">
      <alignment horizontal="center"/>
    </xf>
    <xf numFmtId="0" fontId="4" fillId="5" borderId="6" xfId="0" applyFont="1" applyFill="1" applyBorder="1" applyAlignment="1">
      <alignment vertical="center"/>
    </xf>
    <xf numFmtId="0" fontId="4" fillId="5" borderId="7" xfId="0" applyFont="1" applyFill="1" applyBorder="1" applyAlignment="1">
      <alignment horizontal="right" vertical="center"/>
    </xf>
    <xf numFmtId="0" fontId="4" fillId="5" borderId="8" xfId="0" applyFont="1" applyFill="1" applyBorder="1" applyAlignment="1">
      <alignment horizontal="right" vertical="center"/>
    </xf>
    <xf numFmtId="0" fontId="4" fillId="5" borderId="13" xfId="0" applyFont="1" applyFill="1" applyBorder="1" applyAlignment="1">
      <alignment vertical="center"/>
    </xf>
    <xf numFmtId="3" fontId="4" fillId="5" borderId="11" xfId="0" applyNumberFormat="1" applyFont="1" applyFill="1" applyBorder="1" applyAlignment="1">
      <alignment vertical="center"/>
    </xf>
    <xf numFmtId="0" fontId="6" fillId="9" borderId="0" xfId="8" applyFont="1" applyFill="1" applyBorder="1"/>
    <xf numFmtId="0" fontId="30" fillId="0" borderId="0" xfId="0" applyFont="1"/>
    <xf numFmtId="3" fontId="0" fillId="0" borderId="0" xfId="0" applyNumberFormat="1"/>
    <xf numFmtId="0" fontId="4" fillId="5" borderId="20" xfId="14" applyFont="1" applyFill="1" applyBorder="1" applyAlignment="1">
      <alignment vertical="center" wrapText="1"/>
    </xf>
    <xf numFmtId="3" fontId="4" fillId="5" borderId="21" xfId="14" applyNumberFormat="1" applyFont="1" applyFill="1" applyBorder="1" applyAlignment="1">
      <alignment horizontal="right" vertical="center" wrapText="1"/>
    </xf>
    <xf numFmtId="0" fontId="32" fillId="5" borderId="6" xfId="0" applyFont="1" applyFill="1" applyBorder="1" applyAlignment="1">
      <alignment vertical="center"/>
    </xf>
    <xf numFmtId="0" fontId="32" fillId="5" borderId="7" xfId="0" applyFont="1" applyFill="1" applyBorder="1" applyAlignment="1">
      <alignment horizontal="right" vertical="center"/>
    </xf>
    <xf numFmtId="0" fontId="32" fillId="5" borderId="8" xfId="0" applyFont="1" applyFill="1" applyBorder="1" applyAlignment="1">
      <alignment horizontal="right" vertical="center"/>
    </xf>
    <xf numFmtId="0" fontId="15" fillId="0" borderId="1" xfId="14" applyFont="1" applyFill="1" applyBorder="1" applyAlignment="1">
      <alignment vertical="center" wrapText="1"/>
    </xf>
    <xf numFmtId="10" fontId="6" fillId="0" borderId="9" xfId="15" applyNumberFormat="1" applyFont="1" applyBorder="1" applyAlignment="1">
      <alignment vertical="center"/>
    </xf>
    <xf numFmtId="10" fontId="4" fillId="5" borderId="12" xfId="1" applyNumberFormat="1" applyFont="1" applyFill="1" applyBorder="1" applyAlignment="1">
      <alignment vertical="center"/>
    </xf>
    <xf numFmtId="10" fontId="4" fillId="5" borderId="22" xfId="1" applyNumberFormat="1" applyFont="1" applyFill="1" applyBorder="1" applyAlignment="1">
      <alignment horizontal="right" vertical="center" wrapText="1"/>
    </xf>
    <xf numFmtId="0" fontId="13" fillId="9" borderId="0" xfId="8" applyFont="1" applyFill="1" applyBorder="1"/>
    <xf numFmtId="0" fontId="6" fillId="9" borderId="0" xfId="8" applyFont="1" applyFill="1"/>
    <xf numFmtId="0" fontId="4" fillId="5" borderId="6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right"/>
    </xf>
    <xf numFmtId="0" fontId="4" fillId="5" borderId="8" xfId="0" applyFont="1" applyFill="1" applyBorder="1" applyAlignment="1">
      <alignment horizontal="right"/>
    </xf>
    <xf numFmtId="0" fontId="6" fillId="0" borderId="1" xfId="8" applyFont="1" applyBorder="1"/>
    <xf numFmtId="3" fontId="6" fillId="0" borderId="0" xfId="8" applyNumberFormat="1" applyFont="1" applyBorder="1"/>
    <xf numFmtId="10" fontId="6" fillId="0" borderId="9" xfId="10" applyNumberFormat="1" applyFont="1" applyBorder="1"/>
    <xf numFmtId="0" fontId="14" fillId="9" borderId="1" xfId="8" applyFont="1" applyFill="1" applyBorder="1"/>
    <xf numFmtId="0" fontId="14" fillId="9" borderId="0" xfId="8" applyFont="1" applyFill="1" applyBorder="1"/>
    <xf numFmtId="0" fontId="14" fillId="9" borderId="9" xfId="8" applyFont="1" applyFill="1" applyBorder="1"/>
    <xf numFmtId="0" fontId="32" fillId="5" borderId="13" xfId="0" applyFont="1" applyFill="1" applyBorder="1"/>
    <xf numFmtId="3" fontId="32" fillId="5" borderId="11" xfId="0" applyNumberFormat="1" applyFont="1" applyFill="1" applyBorder="1"/>
    <xf numFmtId="3" fontId="6" fillId="9" borderId="0" xfId="8" applyNumberFormat="1" applyFont="1" applyFill="1"/>
    <xf numFmtId="0" fontId="7" fillId="0" borderId="1" xfId="8" applyFont="1" applyBorder="1"/>
    <xf numFmtId="3" fontId="7" fillId="0" borderId="0" xfId="8" applyNumberFormat="1" applyFont="1" applyBorder="1"/>
    <xf numFmtId="10" fontId="7" fillId="0" borderId="9" xfId="13" applyNumberFormat="1" applyFont="1" applyBorder="1"/>
    <xf numFmtId="10" fontId="32" fillId="5" borderId="12" xfId="1" applyNumberFormat="1" applyFont="1" applyFill="1" applyBorder="1"/>
    <xf numFmtId="0" fontId="9" fillId="9" borderId="1" xfId="8" applyFont="1" applyFill="1" applyBorder="1" applyAlignment="1">
      <alignment horizontal="center"/>
    </xf>
    <xf numFmtId="0" fontId="9" fillId="9" borderId="0" xfId="8" applyFont="1" applyFill="1" applyBorder="1" applyAlignment="1">
      <alignment horizontal="center"/>
    </xf>
    <xf numFmtId="0" fontId="9" fillId="9" borderId="9" xfId="8" applyFont="1" applyFill="1" applyBorder="1" applyAlignment="1">
      <alignment horizontal="center"/>
    </xf>
    <xf numFmtId="0" fontId="4" fillId="5" borderId="1" xfId="8" applyFont="1" applyFill="1" applyBorder="1" applyAlignment="1">
      <alignment horizontal="right" vertical="center"/>
    </xf>
    <xf numFmtId="0" fontId="4" fillId="5" borderId="0" xfId="8" applyFont="1" applyFill="1" applyBorder="1" applyAlignment="1">
      <alignment horizontal="right" vertical="center"/>
    </xf>
    <xf numFmtId="0" fontId="2" fillId="0" borderId="23" xfId="25" applyFont="1" applyFill="1" applyBorder="1" applyAlignment="1">
      <alignment horizontal="right" wrapText="1"/>
    </xf>
    <xf numFmtId="171" fontId="2" fillId="0" borderId="23" xfId="25" applyNumberFormat="1" applyFont="1" applyFill="1" applyBorder="1" applyAlignment="1">
      <alignment horizontal="right" wrapText="1"/>
    </xf>
    <xf numFmtId="171" fontId="35" fillId="0" borderId="24" xfId="26" applyNumberFormat="1" applyFont="1" applyFill="1" applyBorder="1" applyAlignment="1">
      <alignment horizontal="center" wrapText="1"/>
    </xf>
    <xf numFmtId="171" fontId="32" fillId="5" borderId="13" xfId="26" applyNumberFormat="1" applyFont="1" applyFill="1" applyBorder="1" applyAlignment="1">
      <alignment horizontal="right"/>
    </xf>
    <xf numFmtId="171" fontId="32" fillId="5" borderId="12" xfId="26" applyNumberFormat="1" applyFont="1" applyFill="1" applyBorder="1" applyAlignment="1">
      <alignment horizontal="right"/>
    </xf>
    <xf numFmtId="4" fontId="15" fillId="0" borderId="0" xfId="8" applyNumberFormat="1" applyFont="1" applyBorder="1"/>
    <xf numFmtId="0" fontId="0" fillId="9" borderId="0" xfId="0" applyFill="1"/>
    <xf numFmtId="16" fontId="37" fillId="5" borderId="0" xfId="8" quotePrefix="1" applyNumberFormat="1" applyFont="1" applyFill="1" applyBorder="1" applyAlignment="1">
      <alignment horizontal="center" vertical="center"/>
    </xf>
    <xf numFmtId="164" fontId="24" fillId="9" borderId="0" xfId="8" applyNumberFormat="1" applyFont="1" applyFill="1" applyBorder="1"/>
    <xf numFmtId="169" fontId="25" fillId="9" borderId="0" xfId="8" applyNumberFormat="1" applyFont="1" applyFill="1" applyBorder="1" applyAlignment="1">
      <alignment horizontal="left"/>
    </xf>
    <xf numFmtId="4" fontId="23" fillId="0" borderId="1" xfId="9" applyNumberFormat="1" applyFont="1" applyFill="1" applyBorder="1" applyAlignment="1">
      <alignment horizontal="right"/>
    </xf>
    <xf numFmtId="4" fontId="23" fillId="0" borderId="17" xfId="9" applyNumberFormat="1" applyFont="1" applyFill="1" applyBorder="1" applyAlignment="1">
      <alignment horizontal="right"/>
    </xf>
    <xf numFmtId="4" fontId="23" fillId="0" borderId="18" xfId="9" applyNumberFormat="1" applyFont="1" applyFill="1" applyBorder="1" applyAlignment="1">
      <alignment horizontal="right"/>
    </xf>
    <xf numFmtId="4" fontId="23" fillId="0" borderId="9" xfId="9" applyNumberFormat="1" applyFont="1" applyFill="1" applyBorder="1" applyAlignment="1">
      <alignment horizontal="center"/>
    </xf>
    <xf numFmtId="4" fontId="23" fillId="0" borderId="19" xfId="9" applyNumberFormat="1" applyFont="1" applyFill="1" applyBorder="1" applyAlignment="1">
      <alignment horizontal="right"/>
    </xf>
    <xf numFmtId="4" fontId="23" fillId="0" borderId="19" xfId="9" applyNumberFormat="1" applyFont="1" applyFill="1" applyBorder="1" applyAlignment="1">
      <alignment horizontal="center"/>
    </xf>
    <xf numFmtId="0" fontId="0" fillId="9" borderId="0" xfId="0" applyFill="1" applyBorder="1"/>
    <xf numFmtId="16" fontId="4" fillId="5" borderId="0" xfId="8" quotePrefix="1" applyNumberFormat="1" applyFont="1" applyFill="1" applyBorder="1" applyAlignment="1">
      <alignment horizontal="center" vertical="center"/>
    </xf>
    <xf numFmtId="16" fontId="4" fillId="5" borderId="9" xfId="8" quotePrefix="1" applyNumberFormat="1" applyFont="1" applyFill="1" applyBorder="1" applyAlignment="1">
      <alignment horizontal="center" vertical="center"/>
    </xf>
    <xf numFmtId="164" fontId="24" fillId="9" borderId="17" xfId="8" applyNumberFormat="1" applyFont="1" applyFill="1" applyBorder="1" applyAlignment="1">
      <alignment horizontal="right"/>
    </xf>
    <xf numFmtId="164" fontId="24" fillId="9" borderId="18" xfId="8" applyNumberFormat="1" applyFont="1" applyFill="1" applyBorder="1"/>
    <xf numFmtId="169" fontId="25" fillId="9" borderId="18" xfId="8" applyNumberFormat="1" applyFont="1" applyFill="1" applyBorder="1" applyAlignment="1">
      <alignment horizontal="left"/>
    </xf>
    <xf numFmtId="4" fontId="23" fillId="0" borderId="9" xfId="9" applyNumberFormat="1" applyFont="1" applyFill="1" applyBorder="1" applyAlignment="1">
      <alignment horizontal="right"/>
    </xf>
    <xf numFmtId="0" fontId="0" fillId="9" borderId="9" xfId="0" applyFill="1" applyBorder="1"/>
    <xf numFmtId="16" fontId="40" fillId="5" borderId="0" xfId="8" quotePrefix="1" applyNumberFormat="1" applyFont="1" applyFill="1" applyBorder="1" applyAlignment="1">
      <alignment horizontal="center" vertical="center"/>
    </xf>
    <xf numFmtId="16" fontId="40" fillId="5" borderId="9" xfId="8" quotePrefix="1" applyNumberFormat="1" applyFont="1" applyFill="1" applyBorder="1" applyAlignment="1">
      <alignment horizontal="center" vertical="center"/>
    </xf>
    <xf numFmtId="4" fontId="36" fillId="5" borderId="6" xfId="9" applyNumberFormat="1" applyFont="1" applyFill="1" applyBorder="1" applyAlignment="1">
      <alignment horizontal="left"/>
    </xf>
    <xf numFmtId="4" fontId="36" fillId="5" borderId="7" xfId="9" applyNumberFormat="1" applyFont="1" applyFill="1" applyBorder="1" applyAlignment="1">
      <alignment horizontal="left"/>
    </xf>
    <xf numFmtId="4" fontId="36" fillId="5" borderId="8" xfId="9" applyNumberFormat="1" applyFont="1" applyFill="1" applyBorder="1" applyAlignment="1">
      <alignment horizontal="left"/>
    </xf>
    <xf numFmtId="4" fontId="24" fillId="9" borderId="0" xfId="8" applyNumberFormat="1" applyFont="1" applyFill="1" applyBorder="1"/>
    <xf numFmtId="4" fontId="24" fillId="9" borderId="0" xfId="8" applyNumberFormat="1" applyFont="1" applyFill="1" applyBorder="1" applyAlignment="1"/>
    <xf numFmtId="4" fontId="25" fillId="9" borderId="0" xfId="8" applyNumberFormat="1" applyFont="1" applyFill="1" applyBorder="1" applyAlignment="1">
      <alignment horizontal="left"/>
    </xf>
    <xf numFmtId="4" fontId="23" fillId="0" borderId="1" xfId="9" applyNumberFormat="1" applyFont="1" applyFill="1" applyBorder="1" applyAlignment="1">
      <alignment horizontal="right" vertical="center"/>
    </xf>
    <xf numFmtId="4" fontId="23" fillId="0" borderId="9" xfId="9" applyNumberFormat="1" applyFont="1" applyFill="1" applyBorder="1" applyAlignment="1">
      <alignment horizontal="right" vertical="center"/>
    </xf>
    <xf numFmtId="4" fontId="23" fillId="0" borderId="17" xfId="9" applyNumberFormat="1" applyFont="1" applyFill="1" applyBorder="1" applyAlignment="1">
      <alignment horizontal="right" vertical="center"/>
    </xf>
    <xf numFmtId="4" fontId="23" fillId="0" borderId="18" xfId="9" applyNumberFormat="1" applyFont="1" applyFill="1" applyBorder="1" applyAlignment="1">
      <alignment horizontal="right" vertical="center"/>
    </xf>
    <xf numFmtId="4" fontId="23" fillId="0" borderId="19" xfId="9" applyNumberFormat="1" applyFont="1" applyFill="1" applyBorder="1" applyAlignment="1">
      <alignment horizontal="right" vertical="center"/>
    </xf>
    <xf numFmtId="0" fontId="0" fillId="3" borderId="0" xfId="0" applyFill="1"/>
    <xf numFmtId="0" fontId="14" fillId="9" borderId="1" xfId="0" applyFont="1" applyFill="1" applyBorder="1" applyAlignment="1">
      <alignment horizontal="center"/>
    </xf>
    <xf numFmtId="0" fontId="14" fillId="9" borderId="0" xfId="0" applyFont="1" applyFill="1" applyBorder="1" applyAlignment="1">
      <alignment horizontal="center"/>
    </xf>
    <xf numFmtId="0" fontId="14" fillId="9" borderId="0" xfId="0" applyFont="1" applyFill="1" applyBorder="1" applyAlignment="1">
      <alignment horizontal="right"/>
    </xf>
    <xf numFmtId="0" fontId="14" fillId="9" borderId="9" xfId="0" applyFont="1" applyFill="1" applyBorder="1" applyAlignment="1">
      <alignment horizontal="right"/>
    </xf>
    <xf numFmtId="0" fontId="32" fillId="5" borderId="1" xfId="0" applyFont="1" applyFill="1" applyBorder="1"/>
    <xf numFmtId="3" fontId="32" fillId="5" borderId="0" xfId="0" applyNumberFormat="1" applyFont="1" applyFill="1" applyBorder="1" applyAlignment="1">
      <alignment horizontal="right"/>
    </xf>
    <xf numFmtId="3" fontId="4" fillId="5" borderId="0" xfId="0" applyNumberFormat="1" applyFont="1" applyFill="1" applyBorder="1" applyAlignment="1">
      <alignment horizontal="right"/>
    </xf>
    <xf numFmtId="3" fontId="32" fillId="5" borderId="0" xfId="0" applyNumberFormat="1" applyFont="1" applyFill="1" applyBorder="1" applyAlignment="1">
      <alignment horizontal="center"/>
    </xf>
    <xf numFmtId="3" fontId="32" fillId="5" borderId="9" xfId="0" applyNumberFormat="1" applyFont="1" applyFill="1" applyBorder="1" applyAlignment="1">
      <alignment horizontal="right"/>
    </xf>
    <xf numFmtId="3" fontId="6" fillId="3" borderId="1" xfId="0" applyNumberFormat="1" applyFont="1" applyFill="1" applyBorder="1" applyAlignment="1">
      <alignment horizontal="left"/>
    </xf>
    <xf numFmtId="171" fontId="28" fillId="3" borderId="0" xfId="26" applyNumberFormat="1" applyFont="1" applyFill="1" applyBorder="1"/>
    <xf numFmtId="171" fontId="15" fillId="3" borderId="0" xfId="26" applyNumberFormat="1" applyFont="1" applyFill="1" applyBorder="1"/>
    <xf numFmtId="171" fontId="28" fillId="3" borderId="9" xfId="26" applyNumberFormat="1" applyFont="1" applyFill="1" applyBorder="1"/>
    <xf numFmtId="171" fontId="41" fillId="3" borderId="0" xfId="26" applyNumberFormat="1" applyFont="1" applyFill="1" applyBorder="1"/>
    <xf numFmtId="3" fontId="4" fillId="5" borderId="11" xfId="0" applyNumberFormat="1" applyFont="1" applyFill="1" applyBorder="1"/>
    <xf numFmtId="3" fontId="4" fillId="5" borderId="12" xfId="0" applyNumberFormat="1" applyFont="1" applyFill="1" applyBorder="1"/>
    <xf numFmtId="0" fontId="11" fillId="9" borderId="0" xfId="0" applyFont="1" applyFill="1"/>
    <xf numFmtId="0" fontId="11" fillId="9" borderId="0" xfId="0" applyFont="1" applyFill="1" applyAlignment="1">
      <alignment horizontal="right"/>
    </xf>
    <xf numFmtId="0" fontId="8" fillId="3" borderId="0" xfId="0" applyFont="1" applyFill="1"/>
    <xf numFmtId="0" fontId="1" fillId="0" borderId="0" xfId="27" applyFill="1"/>
    <xf numFmtId="0" fontId="1" fillId="9" borderId="1" xfId="27" applyFill="1" applyBorder="1"/>
    <xf numFmtId="0" fontId="1" fillId="9" borderId="0" xfId="27" applyFill="1" applyBorder="1"/>
    <xf numFmtId="0" fontId="1" fillId="9" borderId="9" xfId="27" applyFill="1" applyBorder="1"/>
    <xf numFmtId="0" fontId="32" fillId="5" borderId="1" xfId="27" applyFont="1" applyFill="1" applyBorder="1"/>
    <xf numFmtId="3" fontId="32" fillId="5" borderId="0" xfId="27" applyNumberFormat="1" applyFont="1" applyFill="1" applyBorder="1" applyAlignment="1">
      <alignment horizontal="right"/>
    </xf>
    <xf numFmtId="3" fontId="32" fillId="5" borderId="9" xfId="27" applyNumberFormat="1" applyFont="1" applyFill="1" applyBorder="1" applyAlignment="1">
      <alignment horizontal="right"/>
    </xf>
    <xf numFmtId="0" fontId="15" fillId="0" borderId="0" xfId="27" applyFont="1" applyBorder="1"/>
    <xf numFmtId="3" fontId="15" fillId="0" borderId="0" xfId="27" applyNumberFormat="1" applyFont="1" applyBorder="1" applyAlignment="1">
      <alignment horizontal="right"/>
    </xf>
    <xf numFmtId="10" fontId="15" fillId="0" borderId="9" xfId="28" applyNumberFormat="1" applyFont="1" applyBorder="1"/>
    <xf numFmtId="0" fontId="15" fillId="0" borderId="0" xfId="27" applyFont="1" applyBorder="1" applyAlignment="1">
      <alignment wrapText="1"/>
    </xf>
    <xf numFmtId="0" fontId="15" fillId="0" borderId="0" xfId="27" applyFont="1" applyFill="1" applyBorder="1"/>
    <xf numFmtId="0" fontId="32" fillId="5" borderId="13" xfId="27" applyFont="1" applyFill="1" applyBorder="1"/>
    <xf numFmtId="3" fontId="32" fillId="5" borderId="11" xfId="27" applyNumberFormat="1" applyFont="1" applyFill="1" applyBorder="1"/>
    <xf numFmtId="0" fontId="11" fillId="9" borderId="17" xfId="27" applyFont="1" applyFill="1" applyBorder="1"/>
    <xf numFmtId="0" fontId="11" fillId="9" borderId="18" xfId="27" applyFont="1" applyFill="1" applyBorder="1"/>
    <xf numFmtId="0" fontId="11" fillId="9" borderId="19" xfId="27" applyFont="1" applyFill="1" applyBorder="1"/>
    <xf numFmtId="0" fontId="8" fillId="0" borderId="0" xfId="27" applyFont="1"/>
    <xf numFmtId="3" fontId="15" fillId="0" borderId="0" xfId="27" applyNumberFormat="1" applyFont="1" applyBorder="1"/>
    <xf numFmtId="4" fontId="1" fillId="0" borderId="0" xfId="27" applyNumberFormat="1"/>
    <xf numFmtId="0" fontId="1" fillId="0" borderId="0" xfId="27"/>
    <xf numFmtId="0" fontId="0" fillId="9" borderId="1" xfId="0" applyFill="1" applyBorder="1"/>
    <xf numFmtId="0" fontId="15" fillId="0" borderId="0" xfId="0" applyFont="1" applyBorder="1" applyAlignment="1">
      <alignment vertical="top"/>
    </xf>
    <xf numFmtId="3" fontId="15" fillId="0" borderId="0" xfId="0" applyNumberFormat="1" applyFont="1" applyBorder="1" applyAlignment="1">
      <alignment horizontal="right" vertical="center"/>
    </xf>
    <xf numFmtId="10" fontId="15" fillId="0" borderId="9" xfId="1" applyNumberFormat="1" applyFont="1" applyBorder="1" applyAlignment="1">
      <alignment horizontal="right" vertical="center"/>
    </xf>
    <xf numFmtId="171" fontId="0" fillId="0" borderId="0" xfId="26" applyNumberFormat="1" applyFont="1" applyFill="1"/>
    <xf numFmtId="0" fontId="15" fillId="0" borderId="0" xfId="0" applyFont="1" applyBorder="1" applyAlignment="1">
      <alignment vertical="top" wrapText="1"/>
    </xf>
    <xf numFmtId="10" fontId="4" fillId="5" borderId="12" xfId="28" applyNumberFormat="1" applyFont="1" applyFill="1" applyBorder="1"/>
    <xf numFmtId="0" fontId="32" fillId="10" borderId="13" xfId="0" applyFont="1" applyFill="1" applyBorder="1" applyAlignment="1">
      <alignment horizontal="left" vertical="center"/>
    </xf>
    <xf numFmtId="167" fontId="32" fillId="10" borderId="12" xfId="7" applyNumberFormat="1" applyFont="1" applyFill="1" applyBorder="1" applyAlignment="1">
      <alignment horizontal="right" vertical="center"/>
    </xf>
    <xf numFmtId="0" fontId="13" fillId="9" borderId="1" xfId="29" applyFont="1" applyFill="1" applyBorder="1" applyAlignment="1">
      <alignment horizontal="center"/>
    </xf>
    <xf numFmtId="0" fontId="13" fillId="9" borderId="0" xfId="29" applyFont="1" applyFill="1" applyBorder="1" applyAlignment="1">
      <alignment horizontal="center"/>
    </xf>
    <xf numFmtId="0" fontId="13" fillId="9" borderId="9" xfId="29" applyFont="1" applyFill="1" applyBorder="1" applyAlignment="1">
      <alignment horizontal="center"/>
    </xf>
    <xf numFmtId="0" fontId="4" fillId="5" borderId="1" xfId="29" applyFont="1" applyFill="1" applyBorder="1" applyAlignment="1">
      <alignment horizontal="left"/>
    </xf>
    <xf numFmtId="0" fontId="4" fillId="5" borderId="0" xfId="29" applyFont="1" applyFill="1" applyBorder="1" applyAlignment="1">
      <alignment horizontal="right"/>
    </xf>
    <xf numFmtId="0" fontId="4" fillId="5" borderId="9" xfId="29" applyFont="1" applyFill="1" applyBorder="1" applyAlignment="1">
      <alignment horizontal="right"/>
    </xf>
    <xf numFmtId="0" fontId="4" fillId="5" borderId="13" xfId="29" applyFont="1" applyFill="1" applyBorder="1" applyAlignment="1">
      <alignment horizontal="left"/>
    </xf>
    <xf numFmtId="173" fontId="4" fillId="5" borderId="11" xfId="30" applyNumberFormat="1" applyFont="1" applyFill="1" applyBorder="1" applyAlignment="1">
      <alignment horizontal="right"/>
    </xf>
    <xf numFmtId="0" fontId="42" fillId="5" borderId="0" xfId="0" applyFont="1" applyFill="1" applyAlignment="1"/>
    <xf numFmtId="0" fontId="42" fillId="0" borderId="0" xfId="0" applyFont="1" applyAlignment="1"/>
    <xf numFmtId="0" fontId="43" fillId="5" borderId="0" xfId="0" applyFont="1" applyFill="1" applyAlignment="1">
      <alignment horizontal="center" vertical="center"/>
    </xf>
    <xf numFmtId="0" fontId="43" fillId="5" borderId="0" xfId="0" applyFont="1" applyFill="1" applyAlignment="1">
      <alignment vertical="center"/>
    </xf>
    <xf numFmtId="0" fontId="44" fillId="5" borderId="0" xfId="0" applyFont="1" applyFill="1" applyAlignment="1">
      <alignment horizontal="center" vertical="center"/>
    </xf>
    <xf numFmtId="0" fontId="45" fillId="5" borderId="0" xfId="0" applyFont="1" applyFill="1" applyAlignment="1">
      <alignment horizontal="center"/>
    </xf>
    <xf numFmtId="0" fontId="46" fillId="5" borderId="0" xfId="0" applyFont="1" applyFill="1" applyAlignment="1">
      <alignment horizontal="center"/>
    </xf>
    <xf numFmtId="0" fontId="47" fillId="0" borderId="0" xfId="0" applyFont="1"/>
    <xf numFmtId="0" fontId="49" fillId="0" borderId="0" xfId="31" applyFont="1" applyAlignment="1" applyProtection="1"/>
    <xf numFmtId="0" fontId="50" fillId="0" borderId="0" xfId="0" applyFont="1"/>
    <xf numFmtId="0" fontId="0" fillId="5" borderId="0" xfId="0" applyFill="1"/>
    <xf numFmtId="0" fontId="19" fillId="0" borderId="0" xfId="8"/>
    <xf numFmtId="0" fontId="19" fillId="0" borderId="0" xfId="8" applyAlignment="1">
      <alignment horizontal="center"/>
    </xf>
    <xf numFmtId="0" fontId="51" fillId="0" borderId="0" xfId="8" applyFont="1"/>
    <xf numFmtId="0" fontId="19" fillId="0" borderId="0" xfId="8" applyBorder="1"/>
    <xf numFmtId="0" fontId="19" fillId="0" borderId="0" xfId="8" applyBorder="1" applyAlignment="1">
      <alignment horizontal="center"/>
    </xf>
    <xf numFmtId="0" fontId="19" fillId="0" borderId="0" xfId="8" applyFill="1" applyBorder="1"/>
    <xf numFmtId="0" fontId="51" fillId="0" borderId="0" xfId="8" applyFont="1" applyBorder="1"/>
    <xf numFmtId="4" fontId="6" fillId="3" borderId="0" xfId="32" applyNumberFormat="1" applyFont="1" applyFill="1" applyBorder="1" applyAlignment="1">
      <alignment horizontal="left"/>
    </xf>
    <xf numFmtId="0" fontId="19" fillId="0" borderId="0" xfId="8" applyBorder="1" applyAlignment="1">
      <alignment wrapText="1"/>
    </xf>
    <xf numFmtId="0" fontId="19" fillId="0" borderId="0" xfId="8" applyFill="1" applyBorder="1" applyAlignment="1">
      <alignment horizontal="center"/>
    </xf>
    <xf numFmtId="0" fontId="52" fillId="0" borderId="0" xfId="8" applyFont="1" applyAlignment="1">
      <alignment horizontal="center"/>
    </xf>
    <xf numFmtId="0" fontId="52" fillId="0" borderId="0" xfId="8" applyFont="1"/>
    <xf numFmtId="0" fontId="7" fillId="3" borderId="3" xfId="4" applyFont="1" applyFill="1" applyBorder="1" applyAlignment="1">
      <alignment vertical="center" wrapText="1"/>
    </xf>
    <xf numFmtId="0" fontId="7" fillId="3" borderId="3" xfId="4" applyFont="1" applyFill="1" applyBorder="1" applyAlignment="1">
      <alignment vertical="center"/>
    </xf>
    <xf numFmtId="0" fontId="8" fillId="0" borderId="0" xfId="0" applyFont="1" applyAlignment="1">
      <alignment horizontal="left" vertical="top"/>
    </xf>
    <xf numFmtId="0" fontId="53" fillId="0" borderId="0" xfId="8" applyFont="1" applyBorder="1"/>
    <xf numFmtId="0" fontId="6" fillId="0" borderId="1" xfId="0" applyFont="1" applyFill="1" applyBorder="1"/>
    <xf numFmtId="165" fontId="31" fillId="5" borderId="6" xfId="21" applyFont="1" applyFill="1" applyBorder="1" applyAlignment="1">
      <alignment horizontal="center"/>
    </xf>
    <xf numFmtId="165" fontId="31" fillId="5" borderId="7" xfId="21" applyFont="1" applyFill="1" applyBorder="1" applyAlignment="1">
      <alignment horizontal="center"/>
    </xf>
    <xf numFmtId="165" fontId="31" fillId="5" borderId="8" xfId="21" applyFont="1" applyFill="1" applyBorder="1" applyAlignment="1">
      <alignment horizontal="center"/>
    </xf>
    <xf numFmtId="43" fontId="4" fillId="5" borderId="0" xfId="2" applyFont="1" applyFill="1" applyAlignment="1">
      <alignment horizontal="center"/>
    </xf>
    <xf numFmtId="0" fontId="31" fillId="5" borderId="1" xfId="22" applyFont="1" applyFill="1" applyBorder="1" applyAlignment="1">
      <alignment horizontal="center"/>
    </xf>
    <xf numFmtId="0" fontId="31" fillId="5" borderId="0" xfId="22" applyFont="1" applyFill="1" applyBorder="1" applyAlignment="1">
      <alignment horizontal="center"/>
    </xf>
    <xf numFmtId="0" fontId="31" fillId="5" borderId="9" xfId="22" applyFont="1" applyFill="1" applyBorder="1" applyAlignment="1">
      <alignment horizontal="center"/>
    </xf>
    <xf numFmtId="0" fontId="4" fillId="5" borderId="11" xfId="22" applyFont="1" applyFill="1" applyBorder="1" applyAlignment="1">
      <alignment horizontal="center" vertical="center"/>
    </xf>
    <xf numFmtId="0" fontId="4" fillId="5" borderId="12" xfId="22" applyFont="1" applyFill="1" applyBorder="1" applyAlignment="1">
      <alignment horizontal="center" vertical="center"/>
    </xf>
    <xf numFmtId="0" fontId="4" fillId="5" borderId="13" xfId="22" applyFont="1" applyFill="1" applyBorder="1" applyAlignment="1">
      <alignment horizontal="center" vertical="center"/>
    </xf>
    <xf numFmtId="0" fontId="4" fillId="5" borderId="10" xfId="22" applyFont="1" applyFill="1" applyBorder="1" applyAlignment="1">
      <alignment horizontal="left" vertical="center"/>
    </xf>
    <xf numFmtId="0" fontId="4" fillId="5" borderId="17" xfId="22" applyFont="1" applyFill="1" applyBorder="1" applyAlignment="1">
      <alignment horizontal="left" vertical="center"/>
    </xf>
    <xf numFmtId="0" fontId="4" fillId="5" borderId="10" xfId="22" applyFont="1" applyFill="1" applyBorder="1" applyAlignment="1">
      <alignment horizontal="center" vertical="center" wrapText="1"/>
    </xf>
    <xf numFmtId="0" fontId="4" fillId="5" borderId="9" xfId="22" applyFont="1" applyFill="1" applyBorder="1" applyAlignment="1">
      <alignment horizontal="center" vertical="center" wrapText="1"/>
    </xf>
    <xf numFmtId="0" fontId="4" fillId="5" borderId="15" xfId="22" applyFont="1" applyFill="1" applyBorder="1" applyAlignment="1">
      <alignment horizontal="center" vertical="center" wrapText="1"/>
    </xf>
    <xf numFmtId="0" fontId="7" fillId="3" borderId="3" xfId="4" applyFont="1" applyFill="1" applyBorder="1" applyAlignment="1">
      <alignment vertical="center" wrapText="1"/>
    </xf>
    <xf numFmtId="0" fontId="7" fillId="3" borderId="3" xfId="4" applyFont="1" applyFill="1" applyBorder="1" applyAlignment="1">
      <alignment vertical="center"/>
    </xf>
    <xf numFmtId="0" fontId="7" fillId="3" borderId="28" xfId="4" applyFont="1" applyFill="1" applyBorder="1" applyAlignment="1">
      <alignment horizontal="left" vertical="center"/>
    </xf>
    <xf numFmtId="0" fontId="7" fillId="3" borderId="29" xfId="4" applyFont="1" applyFill="1" applyBorder="1" applyAlignment="1">
      <alignment horizontal="left" vertical="center"/>
    </xf>
    <xf numFmtId="0" fontId="9" fillId="7" borderId="6" xfId="3" applyFont="1" applyFill="1" applyBorder="1" applyAlignment="1">
      <alignment horizontal="center" vertical="center"/>
    </xf>
    <xf numFmtId="0" fontId="9" fillId="7" borderId="7" xfId="3" applyFont="1" applyFill="1" applyBorder="1" applyAlignment="1">
      <alignment horizontal="center" vertical="center"/>
    </xf>
    <xf numFmtId="0" fontId="9" fillId="7" borderId="8" xfId="3" applyFont="1" applyFill="1" applyBorder="1" applyAlignment="1">
      <alignment horizontal="center" vertical="center"/>
    </xf>
    <xf numFmtId="0" fontId="9" fillId="7" borderId="1" xfId="3" applyFont="1" applyFill="1" applyBorder="1" applyAlignment="1">
      <alignment horizontal="center" vertical="center"/>
    </xf>
    <xf numFmtId="0" fontId="9" fillId="7" borderId="0" xfId="3" applyFont="1" applyFill="1" applyBorder="1" applyAlignment="1">
      <alignment horizontal="center" vertical="center"/>
    </xf>
    <xf numFmtId="0" fontId="9" fillId="7" borderId="9" xfId="3" applyFont="1" applyFill="1" applyBorder="1" applyAlignment="1">
      <alignment horizontal="center" vertical="center"/>
    </xf>
    <xf numFmtId="0" fontId="9" fillId="8" borderId="1" xfId="3" applyFont="1" applyFill="1" applyBorder="1" applyAlignment="1">
      <alignment horizontal="center" vertical="center"/>
    </xf>
    <xf numFmtId="0" fontId="9" fillId="8" borderId="0" xfId="3" applyFont="1" applyFill="1" applyBorder="1" applyAlignment="1">
      <alignment horizontal="center" vertical="center"/>
    </xf>
    <xf numFmtId="0" fontId="9" fillId="8" borderId="9" xfId="3" applyFont="1" applyFill="1" applyBorder="1" applyAlignment="1">
      <alignment horizontal="center" vertical="center"/>
    </xf>
    <xf numFmtId="0" fontId="32" fillId="5" borderId="1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horizontal="left" vertical="center"/>
    </xf>
    <xf numFmtId="0" fontId="4" fillId="5" borderId="13" xfId="0" applyFont="1" applyFill="1" applyBorder="1" applyAlignment="1">
      <alignment horizontal="left" vertical="center"/>
    </xf>
    <xf numFmtId="0" fontId="4" fillId="5" borderId="1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32" fillId="5" borderId="6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/>
    </xf>
    <xf numFmtId="0" fontId="6" fillId="0" borderId="17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32" fillId="5" borderId="7" xfId="0" applyFont="1" applyFill="1" applyBorder="1" applyAlignment="1">
      <alignment horizontal="left" vertical="center"/>
    </xf>
    <xf numFmtId="0" fontId="32" fillId="5" borderId="0" xfId="0" applyFont="1" applyFill="1" applyBorder="1" applyAlignment="1">
      <alignment horizontal="left" vertical="center"/>
    </xf>
    <xf numFmtId="0" fontId="32" fillId="5" borderId="7" xfId="0" applyFont="1" applyFill="1" applyBorder="1" applyAlignment="1">
      <alignment horizontal="center" vertical="center" wrapText="1"/>
    </xf>
    <xf numFmtId="0" fontId="32" fillId="5" borderId="0" xfId="0" applyFont="1" applyFill="1" applyBorder="1" applyAlignment="1">
      <alignment horizontal="center" vertical="center" wrapText="1"/>
    </xf>
    <xf numFmtId="3" fontId="15" fillId="0" borderId="7" xfId="0" applyNumberFormat="1" applyFont="1" applyFill="1" applyBorder="1" applyAlignment="1">
      <alignment horizontal="right" vertical="center"/>
    </xf>
    <xf numFmtId="3" fontId="15" fillId="0" borderId="18" xfId="0" applyNumberFormat="1" applyFont="1" applyFill="1" applyBorder="1" applyAlignment="1">
      <alignment horizontal="right" vertical="center"/>
    </xf>
    <xf numFmtId="3" fontId="15" fillId="0" borderId="0" xfId="0" applyNumberFormat="1" applyFont="1" applyFill="1" applyBorder="1" applyAlignment="1">
      <alignment horizontal="right" vertical="center"/>
    </xf>
    <xf numFmtId="0" fontId="4" fillId="5" borderId="17" xfId="0" applyFont="1" applyFill="1" applyBorder="1" applyAlignment="1">
      <alignment horizontal="left" vertical="center"/>
    </xf>
    <xf numFmtId="0" fontId="4" fillId="5" borderId="18" xfId="0" applyFont="1" applyFill="1" applyBorder="1" applyAlignment="1">
      <alignment horizontal="left" vertical="center"/>
    </xf>
    <xf numFmtId="0" fontId="6" fillId="0" borderId="16" xfId="0" applyFont="1" applyFill="1" applyBorder="1" applyAlignment="1">
      <alignment horizontal="left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left"/>
    </xf>
    <xf numFmtId="0" fontId="3" fillId="9" borderId="1" xfId="0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0" fontId="32" fillId="5" borderId="17" xfId="0" applyFont="1" applyFill="1" applyBorder="1" applyAlignment="1">
      <alignment horizontal="left" vertical="center"/>
    </xf>
    <xf numFmtId="0" fontId="32" fillId="5" borderId="10" xfId="0" applyFont="1" applyFill="1" applyBorder="1" applyAlignment="1">
      <alignment horizontal="left" vertical="center" wrapText="1"/>
    </xf>
    <xf numFmtId="0" fontId="32" fillId="5" borderId="14" xfId="0" applyFont="1" applyFill="1" applyBorder="1" applyAlignment="1">
      <alignment horizontal="left" vertical="center" wrapText="1"/>
    </xf>
    <xf numFmtId="0" fontId="32" fillId="5" borderId="8" xfId="0" applyFont="1" applyFill="1" applyBorder="1" applyAlignment="1">
      <alignment horizontal="left" vertical="center" wrapText="1"/>
    </xf>
    <xf numFmtId="0" fontId="32" fillId="5" borderId="19" xfId="0" applyFont="1" applyFill="1" applyBorder="1" applyAlignment="1">
      <alignment horizontal="left" vertical="center" wrapText="1"/>
    </xf>
    <xf numFmtId="0" fontId="6" fillId="0" borderId="14" xfId="0" applyFont="1" applyFill="1" applyBorder="1" applyAlignment="1">
      <alignment horizontal="left" vertical="center"/>
    </xf>
    <xf numFmtId="0" fontId="4" fillId="5" borderId="13" xfId="0" applyFont="1" applyFill="1" applyBorder="1" applyAlignment="1">
      <alignment horizontal="left"/>
    </xf>
    <xf numFmtId="0" fontId="4" fillId="5" borderId="1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center"/>
    </xf>
    <xf numFmtId="0" fontId="12" fillId="5" borderId="0" xfId="0" applyFont="1" applyFill="1" applyBorder="1" applyAlignment="1">
      <alignment horizontal="center"/>
    </xf>
    <xf numFmtId="0" fontId="27" fillId="5" borderId="1" xfId="0" applyFont="1" applyFill="1" applyBorder="1" applyAlignment="1">
      <alignment horizontal="center"/>
    </xf>
    <xf numFmtId="0" fontId="27" fillId="5" borderId="0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13" fillId="5" borderId="0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27" fillId="5" borderId="9" xfId="0" applyFont="1" applyFill="1" applyBorder="1" applyAlignment="1">
      <alignment horizontal="center"/>
    </xf>
    <xf numFmtId="0" fontId="31" fillId="5" borderId="0" xfId="0" applyFont="1" applyFill="1" applyAlignment="1">
      <alignment horizontal="center"/>
    </xf>
    <xf numFmtId="0" fontId="53" fillId="3" borderId="0" xfId="14" applyFont="1" applyFill="1" applyBorder="1" applyAlignment="1">
      <alignment horizontal="left" vertical="center" wrapText="1"/>
    </xf>
    <xf numFmtId="0" fontId="12" fillId="5" borderId="0" xfId="0" applyFont="1" applyFill="1" applyAlignment="1">
      <alignment horizontal="center"/>
    </xf>
    <xf numFmtId="0" fontId="12" fillId="5" borderId="0" xfId="0" applyFont="1" applyFill="1" applyAlignment="1">
      <alignment horizontal="center" wrapText="1"/>
    </xf>
    <xf numFmtId="0" fontId="27" fillId="5" borderId="0" xfId="0" applyFont="1" applyFill="1" applyAlignment="1">
      <alignment horizontal="center"/>
    </xf>
    <xf numFmtId="0" fontId="27" fillId="5" borderId="0" xfId="8" applyFont="1" applyFill="1" applyAlignment="1">
      <alignment horizontal="center"/>
    </xf>
    <xf numFmtId="0" fontId="12" fillId="5" borderId="6" xfId="0" applyFont="1" applyFill="1" applyBorder="1" applyAlignment="1">
      <alignment horizontal="center" wrapText="1"/>
    </xf>
    <xf numFmtId="0" fontId="12" fillId="5" borderId="7" xfId="0" applyFont="1" applyFill="1" applyBorder="1" applyAlignment="1">
      <alignment horizontal="center" wrapText="1"/>
    </xf>
    <xf numFmtId="0" fontId="12" fillId="5" borderId="8" xfId="0" applyFont="1" applyFill="1" applyBorder="1" applyAlignment="1">
      <alignment horizontal="center" wrapText="1"/>
    </xf>
    <xf numFmtId="0" fontId="12" fillId="5" borderId="1" xfId="0" applyFont="1" applyFill="1" applyBorder="1" applyAlignment="1">
      <alignment horizontal="center" wrapText="1"/>
    </xf>
    <xf numFmtId="0" fontId="12" fillId="5" borderId="0" xfId="0" applyFont="1" applyFill="1" applyBorder="1" applyAlignment="1">
      <alignment horizontal="center" wrapText="1"/>
    </xf>
    <xf numFmtId="0" fontId="12" fillId="5" borderId="9" xfId="0" applyFont="1" applyFill="1" applyBorder="1" applyAlignment="1">
      <alignment horizontal="center" wrapText="1"/>
    </xf>
    <xf numFmtId="0" fontId="12" fillId="5" borderId="6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5" borderId="8" xfId="0" applyFont="1" applyFill="1" applyBorder="1" applyAlignment="1">
      <alignment horizontal="center"/>
    </xf>
    <xf numFmtId="0" fontId="29" fillId="5" borderId="13" xfId="8" applyFont="1" applyFill="1" applyBorder="1" applyAlignment="1">
      <alignment horizontal="center"/>
    </xf>
    <xf numFmtId="0" fontId="29" fillId="5" borderId="11" xfId="8" applyFont="1" applyFill="1" applyBorder="1" applyAlignment="1">
      <alignment horizontal="center"/>
    </xf>
    <xf numFmtId="0" fontId="12" fillId="5" borderId="6" xfId="8" applyFont="1" applyFill="1" applyBorder="1" applyAlignment="1">
      <alignment horizontal="center" vertical="center" wrapText="1"/>
    </xf>
    <xf numFmtId="0" fontId="12" fillId="5" borderId="7" xfId="8" applyFont="1" applyFill="1" applyBorder="1" applyAlignment="1">
      <alignment horizontal="center" vertical="center" wrapText="1"/>
    </xf>
    <xf numFmtId="0" fontId="12" fillId="5" borderId="8" xfId="8" applyFont="1" applyFill="1" applyBorder="1" applyAlignment="1">
      <alignment horizontal="center" vertical="center" wrapText="1"/>
    </xf>
    <xf numFmtId="0" fontId="12" fillId="5" borderId="1" xfId="8" applyFont="1" applyFill="1" applyBorder="1" applyAlignment="1">
      <alignment horizontal="center"/>
    </xf>
    <xf numFmtId="0" fontId="12" fillId="5" borderId="0" xfId="8" applyFont="1" applyFill="1" applyBorder="1" applyAlignment="1">
      <alignment horizontal="center"/>
    </xf>
    <xf numFmtId="0" fontId="12" fillId="5" borderId="9" xfId="8" applyFont="1" applyFill="1" applyBorder="1" applyAlignment="1">
      <alignment horizontal="center"/>
    </xf>
    <xf numFmtId="0" fontId="27" fillId="5" borderId="1" xfId="8" applyFont="1" applyFill="1" applyBorder="1" applyAlignment="1">
      <alignment horizontal="center"/>
    </xf>
    <xf numFmtId="0" fontId="27" fillId="5" borderId="0" xfId="8" applyFont="1" applyFill="1" applyBorder="1" applyAlignment="1">
      <alignment horizontal="center"/>
    </xf>
    <xf numFmtId="0" fontId="27" fillId="5" borderId="9" xfId="8" applyFont="1" applyFill="1" applyBorder="1" applyAlignment="1">
      <alignment horizontal="center"/>
    </xf>
    <xf numFmtId="0" fontId="4" fillId="5" borderId="1" xfId="8" applyFont="1" applyFill="1" applyBorder="1" applyAlignment="1">
      <alignment horizontal="center" vertical="center"/>
    </xf>
    <xf numFmtId="0" fontId="4" fillId="5" borderId="0" xfId="8" applyFont="1" applyFill="1" applyBorder="1" applyAlignment="1">
      <alignment horizontal="center" vertical="center"/>
    </xf>
    <xf numFmtId="0" fontId="4" fillId="5" borderId="0" xfId="8" applyFont="1" applyFill="1" applyBorder="1" applyAlignment="1">
      <alignment horizontal="center" vertical="center" wrapText="1"/>
    </xf>
    <xf numFmtId="0" fontId="4" fillId="5" borderId="9" xfId="8" applyFont="1" applyFill="1" applyBorder="1" applyAlignment="1">
      <alignment horizontal="center" vertical="center" wrapText="1"/>
    </xf>
    <xf numFmtId="0" fontId="20" fillId="5" borderId="0" xfId="8" applyFont="1" applyFill="1" applyBorder="1" applyAlignment="1">
      <alignment horizontal="center" wrapText="1"/>
    </xf>
    <xf numFmtId="0" fontId="20" fillId="5" borderId="0" xfId="8" applyFont="1" applyFill="1" applyBorder="1" applyAlignment="1">
      <alignment horizontal="center"/>
    </xf>
    <xf numFmtId="168" fontId="9" fillId="5" borderId="0" xfId="0" applyNumberFormat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/>
    <xf numFmtId="0" fontId="21" fillId="9" borderId="0" xfId="8" applyFont="1" applyFill="1" applyBorder="1" applyAlignment="1">
      <alignment horizontal="center"/>
    </xf>
    <xf numFmtId="4" fontId="37" fillId="5" borderId="1" xfId="9" applyNumberFormat="1" applyFont="1" applyFill="1" applyBorder="1" applyAlignment="1">
      <alignment horizontal="left"/>
    </xf>
    <xf numFmtId="4" fontId="37" fillId="5" borderId="0" xfId="9" applyNumberFormat="1" applyFont="1" applyFill="1" applyBorder="1" applyAlignment="1">
      <alignment horizontal="left"/>
    </xf>
    <xf numFmtId="4" fontId="37" fillId="5" borderId="9" xfId="9" applyNumberFormat="1" applyFont="1" applyFill="1" applyBorder="1" applyAlignment="1">
      <alignment horizontal="left"/>
    </xf>
    <xf numFmtId="0" fontId="36" fillId="5" borderId="0" xfId="8" applyFont="1" applyFill="1" applyBorder="1" applyAlignment="1">
      <alignment horizontal="center" vertical="center"/>
    </xf>
    <xf numFmtId="16" fontId="37" fillId="5" borderId="5" xfId="8" applyNumberFormat="1" applyFont="1" applyFill="1" applyBorder="1" applyAlignment="1">
      <alignment horizontal="center" vertical="center"/>
    </xf>
    <xf numFmtId="0" fontId="38" fillId="5" borderId="5" xfId="0" applyFont="1" applyFill="1" applyBorder="1" applyAlignment="1">
      <alignment horizontal="center" vertical="center"/>
    </xf>
    <xf numFmtId="4" fontId="37" fillId="5" borderId="6" xfId="8" applyNumberFormat="1" applyFont="1" applyFill="1" applyBorder="1" applyAlignment="1">
      <alignment horizontal="left"/>
    </xf>
    <xf numFmtId="4" fontId="37" fillId="5" borderId="7" xfId="8" applyNumberFormat="1" applyFont="1" applyFill="1" applyBorder="1" applyAlignment="1">
      <alignment horizontal="left"/>
    </xf>
    <xf numFmtId="4" fontId="37" fillId="5" borderId="8" xfId="8" applyNumberFormat="1" applyFont="1" applyFill="1" applyBorder="1" applyAlignment="1">
      <alignment horizontal="left"/>
    </xf>
    <xf numFmtId="4" fontId="37" fillId="5" borderId="13" xfId="8" applyNumberFormat="1" applyFont="1" applyFill="1" applyBorder="1" applyAlignment="1">
      <alignment horizontal="left"/>
    </xf>
    <xf numFmtId="4" fontId="37" fillId="5" borderId="11" xfId="8" applyNumberFormat="1" applyFont="1" applyFill="1" applyBorder="1" applyAlignment="1">
      <alignment horizontal="left"/>
    </xf>
    <xf numFmtId="4" fontId="37" fillId="5" borderId="12" xfId="8" applyNumberFormat="1" applyFont="1" applyFill="1" applyBorder="1" applyAlignment="1">
      <alignment horizontal="left"/>
    </xf>
    <xf numFmtId="0" fontId="20" fillId="5" borderId="6" xfId="8" applyFont="1" applyFill="1" applyBorder="1" applyAlignment="1">
      <alignment horizontal="center" wrapText="1"/>
    </xf>
    <xf numFmtId="0" fontId="20" fillId="5" borderId="7" xfId="8" applyFont="1" applyFill="1" applyBorder="1" applyAlignment="1">
      <alignment horizontal="center"/>
    </xf>
    <xf numFmtId="168" fontId="9" fillId="5" borderId="1" xfId="0" applyNumberFormat="1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ill="1" applyBorder="1" applyAlignment="1"/>
    <xf numFmtId="0" fontId="20" fillId="5" borderId="1" xfId="8" applyFont="1" applyFill="1" applyBorder="1" applyAlignment="1">
      <alignment horizontal="center"/>
    </xf>
    <xf numFmtId="0" fontId="21" fillId="9" borderId="1" xfId="8" applyFont="1" applyFill="1" applyBorder="1" applyAlignment="1">
      <alignment horizontal="center"/>
    </xf>
    <xf numFmtId="0" fontId="4" fillId="5" borderId="6" xfId="8" applyFont="1" applyFill="1" applyBorder="1" applyAlignment="1">
      <alignment horizontal="center" vertical="center"/>
    </xf>
    <xf numFmtId="0" fontId="4" fillId="5" borderId="7" xfId="8" applyFont="1" applyFill="1" applyBorder="1" applyAlignment="1">
      <alignment horizontal="center" vertical="center"/>
    </xf>
    <xf numFmtId="16" fontId="4" fillId="5" borderId="25" xfId="8" applyNumberFormat="1" applyFont="1" applyFill="1" applyBorder="1" applyAlignment="1">
      <alignment horizontal="center" vertical="center"/>
    </xf>
    <xf numFmtId="0" fontId="34" fillId="5" borderId="25" xfId="0" applyFont="1" applyFill="1" applyBorder="1" applyAlignment="1">
      <alignment horizontal="center" vertical="center"/>
    </xf>
    <xf numFmtId="0" fontId="34" fillId="5" borderId="26" xfId="0" applyFont="1" applyFill="1" applyBorder="1" applyAlignment="1">
      <alignment horizontal="center" vertical="center"/>
    </xf>
    <xf numFmtId="4" fontId="4" fillId="5" borderId="1" xfId="8" applyNumberFormat="1" applyFont="1" applyFill="1" applyBorder="1" applyAlignment="1">
      <alignment horizontal="left"/>
    </xf>
    <xf numFmtId="4" fontId="4" fillId="5" borderId="0" xfId="8" applyNumberFormat="1" applyFont="1" applyFill="1" applyBorder="1" applyAlignment="1">
      <alignment horizontal="left"/>
    </xf>
    <xf numFmtId="4" fontId="4" fillId="5" borderId="9" xfId="8" applyNumberFormat="1" applyFont="1" applyFill="1" applyBorder="1" applyAlignment="1">
      <alignment horizontal="left"/>
    </xf>
    <xf numFmtId="4" fontId="37" fillId="5" borderId="1" xfId="8" applyNumberFormat="1" applyFont="1" applyFill="1" applyBorder="1" applyAlignment="1">
      <alignment horizontal="left"/>
    </xf>
    <xf numFmtId="4" fontId="37" fillId="5" borderId="0" xfId="8" applyNumberFormat="1" applyFont="1" applyFill="1" applyBorder="1" applyAlignment="1">
      <alignment horizontal="left"/>
    </xf>
    <xf numFmtId="4" fontId="37" fillId="5" borderId="9" xfId="8" applyNumberFormat="1" applyFont="1" applyFill="1" applyBorder="1" applyAlignment="1">
      <alignment horizontal="left"/>
    </xf>
    <xf numFmtId="0" fontId="22" fillId="0" borderId="0" xfId="8" applyNumberFormat="1" applyFont="1" applyFill="1" applyBorder="1" applyAlignment="1">
      <alignment horizontal="center" vertical="center"/>
    </xf>
    <xf numFmtId="0" fontId="20" fillId="5" borderId="6" xfId="8" applyFont="1" applyFill="1" applyBorder="1" applyAlignment="1">
      <alignment horizontal="center" vertical="center"/>
    </xf>
    <xf numFmtId="0" fontId="20" fillId="5" borderId="7" xfId="8" applyFont="1" applyFill="1" applyBorder="1" applyAlignment="1">
      <alignment horizontal="center" vertical="center"/>
    </xf>
    <xf numFmtId="0" fontId="20" fillId="5" borderId="8" xfId="8" applyFont="1" applyFill="1" applyBorder="1" applyAlignment="1">
      <alignment horizontal="center" vertical="center"/>
    </xf>
    <xf numFmtId="168" fontId="9" fillId="5" borderId="1" xfId="0" applyNumberFormat="1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20" fillId="5" borderId="1" xfId="8" applyFont="1" applyFill="1" applyBorder="1" applyAlignment="1">
      <alignment horizontal="center" vertical="center"/>
    </xf>
    <xf numFmtId="0" fontId="20" fillId="5" borderId="0" xfId="8" applyFont="1" applyFill="1" applyBorder="1" applyAlignment="1">
      <alignment horizontal="center" vertical="center"/>
    </xf>
    <xf numFmtId="0" fontId="20" fillId="5" borderId="9" xfId="8" applyFont="1" applyFill="1" applyBorder="1" applyAlignment="1">
      <alignment horizontal="center" vertical="center"/>
    </xf>
    <xf numFmtId="0" fontId="37" fillId="5" borderId="6" xfId="8" applyFont="1" applyFill="1" applyBorder="1" applyAlignment="1">
      <alignment horizontal="center" vertical="center"/>
    </xf>
    <xf numFmtId="0" fontId="37" fillId="5" borderId="1" xfId="8" applyFont="1" applyFill="1" applyBorder="1" applyAlignment="1">
      <alignment horizontal="center" vertical="center"/>
    </xf>
    <xf numFmtId="0" fontId="37" fillId="5" borderId="7" xfId="8" applyFont="1" applyFill="1" applyBorder="1" applyAlignment="1">
      <alignment horizontal="center" vertical="center"/>
    </xf>
    <xf numFmtId="0" fontId="37" fillId="5" borderId="0" xfId="8" applyFont="1" applyFill="1" applyBorder="1" applyAlignment="1">
      <alignment horizontal="center" vertical="center"/>
    </xf>
    <xf numFmtId="16" fontId="37" fillId="5" borderId="25" xfId="8" applyNumberFormat="1" applyFont="1" applyFill="1" applyBorder="1" applyAlignment="1">
      <alignment horizontal="center" vertical="center"/>
    </xf>
    <xf numFmtId="0" fontId="39" fillId="5" borderId="25" xfId="0" applyFont="1" applyFill="1" applyBorder="1" applyAlignment="1">
      <alignment horizontal="center" vertical="center"/>
    </xf>
    <xf numFmtId="0" fontId="39" fillId="5" borderId="2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1" fillId="5" borderId="1" xfId="0" applyFont="1" applyFill="1" applyBorder="1" applyAlignment="1">
      <alignment horizontal="center"/>
    </xf>
    <xf numFmtId="0" fontId="31" fillId="5" borderId="0" xfId="0" applyFont="1" applyFill="1" applyBorder="1" applyAlignment="1">
      <alignment horizontal="center"/>
    </xf>
    <xf numFmtId="0" fontId="31" fillId="5" borderId="9" xfId="0" applyFont="1" applyFill="1" applyBorder="1" applyAlignment="1">
      <alignment horizontal="center"/>
    </xf>
    <xf numFmtId="0" fontId="32" fillId="5" borderId="1" xfId="0" applyFont="1" applyFill="1" applyBorder="1" applyAlignment="1">
      <alignment horizontal="center"/>
    </xf>
    <xf numFmtId="0" fontId="32" fillId="5" borderId="0" xfId="0" applyFont="1" applyFill="1" applyBorder="1" applyAlignment="1">
      <alignment horizontal="center"/>
    </xf>
    <xf numFmtId="0" fontId="32" fillId="5" borderId="9" xfId="0" applyFont="1" applyFill="1" applyBorder="1" applyAlignment="1">
      <alignment horizontal="center"/>
    </xf>
    <xf numFmtId="0" fontId="12" fillId="0" borderId="0" xfId="27" applyFont="1" applyFill="1" applyBorder="1" applyAlignment="1">
      <alignment horizontal="center"/>
    </xf>
    <xf numFmtId="0" fontId="31" fillId="5" borderId="1" xfId="27" applyFont="1" applyFill="1" applyBorder="1" applyAlignment="1">
      <alignment horizontal="center"/>
    </xf>
    <xf numFmtId="0" fontId="31" fillId="5" borderId="0" xfId="27" applyFont="1" applyFill="1" applyBorder="1" applyAlignment="1">
      <alignment horizontal="center"/>
    </xf>
    <xf numFmtId="0" fontId="31" fillId="5" borderId="9" xfId="27" applyFont="1" applyFill="1" applyBorder="1" applyAlignment="1">
      <alignment horizontal="center"/>
    </xf>
    <xf numFmtId="0" fontId="31" fillId="5" borderId="6" xfId="27" applyFont="1" applyFill="1" applyBorder="1" applyAlignment="1">
      <alignment horizontal="center"/>
    </xf>
    <xf numFmtId="0" fontId="31" fillId="5" borderId="7" xfId="27" applyFont="1" applyFill="1" applyBorder="1" applyAlignment="1">
      <alignment horizontal="center"/>
    </xf>
    <xf numFmtId="0" fontId="31" fillId="5" borderId="8" xfId="27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31" fillId="5" borderId="6" xfId="0" applyFont="1" applyFill="1" applyBorder="1" applyAlignment="1">
      <alignment horizontal="center"/>
    </xf>
    <xf numFmtId="0" fontId="31" fillId="5" borderId="7" xfId="0" applyFont="1" applyFill="1" applyBorder="1" applyAlignment="1">
      <alignment horizontal="center"/>
    </xf>
    <xf numFmtId="0" fontId="31" fillId="5" borderId="8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left" vertical="center"/>
    </xf>
    <xf numFmtId="167" fontId="4" fillId="10" borderId="9" xfId="7" applyNumberFormat="1" applyFont="1" applyFill="1" applyBorder="1" applyAlignment="1">
      <alignment horizontal="left" vertical="center" wrapText="1"/>
    </xf>
    <xf numFmtId="0" fontId="31" fillId="5" borderId="6" xfId="29" applyFont="1" applyFill="1" applyBorder="1" applyAlignment="1">
      <alignment horizontal="center"/>
    </xf>
    <xf numFmtId="0" fontId="31" fillId="5" borderId="7" xfId="29" applyFont="1" applyFill="1" applyBorder="1" applyAlignment="1">
      <alignment horizontal="center"/>
    </xf>
    <xf numFmtId="0" fontId="31" fillId="5" borderId="8" xfId="29" applyFont="1" applyFill="1" applyBorder="1" applyAlignment="1">
      <alignment horizontal="center"/>
    </xf>
    <xf numFmtId="0" fontId="32" fillId="5" borderId="1" xfId="29" applyFont="1" applyFill="1" applyBorder="1" applyAlignment="1">
      <alignment horizontal="center"/>
    </xf>
    <xf numFmtId="0" fontId="32" fillId="5" borderId="0" xfId="29" applyFont="1" applyFill="1" applyBorder="1" applyAlignment="1">
      <alignment horizontal="center"/>
    </xf>
    <xf numFmtId="0" fontId="32" fillId="5" borderId="9" xfId="29" applyFont="1" applyFill="1" applyBorder="1" applyAlignment="1">
      <alignment horizontal="center"/>
    </xf>
    <xf numFmtId="0" fontId="13" fillId="9" borderId="27" xfId="29" applyFont="1" applyFill="1" applyBorder="1" applyAlignment="1">
      <alignment horizontal="center"/>
    </xf>
  </cellXfs>
  <cellStyles count="33">
    <cellStyle name="Comma" xfId="20" builtinId="3"/>
    <cellStyle name="Comma 2" xfId="26"/>
    <cellStyle name="Hyperlink" xfId="31" builtinId="8"/>
    <cellStyle name="Millares 17" xfId="9"/>
    <cellStyle name="Millares 17 3" xfId="32"/>
    <cellStyle name="Millares 2" xfId="2"/>
    <cellStyle name="Millares 2 12" xfId="16"/>
    <cellStyle name="Millares 2 13" xfId="18"/>
    <cellStyle name="Millares 2 20" xfId="21"/>
    <cellStyle name="Millares 6" xfId="6"/>
    <cellStyle name="Millares 7" xfId="7"/>
    <cellStyle name="Millares 9" xfId="30"/>
    <cellStyle name="Normal" xfId="0" builtinId="0"/>
    <cellStyle name="Normal 10" xfId="24"/>
    <cellStyle name="Normal 2 2" xfId="8"/>
    <cellStyle name="Normal 231 6" xfId="22"/>
    <cellStyle name="Normal 658" xfId="23"/>
    <cellStyle name="Normal 868 3" xfId="29"/>
    <cellStyle name="Normal 980" xfId="27"/>
    <cellStyle name="Normal_boletin-valores-reporte de Emisiones Vigentes Resumen al 31 marzo 2010" xfId="4"/>
    <cellStyle name="Normal_Hoja1 2" xfId="25"/>
    <cellStyle name="Normal_Hoja1_1" xfId="14"/>
    <cellStyle name="Normal_Hoja1_2" xfId="11"/>
    <cellStyle name="Normal_Sheet4" xfId="3"/>
    <cellStyle name="Percent" xfId="1" builtinId="5"/>
    <cellStyle name="Porcentaje 53" xfId="28"/>
    <cellStyle name="Porcentual 10" xfId="13"/>
    <cellStyle name="Porcentual 11" xfId="15"/>
    <cellStyle name="Porcentual 2 12" xfId="17"/>
    <cellStyle name="Porcentual 2 13" xfId="19"/>
    <cellStyle name="Porcentual 4" xfId="5"/>
    <cellStyle name="Porcentual 8" xfId="10"/>
    <cellStyle name="Porcentual 9" xfId="12"/>
  </cellStyles>
  <dxfs count="8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3962400</xdr:colOff>
      <xdr:row>1</xdr:row>
      <xdr:rowOff>57150</xdr:rowOff>
    </xdr:from>
    <xdr:to>
      <xdr:col>2</xdr:col>
      <xdr:colOff>571500</xdr:colOff>
      <xdr:row>3</xdr:row>
      <xdr:rowOff>38100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219075"/>
          <a:ext cx="1152525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C55"/>
  <sheetViews>
    <sheetView showGridLines="0" tabSelected="1" zoomScaleNormal="100" workbookViewId="0">
      <selection activeCell="B5" sqref="B5"/>
    </sheetView>
  </sheetViews>
  <sheetFormatPr defaultColWidth="0" defaultRowHeight="15" customHeight="1" zeroHeight="1" x14ac:dyDescent="0.25"/>
  <cols>
    <col min="1" max="1" width="2.28515625" customWidth="1"/>
    <col min="2" max="2" width="68.140625" customWidth="1"/>
    <col min="3" max="3" width="10.42578125" customWidth="1"/>
    <col min="4" max="16383" width="11.42578125" hidden="1"/>
    <col min="16384" max="16384" width="4.5703125" hidden="1" customWidth="1"/>
  </cols>
  <sheetData>
    <row r="1" spans="2:3" s="385" customFormat="1" ht="12.75" customHeight="1" x14ac:dyDescent="0.2">
      <c r="B1" s="384"/>
      <c r="C1" s="384"/>
    </row>
    <row r="2" spans="2:3" s="385" customFormat="1" ht="30" customHeight="1" x14ac:dyDescent="0.2">
      <c r="B2" s="386" t="s">
        <v>1000</v>
      </c>
      <c r="C2" s="387"/>
    </row>
    <row r="3" spans="2:3" s="385" customFormat="1" ht="23.25" x14ac:dyDescent="0.2">
      <c r="B3" s="388" t="s">
        <v>864</v>
      </c>
      <c r="C3" s="387"/>
    </row>
    <row r="4" spans="2:3" s="385" customFormat="1" ht="19.5" customHeight="1" x14ac:dyDescent="0.25">
      <c r="B4" s="389" t="s">
        <v>1001</v>
      </c>
      <c r="C4" s="390"/>
    </row>
    <row r="5" spans="2:3" x14ac:dyDescent="0.25">
      <c r="B5" s="391"/>
      <c r="C5" s="391"/>
    </row>
    <row r="6" spans="2:3" x14ac:dyDescent="0.25">
      <c r="B6" s="392" t="s">
        <v>1002</v>
      </c>
      <c r="C6" s="391">
        <v>1</v>
      </c>
    </row>
    <row r="7" spans="2:3" x14ac:dyDescent="0.25">
      <c r="B7" s="392" t="s">
        <v>1003</v>
      </c>
      <c r="C7" s="391">
        <v>2</v>
      </c>
    </row>
    <row r="8" spans="2:3" x14ac:dyDescent="0.25">
      <c r="B8" s="391"/>
      <c r="C8" s="391"/>
    </row>
    <row r="9" spans="2:3" ht="15.75" x14ac:dyDescent="0.25">
      <c r="B9" s="393" t="s">
        <v>1004</v>
      </c>
      <c r="C9" s="391"/>
    </row>
    <row r="10" spans="2:3" x14ac:dyDescent="0.25">
      <c r="B10" s="392" t="s">
        <v>1005</v>
      </c>
      <c r="C10" s="391">
        <v>3</v>
      </c>
    </row>
    <row r="11" spans="2:3" x14ac:dyDescent="0.25">
      <c r="B11" s="392" t="s">
        <v>1006</v>
      </c>
      <c r="C11" s="391">
        <v>4</v>
      </c>
    </row>
    <row r="12" spans="2:3" x14ac:dyDescent="0.25">
      <c r="B12" s="392" t="s">
        <v>1007</v>
      </c>
      <c r="C12" s="391">
        <v>5</v>
      </c>
    </row>
    <row r="13" spans="2:3" x14ac:dyDescent="0.25">
      <c r="B13" s="392" t="s">
        <v>1008</v>
      </c>
      <c r="C13" s="391">
        <v>6</v>
      </c>
    </row>
    <row r="14" spans="2:3" x14ac:dyDescent="0.25">
      <c r="B14" s="392" t="s">
        <v>1009</v>
      </c>
      <c r="C14" s="391">
        <v>7</v>
      </c>
    </row>
    <row r="15" spans="2:3" x14ac:dyDescent="0.25">
      <c r="B15" s="392" t="s">
        <v>1010</v>
      </c>
      <c r="C15" s="391">
        <v>8</v>
      </c>
    </row>
    <row r="16" spans="2:3" x14ac:dyDescent="0.25">
      <c r="B16" s="392" t="s">
        <v>1011</v>
      </c>
      <c r="C16" s="391">
        <v>9</v>
      </c>
    </row>
    <row r="17" spans="2:3" x14ac:dyDescent="0.25">
      <c r="B17" s="392" t="s">
        <v>1012</v>
      </c>
      <c r="C17" s="391">
        <v>10</v>
      </c>
    </row>
    <row r="18" spans="2:3" x14ac:dyDescent="0.25">
      <c r="B18" s="392" t="s">
        <v>1013</v>
      </c>
      <c r="C18" s="391">
        <v>11</v>
      </c>
    </row>
    <row r="19" spans="2:3" x14ac:dyDescent="0.25">
      <c r="B19" s="392"/>
      <c r="C19" s="391"/>
    </row>
    <row r="20" spans="2:3" ht="15.75" x14ac:dyDescent="0.25">
      <c r="B20" s="393" t="s">
        <v>1014</v>
      </c>
      <c r="C20" s="391"/>
    </row>
    <row r="21" spans="2:3" x14ac:dyDescent="0.25">
      <c r="B21" s="392" t="s">
        <v>1015</v>
      </c>
      <c r="C21" s="391">
        <v>12</v>
      </c>
    </row>
    <row r="22" spans="2:3" x14ac:dyDescent="0.25">
      <c r="B22" s="392" t="s">
        <v>1016</v>
      </c>
      <c r="C22" s="391">
        <v>13</v>
      </c>
    </row>
    <row r="23" spans="2:3" x14ac:dyDescent="0.25">
      <c r="B23" s="392" t="s">
        <v>1017</v>
      </c>
      <c r="C23" s="391">
        <v>14</v>
      </c>
    </row>
    <row r="24" spans="2:3" x14ac:dyDescent="0.25">
      <c r="B24" s="391"/>
      <c r="C24" s="391"/>
    </row>
    <row r="25" spans="2:3" ht="15.75" x14ac:dyDescent="0.25">
      <c r="B25" s="393" t="s">
        <v>1018</v>
      </c>
      <c r="C25" s="391"/>
    </row>
    <row r="26" spans="2:3" x14ac:dyDescent="0.25">
      <c r="B26" s="392" t="s">
        <v>1019</v>
      </c>
      <c r="C26" s="391">
        <v>15</v>
      </c>
    </row>
    <row r="27" spans="2:3" x14ac:dyDescent="0.25">
      <c r="B27" s="392" t="s">
        <v>1020</v>
      </c>
      <c r="C27" s="391">
        <v>16</v>
      </c>
    </row>
    <row r="28" spans="2:3" x14ac:dyDescent="0.25">
      <c r="B28" s="392" t="s">
        <v>1021</v>
      </c>
      <c r="C28" s="391">
        <v>17</v>
      </c>
    </row>
    <row r="29" spans="2:3" x14ac:dyDescent="0.25">
      <c r="B29" s="392" t="s">
        <v>1022</v>
      </c>
      <c r="C29" s="391">
        <v>18</v>
      </c>
    </row>
    <row r="30" spans="2:3" x14ac:dyDescent="0.25">
      <c r="B30" s="391"/>
      <c r="C30" s="391"/>
    </row>
    <row r="31" spans="2:3" ht="15.75" x14ac:dyDescent="0.25">
      <c r="B31" s="393" t="s">
        <v>1023</v>
      </c>
    </row>
    <row r="32" spans="2:3" x14ac:dyDescent="0.25">
      <c r="B32" s="392" t="s">
        <v>1024</v>
      </c>
      <c r="C32" s="391">
        <v>19</v>
      </c>
    </row>
    <row r="33" spans="2:3" x14ac:dyDescent="0.25">
      <c r="B33" s="391"/>
    </row>
    <row r="34" spans="2:3" x14ac:dyDescent="0.25">
      <c r="B34" s="392" t="s">
        <v>1025</v>
      </c>
    </row>
    <row r="35" spans="2:3" ht="9.75" customHeight="1" x14ac:dyDescent="0.25">
      <c r="B35" s="394"/>
      <c r="C35" s="394"/>
    </row>
    <row r="36" spans="2:3" x14ac:dyDescent="0.25"/>
    <row r="37" spans="2:3" hidden="1" x14ac:dyDescent="0.25"/>
    <row r="38" spans="2:3" hidden="1" x14ac:dyDescent="0.25"/>
    <row r="39" spans="2:3" hidden="1" x14ac:dyDescent="0.25"/>
    <row r="40" spans="2:3" hidden="1" x14ac:dyDescent="0.25"/>
    <row r="41" spans="2:3" hidden="1" x14ac:dyDescent="0.25"/>
    <row r="42" spans="2:3" ht="15" hidden="1" customHeight="1" x14ac:dyDescent="0.25"/>
    <row r="43" spans="2:3" ht="15" hidden="1" customHeight="1" x14ac:dyDescent="0.25"/>
    <row r="44" spans="2:3" ht="15" hidden="1" customHeight="1" x14ac:dyDescent="0.25"/>
    <row r="45" spans="2:3" ht="15" hidden="1" customHeight="1" x14ac:dyDescent="0.25"/>
    <row r="46" spans="2:3" ht="15" hidden="1" customHeight="1" x14ac:dyDescent="0.25"/>
    <row r="47" spans="2:3" ht="15" hidden="1" customHeight="1" x14ac:dyDescent="0.25"/>
    <row r="48" spans="2:3" ht="15" hidden="1" customHeight="1" x14ac:dyDescent="0.25"/>
    <row r="49" ht="15" hidden="1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</sheetData>
  <hyperlinks>
    <hyperlink ref="B34" location="ABREVIATURAS!A1" display="ABREVIATURAS"/>
    <hyperlink ref="B7" location="'2'!A1" display="Reporte de emisiones vigentes "/>
    <hyperlink ref="B10" location="'3'!A1" display="Cartera y tasas de rendimiento a 1 y 30 días "/>
    <hyperlink ref="B12" location="'5'!A1" display="Fondos de inversión abiertos: Diversificación de la cartera por emisor y valor"/>
    <hyperlink ref="B13" location="'6'!A1" display="Fondos de inversión abiertos: Diversificación de la cartera por instrumento y valor"/>
    <hyperlink ref="B15" location="'8'!A1" display="Fondos de inversión cerrados: Cartera por emisor y valor"/>
    <hyperlink ref="B16" location="'9'!A1" display="Fondos de inversión cerrados: Cartera por instrumento y valor"/>
    <hyperlink ref="B21" location="'12'!A1" display="De compra venta en el mercado primario"/>
    <hyperlink ref="B22" location="'13'!A1" display="De compra venta en el mercado secundario"/>
    <hyperlink ref="B23" location="'14'!A1" display="De reporto"/>
    <hyperlink ref="B26" location="'15'!A1" display="Cartera propia y clientes"/>
    <hyperlink ref="B29" location="'18'!A1" display="Número de clientes"/>
    <hyperlink ref="B27" location="'16'!A1" display="Cartera propia por tipo de instrumento"/>
    <hyperlink ref="B28" location="'17'!A1" display="Cartera de clientes por tipo de instrumento"/>
    <hyperlink ref="B18" location="'11'!A1" display="Estratificación de la cartera por plazo de vida"/>
    <hyperlink ref="B14" location="'7'!A1" display="Fondos de inversion abiertos: Inversiones en el extranjero "/>
    <hyperlink ref="B17" location="'10'!A1" display="Fondos de inversion cerrados: Inversiones en el extranjero "/>
    <hyperlink ref="B11" location="'4'!A1" display="Número de participantes por Fondo de Inversión"/>
    <hyperlink ref="B32" location="'19'!A1" display="Operaciones ruedo"/>
    <hyperlink ref="B6" location="'1'!A1" display="Emisiones de depósitos a plazo fijo  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09"/>
  <sheetViews>
    <sheetView workbookViewId="0">
      <selection activeCell="A15" sqref="A15"/>
    </sheetView>
  </sheetViews>
  <sheetFormatPr defaultColWidth="0" defaultRowHeight="0" customHeight="1" zeroHeight="1" x14ac:dyDescent="0.25"/>
  <cols>
    <col min="1" max="1" width="41.140625" customWidth="1"/>
    <col min="2" max="3" width="46.42578125" customWidth="1"/>
    <col min="4" max="256" width="11.42578125" hidden="1"/>
    <col min="257" max="258" width="46.42578125" customWidth="1"/>
    <col min="259" max="511" width="11.42578125" hidden="1"/>
    <col min="512" max="512" width="27.140625" customWidth="1"/>
    <col min="513" max="514" width="46.42578125" customWidth="1"/>
    <col min="515" max="767" width="11.42578125" hidden="1"/>
    <col min="768" max="768" width="27.140625" customWidth="1"/>
    <col min="769" max="770" width="46.42578125" customWidth="1"/>
    <col min="771" max="1023" width="11.42578125" hidden="1"/>
    <col min="1024" max="1024" width="27.140625" customWidth="1"/>
    <col min="1025" max="1026" width="46.42578125" customWidth="1"/>
    <col min="1027" max="1279" width="11.42578125" hidden="1"/>
    <col min="1280" max="1280" width="27.140625" customWidth="1"/>
    <col min="1281" max="1282" width="46.42578125" customWidth="1"/>
    <col min="1283" max="1535" width="11.42578125" hidden="1"/>
    <col min="1536" max="1536" width="27.140625" customWidth="1"/>
    <col min="1537" max="1538" width="46.42578125" customWidth="1"/>
    <col min="1539" max="1791" width="11.42578125" hidden="1"/>
    <col min="1792" max="1792" width="27.140625" customWidth="1"/>
    <col min="1793" max="1794" width="46.42578125" customWidth="1"/>
    <col min="1795" max="2047" width="11.42578125" hidden="1"/>
    <col min="2048" max="2048" width="27.140625" customWidth="1"/>
    <col min="2049" max="2050" width="46.42578125" customWidth="1"/>
    <col min="2051" max="2303" width="11.42578125" hidden="1"/>
    <col min="2304" max="2304" width="27.140625" customWidth="1"/>
    <col min="2305" max="2306" width="46.42578125" customWidth="1"/>
    <col min="2307" max="2559" width="11.42578125" hidden="1"/>
    <col min="2560" max="2560" width="27.140625" customWidth="1"/>
    <col min="2561" max="2562" width="46.42578125" customWidth="1"/>
    <col min="2563" max="2815" width="11.42578125" hidden="1"/>
    <col min="2816" max="2816" width="27.140625" customWidth="1"/>
    <col min="2817" max="2818" width="46.42578125" customWidth="1"/>
    <col min="2819" max="3071" width="11.42578125" hidden="1"/>
    <col min="3072" max="3072" width="27.140625" customWidth="1"/>
    <col min="3073" max="3074" width="46.42578125" customWidth="1"/>
    <col min="3075" max="3327" width="11.42578125" hidden="1"/>
    <col min="3328" max="3328" width="27.140625" customWidth="1"/>
    <col min="3329" max="3330" width="46.42578125" customWidth="1"/>
    <col min="3331" max="3583" width="11.42578125" hidden="1"/>
    <col min="3584" max="3584" width="27.140625" customWidth="1"/>
    <col min="3585" max="3586" width="46.42578125" customWidth="1"/>
    <col min="3587" max="3839" width="11.42578125" hidden="1"/>
    <col min="3840" max="3840" width="27.140625" customWidth="1"/>
    <col min="3841" max="3842" width="46.42578125" customWidth="1"/>
    <col min="3843" max="4095" width="11.42578125" hidden="1"/>
    <col min="4096" max="4096" width="27.140625" customWidth="1"/>
    <col min="4097" max="4098" width="46.42578125" customWidth="1"/>
    <col min="4099" max="4351" width="11.42578125" hidden="1"/>
    <col min="4352" max="4352" width="27.140625" customWidth="1"/>
    <col min="4353" max="4354" width="46.42578125" customWidth="1"/>
    <col min="4355" max="4607" width="11.42578125" hidden="1"/>
    <col min="4608" max="4608" width="27.140625" customWidth="1"/>
    <col min="4609" max="4610" width="46.42578125" customWidth="1"/>
    <col min="4611" max="4863" width="11.42578125" hidden="1"/>
    <col min="4864" max="4864" width="27.140625" customWidth="1"/>
    <col min="4865" max="4866" width="46.42578125" customWidth="1"/>
    <col min="4867" max="5119" width="11.42578125" hidden="1"/>
    <col min="5120" max="5120" width="27.140625" customWidth="1"/>
    <col min="5121" max="5122" width="46.42578125" customWidth="1"/>
    <col min="5123" max="5375" width="11.42578125" hidden="1"/>
    <col min="5376" max="5376" width="27.140625" customWidth="1"/>
    <col min="5377" max="5378" width="46.42578125" customWidth="1"/>
    <col min="5379" max="5631" width="11.42578125" hidden="1"/>
    <col min="5632" max="5632" width="27.140625" customWidth="1"/>
    <col min="5633" max="5634" width="46.42578125" customWidth="1"/>
    <col min="5635" max="5887" width="11.42578125" hidden="1"/>
    <col min="5888" max="5888" width="27.140625" customWidth="1"/>
    <col min="5889" max="5890" width="46.42578125" customWidth="1"/>
    <col min="5891" max="6143" width="11.42578125" hidden="1"/>
    <col min="6144" max="6144" width="27.140625" customWidth="1"/>
    <col min="6145" max="6146" width="46.42578125" customWidth="1"/>
    <col min="6147" max="6399" width="11.42578125" hidden="1"/>
    <col min="6400" max="6400" width="27.140625" customWidth="1"/>
    <col min="6401" max="6402" width="46.42578125" customWidth="1"/>
    <col min="6403" max="6655" width="11.42578125" hidden="1"/>
    <col min="6656" max="6656" width="27.140625" customWidth="1"/>
    <col min="6657" max="6658" width="46.42578125" customWidth="1"/>
    <col min="6659" max="6911" width="11.42578125" hidden="1"/>
    <col min="6912" max="6912" width="27.140625" customWidth="1"/>
    <col min="6913" max="6914" width="46.42578125" customWidth="1"/>
    <col min="6915" max="7167" width="11.42578125" hidden="1"/>
    <col min="7168" max="7168" width="27.140625" customWidth="1"/>
    <col min="7169" max="7170" width="46.42578125" customWidth="1"/>
    <col min="7171" max="7423" width="11.42578125" hidden="1"/>
    <col min="7424" max="7424" width="27.140625" customWidth="1"/>
    <col min="7425" max="7426" width="46.42578125" customWidth="1"/>
    <col min="7427" max="7679" width="11.42578125" hidden="1"/>
    <col min="7680" max="7680" width="27.140625" customWidth="1"/>
    <col min="7681" max="7682" width="46.42578125" customWidth="1"/>
    <col min="7683" max="7935" width="11.42578125" hidden="1"/>
    <col min="7936" max="7936" width="27.140625" customWidth="1"/>
    <col min="7937" max="7938" width="46.42578125" customWidth="1"/>
    <col min="7939" max="8191" width="11.42578125" hidden="1"/>
    <col min="8192" max="8192" width="27.140625" customWidth="1"/>
    <col min="8193" max="8194" width="46.42578125" customWidth="1"/>
    <col min="8195" max="8447" width="11.42578125" hidden="1"/>
    <col min="8448" max="8448" width="27.140625" customWidth="1"/>
    <col min="8449" max="8450" width="46.42578125" customWidth="1"/>
    <col min="8451" max="8703" width="11.42578125" hidden="1"/>
    <col min="8704" max="8704" width="27.140625" customWidth="1"/>
    <col min="8705" max="8706" width="46.42578125" customWidth="1"/>
    <col min="8707" max="8959" width="11.42578125" hidden="1"/>
    <col min="8960" max="8960" width="27.140625" customWidth="1"/>
    <col min="8961" max="8962" width="46.42578125" customWidth="1"/>
    <col min="8963" max="9215" width="11.42578125" hidden="1"/>
    <col min="9216" max="9216" width="27.140625" customWidth="1"/>
    <col min="9217" max="9218" width="46.42578125" customWidth="1"/>
    <col min="9219" max="9471" width="11.42578125" hidden="1"/>
    <col min="9472" max="9472" width="27.140625" customWidth="1"/>
    <col min="9473" max="9474" width="46.42578125" customWidth="1"/>
    <col min="9475" max="9727" width="11.42578125" hidden="1"/>
    <col min="9728" max="9728" width="27.140625" customWidth="1"/>
    <col min="9729" max="9730" width="46.42578125" customWidth="1"/>
    <col min="9731" max="9983" width="11.42578125" hidden="1"/>
    <col min="9984" max="9984" width="27.140625" customWidth="1"/>
    <col min="9985" max="9986" width="46.42578125" customWidth="1"/>
    <col min="9987" max="10239" width="11.42578125" hidden="1"/>
    <col min="10240" max="10240" width="27.140625" customWidth="1"/>
    <col min="10241" max="10242" width="46.42578125" customWidth="1"/>
    <col min="10243" max="10495" width="11.42578125" hidden="1"/>
    <col min="10496" max="10496" width="27.140625" customWidth="1"/>
    <col min="10497" max="10498" width="46.42578125" customWidth="1"/>
    <col min="10499" max="10751" width="11.42578125" hidden="1"/>
    <col min="10752" max="10752" width="27.140625" customWidth="1"/>
    <col min="10753" max="10754" width="46.42578125" customWidth="1"/>
    <col min="10755" max="11007" width="11.42578125" hidden="1"/>
    <col min="11008" max="11008" width="27.140625" customWidth="1"/>
    <col min="11009" max="11010" width="46.42578125" customWidth="1"/>
    <col min="11011" max="11263" width="11.42578125" hidden="1"/>
    <col min="11264" max="11264" width="27.140625" customWidth="1"/>
    <col min="11265" max="11266" width="46.42578125" customWidth="1"/>
    <col min="11267" max="11519" width="11.42578125" hidden="1"/>
    <col min="11520" max="11520" width="27.140625" customWidth="1"/>
    <col min="11521" max="11522" width="46.42578125" customWidth="1"/>
    <col min="11523" max="11775" width="11.42578125" hidden="1"/>
    <col min="11776" max="11776" width="27.140625" customWidth="1"/>
    <col min="11777" max="11778" width="46.42578125" customWidth="1"/>
    <col min="11779" max="12031" width="11.42578125" hidden="1"/>
    <col min="12032" max="12032" width="27.140625" customWidth="1"/>
    <col min="12033" max="12034" width="46.42578125" customWidth="1"/>
    <col min="12035" max="12287" width="11.42578125" hidden="1"/>
    <col min="12288" max="12288" width="27.140625" customWidth="1"/>
    <col min="12289" max="12290" width="46.42578125" customWidth="1"/>
    <col min="12291" max="12543" width="11.42578125" hidden="1"/>
    <col min="12544" max="12544" width="27.140625" customWidth="1"/>
    <col min="12545" max="12546" width="46.42578125" customWidth="1"/>
    <col min="12547" max="12799" width="11.42578125" hidden="1"/>
    <col min="12800" max="12800" width="27.140625" customWidth="1"/>
    <col min="12801" max="12802" width="46.42578125" customWidth="1"/>
    <col min="12803" max="13055" width="11.42578125" hidden="1"/>
    <col min="13056" max="13056" width="27.140625" customWidth="1"/>
    <col min="13057" max="13058" width="46.42578125" customWidth="1"/>
    <col min="13059" max="13311" width="11.42578125" hidden="1"/>
    <col min="13312" max="13312" width="27.140625" customWidth="1"/>
    <col min="13313" max="13314" width="46.42578125" customWidth="1"/>
    <col min="13315" max="13567" width="11.42578125" hidden="1"/>
    <col min="13568" max="13568" width="27.140625" customWidth="1"/>
    <col min="13569" max="13570" width="46.42578125" customWidth="1"/>
    <col min="13571" max="13823" width="11.42578125" hidden="1"/>
    <col min="13824" max="13824" width="27.140625" customWidth="1"/>
    <col min="13825" max="13826" width="46.42578125" customWidth="1"/>
    <col min="13827" max="14079" width="11.42578125" hidden="1"/>
    <col min="14080" max="14080" width="27.140625" customWidth="1"/>
    <col min="14081" max="14082" width="46.42578125" customWidth="1"/>
    <col min="14083" max="14335" width="11.42578125" hidden="1"/>
    <col min="14336" max="14336" width="27.140625" customWidth="1"/>
    <col min="14337" max="14338" width="46.42578125" customWidth="1"/>
    <col min="14339" max="14591" width="11.42578125" hidden="1"/>
    <col min="14592" max="14592" width="27.140625" customWidth="1"/>
    <col min="14593" max="14594" width="46.42578125" customWidth="1"/>
    <col min="14595" max="14847" width="11.42578125" hidden="1"/>
    <col min="14848" max="14848" width="27.140625" customWidth="1"/>
    <col min="14849" max="14850" width="46.42578125" customWidth="1"/>
    <col min="14851" max="15103" width="11.42578125" hidden="1"/>
    <col min="15104" max="15104" width="27.140625" customWidth="1"/>
    <col min="15105" max="15106" width="46.42578125" customWidth="1"/>
    <col min="15107" max="15359" width="11.42578125" hidden="1"/>
    <col min="15360" max="15360" width="27.140625" customWidth="1"/>
    <col min="15361" max="15362" width="46.42578125" customWidth="1"/>
    <col min="15363" max="15615" width="11.42578125" hidden="1"/>
    <col min="15616" max="15616" width="27.140625" customWidth="1"/>
    <col min="15617" max="15618" width="46.42578125" customWidth="1"/>
    <col min="15619" max="15871" width="11.42578125" hidden="1"/>
    <col min="15872" max="15872" width="27.140625" customWidth="1"/>
    <col min="15873" max="15874" width="46.42578125" customWidth="1"/>
    <col min="15875" max="16127" width="11.42578125" hidden="1"/>
    <col min="16128" max="16128" width="27.140625" customWidth="1"/>
    <col min="16129" max="16130" width="46.42578125" customWidth="1"/>
    <col min="16132" max="16384" width="11.42578125" hidden="1"/>
  </cols>
  <sheetData>
    <row r="1" spans="1:3" ht="15.75" x14ac:dyDescent="0.25">
      <c r="A1" s="503" t="s">
        <v>956</v>
      </c>
      <c r="B1" s="504"/>
      <c r="C1" s="505"/>
    </row>
    <row r="2" spans="1:3" ht="15.75" x14ac:dyDescent="0.25">
      <c r="A2" s="506" t="s">
        <v>947</v>
      </c>
      <c r="B2" s="507"/>
      <c r="C2" s="508"/>
    </row>
    <row r="3" spans="1:3" ht="15" x14ac:dyDescent="0.25">
      <c r="A3" s="501" t="s">
        <v>864</v>
      </c>
      <c r="B3" s="501"/>
      <c r="C3" s="501"/>
    </row>
    <row r="4" spans="1:3" ht="15" x14ac:dyDescent="0.25">
      <c r="A4" s="502" t="s">
        <v>927</v>
      </c>
      <c r="B4" s="502"/>
      <c r="C4" s="502"/>
    </row>
    <row r="5" spans="1:3" ht="5.25" customHeight="1" thickBot="1" x14ac:dyDescent="0.3">
      <c r="A5" s="274"/>
      <c r="B5" s="275"/>
      <c r="C5" s="276"/>
    </row>
    <row r="6" spans="1:3" ht="15" x14ac:dyDescent="0.25">
      <c r="A6" s="237" t="s">
        <v>836</v>
      </c>
      <c r="B6" s="238" t="s">
        <v>796</v>
      </c>
      <c r="C6" s="239" t="s">
        <v>797</v>
      </c>
    </row>
    <row r="7" spans="1:3" ht="15" x14ac:dyDescent="0.25">
      <c r="A7" s="280" t="s">
        <v>978</v>
      </c>
      <c r="B7" s="281">
        <v>84547.229614399999</v>
      </c>
      <c r="C7" s="282">
        <v>5.4530000000000004E-3</v>
      </c>
    </row>
    <row r="8" spans="1:3" ht="15" x14ac:dyDescent="0.25">
      <c r="A8" s="280" t="s">
        <v>979</v>
      </c>
      <c r="B8" s="281">
        <v>13948.829706000002</v>
      </c>
      <c r="C8" s="282">
        <v>8.9899999999999995E-4</v>
      </c>
    </row>
    <row r="9" spans="1:3" ht="15" x14ac:dyDescent="0.25">
      <c r="A9" s="280" t="s">
        <v>980</v>
      </c>
      <c r="B9" s="281">
        <v>440113.66189279995</v>
      </c>
      <c r="C9" s="282">
        <v>2.8388E-2</v>
      </c>
    </row>
    <row r="10" spans="1:3" ht="15" x14ac:dyDescent="0.25">
      <c r="A10" s="280" t="s">
        <v>981</v>
      </c>
      <c r="B10" s="281">
        <v>191516.79454879998</v>
      </c>
      <c r="C10" s="282">
        <v>1.2345999999999999E-2</v>
      </c>
    </row>
    <row r="11" spans="1:3" ht="15" x14ac:dyDescent="0.25">
      <c r="A11" s="280" t="s">
        <v>993</v>
      </c>
      <c r="B11" s="281">
        <v>38008.543302800004</v>
      </c>
      <c r="C11" s="282">
        <v>2.4520000000000002E-3</v>
      </c>
    </row>
    <row r="12" spans="1:3" ht="15" x14ac:dyDescent="0.25">
      <c r="A12" s="280" t="s">
        <v>994</v>
      </c>
      <c r="B12" s="281">
        <v>141540.28282940001</v>
      </c>
      <c r="C12" s="282">
        <v>9.1310000000000002E-3</v>
      </c>
    </row>
    <row r="13" spans="1:3" ht="15" x14ac:dyDescent="0.25">
      <c r="A13" s="280" t="s">
        <v>983</v>
      </c>
      <c r="B13" s="281">
        <v>5175420.2888584007</v>
      </c>
      <c r="C13" s="282">
        <v>0.333895</v>
      </c>
    </row>
    <row r="14" spans="1:3" ht="15" x14ac:dyDescent="0.25">
      <c r="A14" s="280" t="s">
        <v>1325</v>
      </c>
      <c r="B14" s="281">
        <v>28998.259976000001</v>
      </c>
      <c r="C14" s="282">
        <v>1.8699999999999999E-3</v>
      </c>
    </row>
    <row r="15" spans="1:3" ht="15" x14ac:dyDescent="0.25">
      <c r="A15" s="280" t="s">
        <v>984</v>
      </c>
      <c r="B15" s="281">
        <v>29996.799998200004</v>
      </c>
      <c r="C15" s="282">
        <v>1.9350000000000001E-3</v>
      </c>
    </row>
    <row r="16" spans="1:3" ht="15" x14ac:dyDescent="0.25">
      <c r="A16" s="280" t="s">
        <v>990</v>
      </c>
      <c r="B16" s="281">
        <v>18800.557503</v>
      </c>
      <c r="C16" s="282">
        <v>1.212E-3</v>
      </c>
    </row>
    <row r="17" spans="1:3" ht="15" x14ac:dyDescent="0.25">
      <c r="A17" s="280" t="s">
        <v>985</v>
      </c>
      <c r="B17" s="281">
        <v>4077.7843805999996</v>
      </c>
      <c r="C17" s="282">
        <v>2.61E-4</v>
      </c>
    </row>
    <row r="18" spans="1:3" ht="15" x14ac:dyDescent="0.25">
      <c r="A18" s="280" t="s">
        <v>811</v>
      </c>
      <c r="B18" s="281">
        <v>1251256.5050383999</v>
      </c>
      <c r="C18" s="282">
        <v>8.0726999999999993E-2</v>
      </c>
    </row>
    <row r="19" spans="1:3" ht="15" x14ac:dyDescent="0.25">
      <c r="A19" s="280" t="s">
        <v>1326</v>
      </c>
      <c r="B19" s="281">
        <v>2784648.2543586004</v>
      </c>
      <c r="C19" s="282">
        <v>0.17965700000000001</v>
      </c>
    </row>
    <row r="20" spans="1:3" ht="15" x14ac:dyDescent="0.25">
      <c r="A20" s="280" t="s">
        <v>813</v>
      </c>
      <c r="B20" s="281">
        <v>4917245.9152460005</v>
      </c>
      <c r="C20" s="282">
        <v>0.317245</v>
      </c>
    </row>
    <row r="21" spans="1:3" ht="15.75" thickBot="1" x14ac:dyDescent="0.3">
      <c r="A21" s="280" t="s">
        <v>814</v>
      </c>
      <c r="B21" s="281">
        <v>379671.36150720005</v>
      </c>
      <c r="C21" s="282">
        <v>2.4494999999999999E-2</v>
      </c>
    </row>
    <row r="22" spans="1:3" ht="15.75" thickBot="1" x14ac:dyDescent="0.3">
      <c r="A22" s="277" t="s">
        <v>815</v>
      </c>
      <c r="B22" s="278">
        <f>SUM(B7:B21)</f>
        <v>15499791.0687606</v>
      </c>
      <c r="C22" s="283">
        <f>SUM(C7:C21)</f>
        <v>0.99996600000000002</v>
      </c>
    </row>
    <row r="23" spans="1:3" ht="5.25" customHeight="1" x14ac:dyDescent="0.25">
      <c r="A23" s="267"/>
      <c r="B23" s="279"/>
      <c r="C23" s="267"/>
    </row>
    <row r="24" spans="1:3" ht="15" x14ac:dyDescent="0.25">
      <c r="A24" s="498" t="s">
        <v>948</v>
      </c>
      <c r="B24" s="498"/>
      <c r="C24" s="498"/>
    </row>
    <row r="25" spans="1:3" ht="15" x14ac:dyDescent="0.25">
      <c r="A25" s="409" t="s">
        <v>24</v>
      </c>
      <c r="B25" s="256"/>
    </row>
    <row r="26" spans="1:3" ht="15" customHeight="1" x14ac:dyDescent="0.25"/>
    <row r="27" spans="1:3" ht="15" customHeight="1" x14ac:dyDescent="0.25"/>
    <row r="28" spans="1:3" ht="15" customHeight="1" x14ac:dyDescent="0.25"/>
    <row r="29" spans="1:3" ht="15" customHeight="1" x14ac:dyDescent="0.25"/>
    <row r="30" spans="1:3" ht="15" customHeight="1" x14ac:dyDescent="0.25"/>
    <row r="31" spans="1:3" ht="15" customHeight="1" x14ac:dyDescent="0.25"/>
    <row r="32" spans="1:3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</sheetData>
  <mergeCells count="5">
    <mergeCell ref="A1:C1"/>
    <mergeCell ref="A2:C2"/>
    <mergeCell ref="A3:C3"/>
    <mergeCell ref="A4:C4"/>
    <mergeCell ref="A24:C2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00"/>
  <sheetViews>
    <sheetView workbookViewId="0">
      <selection activeCell="A3" sqref="A3:C3"/>
    </sheetView>
  </sheetViews>
  <sheetFormatPr defaultColWidth="0" defaultRowHeight="0" customHeight="1" zeroHeight="1" x14ac:dyDescent="0.25"/>
  <cols>
    <col min="1" max="1" width="49.42578125" customWidth="1"/>
    <col min="2" max="3" width="22.5703125" customWidth="1"/>
    <col min="4" max="256" width="11.42578125" hidden="1"/>
    <col min="257" max="258" width="22.5703125" customWidth="1"/>
    <col min="259" max="511" width="11.42578125" hidden="1"/>
    <col min="512" max="512" width="49.42578125" customWidth="1"/>
    <col min="513" max="514" width="22.5703125" customWidth="1"/>
    <col min="515" max="767" width="11.42578125" hidden="1"/>
    <col min="768" max="768" width="49.42578125" customWidth="1"/>
    <col min="769" max="770" width="22.5703125" customWidth="1"/>
    <col min="771" max="1023" width="11.42578125" hidden="1"/>
    <col min="1024" max="1024" width="49.42578125" customWidth="1"/>
    <col min="1025" max="1026" width="22.5703125" customWidth="1"/>
    <col min="1027" max="1279" width="11.42578125" hidden="1"/>
    <col min="1280" max="1280" width="49.42578125" customWidth="1"/>
    <col min="1281" max="1282" width="22.5703125" customWidth="1"/>
    <col min="1283" max="1535" width="11.42578125" hidden="1"/>
    <col min="1536" max="1536" width="49.42578125" customWidth="1"/>
    <col min="1537" max="1538" width="22.5703125" customWidth="1"/>
    <col min="1539" max="1791" width="11.42578125" hidden="1"/>
    <col min="1792" max="1792" width="49.42578125" customWidth="1"/>
    <col min="1793" max="1794" width="22.5703125" customWidth="1"/>
    <col min="1795" max="2047" width="11.42578125" hidden="1"/>
    <col min="2048" max="2048" width="49.42578125" customWidth="1"/>
    <col min="2049" max="2050" width="22.5703125" customWidth="1"/>
    <col min="2051" max="2303" width="11.42578125" hidden="1"/>
    <col min="2304" max="2304" width="49.42578125" customWidth="1"/>
    <col min="2305" max="2306" width="22.5703125" customWidth="1"/>
    <col min="2307" max="2559" width="11.42578125" hidden="1"/>
    <col min="2560" max="2560" width="49.42578125" customWidth="1"/>
    <col min="2561" max="2562" width="22.5703125" customWidth="1"/>
    <col min="2563" max="2815" width="11.42578125" hidden="1"/>
    <col min="2816" max="2816" width="49.42578125" customWidth="1"/>
    <col min="2817" max="2818" width="22.5703125" customWidth="1"/>
    <col min="2819" max="3071" width="11.42578125" hidden="1"/>
    <col min="3072" max="3072" width="49.42578125" customWidth="1"/>
    <col min="3073" max="3074" width="22.5703125" customWidth="1"/>
    <col min="3075" max="3327" width="11.42578125" hidden="1"/>
    <col min="3328" max="3328" width="49.42578125" customWidth="1"/>
    <col min="3329" max="3330" width="22.5703125" customWidth="1"/>
    <col min="3331" max="3583" width="11.42578125" hidden="1"/>
    <col min="3584" max="3584" width="49.42578125" customWidth="1"/>
    <col min="3585" max="3586" width="22.5703125" customWidth="1"/>
    <col min="3587" max="3839" width="11.42578125" hidden="1"/>
    <col min="3840" max="3840" width="49.42578125" customWidth="1"/>
    <col min="3841" max="3842" width="22.5703125" customWidth="1"/>
    <col min="3843" max="4095" width="11.42578125" hidden="1"/>
    <col min="4096" max="4096" width="49.42578125" customWidth="1"/>
    <col min="4097" max="4098" width="22.5703125" customWidth="1"/>
    <col min="4099" max="4351" width="11.42578125" hidden="1"/>
    <col min="4352" max="4352" width="49.42578125" customWidth="1"/>
    <col min="4353" max="4354" width="22.5703125" customWidth="1"/>
    <col min="4355" max="4607" width="11.42578125" hidden="1"/>
    <col min="4608" max="4608" width="49.42578125" customWidth="1"/>
    <col min="4609" max="4610" width="22.5703125" customWidth="1"/>
    <col min="4611" max="4863" width="11.42578125" hidden="1"/>
    <col min="4864" max="4864" width="49.42578125" customWidth="1"/>
    <col min="4865" max="4866" width="22.5703125" customWidth="1"/>
    <col min="4867" max="5119" width="11.42578125" hidden="1"/>
    <col min="5120" max="5120" width="49.42578125" customWidth="1"/>
    <col min="5121" max="5122" width="22.5703125" customWidth="1"/>
    <col min="5123" max="5375" width="11.42578125" hidden="1"/>
    <col min="5376" max="5376" width="49.42578125" customWidth="1"/>
    <col min="5377" max="5378" width="22.5703125" customWidth="1"/>
    <col min="5379" max="5631" width="11.42578125" hidden="1"/>
    <col min="5632" max="5632" width="49.42578125" customWidth="1"/>
    <col min="5633" max="5634" width="22.5703125" customWidth="1"/>
    <col min="5635" max="5887" width="11.42578125" hidden="1"/>
    <col min="5888" max="5888" width="49.42578125" customWidth="1"/>
    <col min="5889" max="5890" width="22.5703125" customWidth="1"/>
    <col min="5891" max="6143" width="11.42578125" hidden="1"/>
    <col min="6144" max="6144" width="49.42578125" customWidth="1"/>
    <col min="6145" max="6146" width="22.5703125" customWidth="1"/>
    <col min="6147" max="6399" width="11.42578125" hidden="1"/>
    <col min="6400" max="6400" width="49.42578125" customWidth="1"/>
    <col min="6401" max="6402" width="22.5703125" customWidth="1"/>
    <col min="6403" max="6655" width="11.42578125" hidden="1"/>
    <col min="6656" max="6656" width="49.42578125" customWidth="1"/>
    <col min="6657" max="6658" width="22.5703125" customWidth="1"/>
    <col min="6659" max="6911" width="11.42578125" hidden="1"/>
    <col min="6912" max="6912" width="49.42578125" customWidth="1"/>
    <col min="6913" max="6914" width="22.5703125" customWidth="1"/>
    <col min="6915" max="7167" width="11.42578125" hidden="1"/>
    <col min="7168" max="7168" width="49.42578125" customWidth="1"/>
    <col min="7169" max="7170" width="22.5703125" customWidth="1"/>
    <col min="7171" max="7423" width="11.42578125" hidden="1"/>
    <col min="7424" max="7424" width="49.42578125" customWidth="1"/>
    <col min="7425" max="7426" width="22.5703125" customWidth="1"/>
    <col min="7427" max="7679" width="11.42578125" hidden="1"/>
    <col min="7680" max="7680" width="49.42578125" customWidth="1"/>
    <col min="7681" max="7682" width="22.5703125" customWidth="1"/>
    <col min="7683" max="7935" width="11.42578125" hidden="1"/>
    <col min="7936" max="7936" width="49.42578125" customWidth="1"/>
    <col min="7937" max="7938" width="22.5703125" customWidth="1"/>
    <col min="7939" max="8191" width="11.42578125" hidden="1"/>
    <col min="8192" max="8192" width="49.42578125" customWidth="1"/>
    <col min="8193" max="8194" width="22.5703125" customWidth="1"/>
    <col min="8195" max="8447" width="11.42578125" hidden="1"/>
    <col min="8448" max="8448" width="49.42578125" customWidth="1"/>
    <col min="8449" max="8450" width="22.5703125" customWidth="1"/>
    <col min="8451" max="8703" width="11.42578125" hidden="1"/>
    <col min="8704" max="8704" width="49.42578125" customWidth="1"/>
    <col min="8705" max="8706" width="22.5703125" customWidth="1"/>
    <col min="8707" max="8959" width="11.42578125" hidden="1"/>
    <col min="8960" max="8960" width="49.42578125" customWidth="1"/>
    <col min="8961" max="8962" width="22.5703125" customWidth="1"/>
    <col min="8963" max="9215" width="11.42578125" hidden="1"/>
    <col min="9216" max="9216" width="49.42578125" customWidth="1"/>
    <col min="9217" max="9218" width="22.5703125" customWidth="1"/>
    <col min="9219" max="9471" width="11.42578125" hidden="1"/>
    <col min="9472" max="9472" width="49.42578125" customWidth="1"/>
    <col min="9473" max="9474" width="22.5703125" customWidth="1"/>
    <col min="9475" max="9727" width="11.42578125" hidden="1"/>
    <col min="9728" max="9728" width="49.42578125" customWidth="1"/>
    <col min="9729" max="9730" width="22.5703125" customWidth="1"/>
    <col min="9731" max="9983" width="11.42578125" hidden="1"/>
    <col min="9984" max="9984" width="49.42578125" customWidth="1"/>
    <col min="9985" max="9986" width="22.5703125" customWidth="1"/>
    <col min="9987" max="10239" width="11.42578125" hidden="1"/>
    <col min="10240" max="10240" width="49.42578125" customWidth="1"/>
    <col min="10241" max="10242" width="22.5703125" customWidth="1"/>
    <col min="10243" max="10495" width="11.42578125" hidden="1"/>
    <col min="10496" max="10496" width="49.42578125" customWidth="1"/>
    <col min="10497" max="10498" width="22.5703125" customWidth="1"/>
    <col min="10499" max="10751" width="11.42578125" hidden="1"/>
    <col min="10752" max="10752" width="49.42578125" customWidth="1"/>
    <col min="10753" max="10754" width="22.5703125" customWidth="1"/>
    <col min="10755" max="11007" width="11.42578125" hidden="1"/>
    <col min="11008" max="11008" width="49.42578125" customWidth="1"/>
    <col min="11009" max="11010" width="22.5703125" customWidth="1"/>
    <col min="11011" max="11263" width="11.42578125" hidden="1"/>
    <col min="11264" max="11264" width="49.42578125" customWidth="1"/>
    <col min="11265" max="11266" width="22.5703125" customWidth="1"/>
    <col min="11267" max="11519" width="11.42578125" hidden="1"/>
    <col min="11520" max="11520" width="49.42578125" customWidth="1"/>
    <col min="11521" max="11522" width="22.5703125" customWidth="1"/>
    <col min="11523" max="11775" width="11.42578125" hidden="1"/>
    <col min="11776" max="11776" width="49.42578125" customWidth="1"/>
    <col min="11777" max="11778" width="22.5703125" customWidth="1"/>
    <col min="11779" max="12031" width="11.42578125" hidden="1"/>
    <col min="12032" max="12032" width="49.42578125" customWidth="1"/>
    <col min="12033" max="12034" width="22.5703125" customWidth="1"/>
    <col min="12035" max="12287" width="11.42578125" hidden="1"/>
    <col min="12288" max="12288" width="49.42578125" customWidth="1"/>
    <col min="12289" max="12290" width="22.5703125" customWidth="1"/>
    <col min="12291" max="12543" width="11.42578125" hidden="1"/>
    <col min="12544" max="12544" width="49.42578125" customWidth="1"/>
    <col min="12545" max="12546" width="22.5703125" customWidth="1"/>
    <col min="12547" max="12799" width="11.42578125" hidden="1"/>
    <col min="12800" max="12800" width="49.42578125" customWidth="1"/>
    <col min="12801" max="12802" width="22.5703125" customWidth="1"/>
    <col min="12803" max="13055" width="11.42578125" hidden="1"/>
    <col min="13056" max="13056" width="49.42578125" customWidth="1"/>
    <col min="13057" max="13058" width="22.5703125" customWidth="1"/>
    <col min="13059" max="13311" width="11.42578125" hidden="1"/>
    <col min="13312" max="13312" width="49.42578125" customWidth="1"/>
    <col min="13313" max="13314" width="22.5703125" customWidth="1"/>
    <col min="13315" max="13567" width="11.42578125" hidden="1"/>
    <col min="13568" max="13568" width="49.42578125" customWidth="1"/>
    <col min="13569" max="13570" width="22.5703125" customWidth="1"/>
    <col min="13571" max="13823" width="11.42578125" hidden="1"/>
    <col min="13824" max="13824" width="49.42578125" customWidth="1"/>
    <col min="13825" max="13826" width="22.5703125" customWidth="1"/>
    <col min="13827" max="14079" width="11.42578125" hidden="1"/>
    <col min="14080" max="14080" width="49.42578125" customWidth="1"/>
    <col min="14081" max="14082" width="22.5703125" customWidth="1"/>
    <col min="14083" max="14335" width="11.42578125" hidden="1"/>
    <col min="14336" max="14336" width="49.42578125" customWidth="1"/>
    <col min="14337" max="14338" width="22.5703125" customWidth="1"/>
    <col min="14339" max="14591" width="11.42578125" hidden="1"/>
    <col min="14592" max="14592" width="49.42578125" customWidth="1"/>
    <col min="14593" max="14594" width="22.5703125" customWidth="1"/>
    <col min="14595" max="14847" width="11.42578125" hidden="1"/>
    <col min="14848" max="14848" width="49.42578125" customWidth="1"/>
    <col min="14849" max="14850" width="22.5703125" customWidth="1"/>
    <col min="14851" max="15103" width="11.42578125" hidden="1"/>
    <col min="15104" max="15104" width="49.42578125" customWidth="1"/>
    <col min="15105" max="15106" width="22.5703125" customWidth="1"/>
    <col min="15107" max="15359" width="11.42578125" hidden="1"/>
    <col min="15360" max="15360" width="49.42578125" customWidth="1"/>
    <col min="15361" max="15362" width="22.5703125" customWidth="1"/>
    <col min="15363" max="15615" width="11.42578125" hidden="1"/>
    <col min="15616" max="15616" width="49.42578125" customWidth="1"/>
    <col min="15617" max="15618" width="22.5703125" customWidth="1"/>
    <col min="15619" max="15871" width="11.42578125" hidden="1"/>
    <col min="15872" max="15872" width="49.42578125" customWidth="1"/>
    <col min="15873" max="15874" width="22.5703125" customWidth="1"/>
    <col min="15875" max="16127" width="11.42578125" hidden="1"/>
    <col min="16128" max="16128" width="49.42578125" customWidth="1"/>
    <col min="16129" max="16130" width="22.5703125" customWidth="1"/>
    <col min="16132" max="16384" width="11.42578125" hidden="1"/>
  </cols>
  <sheetData>
    <row r="1" spans="1:3" ht="15.75" x14ac:dyDescent="0.25">
      <c r="A1" s="509" t="s">
        <v>957</v>
      </c>
      <c r="B1" s="510"/>
      <c r="C1" s="511"/>
    </row>
    <row r="2" spans="1:3" ht="15.75" x14ac:dyDescent="0.25">
      <c r="A2" s="488" t="s">
        <v>954</v>
      </c>
      <c r="B2" s="489"/>
      <c r="C2" s="492"/>
    </row>
    <row r="3" spans="1:3" ht="15" x14ac:dyDescent="0.25">
      <c r="A3" s="501" t="s">
        <v>864</v>
      </c>
      <c r="B3" s="501"/>
      <c r="C3" s="501"/>
    </row>
    <row r="4" spans="1:3" ht="15" x14ac:dyDescent="0.25">
      <c r="A4" s="502" t="s">
        <v>927</v>
      </c>
      <c r="B4" s="502"/>
      <c r="C4" s="502"/>
    </row>
    <row r="5" spans="1:3" ht="5.25" customHeight="1" thickBot="1" x14ac:dyDescent="0.35">
      <c r="A5" s="248"/>
      <c r="B5" s="248"/>
      <c r="C5" s="248"/>
    </row>
    <row r="6" spans="1:3" ht="15" x14ac:dyDescent="0.25">
      <c r="A6" s="259" t="s">
        <v>836</v>
      </c>
      <c r="B6" s="260" t="s">
        <v>796</v>
      </c>
      <c r="C6" s="261" t="s">
        <v>797</v>
      </c>
    </row>
    <row r="7" spans="1:3" ht="15" x14ac:dyDescent="0.25">
      <c r="A7" s="245" t="s">
        <v>949</v>
      </c>
      <c r="B7" s="42">
        <v>57893.917195800001</v>
      </c>
      <c r="C7" s="246">
        <v>2.0789999999999999E-2</v>
      </c>
    </row>
    <row r="8" spans="1:3" ht="15" x14ac:dyDescent="0.25">
      <c r="A8" s="245" t="s">
        <v>950</v>
      </c>
      <c r="B8" s="42">
        <v>699550.52109320008</v>
      </c>
      <c r="C8" s="246">
        <v>0.25121700000000002</v>
      </c>
    </row>
    <row r="9" spans="1:3" ht="15" x14ac:dyDescent="0.25">
      <c r="A9" s="245" t="s">
        <v>951</v>
      </c>
      <c r="B9" s="42">
        <v>736805.74117920001</v>
      </c>
      <c r="C9" s="246">
        <v>0.264596</v>
      </c>
    </row>
    <row r="10" spans="1:3" ht="15" x14ac:dyDescent="0.25">
      <c r="A10" s="245" t="s">
        <v>838</v>
      </c>
      <c r="B10" s="42">
        <v>14362.297409600002</v>
      </c>
      <c r="C10" s="246">
        <v>5.1580000000000003E-3</v>
      </c>
    </row>
    <row r="11" spans="1:3" ht="15" x14ac:dyDescent="0.25">
      <c r="A11" s="245" t="s">
        <v>952</v>
      </c>
      <c r="B11" s="42">
        <v>25197.154556000001</v>
      </c>
      <c r="C11" s="246">
        <v>9.0489999999999998E-3</v>
      </c>
    </row>
    <row r="12" spans="1:3" ht="26.25" x14ac:dyDescent="0.25">
      <c r="A12" s="245" t="s">
        <v>839</v>
      </c>
      <c r="B12" s="42">
        <v>891990.64619140001</v>
      </c>
      <c r="C12" s="246">
        <v>0.320324</v>
      </c>
    </row>
    <row r="13" spans="1:3" ht="26.25" x14ac:dyDescent="0.25">
      <c r="A13" s="245" t="s">
        <v>840</v>
      </c>
      <c r="B13" s="42">
        <v>32234.347052600006</v>
      </c>
      <c r="C13" s="246">
        <v>1.1575999999999999E-2</v>
      </c>
    </row>
    <row r="14" spans="1:3" ht="15" x14ac:dyDescent="0.25">
      <c r="A14" s="245" t="s">
        <v>953</v>
      </c>
      <c r="B14" s="42">
        <v>167964.68528000001</v>
      </c>
      <c r="C14" s="246">
        <v>6.0317999999999997E-2</v>
      </c>
    </row>
    <row r="15" spans="1:3" ht="15" x14ac:dyDescent="0.25">
      <c r="A15" s="245" t="s">
        <v>841</v>
      </c>
      <c r="B15" s="42">
        <v>158648.94440080001</v>
      </c>
      <c r="C15" s="246">
        <v>5.6973000000000003E-2</v>
      </c>
    </row>
    <row r="16" spans="1:3" ht="15" customHeight="1" thickBot="1" x14ac:dyDescent="0.3">
      <c r="A16" s="257" t="s">
        <v>1</v>
      </c>
      <c r="B16" s="258">
        <f>SUM(B7:B15)</f>
        <v>2784648.2543586004</v>
      </c>
      <c r="C16" s="265">
        <f>SUM(C7:C15)</f>
        <v>1.0000009999999999</v>
      </c>
    </row>
    <row r="17" spans="1:1" ht="15" customHeight="1" x14ac:dyDescent="0.25">
      <c r="A17" s="409" t="s">
        <v>24</v>
      </c>
    </row>
    <row r="18" spans="1:1" ht="15" customHeight="1" x14ac:dyDescent="0.25"/>
    <row r="19" spans="1:1" ht="15" customHeight="1" x14ac:dyDescent="0.25"/>
    <row r="20" spans="1:1" ht="15" customHeight="1" x14ac:dyDescent="0.25"/>
    <row r="21" spans="1:1" ht="15" customHeight="1" x14ac:dyDescent="0.25"/>
    <row r="22" spans="1:1" ht="15" customHeight="1" x14ac:dyDescent="0.25"/>
    <row r="23" spans="1:1" ht="15" customHeight="1" x14ac:dyDescent="0.25"/>
    <row r="24" spans="1:1" ht="15" customHeight="1" x14ac:dyDescent="0.25"/>
    <row r="25" spans="1:1" ht="15" customHeight="1" x14ac:dyDescent="0.25"/>
    <row r="26" spans="1:1" ht="15" customHeight="1" x14ac:dyDescent="0.25"/>
    <row r="27" spans="1:1" ht="15" customHeight="1" x14ac:dyDescent="0.25"/>
    <row r="28" spans="1:1" ht="15" customHeight="1" x14ac:dyDescent="0.25"/>
    <row r="29" spans="1:1" ht="15" customHeight="1" x14ac:dyDescent="0.25"/>
    <row r="30" spans="1:1" ht="15" customHeight="1" x14ac:dyDescent="0.25"/>
    <row r="31" spans="1:1" ht="15" customHeight="1" x14ac:dyDescent="0.25"/>
    <row r="32" spans="1:1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</sheetData>
  <mergeCells count="4">
    <mergeCell ref="A1:C1"/>
    <mergeCell ref="A2:C2"/>
    <mergeCell ref="A3:C3"/>
    <mergeCell ref="A4:C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Normal="100" workbookViewId="0">
      <selection activeCell="A3" sqref="A3:E3"/>
    </sheetView>
  </sheetViews>
  <sheetFormatPr defaultColWidth="11.42578125" defaultRowHeight="15" x14ac:dyDescent="0.25"/>
  <cols>
    <col min="1" max="1" width="15.5703125" customWidth="1"/>
    <col min="2" max="2" width="17.5703125" customWidth="1"/>
    <col min="3" max="3" width="27.5703125" customWidth="1"/>
    <col min="4" max="4" width="25.42578125" customWidth="1"/>
    <col min="5" max="5" width="18.42578125" customWidth="1"/>
    <col min="8" max="9" width="13.5703125" bestFit="1" customWidth="1"/>
    <col min="11" max="11" width="13.5703125" bestFit="1" customWidth="1"/>
  </cols>
  <sheetData>
    <row r="1" spans="1:7" ht="15.75" x14ac:dyDescent="0.25">
      <c r="A1" s="514" t="s">
        <v>958</v>
      </c>
      <c r="B1" s="515"/>
      <c r="C1" s="515"/>
      <c r="D1" s="515"/>
      <c r="E1" s="516"/>
    </row>
    <row r="2" spans="1:7" ht="15.75" x14ac:dyDescent="0.25">
      <c r="A2" s="517" t="s">
        <v>925</v>
      </c>
      <c r="B2" s="518"/>
      <c r="C2" s="518"/>
      <c r="D2" s="518"/>
      <c r="E2" s="519"/>
    </row>
    <row r="3" spans="1:7" x14ac:dyDescent="0.25">
      <c r="A3" s="520" t="s">
        <v>864</v>
      </c>
      <c r="B3" s="521"/>
      <c r="C3" s="521"/>
      <c r="D3" s="521"/>
      <c r="E3" s="522"/>
    </row>
    <row r="4" spans="1:7" x14ac:dyDescent="0.25">
      <c r="A4" s="520" t="s">
        <v>959</v>
      </c>
      <c r="B4" s="521"/>
      <c r="C4" s="521"/>
      <c r="D4" s="521"/>
      <c r="E4" s="522"/>
    </row>
    <row r="5" spans="1:7" ht="3.75" customHeight="1" x14ac:dyDescent="0.3">
      <c r="A5" s="284"/>
      <c r="B5" s="285"/>
      <c r="C5" s="285"/>
      <c r="D5" s="285"/>
      <c r="E5" s="286"/>
    </row>
    <row r="6" spans="1:7" ht="25.5" customHeight="1" x14ac:dyDescent="0.25">
      <c r="A6" s="523" t="s">
        <v>960</v>
      </c>
      <c r="B6" s="524"/>
      <c r="C6" s="525" t="s">
        <v>689</v>
      </c>
      <c r="D6" s="525" t="s">
        <v>705</v>
      </c>
      <c r="E6" s="526" t="s">
        <v>1</v>
      </c>
    </row>
    <row r="7" spans="1:7" x14ac:dyDescent="0.25">
      <c r="A7" s="287" t="s">
        <v>961</v>
      </c>
      <c r="B7" s="288" t="s">
        <v>962</v>
      </c>
      <c r="C7" s="525"/>
      <c r="D7" s="525"/>
      <c r="E7" s="526"/>
    </row>
    <row r="8" spans="1:7" x14ac:dyDescent="0.25">
      <c r="A8" s="289">
        <v>0</v>
      </c>
      <c r="B8" s="289">
        <v>30</v>
      </c>
      <c r="C8" s="290">
        <v>347922.64373299998</v>
      </c>
      <c r="D8" s="290">
        <v>621397.44156980002</v>
      </c>
      <c r="E8" s="291">
        <f>SUM(C8:D8)</f>
        <v>969320.08530279994</v>
      </c>
      <c r="F8" s="38"/>
      <c r="G8" s="255"/>
    </row>
    <row r="9" spans="1:7" x14ac:dyDescent="0.25">
      <c r="A9" s="289">
        <v>31</v>
      </c>
      <c r="B9" s="289">
        <v>60</v>
      </c>
      <c r="C9" s="290">
        <v>273279.62137000001</v>
      </c>
      <c r="D9" s="290">
        <v>283210.53940339998</v>
      </c>
      <c r="E9" s="291">
        <f t="shared" ref="E9:E45" si="0">SUM(C9:D9)</f>
        <v>556490.16077339998</v>
      </c>
      <c r="F9" s="38"/>
    </row>
    <row r="10" spans="1:7" x14ac:dyDescent="0.25">
      <c r="A10" s="289">
        <v>61</v>
      </c>
      <c r="B10" s="289">
        <v>90</v>
      </c>
      <c r="C10" s="290">
        <v>352976.45190080005</v>
      </c>
      <c r="D10" s="290">
        <v>324964.69724320003</v>
      </c>
      <c r="E10" s="291">
        <f t="shared" si="0"/>
        <v>677941.14914400014</v>
      </c>
      <c r="F10" s="38"/>
    </row>
    <row r="11" spans="1:7" x14ac:dyDescent="0.25">
      <c r="A11" s="289">
        <v>91</v>
      </c>
      <c r="B11" s="289">
        <v>120</v>
      </c>
      <c r="C11" s="290">
        <v>285605.12207920005</v>
      </c>
      <c r="D11" s="290">
        <v>301560.25386480003</v>
      </c>
      <c r="E11" s="291">
        <f t="shared" si="0"/>
        <v>587165.37594400009</v>
      </c>
      <c r="F11" s="38"/>
    </row>
    <row r="12" spans="1:7" x14ac:dyDescent="0.25">
      <c r="A12" s="289">
        <v>121</v>
      </c>
      <c r="B12" s="289">
        <v>150</v>
      </c>
      <c r="C12" s="290">
        <v>254698.98133540002</v>
      </c>
      <c r="D12" s="290">
        <v>212664.42449419998</v>
      </c>
      <c r="E12" s="291">
        <f t="shared" si="0"/>
        <v>467363.4058296</v>
      </c>
      <c r="F12" s="38"/>
    </row>
    <row r="13" spans="1:7" x14ac:dyDescent="0.25">
      <c r="A13" s="289">
        <v>151</v>
      </c>
      <c r="B13" s="289">
        <v>180</v>
      </c>
      <c r="C13" s="290">
        <v>208904.45739660002</v>
      </c>
      <c r="D13" s="290">
        <v>268718.44407100003</v>
      </c>
      <c r="E13" s="291">
        <f t="shared" si="0"/>
        <v>477622.90146760002</v>
      </c>
      <c r="F13" s="38"/>
    </row>
    <row r="14" spans="1:7" x14ac:dyDescent="0.25">
      <c r="A14" s="289">
        <v>181</v>
      </c>
      <c r="B14" s="289">
        <v>210</v>
      </c>
      <c r="C14" s="290">
        <v>181031.07648500003</v>
      </c>
      <c r="D14" s="290">
        <v>231526.75897259999</v>
      </c>
      <c r="E14" s="291">
        <f t="shared" si="0"/>
        <v>412557.83545760001</v>
      </c>
      <c r="F14" s="38"/>
    </row>
    <row r="15" spans="1:7" x14ac:dyDescent="0.25">
      <c r="A15" s="289">
        <v>211</v>
      </c>
      <c r="B15" s="289">
        <v>240</v>
      </c>
      <c r="C15" s="290">
        <v>70536.838131199998</v>
      </c>
      <c r="D15" s="290">
        <v>358707.29418580001</v>
      </c>
      <c r="E15" s="291">
        <f t="shared" si="0"/>
        <v>429244.13231700001</v>
      </c>
      <c r="F15" s="38"/>
    </row>
    <row r="16" spans="1:7" x14ac:dyDescent="0.25">
      <c r="A16" s="289">
        <v>241</v>
      </c>
      <c r="B16" s="289">
        <v>270</v>
      </c>
      <c r="C16" s="290">
        <v>231549.21058640003</v>
      </c>
      <c r="D16" s="290">
        <v>166677.64233259999</v>
      </c>
      <c r="E16" s="291">
        <f t="shared" si="0"/>
        <v>398226.85291900003</v>
      </c>
      <c r="F16" s="38"/>
    </row>
    <row r="17" spans="1:6" x14ac:dyDescent="0.25">
      <c r="A17" s="289">
        <v>271</v>
      </c>
      <c r="B17" s="289">
        <v>300</v>
      </c>
      <c r="C17" s="290">
        <v>174451.64033219998</v>
      </c>
      <c r="D17" s="290">
        <v>205058.22984640001</v>
      </c>
      <c r="E17" s="291">
        <f t="shared" si="0"/>
        <v>379509.87017859996</v>
      </c>
      <c r="F17" s="38"/>
    </row>
    <row r="18" spans="1:6" x14ac:dyDescent="0.25">
      <c r="A18" s="289">
        <v>301</v>
      </c>
      <c r="B18" s="289">
        <v>330</v>
      </c>
      <c r="C18" s="290">
        <v>233127.20300940002</v>
      </c>
      <c r="D18" s="290">
        <v>203841.52597760002</v>
      </c>
      <c r="E18" s="291">
        <f t="shared" si="0"/>
        <v>436968.72898700007</v>
      </c>
      <c r="F18" s="38"/>
    </row>
    <row r="19" spans="1:6" x14ac:dyDescent="0.25">
      <c r="A19" s="289">
        <v>331</v>
      </c>
      <c r="B19" s="289">
        <v>360</v>
      </c>
      <c r="C19" s="290">
        <v>218606.45935659998</v>
      </c>
      <c r="D19" s="290">
        <v>355903.99778640002</v>
      </c>
      <c r="E19" s="291">
        <f t="shared" si="0"/>
        <v>574510.45714299998</v>
      </c>
      <c r="F19" s="38"/>
    </row>
    <row r="20" spans="1:6" x14ac:dyDescent="0.25">
      <c r="A20" s="289">
        <v>361</v>
      </c>
      <c r="B20" s="289">
        <v>420</v>
      </c>
      <c r="C20" s="290">
        <v>197473.4831944</v>
      </c>
      <c r="D20" s="290">
        <v>218783.65459720002</v>
      </c>
      <c r="E20" s="291">
        <f t="shared" si="0"/>
        <v>416257.13779160002</v>
      </c>
      <c r="F20" s="38"/>
    </row>
    <row r="21" spans="1:6" x14ac:dyDescent="0.25">
      <c r="A21" s="289">
        <v>421</v>
      </c>
      <c r="B21" s="289">
        <v>480</v>
      </c>
      <c r="C21" s="290">
        <v>229941.92980500002</v>
      </c>
      <c r="D21" s="290">
        <v>132599.09843040002</v>
      </c>
      <c r="E21" s="291">
        <f t="shared" si="0"/>
        <v>362541.02823540004</v>
      </c>
      <c r="F21" s="38"/>
    </row>
    <row r="22" spans="1:6" x14ac:dyDescent="0.25">
      <c r="A22" s="289">
        <v>481</v>
      </c>
      <c r="B22" s="289">
        <v>540</v>
      </c>
      <c r="C22" s="290">
        <v>254609.73692000002</v>
      </c>
      <c r="D22" s="290">
        <v>235809.14422520003</v>
      </c>
      <c r="E22" s="291">
        <f t="shared" si="0"/>
        <v>490418.88114520005</v>
      </c>
      <c r="F22" s="38"/>
    </row>
    <row r="23" spans="1:6" x14ac:dyDescent="0.25">
      <c r="A23" s="289">
        <v>541</v>
      </c>
      <c r="B23" s="289">
        <v>600</v>
      </c>
      <c r="C23" s="290">
        <v>196287.8158178</v>
      </c>
      <c r="D23" s="290">
        <v>165554.10199720002</v>
      </c>
      <c r="E23" s="291">
        <f t="shared" si="0"/>
        <v>361841.91781500005</v>
      </c>
      <c r="F23" s="38"/>
    </row>
    <row r="24" spans="1:6" x14ac:dyDescent="0.25">
      <c r="A24" s="289">
        <v>601</v>
      </c>
      <c r="B24" s="289">
        <v>660</v>
      </c>
      <c r="C24" s="290">
        <v>199740.66339080004</v>
      </c>
      <c r="D24" s="290">
        <v>96379.141524399995</v>
      </c>
      <c r="E24" s="291">
        <f t="shared" si="0"/>
        <v>296119.80491520005</v>
      </c>
      <c r="F24" s="38"/>
    </row>
    <row r="25" spans="1:6" x14ac:dyDescent="0.25">
      <c r="A25" s="289">
        <v>661</v>
      </c>
      <c r="B25" s="289">
        <v>720</v>
      </c>
      <c r="C25" s="290">
        <v>273279.99132979999</v>
      </c>
      <c r="D25" s="290">
        <v>76921.87779920001</v>
      </c>
      <c r="E25" s="291">
        <f t="shared" si="0"/>
        <v>350201.869129</v>
      </c>
      <c r="F25" s="38"/>
    </row>
    <row r="26" spans="1:6" x14ac:dyDescent="0.25">
      <c r="A26" s="289">
        <v>721</v>
      </c>
      <c r="B26" s="289">
        <v>810</v>
      </c>
      <c r="C26" s="290">
        <v>203634.97810040001</v>
      </c>
      <c r="D26" s="290">
        <v>71246.464588599993</v>
      </c>
      <c r="E26" s="291">
        <f t="shared" si="0"/>
        <v>274881.44268899999</v>
      </c>
      <c r="F26" s="38"/>
    </row>
    <row r="27" spans="1:6" x14ac:dyDescent="0.25">
      <c r="A27" s="289">
        <v>811</v>
      </c>
      <c r="B27" s="289">
        <v>900</v>
      </c>
      <c r="C27" s="290">
        <v>242475.53321040003</v>
      </c>
      <c r="D27" s="290">
        <v>157836.57977080002</v>
      </c>
      <c r="E27" s="291">
        <f t="shared" si="0"/>
        <v>400312.11298120004</v>
      </c>
      <c r="F27" s="38"/>
    </row>
    <row r="28" spans="1:6" x14ac:dyDescent="0.25">
      <c r="A28" s="289">
        <v>901</v>
      </c>
      <c r="B28" s="289">
        <v>990</v>
      </c>
      <c r="C28" s="290">
        <v>130031.38629879999</v>
      </c>
      <c r="D28" s="290">
        <v>132309.74788360001</v>
      </c>
      <c r="E28" s="291">
        <f t="shared" si="0"/>
        <v>262341.13418240001</v>
      </c>
      <c r="F28" s="38"/>
    </row>
    <row r="29" spans="1:6" x14ac:dyDescent="0.25">
      <c r="A29" s="289">
        <v>991</v>
      </c>
      <c r="B29" s="289">
        <v>1080</v>
      </c>
      <c r="C29" s="290">
        <v>111600.65036680001</v>
      </c>
      <c r="D29" s="290">
        <v>43304.991248400001</v>
      </c>
      <c r="E29" s="291">
        <f t="shared" si="0"/>
        <v>154905.6416152</v>
      </c>
      <c r="F29" s="38"/>
    </row>
    <row r="30" spans="1:6" x14ac:dyDescent="0.25">
      <c r="A30" s="289">
        <v>1081</v>
      </c>
      <c r="B30" s="289">
        <v>1260</v>
      </c>
      <c r="C30" s="290">
        <v>205860.24253060002</v>
      </c>
      <c r="D30" s="290">
        <v>156062.1739544</v>
      </c>
      <c r="E30" s="291">
        <f t="shared" si="0"/>
        <v>361922.41648500005</v>
      </c>
      <c r="F30" s="38"/>
    </row>
    <row r="31" spans="1:6" x14ac:dyDescent="0.25">
      <c r="A31" s="289">
        <v>1261</v>
      </c>
      <c r="B31" s="289">
        <v>1440</v>
      </c>
      <c r="C31" s="290">
        <v>295417.73515939998</v>
      </c>
      <c r="D31" s="290">
        <v>119181.68006500001</v>
      </c>
      <c r="E31" s="291">
        <f t="shared" si="0"/>
        <v>414599.4152244</v>
      </c>
      <c r="F31" s="38"/>
    </row>
    <row r="32" spans="1:6" x14ac:dyDescent="0.25">
      <c r="A32" s="289">
        <v>1441</v>
      </c>
      <c r="B32" s="289">
        <v>1620</v>
      </c>
      <c r="C32" s="290">
        <v>109235.12033980001</v>
      </c>
      <c r="D32" s="290">
        <v>120435.23818620002</v>
      </c>
      <c r="E32" s="291">
        <f t="shared" si="0"/>
        <v>229670.35852600003</v>
      </c>
      <c r="F32" s="38"/>
    </row>
    <row r="33" spans="1:6" x14ac:dyDescent="0.25">
      <c r="A33" s="289">
        <v>1621</v>
      </c>
      <c r="B33" s="289">
        <v>1800</v>
      </c>
      <c r="C33" s="290">
        <v>217175.0294616</v>
      </c>
      <c r="D33" s="290">
        <v>115264.0793598</v>
      </c>
      <c r="E33" s="291">
        <f t="shared" si="0"/>
        <v>332439.10882139998</v>
      </c>
      <c r="F33" s="38"/>
    </row>
    <row r="34" spans="1:6" x14ac:dyDescent="0.25">
      <c r="A34" s="289">
        <v>1801</v>
      </c>
      <c r="B34" s="289">
        <v>1980</v>
      </c>
      <c r="C34" s="290">
        <v>235951.10115500001</v>
      </c>
      <c r="D34" s="290">
        <v>114713.4392334</v>
      </c>
      <c r="E34" s="291">
        <f t="shared" si="0"/>
        <v>350664.54038840003</v>
      </c>
      <c r="F34" s="38"/>
    </row>
    <row r="35" spans="1:6" x14ac:dyDescent="0.25">
      <c r="A35" s="289">
        <v>1981</v>
      </c>
      <c r="B35" s="289">
        <v>2160</v>
      </c>
      <c r="C35" s="290">
        <v>40058.105365600008</v>
      </c>
      <c r="D35" s="290">
        <v>110924.43526500001</v>
      </c>
      <c r="E35" s="291">
        <f t="shared" si="0"/>
        <v>150982.54063060001</v>
      </c>
      <c r="F35" s="38"/>
    </row>
    <row r="36" spans="1:6" x14ac:dyDescent="0.25">
      <c r="A36" s="289">
        <v>2161</v>
      </c>
      <c r="B36" s="289">
        <v>2340</v>
      </c>
      <c r="C36" s="290">
        <v>182430.5244426</v>
      </c>
      <c r="D36" s="290">
        <v>45122.053711</v>
      </c>
      <c r="E36" s="291">
        <f t="shared" si="0"/>
        <v>227552.57815359998</v>
      </c>
      <c r="F36" s="38"/>
    </row>
    <row r="37" spans="1:6" x14ac:dyDescent="0.25">
      <c r="A37" s="289">
        <v>2341</v>
      </c>
      <c r="B37" s="289">
        <v>2520</v>
      </c>
      <c r="C37" s="290">
        <v>78691.811101400002</v>
      </c>
      <c r="D37" s="290">
        <v>50540.680108799999</v>
      </c>
      <c r="E37" s="291">
        <f t="shared" si="0"/>
        <v>129232.49121020001</v>
      </c>
      <c r="F37" s="38"/>
    </row>
    <row r="38" spans="1:6" x14ac:dyDescent="0.25">
      <c r="A38" s="289">
        <v>2521</v>
      </c>
      <c r="B38" s="289">
        <v>2700</v>
      </c>
      <c r="C38" s="290">
        <v>58689.846294800001</v>
      </c>
      <c r="D38" s="290">
        <v>67687.011998200003</v>
      </c>
      <c r="E38" s="291">
        <f t="shared" si="0"/>
        <v>126376.858293</v>
      </c>
      <c r="F38" s="38"/>
    </row>
    <row r="39" spans="1:6" x14ac:dyDescent="0.25">
      <c r="A39" s="289">
        <v>2701</v>
      </c>
      <c r="B39" s="289">
        <v>2880</v>
      </c>
      <c r="C39" s="290">
        <v>64441.362218800001</v>
      </c>
      <c r="D39" s="290">
        <v>27868.094252600004</v>
      </c>
      <c r="E39" s="291">
        <f t="shared" si="0"/>
        <v>92309.456471400001</v>
      </c>
      <c r="F39" s="38"/>
    </row>
    <row r="40" spans="1:6" x14ac:dyDescent="0.25">
      <c r="A40" s="289">
        <v>2881</v>
      </c>
      <c r="B40" s="289">
        <v>3060</v>
      </c>
      <c r="C40" s="290">
        <v>192289.86523600004</v>
      </c>
      <c r="D40" s="290">
        <v>4311.7833024000001</v>
      </c>
      <c r="E40" s="291">
        <f t="shared" si="0"/>
        <v>196601.64853840004</v>
      </c>
      <c r="F40" s="38"/>
    </row>
    <row r="41" spans="1:6" x14ac:dyDescent="0.25">
      <c r="A41" s="289">
        <v>3061</v>
      </c>
      <c r="B41" s="289">
        <v>3240</v>
      </c>
      <c r="C41" s="290">
        <v>65950.302705000009</v>
      </c>
      <c r="D41" s="290">
        <v>30931.735678200002</v>
      </c>
      <c r="E41" s="291">
        <f t="shared" si="0"/>
        <v>96882.038383200008</v>
      </c>
      <c r="F41" s="38"/>
    </row>
    <row r="42" spans="1:6" x14ac:dyDescent="0.25">
      <c r="A42" s="289">
        <v>3241</v>
      </c>
      <c r="B42" s="289">
        <v>3510</v>
      </c>
      <c r="C42" s="290">
        <v>69538.919144800006</v>
      </c>
      <c r="D42" s="290">
        <v>223070.28296560002</v>
      </c>
      <c r="E42" s="291">
        <f t="shared" si="0"/>
        <v>292609.20211040002</v>
      </c>
      <c r="F42" s="38"/>
    </row>
    <row r="43" spans="1:6" x14ac:dyDescent="0.25">
      <c r="A43" s="289">
        <v>3511</v>
      </c>
      <c r="B43" s="289">
        <v>3780</v>
      </c>
      <c r="C43" s="290">
        <v>148613.02775620003</v>
      </c>
      <c r="D43" s="290">
        <v>204298.82743480001</v>
      </c>
      <c r="E43" s="291">
        <f t="shared" si="0"/>
        <v>352911.85519100004</v>
      </c>
      <c r="F43" s="38"/>
    </row>
    <row r="44" spans="1:6" x14ac:dyDescent="0.25">
      <c r="A44" s="289">
        <v>3781</v>
      </c>
      <c r="B44" s="289">
        <v>4050</v>
      </c>
      <c r="C44" s="290">
        <v>15032.0376318</v>
      </c>
      <c r="D44" s="290">
        <v>0</v>
      </c>
      <c r="E44" s="291">
        <f t="shared" si="0"/>
        <v>15032.0376318</v>
      </c>
      <c r="F44" s="38"/>
    </row>
    <row r="45" spans="1:6" ht="15.75" thickBot="1" x14ac:dyDescent="0.3">
      <c r="A45" s="289">
        <v>4321</v>
      </c>
      <c r="B45" s="289">
        <v>4590</v>
      </c>
      <c r="C45" s="290">
        <v>0</v>
      </c>
      <c r="D45" s="290">
        <v>192756.76746900001</v>
      </c>
      <c r="E45" s="291">
        <f t="shared" si="0"/>
        <v>192756.76746900001</v>
      </c>
      <c r="F45" s="38"/>
    </row>
    <row r="46" spans="1:6" ht="15.75" thickBot="1" x14ac:dyDescent="0.3">
      <c r="A46" s="512" t="s">
        <v>1</v>
      </c>
      <c r="B46" s="513"/>
      <c r="C46" s="292">
        <f>SUM(C8:C45)</f>
        <v>6851140.9046934014</v>
      </c>
      <c r="D46" s="292">
        <f>SUM(D8:D45)</f>
        <v>6448144.3347971989</v>
      </c>
      <c r="E46" s="293">
        <f>SUM(E8:E45)</f>
        <v>13299285.2394906</v>
      </c>
    </row>
    <row r="47" spans="1:6" x14ac:dyDescent="0.25">
      <c r="A47" s="410" t="s">
        <v>963</v>
      </c>
      <c r="B47" s="45"/>
      <c r="C47" s="45"/>
      <c r="D47" s="46"/>
      <c r="E47" s="47"/>
    </row>
    <row r="48" spans="1:6" x14ac:dyDescent="0.25">
      <c r="A48" s="410" t="s">
        <v>1251</v>
      </c>
      <c r="B48" s="45"/>
      <c r="C48" s="45"/>
      <c r="D48" s="46"/>
      <c r="E48" s="47"/>
    </row>
    <row r="49" spans="1:5" x14ac:dyDescent="0.25">
      <c r="A49" s="409" t="s">
        <v>24</v>
      </c>
      <c r="B49" s="45"/>
      <c r="C49" s="45"/>
      <c r="D49" s="46"/>
      <c r="E49" s="47"/>
    </row>
    <row r="50" spans="1:5" x14ac:dyDescent="0.25">
      <c r="A50" s="45"/>
      <c r="B50" s="45"/>
      <c r="C50" s="294"/>
      <c r="D50" s="294"/>
      <c r="E50" s="47"/>
    </row>
    <row r="51" spans="1:5" x14ac:dyDescent="0.25">
      <c r="A51" s="45"/>
      <c r="B51" s="45"/>
      <c r="C51" s="44"/>
      <c r="E51" s="47"/>
    </row>
    <row r="52" spans="1:5" x14ac:dyDescent="0.25">
      <c r="A52" s="45"/>
      <c r="B52" s="45"/>
      <c r="C52" s="44"/>
      <c r="D52" s="43"/>
      <c r="E52" s="47"/>
    </row>
    <row r="53" spans="1:5" x14ac:dyDescent="0.25">
      <c r="A53" s="45"/>
      <c r="B53" s="45"/>
      <c r="C53" s="44"/>
      <c r="D53" s="43"/>
      <c r="E53" s="47"/>
    </row>
    <row r="54" spans="1:5" x14ac:dyDescent="0.25">
      <c r="A54" s="45"/>
      <c r="B54" s="45"/>
      <c r="C54" s="44"/>
      <c r="D54" s="43"/>
      <c r="E54" s="47"/>
    </row>
    <row r="55" spans="1:5" x14ac:dyDescent="0.25">
      <c r="A55" s="45"/>
      <c r="B55" s="45"/>
      <c r="C55" s="294"/>
      <c r="D55" s="46"/>
      <c r="E55" s="47"/>
    </row>
    <row r="56" spans="1:5" x14ac:dyDescent="0.25">
      <c r="A56" s="45"/>
      <c r="B56" s="45"/>
      <c r="C56" s="45"/>
      <c r="D56" s="46"/>
      <c r="E56" s="47"/>
    </row>
    <row r="57" spans="1:5" x14ac:dyDescent="0.25">
      <c r="A57" s="45"/>
      <c r="B57" s="45"/>
      <c r="D57" s="46"/>
      <c r="E57" s="47"/>
    </row>
    <row r="58" spans="1:5" x14ac:dyDescent="0.25">
      <c r="A58" s="45"/>
      <c r="B58" s="45"/>
      <c r="C58" s="45"/>
      <c r="D58" s="46"/>
      <c r="E58" s="47"/>
    </row>
    <row r="59" spans="1:5" x14ac:dyDescent="0.25">
      <c r="A59" s="45"/>
      <c r="B59" s="45"/>
      <c r="C59" s="45"/>
      <c r="D59" s="46"/>
      <c r="E59" s="47"/>
    </row>
    <row r="60" spans="1:5" x14ac:dyDescent="0.25">
      <c r="A60" s="45"/>
      <c r="B60" s="45"/>
      <c r="C60" s="45"/>
      <c r="D60" s="46"/>
      <c r="E60" s="47"/>
    </row>
    <row r="61" spans="1:5" x14ac:dyDescent="0.25">
      <c r="A61" s="45"/>
      <c r="B61" s="45"/>
      <c r="C61" s="45"/>
      <c r="D61" s="46"/>
      <c r="E61" s="47"/>
    </row>
    <row r="62" spans="1:5" x14ac:dyDescent="0.25">
      <c r="A62" s="45"/>
      <c r="B62" s="45"/>
      <c r="C62" s="45"/>
      <c r="D62" s="46"/>
      <c r="E62" s="47"/>
    </row>
    <row r="63" spans="1:5" x14ac:dyDescent="0.25">
      <c r="A63" s="45"/>
      <c r="B63" s="45"/>
      <c r="C63" s="45"/>
      <c r="D63" s="46"/>
      <c r="E63" s="47"/>
    </row>
    <row r="64" spans="1:5" x14ac:dyDescent="0.25">
      <c r="A64" s="45"/>
      <c r="B64" s="45"/>
      <c r="C64" s="45"/>
      <c r="D64" s="46"/>
      <c r="E64" s="47"/>
    </row>
    <row r="65" spans="1:5" x14ac:dyDescent="0.25">
      <c r="A65" s="45"/>
      <c r="B65" s="45"/>
      <c r="C65" s="45"/>
      <c r="D65" s="46"/>
      <c r="E65" s="47"/>
    </row>
    <row r="66" spans="1:5" x14ac:dyDescent="0.25">
      <c r="A66" s="45"/>
      <c r="B66" s="45"/>
      <c r="C66" s="45"/>
      <c r="D66" s="46"/>
      <c r="E66" s="47"/>
    </row>
    <row r="67" spans="1:5" x14ac:dyDescent="0.25">
      <c r="A67" s="45"/>
      <c r="B67" s="45"/>
      <c r="C67" s="45"/>
      <c r="D67" s="46"/>
      <c r="E67" s="47"/>
    </row>
    <row r="68" spans="1:5" x14ac:dyDescent="0.25">
      <c r="A68" s="45"/>
      <c r="B68" s="45"/>
      <c r="C68" s="45"/>
      <c r="D68" s="46"/>
      <c r="E68" s="47"/>
    </row>
    <row r="69" spans="1:5" x14ac:dyDescent="0.25">
      <c r="A69" s="45"/>
      <c r="B69" s="45"/>
      <c r="C69" s="45"/>
      <c r="D69" s="46"/>
      <c r="E69" s="47"/>
    </row>
    <row r="70" spans="1:5" x14ac:dyDescent="0.25">
      <c r="A70" s="45"/>
      <c r="B70" s="45"/>
      <c r="C70" s="45"/>
      <c r="D70" s="46"/>
      <c r="E70" s="47"/>
    </row>
    <row r="71" spans="1:5" x14ac:dyDescent="0.25">
      <c r="A71" s="45"/>
      <c r="B71" s="45"/>
      <c r="C71" s="45"/>
      <c r="D71" s="46"/>
      <c r="E71" s="47"/>
    </row>
    <row r="72" spans="1:5" x14ac:dyDescent="0.25">
      <c r="A72" s="45"/>
      <c r="B72" s="45"/>
      <c r="C72" s="45"/>
      <c r="D72" s="46"/>
      <c r="E72" s="47"/>
    </row>
    <row r="73" spans="1:5" x14ac:dyDescent="0.25">
      <c r="A73" s="45"/>
      <c r="B73" s="45"/>
      <c r="C73" s="45"/>
      <c r="D73" s="46"/>
      <c r="E73" s="47"/>
    </row>
    <row r="74" spans="1:5" x14ac:dyDescent="0.25">
      <c r="A74" s="45"/>
      <c r="B74" s="45"/>
      <c r="C74" s="45"/>
      <c r="D74" s="46"/>
      <c r="E74" s="47"/>
    </row>
    <row r="75" spans="1:5" x14ac:dyDescent="0.25">
      <c r="A75" s="45"/>
      <c r="B75" s="45"/>
      <c r="C75" s="45"/>
      <c r="D75" s="46"/>
      <c r="E75" s="47"/>
    </row>
    <row r="76" spans="1:5" x14ac:dyDescent="0.25">
      <c r="A76" s="45"/>
      <c r="B76" s="45"/>
      <c r="C76" s="45"/>
      <c r="D76" s="46"/>
      <c r="E76" s="47"/>
    </row>
    <row r="77" spans="1:5" x14ac:dyDescent="0.25">
      <c r="A77" s="45"/>
      <c r="B77" s="45"/>
      <c r="C77" s="45"/>
      <c r="D77" s="46"/>
      <c r="E77" s="47"/>
    </row>
    <row r="78" spans="1:5" x14ac:dyDescent="0.25">
      <c r="A78" s="45"/>
      <c r="B78" s="45"/>
      <c r="C78" s="45"/>
      <c r="D78" s="46"/>
      <c r="E78" s="47"/>
    </row>
    <row r="79" spans="1:5" x14ac:dyDescent="0.25">
      <c r="A79" s="45"/>
      <c r="B79" s="45"/>
      <c r="C79" s="45"/>
      <c r="D79" s="46"/>
      <c r="E79" s="47"/>
    </row>
    <row r="80" spans="1:5" x14ac:dyDescent="0.25">
      <c r="A80" s="45"/>
      <c r="B80" s="45"/>
      <c r="C80" s="45"/>
      <c r="D80" s="46"/>
      <c r="E80" s="47"/>
    </row>
    <row r="81" spans="1:5" x14ac:dyDescent="0.25">
      <c r="A81" s="45"/>
      <c r="B81" s="45"/>
      <c r="C81" s="45"/>
      <c r="D81" s="46"/>
      <c r="E81" s="47"/>
    </row>
    <row r="82" spans="1:5" x14ac:dyDescent="0.25">
      <c r="A82" s="45"/>
      <c r="B82" s="45"/>
      <c r="C82" s="45"/>
      <c r="D82" s="46"/>
      <c r="E82" s="47"/>
    </row>
    <row r="83" spans="1:5" x14ac:dyDescent="0.25">
      <c r="A83" s="45"/>
      <c r="B83" s="45"/>
      <c r="C83" s="45"/>
      <c r="D83" s="46"/>
      <c r="E83" s="47"/>
    </row>
    <row r="84" spans="1:5" x14ac:dyDescent="0.25">
      <c r="A84" s="45"/>
      <c r="B84" s="45"/>
      <c r="C84" s="45"/>
      <c r="D84" s="46"/>
      <c r="E84" s="47"/>
    </row>
    <row r="85" spans="1:5" x14ac:dyDescent="0.25">
      <c r="A85" s="45"/>
      <c r="B85" s="45"/>
      <c r="C85" s="45"/>
      <c r="D85" s="46"/>
      <c r="E85" s="47"/>
    </row>
    <row r="86" spans="1:5" x14ac:dyDescent="0.25">
      <c r="A86" s="45"/>
      <c r="B86" s="45"/>
      <c r="C86" s="45"/>
      <c r="D86" s="46"/>
      <c r="E86" s="47"/>
    </row>
    <row r="87" spans="1:5" x14ac:dyDescent="0.25">
      <c r="A87" s="45"/>
      <c r="B87" s="45"/>
      <c r="C87" s="45"/>
      <c r="D87" s="46"/>
      <c r="E87" s="47"/>
    </row>
    <row r="88" spans="1:5" x14ac:dyDescent="0.25">
      <c r="A88" s="45"/>
      <c r="B88" s="45"/>
      <c r="C88" s="45"/>
      <c r="D88" s="46"/>
      <c r="E88" s="47"/>
    </row>
    <row r="89" spans="1:5" x14ac:dyDescent="0.25">
      <c r="A89" s="45"/>
      <c r="B89" s="45"/>
      <c r="C89" s="45"/>
      <c r="D89" s="46"/>
      <c r="E89" s="47"/>
    </row>
    <row r="90" spans="1:5" x14ac:dyDescent="0.25">
      <c r="A90" s="45"/>
      <c r="B90" s="45"/>
      <c r="C90" s="45"/>
      <c r="D90" s="46"/>
      <c r="E90" s="47"/>
    </row>
    <row r="91" spans="1:5" x14ac:dyDescent="0.25">
      <c r="A91" s="45"/>
      <c r="B91" s="45"/>
      <c r="C91" s="45"/>
      <c r="D91" s="46"/>
      <c r="E91" s="47"/>
    </row>
    <row r="92" spans="1:5" x14ac:dyDescent="0.25">
      <c r="A92" s="45"/>
      <c r="B92" s="45"/>
      <c r="C92" s="45"/>
      <c r="D92" s="46"/>
      <c r="E92" s="47"/>
    </row>
    <row r="93" spans="1:5" x14ac:dyDescent="0.25">
      <c r="A93" s="45"/>
      <c r="B93" s="45"/>
      <c r="C93" s="45"/>
      <c r="D93" s="46"/>
      <c r="E93" s="47"/>
    </row>
    <row r="94" spans="1:5" x14ac:dyDescent="0.25">
      <c r="A94" s="45"/>
      <c r="B94" s="45"/>
      <c r="C94" s="45"/>
      <c r="D94" s="46"/>
      <c r="E94" s="47"/>
    </row>
    <row r="95" spans="1:5" x14ac:dyDescent="0.25">
      <c r="A95" s="45"/>
      <c r="B95" s="45"/>
      <c r="C95" s="45"/>
      <c r="D95" s="45"/>
      <c r="E95" s="48"/>
    </row>
    <row r="97" spans="1:5" x14ac:dyDescent="0.25">
      <c r="A97" s="49"/>
      <c r="B97" s="49"/>
      <c r="C97" s="49"/>
      <c r="D97" s="50"/>
      <c r="E97" s="51"/>
    </row>
    <row r="98" spans="1:5" x14ac:dyDescent="0.25">
      <c r="A98" s="52"/>
      <c r="B98" s="52"/>
      <c r="C98" s="52"/>
      <c r="D98" s="53"/>
      <c r="E98" s="54"/>
    </row>
    <row r="99" spans="1:5" x14ac:dyDescent="0.25">
      <c r="A99" s="49"/>
      <c r="B99" s="49"/>
      <c r="C99" s="49"/>
      <c r="D99" s="50"/>
      <c r="E99" s="51"/>
    </row>
    <row r="100" spans="1:5" x14ac:dyDescent="0.25">
      <c r="A100" s="18" t="s">
        <v>837</v>
      </c>
      <c r="B100" s="18"/>
      <c r="C100" s="18"/>
      <c r="D100" s="40"/>
      <c r="E100" s="40"/>
    </row>
    <row r="101" spans="1:5" x14ac:dyDescent="0.25">
      <c r="A101" s="18" t="s">
        <v>24</v>
      </c>
      <c r="B101" s="18"/>
      <c r="C101" s="18"/>
    </row>
  </sheetData>
  <mergeCells count="9">
    <mergeCell ref="A46:B46"/>
    <mergeCell ref="A1:E1"/>
    <mergeCell ref="A2:E2"/>
    <mergeCell ref="A3:E3"/>
    <mergeCell ref="A4:E4"/>
    <mergeCell ref="A6:B6"/>
    <mergeCell ref="C6:C7"/>
    <mergeCell ref="D6:D7"/>
    <mergeCell ref="E6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172"/>
  <sheetViews>
    <sheetView workbookViewId="0">
      <selection sqref="A1:K1"/>
    </sheetView>
  </sheetViews>
  <sheetFormatPr defaultColWidth="0" defaultRowHeight="0" customHeight="1" zeroHeight="1" x14ac:dyDescent="0.25"/>
  <cols>
    <col min="1" max="1" width="13.7109375" customWidth="1"/>
    <col min="2" max="10" width="10.7109375" customWidth="1"/>
    <col min="11" max="11" width="10.28515625" bestFit="1" customWidth="1"/>
    <col min="12" max="21" width="10.7109375" customWidth="1"/>
    <col min="22" max="27" width="9.140625" hidden="1" customWidth="1"/>
    <col min="28" max="266" width="9.140625" hidden="1"/>
    <col min="267" max="267" width="13.7109375" customWidth="1"/>
    <col min="268" max="277" width="10.7109375" customWidth="1"/>
    <col min="278" max="283" width="9.140625" hidden="1" customWidth="1"/>
    <col min="284" max="522" width="9.140625" hidden="1"/>
    <col min="523" max="523" width="13.7109375" customWidth="1"/>
    <col min="524" max="533" width="10.7109375" customWidth="1"/>
    <col min="534" max="539" width="9.140625" hidden="1" customWidth="1"/>
    <col min="540" max="778" width="9.140625" hidden="1"/>
    <col min="779" max="779" width="13.7109375" customWidth="1"/>
    <col min="780" max="789" width="10.7109375" customWidth="1"/>
    <col min="790" max="795" width="9.140625" hidden="1" customWidth="1"/>
    <col min="796" max="1034" width="9.140625" hidden="1"/>
    <col min="1035" max="1035" width="13.7109375" customWidth="1"/>
    <col min="1036" max="1045" width="10.7109375" customWidth="1"/>
    <col min="1046" max="1051" width="9.140625" hidden="1" customWidth="1"/>
    <col min="1052" max="1290" width="9.140625" hidden="1"/>
    <col min="1291" max="1291" width="13.7109375" customWidth="1"/>
    <col min="1292" max="1301" width="10.7109375" customWidth="1"/>
    <col min="1302" max="1307" width="9.140625" hidden="1" customWidth="1"/>
    <col min="1308" max="1546" width="9.140625" hidden="1"/>
    <col min="1547" max="1547" width="13.7109375" customWidth="1"/>
    <col min="1548" max="1557" width="10.7109375" customWidth="1"/>
    <col min="1558" max="1563" width="9.140625" hidden="1" customWidth="1"/>
    <col min="1564" max="1802" width="9.140625" hidden="1"/>
    <col min="1803" max="1803" width="13.7109375" customWidth="1"/>
    <col min="1804" max="1813" width="10.7109375" customWidth="1"/>
    <col min="1814" max="1819" width="9.140625" hidden="1" customWidth="1"/>
    <col min="1820" max="2058" width="9.140625" hidden="1"/>
    <col min="2059" max="2059" width="13.7109375" customWidth="1"/>
    <col min="2060" max="2069" width="10.7109375" customWidth="1"/>
    <col min="2070" max="2075" width="9.140625" hidden="1" customWidth="1"/>
    <col min="2076" max="2314" width="9.140625" hidden="1"/>
    <col min="2315" max="2315" width="13.7109375" customWidth="1"/>
    <col min="2316" max="2325" width="10.7109375" customWidth="1"/>
    <col min="2326" max="2331" width="9.140625" hidden="1" customWidth="1"/>
    <col min="2332" max="2570" width="9.140625" hidden="1"/>
    <col min="2571" max="2571" width="13.7109375" customWidth="1"/>
    <col min="2572" max="2581" width="10.7109375" customWidth="1"/>
    <col min="2582" max="2587" width="9.140625" hidden="1" customWidth="1"/>
    <col min="2588" max="2826" width="9.140625" hidden="1"/>
    <col min="2827" max="2827" width="13.7109375" customWidth="1"/>
    <col min="2828" max="2837" width="10.7109375" customWidth="1"/>
    <col min="2838" max="2843" width="9.140625" hidden="1" customWidth="1"/>
    <col min="2844" max="3082" width="9.140625" hidden="1"/>
    <col min="3083" max="3083" width="13.7109375" customWidth="1"/>
    <col min="3084" max="3093" width="10.7109375" customWidth="1"/>
    <col min="3094" max="3099" width="9.140625" hidden="1" customWidth="1"/>
    <col min="3100" max="3338" width="9.140625" hidden="1"/>
    <col min="3339" max="3339" width="13.7109375" customWidth="1"/>
    <col min="3340" max="3349" width="10.7109375" customWidth="1"/>
    <col min="3350" max="3355" width="9.140625" hidden="1" customWidth="1"/>
    <col min="3356" max="3594" width="9.140625" hidden="1"/>
    <col min="3595" max="3595" width="13.7109375" customWidth="1"/>
    <col min="3596" max="3605" width="10.7109375" customWidth="1"/>
    <col min="3606" max="3611" width="9.140625" hidden="1" customWidth="1"/>
    <col min="3612" max="3850" width="9.140625" hidden="1"/>
    <col min="3851" max="3851" width="13.7109375" customWidth="1"/>
    <col min="3852" max="3861" width="10.7109375" customWidth="1"/>
    <col min="3862" max="3867" width="9.140625" hidden="1" customWidth="1"/>
    <col min="3868" max="4106" width="9.140625" hidden="1"/>
    <col min="4107" max="4107" width="13.7109375" customWidth="1"/>
    <col min="4108" max="4117" width="10.7109375" customWidth="1"/>
    <col min="4118" max="4123" width="9.140625" hidden="1" customWidth="1"/>
    <col min="4124" max="4362" width="9.140625" hidden="1"/>
    <col min="4363" max="4363" width="13.7109375" customWidth="1"/>
    <col min="4364" max="4373" width="10.7109375" customWidth="1"/>
    <col min="4374" max="4379" width="9.140625" hidden="1" customWidth="1"/>
    <col min="4380" max="4618" width="9.140625" hidden="1"/>
    <col min="4619" max="4619" width="13.7109375" customWidth="1"/>
    <col min="4620" max="4629" width="10.7109375" customWidth="1"/>
    <col min="4630" max="4635" width="9.140625" hidden="1" customWidth="1"/>
    <col min="4636" max="4874" width="9.140625" hidden="1"/>
    <col min="4875" max="4875" width="13.7109375" customWidth="1"/>
    <col min="4876" max="4885" width="10.7109375" customWidth="1"/>
    <col min="4886" max="4891" width="9.140625" hidden="1" customWidth="1"/>
    <col min="4892" max="5130" width="9.140625" hidden="1"/>
    <col min="5131" max="5131" width="13.7109375" customWidth="1"/>
    <col min="5132" max="5141" width="10.7109375" customWidth="1"/>
    <col min="5142" max="5147" width="9.140625" hidden="1" customWidth="1"/>
    <col min="5148" max="5386" width="9.140625" hidden="1"/>
    <col min="5387" max="5387" width="13.7109375" customWidth="1"/>
    <col min="5388" max="5397" width="10.7109375" customWidth="1"/>
    <col min="5398" max="5403" width="9.140625" hidden="1" customWidth="1"/>
    <col min="5404" max="5642" width="9.140625" hidden="1"/>
    <col min="5643" max="5643" width="13.7109375" customWidth="1"/>
    <col min="5644" max="5653" width="10.7109375" customWidth="1"/>
    <col min="5654" max="5659" width="9.140625" hidden="1" customWidth="1"/>
    <col min="5660" max="5898" width="9.140625" hidden="1"/>
    <col min="5899" max="5899" width="13.7109375" customWidth="1"/>
    <col min="5900" max="5909" width="10.7109375" customWidth="1"/>
    <col min="5910" max="5915" width="9.140625" hidden="1" customWidth="1"/>
    <col min="5916" max="6154" width="9.140625" hidden="1"/>
    <col min="6155" max="6155" width="13.7109375" customWidth="1"/>
    <col min="6156" max="6165" width="10.7109375" customWidth="1"/>
    <col min="6166" max="6171" width="9.140625" hidden="1" customWidth="1"/>
    <col min="6172" max="6410" width="9.140625" hidden="1"/>
    <col min="6411" max="6411" width="13.7109375" customWidth="1"/>
    <col min="6412" max="6421" width="10.7109375" customWidth="1"/>
    <col min="6422" max="6427" width="9.140625" hidden="1" customWidth="1"/>
    <col min="6428" max="6666" width="9.140625" hidden="1"/>
    <col min="6667" max="6667" width="13.7109375" customWidth="1"/>
    <col min="6668" max="6677" width="10.7109375" customWidth="1"/>
    <col min="6678" max="6683" width="9.140625" hidden="1" customWidth="1"/>
    <col min="6684" max="6922" width="9.140625" hidden="1"/>
    <col min="6923" max="6923" width="13.7109375" customWidth="1"/>
    <col min="6924" max="6933" width="10.7109375" customWidth="1"/>
    <col min="6934" max="6939" width="9.140625" hidden="1" customWidth="1"/>
    <col min="6940" max="7178" width="9.140625" hidden="1"/>
    <col min="7179" max="7179" width="13.7109375" customWidth="1"/>
    <col min="7180" max="7189" width="10.7109375" customWidth="1"/>
    <col min="7190" max="7195" width="9.140625" hidden="1" customWidth="1"/>
    <col min="7196" max="7434" width="9.140625" hidden="1"/>
    <col min="7435" max="7435" width="13.7109375" customWidth="1"/>
    <col min="7436" max="7445" width="10.7109375" customWidth="1"/>
    <col min="7446" max="7451" width="9.140625" hidden="1" customWidth="1"/>
    <col min="7452" max="7690" width="9.140625" hidden="1"/>
    <col min="7691" max="7691" width="13.7109375" customWidth="1"/>
    <col min="7692" max="7701" width="10.7109375" customWidth="1"/>
    <col min="7702" max="7707" width="9.140625" hidden="1" customWidth="1"/>
    <col min="7708" max="7946" width="9.140625" hidden="1"/>
    <col min="7947" max="7947" width="13.7109375" customWidth="1"/>
    <col min="7948" max="7957" width="10.7109375" customWidth="1"/>
    <col min="7958" max="7963" width="9.140625" hidden="1" customWidth="1"/>
    <col min="7964" max="8202" width="9.140625" hidden="1"/>
    <col min="8203" max="8203" width="13.7109375" customWidth="1"/>
    <col min="8204" max="8213" width="10.7109375" customWidth="1"/>
    <col min="8214" max="8219" width="9.140625" hidden="1" customWidth="1"/>
    <col min="8220" max="8458" width="9.140625" hidden="1"/>
    <col min="8459" max="8459" width="13.7109375" customWidth="1"/>
    <col min="8460" max="8469" width="10.7109375" customWidth="1"/>
    <col min="8470" max="8475" width="9.140625" hidden="1" customWidth="1"/>
    <col min="8476" max="8714" width="9.140625" hidden="1"/>
    <col min="8715" max="8715" width="13.7109375" customWidth="1"/>
    <col min="8716" max="8725" width="10.7109375" customWidth="1"/>
    <col min="8726" max="8731" width="9.140625" hidden="1" customWidth="1"/>
    <col min="8732" max="8970" width="9.140625" hidden="1"/>
    <col min="8971" max="8971" width="13.7109375" customWidth="1"/>
    <col min="8972" max="8981" width="10.7109375" customWidth="1"/>
    <col min="8982" max="8987" width="9.140625" hidden="1" customWidth="1"/>
    <col min="8988" max="9226" width="9.140625" hidden="1"/>
    <col min="9227" max="9227" width="13.7109375" customWidth="1"/>
    <col min="9228" max="9237" width="10.7109375" customWidth="1"/>
    <col min="9238" max="9243" width="9.140625" hidden="1" customWidth="1"/>
    <col min="9244" max="9482" width="9.140625" hidden="1"/>
    <col min="9483" max="9483" width="13.7109375" customWidth="1"/>
    <col min="9484" max="9493" width="10.7109375" customWidth="1"/>
    <col min="9494" max="9499" width="9.140625" hidden="1" customWidth="1"/>
    <col min="9500" max="9738" width="9.140625" hidden="1"/>
    <col min="9739" max="9739" width="13.7109375" customWidth="1"/>
    <col min="9740" max="9749" width="10.7109375" customWidth="1"/>
    <col min="9750" max="9755" width="9.140625" hidden="1" customWidth="1"/>
    <col min="9756" max="9994" width="9.140625" hidden="1"/>
    <col min="9995" max="9995" width="13.7109375" customWidth="1"/>
    <col min="9996" max="10005" width="10.7109375" customWidth="1"/>
    <col min="10006" max="10011" width="9.140625" hidden="1" customWidth="1"/>
    <col min="10012" max="10250" width="9.140625" hidden="1"/>
    <col min="10251" max="10251" width="13.7109375" customWidth="1"/>
    <col min="10252" max="10261" width="10.7109375" customWidth="1"/>
    <col min="10262" max="10267" width="9.140625" hidden="1" customWidth="1"/>
    <col min="10268" max="10506" width="9.140625" hidden="1"/>
    <col min="10507" max="10507" width="13.7109375" customWidth="1"/>
    <col min="10508" max="10517" width="10.7109375" customWidth="1"/>
    <col min="10518" max="10523" width="9.140625" hidden="1" customWidth="1"/>
    <col min="10524" max="10762" width="9.140625" hidden="1"/>
    <col min="10763" max="10763" width="13.7109375" customWidth="1"/>
    <col min="10764" max="10773" width="10.7109375" customWidth="1"/>
    <col min="10774" max="10779" width="9.140625" hidden="1" customWidth="1"/>
    <col min="10780" max="11018" width="9.140625" hidden="1"/>
    <col min="11019" max="11019" width="13.7109375" customWidth="1"/>
    <col min="11020" max="11029" width="10.7109375" customWidth="1"/>
    <col min="11030" max="11035" width="9.140625" hidden="1" customWidth="1"/>
    <col min="11036" max="11274" width="9.140625" hidden="1"/>
    <col min="11275" max="11275" width="13.7109375" customWidth="1"/>
    <col min="11276" max="11285" width="10.7109375" customWidth="1"/>
    <col min="11286" max="11291" width="9.140625" hidden="1" customWidth="1"/>
    <col min="11292" max="11530" width="9.140625" hidden="1"/>
    <col min="11531" max="11531" width="13.7109375" customWidth="1"/>
    <col min="11532" max="11541" width="10.7109375" customWidth="1"/>
    <col min="11542" max="11547" width="9.140625" hidden="1" customWidth="1"/>
    <col min="11548" max="11786" width="9.140625" hidden="1"/>
    <col min="11787" max="11787" width="13.7109375" customWidth="1"/>
    <col min="11788" max="11797" width="10.7109375" customWidth="1"/>
    <col min="11798" max="11803" width="9.140625" hidden="1" customWidth="1"/>
    <col min="11804" max="12042" width="9.140625" hidden="1"/>
    <col min="12043" max="12043" width="13.7109375" customWidth="1"/>
    <col min="12044" max="12053" width="10.7109375" customWidth="1"/>
    <col min="12054" max="12059" width="9.140625" hidden="1" customWidth="1"/>
    <col min="12060" max="12298" width="9.140625" hidden="1"/>
    <col min="12299" max="12299" width="13.7109375" customWidth="1"/>
    <col min="12300" max="12309" width="10.7109375" customWidth="1"/>
    <col min="12310" max="12315" width="9.140625" hidden="1" customWidth="1"/>
    <col min="12316" max="12554" width="9.140625" hidden="1"/>
    <col min="12555" max="12555" width="13.7109375" customWidth="1"/>
    <col min="12556" max="12565" width="10.7109375" customWidth="1"/>
    <col min="12566" max="12571" width="9.140625" hidden="1" customWidth="1"/>
    <col min="12572" max="12810" width="9.140625" hidden="1"/>
    <col min="12811" max="12811" width="13.7109375" customWidth="1"/>
    <col min="12812" max="12821" width="10.7109375" customWidth="1"/>
    <col min="12822" max="12827" width="9.140625" hidden="1" customWidth="1"/>
    <col min="12828" max="13066" width="9.140625" hidden="1"/>
    <col min="13067" max="13067" width="13.7109375" customWidth="1"/>
    <col min="13068" max="13077" width="10.7109375" customWidth="1"/>
    <col min="13078" max="13083" width="9.140625" hidden="1" customWidth="1"/>
    <col min="13084" max="13322" width="9.140625" hidden="1"/>
    <col min="13323" max="13323" width="13.7109375" customWidth="1"/>
    <col min="13324" max="13333" width="10.7109375" customWidth="1"/>
    <col min="13334" max="13339" width="9.140625" hidden="1" customWidth="1"/>
    <col min="13340" max="13578" width="9.140625" hidden="1"/>
    <col min="13579" max="13579" width="13.7109375" customWidth="1"/>
    <col min="13580" max="13589" width="10.7109375" customWidth="1"/>
    <col min="13590" max="13595" width="9.140625" hidden="1" customWidth="1"/>
    <col min="13596" max="13834" width="9.140625" hidden="1"/>
    <col min="13835" max="13835" width="13.7109375" customWidth="1"/>
    <col min="13836" max="13845" width="10.7109375" customWidth="1"/>
    <col min="13846" max="13851" width="9.140625" hidden="1" customWidth="1"/>
    <col min="13852" max="14090" width="9.140625" hidden="1"/>
    <col min="14091" max="14091" width="13.7109375" customWidth="1"/>
    <col min="14092" max="14101" width="10.7109375" customWidth="1"/>
    <col min="14102" max="14107" width="9.140625" hidden="1" customWidth="1"/>
    <col min="14108" max="14346" width="9.140625" hidden="1"/>
    <col min="14347" max="14347" width="13.7109375" customWidth="1"/>
    <col min="14348" max="14357" width="10.7109375" customWidth="1"/>
    <col min="14358" max="14363" width="9.140625" hidden="1" customWidth="1"/>
    <col min="14364" max="14602" width="9.140625" hidden="1"/>
    <col min="14603" max="14603" width="13.7109375" customWidth="1"/>
    <col min="14604" max="14613" width="10.7109375" customWidth="1"/>
    <col min="14614" max="14619" width="9.140625" hidden="1" customWidth="1"/>
    <col min="14620" max="14858" width="9.140625" hidden="1"/>
    <col min="14859" max="14859" width="13.7109375" customWidth="1"/>
    <col min="14860" max="14869" width="10.7109375" customWidth="1"/>
    <col min="14870" max="14875" width="9.140625" hidden="1" customWidth="1"/>
    <col min="14876" max="15114" width="9.140625" hidden="1"/>
    <col min="15115" max="15115" width="13.7109375" customWidth="1"/>
    <col min="15116" max="15125" width="10.7109375" customWidth="1"/>
    <col min="15126" max="15131" width="9.140625" hidden="1" customWidth="1"/>
    <col min="15132" max="15370" width="9.140625" hidden="1"/>
    <col min="15371" max="15371" width="13.7109375" customWidth="1"/>
    <col min="15372" max="15381" width="10.7109375" customWidth="1"/>
    <col min="15382" max="15387" width="9.140625" hidden="1" customWidth="1"/>
    <col min="15388" max="15626" width="9.140625" hidden="1"/>
    <col min="15627" max="15627" width="13.7109375" customWidth="1"/>
    <col min="15628" max="15637" width="10.7109375" customWidth="1"/>
    <col min="15638" max="15643" width="9.140625" hidden="1" customWidth="1"/>
    <col min="15644" max="15882" width="9.140625" hidden="1"/>
    <col min="15883" max="15883" width="13.7109375" customWidth="1"/>
    <col min="15884" max="15893" width="10.7109375" customWidth="1"/>
    <col min="15894" max="15899" width="9.140625" hidden="1" customWidth="1"/>
    <col min="15900" max="16128" width="9.140625" hidden="1"/>
    <col min="16140" max="16384" width="9.140625" hidden="1"/>
  </cols>
  <sheetData>
    <row r="1" spans="1:11" ht="41.25" customHeight="1" x14ac:dyDescent="0.25">
      <c r="A1" s="527" t="s">
        <v>725</v>
      </c>
      <c r="B1" s="528"/>
      <c r="C1" s="528"/>
      <c r="D1" s="528"/>
      <c r="E1" s="528"/>
      <c r="F1" s="528"/>
      <c r="G1" s="528"/>
      <c r="H1" s="528"/>
      <c r="I1" s="528"/>
      <c r="J1" s="528"/>
      <c r="K1" s="528"/>
    </row>
    <row r="2" spans="1:11" ht="18.75" x14ac:dyDescent="0.3">
      <c r="A2" s="529" t="s">
        <v>966</v>
      </c>
      <c r="B2" s="529"/>
      <c r="C2" s="529"/>
      <c r="D2" s="530"/>
      <c r="E2" s="531"/>
      <c r="F2" s="531"/>
      <c r="G2" s="531"/>
      <c r="H2" s="531"/>
      <c r="I2" s="531"/>
      <c r="J2" s="531"/>
      <c r="K2" s="531"/>
    </row>
    <row r="3" spans="1:11" ht="6" customHeight="1" x14ac:dyDescent="0.25">
      <c r="A3" s="532"/>
      <c r="B3" s="532"/>
      <c r="C3" s="532"/>
      <c r="D3" s="532"/>
      <c r="E3" s="532"/>
      <c r="F3" s="295"/>
      <c r="G3" s="295"/>
      <c r="H3" s="295"/>
      <c r="I3" s="295"/>
      <c r="J3" s="295"/>
      <c r="K3" s="295"/>
    </row>
    <row r="4" spans="1:11" ht="17.25" customHeight="1" x14ac:dyDescent="0.25">
      <c r="A4" s="536" t="s">
        <v>726</v>
      </c>
      <c r="B4" s="536" t="s">
        <v>727</v>
      </c>
      <c r="C4" s="537" t="s">
        <v>964</v>
      </c>
      <c r="D4" s="538"/>
      <c r="E4" s="538"/>
      <c r="F4" s="538"/>
      <c r="G4" s="538"/>
      <c r="H4" s="538"/>
      <c r="I4" s="538"/>
      <c r="J4" s="538"/>
      <c r="K4" s="538"/>
    </row>
    <row r="5" spans="1:11" ht="15.75" thickBot="1" x14ac:dyDescent="0.3">
      <c r="A5" s="536"/>
      <c r="B5" s="536"/>
      <c r="C5" s="296" t="s">
        <v>728</v>
      </c>
      <c r="D5" s="296" t="s">
        <v>729</v>
      </c>
      <c r="E5" s="296" t="s">
        <v>730</v>
      </c>
      <c r="F5" s="296" t="s">
        <v>731</v>
      </c>
      <c r="G5" s="296" t="s">
        <v>732</v>
      </c>
      <c r="H5" s="296" t="s">
        <v>733</v>
      </c>
      <c r="I5" s="296" t="s">
        <v>734</v>
      </c>
      <c r="J5" s="296" t="s">
        <v>735</v>
      </c>
      <c r="K5" s="296" t="s">
        <v>736</v>
      </c>
    </row>
    <row r="6" spans="1:11" ht="15" x14ac:dyDescent="0.25">
      <c r="A6" s="539" t="s">
        <v>737</v>
      </c>
      <c r="B6" s="540"/>
      <c r="C6" s="540"/>
      <c r="D6" s="540"/>
      <c r="E6" s="540"/>
      <c r="F6" s="540"/>
      <c r="G6" s="540"/>
      <c r="H6" s="540"/>
      <c r="I6" s="540"/>
      <c r="J6" s="540"/>
      <c r="K6" s="541"/>
    </row>
    <row r="7" spans="1:11" ht="15" x14ac:dyDescent="0.25">
      <c r="A7" s="299" t="s">
        <v>738</v>
      </c>
      <c r="B7" s="25" t="s">
        <v>739</v>
      </c>
      <c r="C7" s="26"/>
      <c r="D7" s="26"/>
      <c r="E7" s="26"/>
      <c r="F7" s="26"/>
      <c r="G7" s="26"/>
      <c r="H7" s="26"/>
      <c r="I7" s="26"/>
      <c r="J7" s="26"/>
      <c r="K7" s="302">
        <v>7.5</v>
      </c>
    </row>
    <row r="8" spans="1:11" ht="15" x14ac:dyDescent="0.25">
      <c r="A8" s="299" t="s">
        <v>740</v>
      </c>
      <c r="B8" s="25" t="s">
        <v>741</v>
      </c>
      <c r="C8" s="26"/>
      <c r="D8" s="26"/>
      <c r="E8" s="26"/>
      <c r="F8" s="26"/>
      <c r="G8" s="26"/>
      <c r="H8" s="26"/>
      <c r="I8" s="26"/>
      <c r="J8" s="26"/>
      <c r="K8" s="302">
        <v>0</v>
      </c>
    </row>
    <row r="9" spans="1:11" ht="15" x14ac:dyDescent="0.25">
      <c r="A9" s="533" t="s">
        <v>965</v>
      </c>
      <c r="B9" s="534"/>
      <c r="C9" s="534"/>
      <c r="D9" s="534"/>
      <c r="E9" s="534"/>
      <c r="F9" s="534"/>
      <c r="G9" s="534"/>
      <c r="H9" s="534"/>
      <c r="I9" s="534"/>
      <c r="J9" s="534"/>
      <c r="K9" s="535"/>
    </row>
    <row r="10" spans="1:11" ht="15.75" thickBot="1" x14ac:dyDescent="0.3">
      <c r="A10" s="300" t="s">
        <v>738</v>
      </c>
      <c r="B10" s="301" t="s">
        <v>742</v>
      </c>
      <c r="C10" s="301"/>
      <c r="D10" s="301"/>
      <c r="E10" s="301"/>
      <c r="F10" s="301"/>
      <c r="G10" s="301"/>
      <c r="H10" s="301"/>
      <c r="I10" s="301"/>
      <c r="J10" s="301"/>
      <c r="K10" s="304">
        <v>5.0999999999999996</v>
      </c>
    </row>
    <row r="11" spans="1:11" ht="6" customHeight="1" x14ac:dyDescent="0.25">
      <c r="A11" s="297"/>
      <c r="B11" s="297"/>
      <c r="C11" s="297"/>
      <c r="D11" s="297"/>
      <c r="E11" s="298"/>
      <c r="F11" s="297"/>
      <c r="G11" s="297"/>
      <c r="H11" s="297"/>
      <c r="I11" s="297"/>
      <c r="J11" s="297"/>
      <c r="K11" s="297"/>
    </row>
    <row r="12" spans="1:11" ht="15" x14ac:dyDescent="0.25">
      <c r="A12" s="18" t="s">
        <v>24</v>
      </c>
    </row>
    <row r="13" spans="1:11" ht="15" x14ac:dyDescent="0.25"/>
    <row r="14" spans="1:11" ht="15" customHeight="1" x14ac:dyDescent="0.25"/>
    <row r="15" spans="1:11" ht="15" customHeight="1" x14ac:dyDescent="0.25"/>
    <row r="16" spans="1:11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x14ac:dyDescent="0.25"/>
    <row r="74" ht="15" x14ac:dyDescent="0.25"/>
    <row r="75" ht="15" x14ac:dyDescent="0.25"/>
    <row r="76" ht="15" x14ac:dyDescent="0.25"/>
    <row r="77" ht="15" x14ac:dyDescent="0.25"/>
    <row r="78" ht="15" x14ac:dyDescent="0.25"/>
    <row r="79" ht="15" x14ac:dyDescent="0.25"/>
    <row r="80" ht="15" x14ac:dyDescent="0.25"/>
    <row r="81" ht="15" x14ac:dyDescent="0.25"/>
    <row r="82" ht="15" x14ac:dyDescent="0.25"/>
    <row r="83" ht="15" x14ac:dyDescent="0.25"/>
    <row r="84" ht="15" x14ac:dyDescent="0.25"/>
    <row r="85" ht="15" x14ac:dyDescent="0.25"/>
    <row r="86" ht="15" x14ac:dyDescent="0.25"/>
    <row r="87" ht="15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6" ht="15" customHeight="1" x14ac:dyDescent="0.25"/>
    <row r="97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45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</sheetData>
  <mergeCells count="8">
    <mergeCell ref="A1:K1"/>
    <mergeCell ref="A2:K2"/>
    <mergeCell ref="A3:E3"/>
    <mergeCell ref="A9:K9"/>
    <mergeCell ref="A4:A5"/>
    <mergeCell ref="B4:B5"/>
    <mergeCell ref="C4:K4"/>
    <mergeCell ref="A6:K6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123"/>
  <sheetViews>
    <sheetView workbookViewId="0">
      <selection activeCell="A2" sqref="A2:K2"/>
    </sheetView>
  </sheetViews>
  <sheetFormatPr defaultColWidth="0" defaultRowHeight="0" customHeight="1" zeroHeight="1" x14ac:dyDescent="0.25"/>
  <cols>
    <col min="1" max="1" width="13.7109375" customWidth="1"/>
    <col min="2" max="10" width="10.7109375" customWidth="1"/>
    <col min="11" max="11" width="9.85546875" bestFit="1" customWidth="1"/>
    <col min="12" max="18" width="10.7109375" customWidth="1"/>
    <col min="19" max="24" width="9.140625" hidden="1" customWidth="1"/>
    <col min="25" max="263" width="9.140625" hidden="1"/>
    <col min="264" max="264" width="13.7109375" customWidth="1"/>
    <col min="265" max="274" width="10.7109375" customWidth="1"/>
    <col min="275" max="280" width="9.140625" hidden="1" customWidth="1"/>
    <col min="281" max="519" width="9.140625" hidden="1"/>
    <col min="520" max="520" width="13.7109375" customWidth="1"/>
    <col min="521" max="530" width="10.7109375" customWidth="1"/>
    <col min="531" max="536" width="9.140625" hidden="1" customWidth="1"/>
    <col min="537" max="775" width="9.140625" hidden="1"/>
    <col min="776" max="776" width="13.7109375" customWidth="1"/>
    <col min="777" max="786" width="10.7109375" customWidth="1"/>
    <col min="787" max="792" width="9.140625" hidden="1" customWidth="1"/>
    <col min="793" max="1031" width="9.140625" hidden="1"/>
    <col min="1032" max="1032" width="13.7109375" customWidth="1"/>
    <col min="1033" max="1042" width="10.7109375" customWidth="1"/>
    <col min="1043" max="1048" width="9.140625" hidden="1" customWidth="1"/>
    <col min="1049" max="1287" width="9.140625" hidden="1"/>
    <col min="1288" max="1288" width="13.7109375" customWidth="1"/>
    <col min="1289" max="1298" width="10.7109375" customWidth="1"/>
    <col min="1299" max="1304" width="9.140625" hidden="1" customWidth="1"/>
    <col min="1305" max="1543" width="9.140625" hidden="1"/>
    <col min="1544" max="1544" width="13.7109375" customWidth="1"/>
    <col min="1545" max="1554" width="10.7109375" customWidth="1"/>
    <col min="1555" max="1560" width="9.140625" hidden="1" customWidth="1"/>
    <col min="1561" max="1799" width="9.140625" hidden="1"/>
    <col min="1800" max="1800" width="13.7109375" customWidth="1"/>
    <col min="1801" max="1810" width="10.7109375" customWidth="1"/>
    <col min="1811" max="1816" width="9.140625" hidden="1" customWidth="1"/>
    <col min="1817" max="2055" width="9.140625" hidden="1"/>
    <col min="2056" max="2056" width="13.7109375" customWidth="1"/>
    <col min="2057" max="2066" width="10.7109375" customWidth="1"/>
    <col min="2067" max="2072" width="9.140625" hidden="1" customWidth="1"/>
    <col min="2073" max="2311" width="9.140625" hidden="1"/>
    <col min="2312" max="2312" width="13.7109375" customWidth="1"/>
    <col min="2313" max="2322" width="10.7109375" customWidth="1"/>
    <col min="2323" max="2328" width="9.140625" hidden="1" customWidth="1"/>
    <col min="2329" max="2567" width="9.140625" hidden="1"/>
    <col min="2568" max="2568" width="13.7109375" customWidth="1"/>
    <col min="2569" max="2578" width="10.7109375" customWidth="1"/>
    <col min="2579" max="2584" width="9.140625" hidden="1" customWidth="1"/>
    <col min="2585" max="2823" width="9.140625" hidden="1"/>
    <col min="2824" max="2824" width="13.7109375" customWidth="1"/>
    <col min="2825" max="2834" width="10.7109375" customWidth="1"/>
    <col min="2835" max="2840" width="9.140625" hidden="1" customWidth="1"/>
    <col min="2841" max="3079" width="9.140625" hidden="1"/>
    <col min="3080" max="3080" width="13.7109375" customWidth="1"/>
    <col min="3081" max="3090" width="10.7109375" customWidth="1"/>
    <col min="3091" max="3096" width="9.140625" hidden="1" customWidth="1"/>
    <col min="3097" max="3335" width="9.140625" hidden="1"/>
    <col min="3336" max="3336" width="13.7109375" customWidth="1"/>
    <col min="3337" max="3346" width="10.7109375" customWidth="1"/>
    <col min="3347" max="3352" width="9.140625" hidden="1" customWidth="1"/>
    <col min="3353" max="3591" width="9.140625" hidden="1"/>
    <col min="3592" max="3592" width="13.7109375" customWidth="1"/>
    <col min="3593" max="3602" width="10.7109375" customWidth="1"/>
    <col min="3603" max="3608" width="9.140625" hidden="1" customWidth="1"/>
    <col min="3609" max="3847" width="9.140625" hidden="1"/>
    <col min="3848" max="3848" width="13.7109375" customWidth="1"/>
    <col min="3849" max="3858" width="10.7109375" customWidth="1"/>
    <col min="3859" max="3864" width="9.140625" hidden="1" customWidth="1"/>
    <col min="3865" max="4103" width="9.140625" hidden="1"/>
    <col min="4104" max="4104" width="13.7109375" customWidth="1"/>
    <col min="4105" max="4114" width="10.7109375" customWidth="1"/>
    <col min="4115" max="4120" width="9.140625" hidden="1" customWidth="1"/>
    <col min="4121" max="4359" width="9.140625" hidden="1"/>
    <col min="4360" max="4360" width="13.7109375" customWidth="1"/>
    <col min="4361" max="4370" width="10.7109375" customWidth="1"/>
    <col min="4371" max="4376" width="9.140625" hidden="1" customWidth="1"/>
    <col min="4377" max="4615" width="9.140625" hidden="1"/>
    <col min="4616" max="4616" width="13.7109375" customWidth="1"/>
    <col min="4617" max="4626" width="10.7109375" customWidth="1"/>
    <col min="4627" max="4632" width="9.140625" hidden="1" customWidth="1"/>
    <col min="4633" max="4871" width="9.140625" hidden="1"/>
    <col min="4872" max="4872" width="13.7109375" customWidth="1"/>
    <col min="4873" max="4882" width="10.7109375" customWidth="1"/>
    <col min="4883" max="4888" width="9.140625" hidden="1" customWidth="1"/>
    <col min="4889" max="5127" width="9.140625" hidden="1"/>
    <col min="5128" max="5128" width="13.7109375" customWidth="1"/>
    <col min="5129" max="5138" width="10.7109375" customWidth="1"/>
    <col min="5139" max="5144" width="9.140625" hidden="1" customWidth="1"/>
    <col min="5145" max="5383" width="9.140625" hidden="1"/>
    <col min="5384" max="5384" width="13.7109375" customWidth="1"/>
    <col min="5385" max="5394" width="10.7109375" customWidth="1"/>
    <col min="5395" max="5400" width="9.140625" hidden="1" customWidth="1"/>
    <col min="5401" max="5639" width="9.140625" hidden="1"/>
    <col min="5640" max="5640" width="13.7109375" customWidth="1"/>
    <col min="5641" max="5650" width="10.7109375" customWidth="1"/>
    <col min="5651" max="5656" width="9.140625" hidden="1" customWidth="1"/>
    <col min="5657" max="5895" width="9.140625" hidden="1"/>
    <col min="5896" max="5896" width="13.7109375" customWidth="1"/>
    <col min="5897" max="5906" width="10.7109375" customWidth="1"/>
    <col min="5907" max="5912" width="9.140625" hidden="1" customWidth="1"/>
    <col min="5913" max="6151" width="9.140625" hidden="1"/>
    <col min="6152" max="6152" width="13.7109375" customWidth="1"/>
    <col min="6153" max="6162" width="10.7109375" customWidth="1"/>
    <col min="6163" max="6168" width="9.140625" hidden="1" customWidth="1"/>
    <col min="6169" max="6407" width="9.140625" hidden="1"/>
    <col min="6408" max="6408" width="13.7109375" customWidth="1"/>
    <col min="6409" max="6418" width="10.7109375" customWidth="1"/>
    <col min="6419" max="6424" width="9.140625" hidden="1" customWidth="1"/>
    <col min="6425" max="6663" width="9.140625" hidden="1"/>
    <col min="6664" max="6664" width="13.7109375" customWidth="1"/>
    <col min="6665" max="6674" width="10.7109375" customWidth="1"/>
    <col min="6675" max="6680" width="9.140625" hidden="1" customWidth="1"/>
    <col min="6681" max="6919" width="9.140625" hidden="1"/>
    <col min="6920" max="6920" width="13.7109375" customWidth="1"/>
    <col min="6921" max="6930" width="10.7109375" customWidth="1"/>
    <col min="6931" max="6936" width="9.140625" hidden="1" customWidth="1"/>
    <col min="6937" max="7175" width="9.140625" hidden="1"/>
    <col min="7176" max="7176" width="13.7109375" customWidth="1"/>
    <col min="7177" max="7186" width="10.7109375" customWidth="1"/>
    <col min="7187" max="7192" width="9.140625" hidden="1" customWidth="1"/>
    <col min="7193" max="7431" width="9.140625" hidden="1"/>
    <col min="7432" max="7432" width="13.7109375" customWidth="1"/>
    <col min="7433" max="7442" width="10.7109375" customWidth="1"/>
    <col min="7443" max="7448" width="9.140625" hidden="1" customWidth="1"/>
    <col min="7449" max="7687" width="9.140625" hidden="1"/>
    <col min="7688" max="7688" width="13.7109375" customWidth="1"/>
    <col min="7689" max="7698" width="10.7109375" customWidth="1"/>
    <col min="7699" max="7704" width="9.140625" hidden="1" customWidth="1"/>
    <col min="7705" max="7943" width="9.140625" hidden="1"/>
    <col min="7944" max="7944" width="13.7109375" customWidth="1"/>
    <col min="7945" max="7954" width="10.7109375" customWidth="1"/>
    <col min="7955" max="7960" width="9.140625" hidden="1" customWidth="1"/>
    <col min="7961" max="8199" width="9.140625" hidden="1"/>
    <col min="8200" max="8200" width="13.7109375" customWidth="1"/>
    <col min="8201" max="8210" width="10.7109375" customWidth="1"/>
    <col min="8211" max="8216" width="9.140625" hidden="1" customWidth="1"/>
    <col min="8217" max="8455" width="9.140625" hidden="1"/>
    <col min="8456" max="8456" width="13.7109375" customWidth="1"/>
    <col min="8457" max="8466" width="10.7109375" customWidth="1"/>
    <col min="8467" max="8472" width="9.140625" hidden="1" customWidth="1"/>
    <col min="8473" max="8711" width="9.140625" hidden="1"/>
    <col min="8712" max="8712" width="13.7109375" customWidth="1"/>
    <col min="8713" max="8722" width="10.7109375" customWidth="1"/>
    <col min="8723" max="8728" width="9.140625" hidden="1" customWidth="1"/>
    <col min="8729" max="8967" width="9.140625" hidden="1"/>
    <col min="8968" max="8968" width="13.7109375" customWidth="1"/>
    <col min="8969" max="8978" width="10.7109375" customWidth="1"/>
    <col min="8979" max="8984" width="9.140625" hidden="1" customWidth="1"/>
    <col min="8985" max="9223" width="9.140625" hidden="1"/>
    <col min="9224" max="9224" width="13.7109375" customWidth="1"/>
    <col min="9225" max="9234" width="10.7109375" customWidth="1"/>
    <col min="9235" max="9240" width="9.140625" hidden="1" customWidth="1"/>
    <col min="9241" max="9479" width="9.140625" hidden="1"/>
    <col min="9480" max="9480" width="13.7109375" customWidth="1"/>
    <col min="9481" max="9490" width="10.7109375" customWidth="1"/>
    <col min="9491" max="9496" width="9.140625" hidden="1" customWidth="1"/>
    <col min="9497" max="9735" width="9.140625" hidden="1"/>
    <col min="9736" max="9736" width="13.7109375" customWidth="1"/>
    <col min="9737" max="9746" width="10.7109375" customWidth="1"/>
    <col min="9747" max="9752" width="9.140625" hidden="1" customWidth="1"/>
    <col min="9753" max="9991" width="9.140625" hidden="1"/>
    <col min="9992" max="9992" width="13.7109375" customWidth="1"/>
    <col min="9993" max="10002" width="10.7109375" customWidth="1"/>
    <col min="10003" max="10008" width="9.140625" hidden="1" customWidth="1"/>
    <col min="10009" max="10247" width="9.140625" hidden="1"/>
    <col min="10248" max="10248" width="13.7109375" customWidth="1"/>
    <col min="10249" max="10258" width="10.7109375" customWidth="1"/>
    <col min="10259" max="10264" width="9.140625" hidden="1" customWidth="1"/>
    <col min="10265" max="10503" width="9.140625" hidden="1"/>
    <col min="10504" max="10504" width="13.7109375" customWidth="1"/>
    <col min="10505" max="10514" width="10.7109375" customWidth="1"/>
    <col min="10515" max="10520" width="9.140625" hidden="1" customWidth="1"/>
    <col min="10521" max="10759" width="9.140625" hidden="1"/>
    <col min="10760" max="10760" width="13.7109375" customWidth="1"/>
    <col min="10761" max="10770" width="10.7109375" customWidth="1"/>
    <col min="10771" max="10776" width="9.140625" hidden="1" customWidth="1"/>
    <col min="10777" max="11015" width="9.140625" hidden="1"/>
    <col min="11016" max="11016" width="13.7109375" customWidth="1"/>
    <col min="11017" max="11026" width="10.7109375" customWidth="1"/>
    <col min="11027" max="11032" width="9.140625" hidden="1" customWidth="1"/>
    <col min="11033" max="11271" width="9.140625" hidden="1"/>
    <col min="11272" max="11272" width="13.7109375" customWidth="1"/>
    <col min="11273" max="11282" width="10.7109375" customWidth="1"/>
    <col min="11283" max="11288" width="9.140625" hidden="1" customWidth="1"/>
    <col min="11289" max="11527" width="9.140625" hidden="1"/>
    <col min="11528" max="11528" width="13.7109375" customWidth="1"/>
    <col min="11529" max="11538" width="10.7109375" customWidth="1"/>
    <col min="11539" max="11544" width="9.140625" hidden="1" customWidth="1"/>
    <col min="11545" max="11783" width="9.140625" hidden="1"/>
    <col min="11784" max="11784" width="13.7109375" customWidth="1"/>
    <col min="11785" max="11794" width="10.7109375" customWidth="1"/>
    <col min="11795" max="11800" width="9.140625" hidden="1" customWidth="1"/>
    <col min="11801" max="12039" width="9.140625" hidden="1"/>
    <col min="12040" max="12040" width="13.7109375" customWidth="1"/>
    <col min="12041" max="12050" width="10.7109375" customWidth="1"/>
    <col min="12051" max="12056" width="9.140625" hidden="1" customWidth="1"/>
    <col min="12057" max="12295" width="9.140625" hidden="1"/>
    <col min="12296" max="12296" width="13.7109375" customWidth="1"/>
    <col min="12297" max="12306" width="10.7109375" customWidth="1"/>
    <col min="12307" max="12312" width="9.140625" hidden="1" customWidth="1"/>
    <col min="12313" max="12551" width="9.140625" hidden="1"/>
    <col min="12552" max="12552" width="13.7109375" customWidth="1"/>
    <col min="12553" max="12562" width="10.7109375" customWidth="1"/>
    <col min="12563" max="12568" width="9.140625" hidden="1" customWidth="1"/>
    <col min="12569" max="12807" width="9.140625" hidden="1"/>
    <col min="12808" max="12808" width="13.7109375" customWidth="1"/>
    <col min="12809" max="12818" width="10.7109375" customWidth="1"/>
    <col min="12819" max="12824" width="9.140625" hidden="1" customWidth="1"/>
    <col min="12825" max="13063" width="9.140625" hidden="1"/>
    <col min="13064" max="13064" width="13.7109375" customWidth="1"/>
    <col min="13065" max="13074" width="10.7109375" customWidth="1"/>
    <col min="13075" max="13080" width="9.140625" hidden="1" customWidth="1"/>
    <col min="13081" max="13319" width="9.140625" hidden="1"/>
    <col min="13320" max="13320" width="13.7109375" customWidth="1"/>
    <col min="13321" max="13330" width="10.7109375" customWidth="1"/>
    <col min="13331" max="13336" width="9.140625" hidden="1" customWidth="1"/>
    <col min="13337" max="13575" width="9.140625" hidden="1"/>
    <col min="13576" max="13576" width="13.7109375" customWidth="1"/>
    <col min="13577" max="13586" width="10.7109375" customWidth="1"/>
    <col min="13587" max="13592" width="9.140625" hidden="1" customWidth="1"/>
    <col min="13593" max="13831" width="9.140625" hidden="1"/>
    <col min="13832" max="13832" width="13.7109375" customWidth="1"/>
    <col min="13833" max="13842" width="10.7109375" customWidth="1"/>
    <col min="13843" max="13848" width="9.140625" hidden="1" customWidth="1"/>
    <col min="13849" max="14087" width="9.140625" hidden="1"/>
    <col min="14088" max="14088" width="13.7109375" customWidth="1"/>
    <col min="14089" max="14098" width="10.7109375" customWidth="1"/>
    <col min="14099" max="14104" width="9.140625" hidden="1" customWidth="1"/>
    <col min="14105" max="14343" width="9.140625" hidden="1"/>
    <col min="14344" max="14344" width="13.7109375" customWidth="1"/>
    <col min="14345" max="14354" width="10.7109375" customWidth="1"/>
    <col min="14355" max="14360" width="9.140625" hidden="1" customWidth="1"/>
    <col min="14361" max="14599" width="9.140625" hidden="1"/>
    <col min="14600" max="14600" width="13.7109375" customWidth="1"/>
    <col min="14601" max="14610" width="10.7109375" customWidth="1"/>
    <col min="14611" max="14616" width="9.140625" hidden="1" customWidth="1"/>
    <col min="14617" max="14855" width="9.140625" hidden="1"/>
    <col min="14856" max="14856" width="13.7109375" customWidth="1"/>
    <col min="14857" max="14866" width="10.7109375" customWidth="1"/>
    <col min="14867" max="14872" width="9.140625" hidden="1" customWidth="1"/>
    <col min="14873" max="15111" width="9.140625" hidden="1"/>
    <col min="15112" max="15112" width="13.7109375" customWidth="1"/>
    <col min="15113" max="15122" width="10.7109375" customWidth="1"/>
    <col min="15123" max="15128" width="9.140625" hidden="1" customWidth="1"/>
    <col min="15129" max="15367" width="9.140625" hidden="1"/>
    <col min="15368" max="15368" width="13.7109375" customWidth="1"/>
    <col min="15369" max="15378" width="10.7109375" customWidth="1"/>
    <col min="15379" max="15384" width="9.140625" hidden="1" customWidth="1"/>
    <col min="15385" max="15623" width="9.140625" hidden="1"/>
    <col min="15624" max="15624" width="13.7109375" customWidth="1"/>
    <col min="15625" max="15634" width="10.7109375" customWidth="1"/>
    <col min="15635" max="15640" width="9.140625" hidden="1" customWidth="1"/>
    <col min="15641" max="15879" width="9.140625" hidden="1"/>
    <col min="15880" max="15880" width="13.7109375" customWidth="1"/>
    <col min="15881" max="15890" width="10.7109375" customWidth="1"/>
    <col min="15891" max="15896" width="9.140625" hidden="1" customWidth="1"/>
    <col min="15897" max="16125" width="9.140625" hidden="1"/>
    <col min="16140" max="16384" width="9.140625" hidden="1"/>
  </cols>
  <sheetData>
    <row r="1" spans="1:11" ht="49.5" customHeight="1" x14ac:dyDescent="0.25">
      <c r="A1" s="545" t="s">
        <v>743</v>
      </c>
      <c r="B1" s="546"/>
      <c r="C1" s="546"/>
      <c r="D1" s="546"/>
      <c r="E1" s="546"/>
      <c r="F1" s="546"/>
      <c r="G1" s="546"/>
      <c r="H1" s="546"/>
      <c r="I1" s="546"/>
      <c r="J1" s="546"/>
      <c r="K1" s="546"/>
    </row>
    <row r="2" spans="1:11" ht="18.75" x14ac:dyDescent="0.3">
      <c r="A2" s="547" t="s">
        <v>966</v>
      </c>
      <c r="B2" s="529"/>
      <c r="C2" s="529"/>
      <c r="D2" s="548"/>
      <c r="E2" s="549"/>
      <c r="F2" s="549"/>
      <c r="G2" s="549"/>
      <c r="H2" s="549"/>
      <c r="I2" s="549"/>
      <c r="J2" s="549"/>
      <c r="K2" s="549"/>
    </row>
    <row r="3" spans="1:11" ht="5.25" customHeight="1" x14ac:dyDescent="0.25">
      <c r="A3" s="550"/>
      <c r="B3" s="528"/>
      <c r="C3" s="528"/>
      <c r="D3" s="528"/>
      <c r="E3" s="528"/>
      <c r="F3" s="528"/>
      <c r="G3" s="528"/>
      <c r="H3" s="528"/>
      <c r="I3" s="528"/>
      <c r="J3" s="528"/>
      <c r="K3" s="528"/>
    </row>
    <row r="4" spans="1:11" ht="15.75" thickBot="1" x14ac:dyDescent="0.3">
      <c r="A4" s="551"/>
      <c r="B4" s="532"/>
      <c r="C4" s="532"/>
      <c r="D4" s="532"/>
      <c r="E4" s="532"/>
      <c r="F4" s="305"/>
      <c r="G4" s="305"/>
      <c r="H4" s="305"/>
      <c r="I4" s="305"/>
      <c r="J4" s="305"/>
      <c r="K4" s="305"/>
    </row>
    <row r="5" spans="1:11" ht="15" x14ac:dyDescent="0.25">
      <c r="A5" s="552" t="s">
        <v>726</v>
      </c>
      <c r="B5" s="553" t="s">
        <v>727</v>
      </c>
      <c r="C5" s="554" t="s">
        <v>964</v>
      </c>
      <c r="D5" s="555"/>
      <c r="E5" s="555"/>
      <c r="F5" s="555"/>
      <c r="G5" s="555"/>
      <c r="H5" s="555"/>
      <c r="I5" s="555"/>
      <c r="J5" s="555"/>
      <c r="K5" s="556"/>
    </row>
    <row r="6" spans="1:11" ht="15" x14ac:dyDescent="0.25">
      <c r="A6" s="523"/>
      <c r="B6" s="524"/>
      <c r="C6" s="306" t="s">
        <v>728</v>
      </c>
      <c r="D6" s="306" t="s">
        <v>729</v>
      </c>
      <c r="E6" s="306" t="s">
        <v>730</v>
      </c>
      <c r="F6" s="306" t="s">
        <v>731</v>
      </c>
      <c r="G6" s="306" t="s">
        <v>732</v>
      </c>
      <c r="H6" s="306" t="s">
        <v>733</v>
      </c>
      <c r="I6" s="306" t="s">
        <v>734</v>
      </c>
      <c r="J6" s="306" t="s">
        <v>735</v>
      </c>
      <c r="K6" s="307" t="s">
        <v>736</v>
      </c>
    </row>
    <row r="7" spans="1:11" ht="15" x14ac:dyDescent="0.25">
      <c r="A7" s="557" t="s">
        <v>737</v>
      </c>
      <c r="B7" s="558"/>
      <c r="C7" s="558"/>
      <c r="D7" s="558"/>
      <c r="E7" s="558"/>
      <c r="F7" s="558"/>
      <c r="G7" s="558"/>
      <c r="H7" s="558"/>
      <c r="I7" s="558"/>
      <c r="J7" s="558"/>
      <c r="K7" s="559"/>
    </row>
    <row r="8" spans="1:11" ht="15" x14ac:dyDescent="0.25">
      <c r="A8" s="299" t="s">
        <v>744</v>
      </c>
      <c r="B8" s="25" t="s">
        <v>746</v>
      </c>
      <c r="C8" s="26"/>
      <c r="D8" s="26"/>
      <c r="E8" s="26"/>
      <c r="F8" s="26"/>
      <c r="G8" s="26"/>
      <c r="H8" s="26"/>
      <c r="I8" s="26">
        <v>3.2</v>
      </c>
      <c r="J8" s="26"/>
      <c r="K8" s="302"/>
    </row>
    <row r="9" spans="1:11" ht="15" x14ac:dyDescent="0.25">
      <c r="A9" s="299" t="s">
        <v>744</v>
      </c>
      <c r="B9" s="25" t="s">
        <v>747</v>
      </c>
      <c r="C9" s="26"/>
      <c r="D9" s="26"/>
      <c r="E9" s="26"/>
      <c r="F9" s="26"/>
      <c r="G9" s="26"/>
      <c r="H9" s="26"/>
      <c r="I9" s="26"/>
      <c r="J9" s="26"/>
      <c r="K9" s="302">
        <v>4.99</v>
      </c>
    </row>
    <row r="10" spans="1:11" ht="15" x14ac:dyDescent="0.25">
      <c r="A10" s="299" t="s">
        <v>744</v>
      </c>
      <c r="B10" s="25" t="s">
        <v>748</v>
      </c>
      <c r="C10" s="26"/>
      <c r="D10" s="26"/>
      <c r="E10" s="26"/>
      <c r="F10" s="26"/>
      <c r="G10" s="26"/>
      <c r="H10" s="26"/>
      <c r="I10" s="26"/>
      <c r="J10" s="26"/>
      <c r="K10" s="302">
        <v>4.8499999999999996</v>
      </c>
    </row>
    <row r="11" spans="1:11" ht="15" x14ac:dyDescent="0.25">
      <c r="A11" s="299" t="s">
        <v>744</v>
      </c>
      <c r="B11" s="25" t="s">
        <v>749</v>
      </c>
      <c r="C11" s="26"/>
      <c r="D11" s="26"/>
      <c r="E11" s="26"/>
      <c r="F11" s="26"/>
      <c r="G11" s="26"/>
      <c r="H11" s="26"/>
      <c r="I11" s="26"/>
      <c r="J11" s="26"/>
      <c r="K11" s="302">
        <v>5.5</v>
      </c>
    </row>
    <row r="12" spans="1:11" ht="15" x14ac:dyDescent="0.25">
      <c r="A12" s="299" t="s">
        <v>744</v>
      </c>
      <c r="B12" s="25" t="s">
        <v>750</v>
      </c>
      <c r="C12" s="26"/>
      <c r="D12" s="26"/>
      <c r="E12" s="26"/>
      <c r="F12" s="26"/>
      <c r="G12" s="26"/>
      <c r="H12" s="26"/>
      <c r="I12" s="26"/>
      <c r="J12" s="26">
        <v>4.3</v>
      </c>
      <c r="K12" s="302"/>
    </row>
    <row r="13" spans="1:11" ht="15" x14ac:dyDescent="0.25">
      <c r="A13" s="299" t="s">
        <v>744</v>
      </c>
      <c r="B13" s="25" t="s">
        <v>751</v>
      </c>
      <c r="C13" s="26"/>
      <c r="D13" s="26"/>
      <c r="E13" s="26"/>
      <c r="F13" s="26"/>
      <c r="G13" s="26"/>
      <c r="H13" s="26"/>
      <c r="I13" s="26"/>
      <c r="J13" s="26"/>
      <c r="K13" s="302">
        <v>5.09</v>
      </c>
    </row>
    <row r="14" spans="1:11" ht="15" x14ac:dyDescent="0.25">
      <c r="A14" s="299" t="s">
        <v>738</v>
      </c>
      <c r="B14" s="25" t="s">
        <v>752</v>
      </c>
      <c r="C14" s="26"/>
      <c r="D14" s="26"/>
      <c r="E14" s="26"/>
      <c r="F14" s="26"/>
      <c r="G14" s="26"/>
      <c r="H14" s="26"/>
      <c r="I14" s="26"/>
      <c r="J14" s="26"/>
      <c r="K14" s="302">
        <v>5.9</v>
      </c>
    </row>
    <row r="15" spans="1:11" ht="15" x14ac:dyDescent="0.25">
      <c r="A15" s="299" t="s">
        <v>738</v>
      </c>
      <c r="B15" s="25" t="s">
        <v>753</v>
      </c>
      <c r="C15" s="26"/>
      <c r="D15" s="26"/>
      <c r="E15" s="26"/>
      <c r="F15" s="26"/>
      <c r="G15" s="26"/>
      <c r="H15" s="26"/>
      <c r="I15" s="26"/>
      <c r="J15" s="26"/>
      <c r="K15" s="302">
        <v>4.8499999999999996</v>
      </c>
    </row>
    <row r="16" spans="1:11" ht="15" x14ac:dyDescent="0.25">
      <c r="A16" s="299" t="s">
        <v>738</v>
      </c>
      <c r="B16" s="25" t="s">
        <v>754</v>
      </c>
      <c r="C16" s="26"/>
      <c r="D16" s="26"/>
      <c r="E16" s="26"/>
      <c r="F16" s="26"/>
      <c r="G16" s="26"/>
      <c r="H16" s="26"/>
      <c r="I16" s="26"/>
      <c r="J16" s="26"/>
      <c r="K16" s="302">
        <v>5.38</v>
      </c>
    </row>
    <row r="17" spans="1:11" ht="15" x14ac:dyDescent="0.25">
      <c r="A17" s="299" t="s">
        <v>738</v>
      </c>
      <c r="B17" s="25" t="s">
        <v>755</v>
      </c>
      <c r="C17" s="26"/>
      <c r="D17" s="26"/>
      <c r="E17" s="26"/>
      <c r="F17" s="26"/>
      <c r="G17" s="26"/>
      <c r="H17" s="26"/>
      <c r="I17" s="26"/>
      <c r="J17" s="26"/>
      <c r="K17" s="302">
        <v>6.4</v>
      </c>
    </row>
    <row r="18" spans="1:11" ht="15" x14ac:dyDescent="0.25">
      <c r="A18" s="299" t="s">
        <v>738</v>
      </c>
      <c r="B18" s="25" t="s">
        <v>756</v>
      </c>
      <c r="C18" s="26"/>
      <c r="D18" s="26"/>
      <c r="E18" s="26"/>
      <c r="F18" s="26"/>
      <c r="G18" s="26"/>
      <c r="H18" s="26"/>
      <c r="I18" s="26"/>
      <c r="J18" s="26"/>
      <c r="K18" s="302">
        <v>5.05</v>
      </c>
    </row>
    <row r="19" spans="1:11" ht="15" x14ac:dyDescent="0.25">
      <c r="A19" s="299" t="s">
        <v>738</v>
      </c>
      <c r="B19" s="25" t="s">
        <v>757</v>
      </c>
      <c r="C19" s="26"/>
      <c r="D19" s="26"/>
      <c r="E19" s="26"/>
      <c r="F19" s="26"/>
      <c r="G19" s="26"/>
      <c r="H19" s="26"/>
      <c r="I19" s="26"/>
      <c r="J19" s="26"/>
      <c r="K19" s="302">
        <v>4.9000000000000004</v>
      </c>
    </row>
    <row r="20" spans="1:11" ht="15" x14ac:dyDescent="0.25">
      <c r="A20" s="299" t="s">
        <v>738</v>
      </c>
      <c r="B20" s="25" t="s">
        <v>758</v>
      </c>
      <c r="C20" s="26"/>
      <c r="D20" s="26"/>
      <c r="E20" s="26"/>
      <c r="F20" s="26"/>
      <c r="G20" s="26"/>
      <c r="H20" s="26"/>
      <c r="I20" s="26"/>
      <c r="J20" s="26"/>
      <c r="K20" s="302">
        <v>4.5</v>
      </c>
    </row>
    <row r="21" spans="1:11" ht="15" x14ac:dyDescent="0.25">
      <c r="A21" s="299" t="s">
        <v>740</v>
      </c>
      <c r="B21" s="25" t="s">
        <v>759</v>
      </c>
      <c r="C21" s="26"/>
      <c r="D21" s="26"/>
      <c r="E21" s="26"/>
      <c r="F21" s="26"/>
      <c r="G21" s="26"/>
      <c r="H21" s="26"/>
      <c r="I21" s="26"/>
      <c r="J21" s="26"/>
      <c r="K21" s="302">
        <v>0</v>
      </c>
    </row>
    <row r="22" spans="1:11" ht="15" x14ac:dyDescent="0.25">
      <c r="A22" s="299" t="s">
        <v>760</v>
      </c>
      <c r="B22" s="25" t="s">
        <v>745</v>
      </c>
      <c r="C22" s="26"/>
      <c r="D22" s="26"/>
      <c r="E22" s="26"/>
      <c r="F22" s="26"/>
      <c r="G22" s="26"/>
      <c r="H22" s="26"/>
      <c r="I22" s="26">
        <v>3.2</v>
      </c>
      <c r="J22" s="26">
        <v>3.5</v>
      </c>
      <c r="K22" s="302">
        <v>2.61</v>
      </c>
    </row>
    <row r="23" spans="1:11" ht="15" x14ac:dyDescent="0.25">
      <c r="A23" s="299" t="s">
        <v>760</v>
      </c>
      <c r="B23" s="25" t="s">
        <v>761</v>
      </c>
      <c r="C23" s="26"/>
      <c r="D23" s="26"/>
      <c r="E23" s="26">
        <v>2.82</v>
      </c>
      <c r="F23" s="26"/>
      <c r="G23" s="26">
        <v>3.56</v>
      </c>
      <c r="H23" s="26"/>
      <c r="I23" s="26"/>
      <c r="J23" s="26">
        <v>2.66</v>
      </c>
      <c r="K23" s="302">
        <v>1.02</v>
      </c>
    </row>
    <row r="24" spans="1:11" ht="15" x14ac:dyDescent="0.25">
      <c r="A24" s="299" t="s">
        <v>760</v>
      </c>
      <c r="B24" s="25" t="s">
        <v>746</v>
      </c>
      <c r="C24" s="26"/>
      <c r="D24" s="26"/>
      <c r="E24" s="26"/>
      <c r="F24" s="26"/>
      <c r="G24" s="26"/>
      <c r="H24" s="26"/>
      <c r="I24" s="26">
        <v>2.71</v>
      </c>
      <c r="J24" s="26">
        <v>3.41</v>
      </c>
      <c r="K24" s="302">
        <v>4.04</v>
      </c>
    </row>
    <row r="25" spans="1:11" ht="15" x14ac:dyDescent="0.25">
      <c r="A25" s="299" t="s">
        <v>760</v>
      </c>
      <c r="B25" s="25" t="s">
        <v>747</v>
      </c>
      <c r="C25" s="26"/>
      <c r="D25" s="26"/>
      <c r="E25" s="26">
        <v>3.65</v>
      </c>
      <c r="F25" s="26"/>
      <c r="G25" s="26"/>
      <c r="H25" s="26"/>
      <c r="I25" s="26">
        <v>3.26</v>
      </c>
      <c r="J25" s="26">
        <v>3.68</v>
      </c>
      <c r="K25" s="302">
        <v>2.13</v>
      </c>
    </row>
    <row r="26" spans="1:11" ht="15" x14ac:dyDescent="0.25">
      <c r="A26" s="299" t="s">
        <v>760</v>
      </c>
      <c r="B26" s="25" t="s">
        <v>748</v>
      </c>
      <c r="C26" s="26"/>
      <c r="D26" s="26"/>
      <c r="E26" s="26"/>
      <c r="F26" s="26"/>
      <c r="G26" s="26"/>
      <c r="H26" s="26">
        <v>2.6</v>
      </c>
      <c r="I26" s="26">
        <v>3.26</v>
      </c>
      <c r="J26" s="26">
        <v>2.57</v>
      </c>
      <c r="K26" s="302">
        <v>2.87</v>
      </c>
    </row>
    <row r="27" spans="1:11" ht="15" x14ac:dyDescent="0.25">
      <c r="A27" s="299" t="s">
        <v>760</v>
      </c>
      <c r="B27" s="25" t="s">
        <v>762</v>
      </c>
      <c r="C27" s="26"/>
      <c r="D27" s="26"/>
      <c r="E27" s="26"/>
      <c r="F27" s="26"/>
      <c r="G27" s="26">
        <v>2.82</v>
      </c>
      <c r="H27" s="26"/>
      <c r="I27" s="26">
        <v>3.02</v>
      </c>
      <c r="J27" s="26">
        <v>3.7</v>
      </c>
      <c r="K27" s="302">
        <v>2.91</v>
      </c>
    </row>
    <row r="28" spans="1:11" ht="15" x14ac:dyDescent="0.25">
      <c r="A28" s="299" t="s">
        <v>760</v>
      </c>
      <c r="B28" s="25" t="s">
        <v>763</v>
      </c>
      <c r="C28" s="26"/>
      <c r="D28" s="26">
        <v>3.1</v>
      </c>
      <c r="E28" s="26"/>
      <c r="F28" s="26"/>
      <c r="G28" s="26"/>
      <c r="H28" s="26"/>
      <c r="I28" s="26">
        <v>3.17</v>
      </c>
      <c r="J28" s="26">
        <v>3.23</v>
      </c>
      <c r="K28" s="302">
        <v>2.61</v>
      </c>
    </row>
    <row r="29" spans="1:11" ht="15" x14ac:dyDescent="0.25">
      <c r="A29" s="299" t="s">
        <v>760</v>
      </c>
      <c r="B29" s="25" t="s">
        <v>749</v>
      </c>
      <c r="C29" s="26">
        <v>3.28</v>
      </c>
      <c r="D29" s="26"/>
      <c r="E29" s="26">
        <v>2.11</v>
      </c>
      <c r="F29" s="26"/>
      <c r="G29" s="26"/>
      <c r="H29" s="26"/>
      <c r="I29" s="26">
        <v>3.66</v>
      </c>
      <c r="J29" s="26">
        <v>3.28</v>
      </c>
      <c r="K29" s="302">
        <v>3.3</v>
      </c>
    </row>
    <row r="30" spans="1:11" ht="15" x14ac:dyDescent="0.25">
      <c r="A30" s="299" t="s">
        <v>760</v>
      </c>
      <c r="B30" s="25" t="s">
        <v>764</v>
      </c>
      <c r="C30" s="26">
        <v>4.4000000000000004</v>
      </c>
      <c r="D30" s="26"/>
      <c r="E30" s="26"/>
      <c r="F30" s="26"/>
      <c r="G30" s="26"/>
      <c r="H30" s="26"/>
      <c r="I30" s="26">
        <v>6</v>
      </c>
      <c r="J30" s="26"/>
      <c r="K30" s="302"/>
    </row>
    <row r="31" spans="1:11" ht="15" x14ac:dyDescent="0.25">
      <c r="A31" s="299" t="s">
        <v>760</v>
      </c>
      <c r="B31" s="25" t="s">
        <v>765</v>
      </c>
      <c r="C31" s="26"/>
      <c r="D31" s="26"/>
      <c r="E31" s="26"/>
      <c r="F31" s="26"/>
      <c r="G31" s="26"/>
      <c r="H31" s="26"/>
      <c r="I31" s="26">
        <v>1.94</v>
      </c>
      <c r="J31" s="26"/>
      <c r="K31" s="302"/>
    </row>
    <row r="32" spans="1:11" ht="15" x14ac:dyDescent="0.25">
      <c r="A32" s="299" t="s">
        <v>760</v>
      </c>
      <c r="B32" s="25" t="s">
        <v>766</v>
      </c>
      <c r="C32" s="26"/>
      <c r="D32" s="26"/>
      <c r="E32" s="26"/>
      <c r="F32" s="26"/>
      <c r="G32" s="26"/>
      <c r="H32" s="26"/>
      <c r="I32" s="26">
        <v>5.36</v>
      </c>
      <c r="J32" s="26"/>
      <c r="K32" s="302"/>
    </row>
    <row r="33" spans="1:11" ht="15" x14ac:dyDescent="0.25">
      <c r="A33" s="299" t="s">
        <v>760</v>
      </c>
      <c r="B33" s="25" t="s">
        <v>750</v>
      </c>
      <c r="C33" s="26"/>
      <c r="D33" s="26">
        <v>4.05</v>
      </c>
      <c r="E33" s="26"/>
      <c r="F33" s="26"/>
      <c r="G33" s="26"/>
      <c r="H33" s="26"/>
      <c r="I33" s="26">
        <v>4</v>
      </c>
      <c r="J33" s="26">
        <v>3.43</v>
      </c>
      <c r="K33" s="302">
        <v>1.08</v>
      </c>
    </row>
    <row r="34" spans="1:11" ht="15" x14ac:dyDescent="0.25">
      <c r="A34" s="299" t="s">
        <v>760</v>
      </c>
      <c r="B34" s="25" t="s">
        <v>767</v>
      </c>
      <c r="C34" s="26"/>
      <c r="D34" s="26"/>
      <c r="E34" s="26"/>
      <c r="F34" s="26"/>
      <c r="G34" s="26"/>
      <c r="H34" s="26">
        <v>3.4</v>
      </c>
      <c r="I34" s="26">
        <v>3.26</v>
      </c>
      <c r="J34" s="26">
        <v>4.2</v>
      </c>
      <c r="K34" s="302">
        <v>1.92</v>
      </c>
    </row>
    <row r="35" spans="1:11" ht="15" x14ac:dyDescent="0.25">
      <c r="A35" s="299" t="s">
        <v>760</v>
      </c>
      <c r="B35" s="25" t="s">
        <v>751</v>
      </c>
      <c r="C35" s="26">
        <v>3</v>
      </c>
      <c r="D35" s="26"/>
      <c r="E35" s="26">
        <v>2.99</v>
      </c>
      <c r="F35" s="26"/>
      <c r="G35" s="26"/>
      <c r="H35" s="26"/>
      <c r="I35" s="26">
        <v>3.4</v>
      </c>
      <c r="J35" s="26">
        <v>4.04</v>
      </c>
      <c r="K35" s="302">
        <v>1.86</v>
      </c>
    </row>
    <row r="36" spans="1:11" ht="15" x14ac:dyDescent="0.25">
      <c r="A36" s="299" t="s">
        <v>760</v>
      </c>
      <c r="B36" s="25" t="s">
        <v>768</v>
      </c>
      <c r="C36" s="26">
        <v>5.72</v>
      </c>
      <c r="D36" s="26">
        <v>6.89</v>
      </c>
      <c r="E36" s="26"/>
      <c r="F36" s="26">
        <v>6</v>
      </c>
      <c r="G36" s="26">
        <v>6</v>
      </c>
      <c r="H36" s="26"/>
      <c r="I36" s="26">
        <v>5</v>
      </c>
      <c r="J36" s="26"/>
      <c r="K36" s="302">
        <v>1.05</v>
      </c>
    </row>
    <row r="37" spans="1:11" ht="15" x14ac:dyDescent="0.25">
      <c r="A37" s="299" t="s">
        <v>760</v>
      </c>
      <c r="B37" s="25" t="s">
        <v>769</v>
      </c>
      <c r="C37" s="26"/>
      <c r="D37" s="26"/>
      <c r="E37" s="26"/>
      <c r="F37" s="26"/>
      <c r="G37" s="26"/>
      <c r="H37" s="26"/>
      <c r="I37" s="26">
        <v>3.4</v>
      </c>
      <c r="J37" s="26">
        <v>3.79</v>
      </c>
      <c r="K37" s="302">
        <v>1.01</v>
      </c>
    </row>
    <row r="38" spans="1:11" ht="15.75" thickBot="1" x14ac:dyDescent="0.3">
      <c r="A38" s="299" t="s">
        <v>770</v>
      </c>
      <c r="B38" s="25" t="s">
        <v>771</v>
      </c>
      <c r="C38" s="26"/>
      <c r="D38" s="26"/>
      <c r="E38" s="26"/>
      <c r="F38" s="26"/>
      <c r="G38" s="26"/>
      <c r="H38" s="26"/>
      <c r="I38" s="26"/>
      <c r="J38" s="26"/>
      <c r="K38" s="302">
        <v>4.3</v>
      </c>
    </row>
    <row r="39" spans="1:11" ht="15.75" thickBot="1" x14ac:dyDescent="0.3">
      <c r="A39" s="542" t="s">
        <v>965</v>
      </c>
      <c r="B39" s="543"/>
      <c r="C39" s="543"/>
      <c r="D39" s="543"/>
      <c r="E39" s="543"/>
      <c r="F39" s="543"/>
      <c r="G39" s="543"/>
      <c r="H39" s="543"/>
      <c r="I39" s="543"/>
      <c r="J39" s="543"/>
      <c r="K39" s="544"/>
    </row>
    <row r="40" spans="1:11" ht="15" x14ac:dyDescent="0.25">
      <c r="A40" s="299" t="s">
        <v>744</v>
      </c>
      <c r="B40" s="25" t="s">
        <v>747</v>
      </c>
      <c r="C40" s="25"/>
      <c r="D40" s="25"/>
      <c r="E40" s="25">
        <v>0.73</v>
      </c>
      <c r="F40" s="25"/>
      <c r="G40" s="25"/>
      <c r="H40" s="25"/>
      <c r="I40" s="25"/>
      <c r="J40" s="25"/>
      <c r="K40" s="311"/>
    </row>
    <row r="41" spans="1:11" ht="15" x14ac:dyDescent="0.25">
      <c r="A41" s="299" t="s">
        <v>738</v>
      </c>
      <c r="B41" s="25" t="s">
        <v>772</v>
      </c>
      <c r="C41" s="25"/>
      <c r="D41" s="25"/>
      <c r="E41" s="25"/>
      <c r="F41" s="25"/>
      <c r="G41" s="25"/>
      <c r="H41" s="25"/>
      <c r="I41" s="25"/>
      <c r="J41" s="25"/>
      <c r="K41" s="311">
        <v>3.9</v>
      </c>
    </row>
    <row r="42" spans="1:11" ht="15" x14ac:dyDescent="0.25">
      <c r="A42" s="299" t="s">
        <v>760</v>
      </c>
      <c r="B42" s="25" t="s">
        <v>747</v>
      </c>
      <c r="C42" s="25"/>
      <c r="D42" s="25"/>
      <c r="E42" s="25"/>
      <c r="F42" s="25">
        <v>0.85</v>
      </c>
      <c r="G42" s="25"/>
      <c r="H42" s="25"/>
      <c r="I42" s="25"/>
      <c r="J42" s="25"/>
      <c r="K42" s="311"/>
    </row>
    <row r="43" spans="1:11" ht="15" x14ac:dyDescent="0.25">
      <c r="A43" s="299" t="s">
        <v>760</v>
      </c>
      <c r="B43" s="25" t="s">
        <v>748</v>
      </c>
      <c r="C43" s="25"/>
      <c r="D43" s="25"/>
      <c r="E43" s="25"/>
      <c r="F43" s="25"/>
      <c r="G43" s="25"/>
      <c r="H43" s="25"/>
      <c r="I43" s="25">
        <v>0.95</v>
      </c>
      <c r="J43" s="25">
        <v>1.05</v>
      </c>
      <c r="K43" s="311"/>
    </row>
    <row r="44" spans="1:11" ht="15" x14ac:dyDescent="0.25">
      <c r="A44" s="299" t="s">
        <v>760</v>
      </c>
      <c r="B44" s="25" t="s">
        <v>749</v>
      </c>
      <c r="C44" s="25"/>
      <c r="D44" s="25"/>
      <c r="E44" s="25">
        <v>0.5</v>
      </c>
      <c r="F44" s="25"/>
      <c r="G44" s="25"/>
      <c r="H44" s="25"/>
      <c r="I44" s="25">
        <v>1.1000000000000001</v>
      </c>
      <c r="J44" s="25"/>
      <c r="K44" s="311"/>
    </row>
    <row r="45" spans="1:11" ht="15" x14ac:dyDescent="0.25">
      <c r="A45" s="299" t="s">
        <v>760</v>
      </c>
      <c r="B45" s="25" t="s">
        <v>764</v>
      </c>
      <c r="C45" s="25"/>
      <c r="D45" s="25"/>
      <c r="E45" s="25"/>
      <c r="F45" s="25"/>
      <c r="G45" s="25"/>
      <c r="H45" s="25"/>
      <c r="I45" s="25"/>
      <c r="J45" s="25">
        <v>6</v>
      </c>
      <c r="K45" s="311"/>
    </row>
    <row r="46" spans="1:11" ht="15.75" thickBot="1" x14ac:dyDescent="0.3">
      <c r="A46" s="300" t="s">
        <v>760</v>
      </c>
      <c r="B46" s="301" t="s">
        <v>769</v>
      </c>
      <c r="C46" s="301">
        <v>0.5</v>
      </c>
      <c r="D46" s="301"/>
      <c r="E46" s="301"/>
      <c r="F46" s="301"/>
      <c r="G46" s="301"/>
      <c r="H46" s="301"/>
      <c r="I46" s="301"/>
      <c r="J46" s="301"/>
      <c r="K46" s="303"/>
    </row>
    <row r="47" spans="1:11" ht="6" customHeight="1" thickBot="1" x14ac:dyDescent="0.3">
      <c r="A47" s="308"/>
      <c r="B47" s="309"/>
      <c r="C47" s="309"/>
      <c r="D47" s="309"/>
      <c r="E47" s="310"/>
      <c r="F47" s="309"/>
      <c r="G47" s="309"/>
      <c r="H47" s="309"/>
      <c r="I47" s="309"/>
      <c r="J47" s="309"/>
      <c r="K47" s="309"/>
    </row>
    <row r="48" spans="1:11" ht="15" x14ac:dyDescent="0.25">
      <c r="A48" s="18" t="s">
        <v>24</v>
      </c>
    </row>
    <row r="49" ht="15" x14ac:dyDescent="0.25"/>
    <row r="60" ht="15" customHeight="1" x14ac:dyDescent="0.25"/>
    <row r="109" ht="15" x14ac:dyDescent="0.25"/>
    <row r="110" ht="15" x14ac:dyDescent="0.25"/>
    <row r="111" ht="15" x14ac:dyDescent="0.25"/>
    <row r="112" ht="15" x14ac:dyDescent="0.25"/>
    <row r="113" ht="15" x14ac:dyDescent="0.25"/>
    <row r="114" ht="15" x14ac:dyDescent="0.25"/>
    <row r="115" ht="15" x14ac:dyDescent="0.25"/>
    <row r="116" ht="15" x14ac:dyDescent="0.25"/>
    <row r="117" ht="15" x14ac:dyDescent="0.25"/>
    <row r="118" ht="15" x14ac:dyDescent="0.25"/>
    <row r="119" ht="15" x14ac:dyDescent="0.25"/>
    <row r="120" ht="15" x14ac:dyDescent="0.25"/>
    <row r="121" ht="15" x14ac:dyDescent="0.25"/>
    <row r="122" ht="15" x14ac:dyDescent="0.25"/>
    <row r="123" ht="15" x14ac:dyDescent="0.25"/>
  </sheetData>
  <mergeCells count="9">
    <mergeCell ref="A39:K39"/>
    <mergeCell ref="A1:K1"/>
    <mergeCell ref="A2:K2"/>
    <mergeCell ref="A3:K3"/>
    <mergeCell ref="A4:E4"/>
    <mergeCell ref="A5:A6"/>
    <mergeCell ref="B5:B6"/>
    <mergeCell ref="C5:K5"/>
    <mergeCell ref="A7:K7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P505"/>
  <sheetViews>
    <sheetView workbookViewId="0">
      <selection activeCell="A2" sqref="A2:H2"/>
    </sheetView>
  </sheetViews>
  <sheetFormatPr defaultColWidth="0" defaultRowHeight="15" zeroHeight="1" x14ac:dyDescent="0.25"/>
  <cols>
    <col min="1" max="8" width="14" customWidth="1"/>
    <col min="9" max="13" width="10.7109375" style="29" hidden="1" customWidth="1"/>
    <col min="14" max="14" width="10.5703125" style="29" hidden="1" customWidth="1"/>
    <col min="15" max="27" width="9.140625" style="29" hidden="1" customWidth="1"/>
    <col min="28" max="256" width="9.140625" hidden="1"/>
    <col min="257" max="264" width="14" customWidth="1"/>
    <col min="265" max="283" width="9.140625" hidden="1" customWidth="1"/>
    <col min="284" max="512" width="9.140625" hidden="1"/>
    <col min="513" max="520" width="14" customWidth="1"/>
    <col min="521" max="539" width="9.140625" hidden="1" customWidth="1"/>
    <col min="540" max="768" width="9.140625" hidden="1"/>
    <col min="769" max="776" width="14" customWidth="1"/>
    <col min="777" max="795" width="9.140625" hidden="1" customWidth="1"/>
    <col min="796" max="1024" width="9.140625" hidden="1"/>
    <col min="1025" max="1032" width="14" customWidth="1"/>
    <col min="1033" max="1051" width="9.140625" hidden="1" customWidth="1"/>
    <col min="1052" max="1280" width="9.140625" hidden="1"/>
    <col min="1281" max="1288" width="14" customWidth="1"/>
    <col min="1289" max="1307" width="9.140625" hidden="1" customWidth="1"/>
    <col min="1308" max="1536" width="9.140625" hidden="1"/>
    <col min="1537" max="1544" width="14" customWidth="1"/>
    <col min="1545" max="1563" width="9.140625" hidden="1" customWidth="1"/>
    <col min="1564" max="1792" width="9.140625" hidden="1"/>
    <col min="1793" max="1800" width="14" customWidth="1"/>
    <col min="1801" max="1819" width="9.140625" hidden="1" customWidth="1"/>
    <col min="1820" max="2048" width="9.140625" hidden="1"/>
    <col min="2049" max="2056" width="14" customWidth="1"/>
    <col min="2057" max="2075" width="9.140625" hidden="1" customWidth="1"/>
    <col min="2076" max="2304" width="9.140625" hidden="1"/>
    <col min="2305" max="2312" width="14" customWidth="1"/>
    <col min="2313" max="2331" width="9.140625" hidden="1" customWidth="1"/>
    <col min="2332" max="2560" width="9.140625" hidden="1"/>
    <col min="2561" max="2568" width="14" customWidth="1"/>
    <col min="2569" max="2587" width="9.140625" hidden="1" customWidth="1"/>
    <col min="2588" max="2816" width="9.140625" hidden="1"/>
    <col min="2817" max="2824" width="14" customWidth="1"/>
    <col min="2825" max="2843" width="9.140625" hidden="1" customWidth="1"/>
    <col min="2844" max="3072" width="9.140625" hidden="1"/>
    <col min="3073" max="3080" width="14" customWidth="1"/>
    <col min="3081" max="3099" width="9.140625" hidden="1" customWidth="1"/>
    <col min="3100" max="3328" width="9.140625" hidden="1"/>
    <col min="3329" max="3336" width="14" customWidth="1"/>
    <col min="3337" max="3355" width="9.140625" hidden="1" customWidth="1"/>
    <col min="3356" max="3584" width="9.140625" hidden="1"/>
    <col min="3585" max="3592" width="14" customWidth="1"/>
    <col min="3593" max="3611" width="9.140625" hidden="1" customWidth="1"/>
    <col min="3612" max="3840" width="9.140625" hidden="1"/>
    <col min="3841" max="3848" width="14" customWidth="1"/>
    <col min="3849" max="3867" width="9.140625" hidden="1" customWidth="1"/>
    <col min="3868" max="4096" width="9.140625" hidden="1"/>
    <col min="4097" max="4104" width="14" customWidth="1"/>
    <col min="4105" max="4123" width="9.140625" hidden="1" customWidth="1"/>
    <col min="4124" max="4352" width="9.140625" hidden="1"/>
    <col min="4353" max="4360" width="14" customWidth="1"/>
    <col min="4361" max="4379" width="9.140625" hidden="1" customWidth="1"/>
    <col min="4380" max="4608" width="9.140625" hidden="1"/>
    <col min="4609" max="4616" width="14" customWidth="1"/>
    <col min="4617" max="4635" width="9.140625" hidden="1" customWidth="1"/>
    <col min="4636" max="4864" width="9.140625" hidden="1"/>
    <col min="4865" max="4872" width="14" customWidth="1"/>
    <col min="4873" max="4891" width="9.140625" hidden="1" customWidth="1"/>
    <col min="4892" max="5120" width="9.140625" hidden="1"/>
    <col min="5121" max="5128" width="14" customWidth="1"/>
    <col min="5129" max="5147" width="9.140625" hidden="1" customWidth="1"/>
    <col min="5148" max="5376" width="9.140625" hidden="1"/>
    <col min="5377" max="5384" width="14" customWidth="1"/>
    <col min="5385" max="5403" width="9.140625" hidden="1" customWidth="1"/>
    <col min="5404" max="5632" width="9.140625" hidden="1"/>
    <col min="5633" max="5640" width="14" customWidth="1"/>
    <col min="5641" max="5659" width="9.140625" hidden="1" customWidth="1"/>
    <col min="5660" max="5888" width="9.140625" hidden="1"/>
    <col min="5889" max="5896" width="14" customWidth="1"/>
    <col min="5897" max="5915" width="9.140625" hidden="1" customWidth="1"/>
    <col min="5916" max="6144" width="9.140625" hidden="1"/>
    <col min="6145" max="6152" width="14" customWidth="1"/>
    <col min="6153" max="6171" width="9.140625" hidden="1" customWidth="1"/>
    <col min="6172" max="6400" width="9.140625" hidden="1"/>
    <col min="6401" max="6408" width="14" customWidth="1"/>
    <col min="6409" max="6427" width="9.140625" hidden="1" customWidth="1"/>
    <col min="6428" max="6656" width="9.140625" hidden="1"/>
    <col min="6657" max="6664" width="14" customWidth="1"/>
    <col min="6665" max="6683" width="9.140625" hidden="1" customWidth="1"/>
    <col min="6684" max="6912" width="9.140625" hidden="1"/>
    <col min="6913" max="6920" width="14" customWidth="1"/>
    <col min="6921" max="6939" width="9.140625" hidden="1" customWidth="1"/>
    <col min="6940" max="7168" width="9.140625" hidden="1"/>
    <col min="7169" max="7176" width="14" customWidth="1"/>
    <col min="7177" max="7195" width="9.140625" hidden="1" customWidth="1"/>
    <col min="7196" max="7424" width="9.140625" hidden="1"/>
    <col min="7425" max="7432" width="14" customWidth="1"/>
    <col min="7433" max="7451" width="9.140625" hidden="1" customWidth="1"/>
    <col min="7452" max="7680" width="9.140625" hidden="1"/>
    <col min="7681" max="7688" width="14" customWidth="1"/>
    <col min="7689" max="7707" width="9.140625" hidden="1" customWidth="1"/>
    <col min="7708" max="7936" width="9.140625" hidden="1"/>
    <col min="7937" max="7944" width="14" customWidth="1"/>
    <col min="7945" max="7963" width="9.140625" hidden="1" customWidth="1"/>
    <col min="7964" max="8192" width="9.140625" hidden="1"/>
    <col min="8193" max="8200" width="14" customWidth="1"/>
    <col min="8201" max="8219" width="9.140625" hidden="1" customWidth="1"/>
    <col min="8220" max="8448" width="9.140625" hidden="1"/>
    <col min="8449" max="8456" width="14" customWidth="1"/>
    <col min="8457" max="8475" width="9.140625" hidden="1" customWidth="1"/>
    <col min="8476" max="8704" width="9.140625" hidden="1"/>
    <col min="8705" max="8712" width="14" customWidth="1"/>
    <col min="8713" max="8731" width="9.140625" hidden="1" customWidth="1"/>
    <col min="8732" max="8960" width="9.140625" hidden="1"/>
    <col min="8961" max="8968" width="14" customWidth="1"/>
    <col min="8969" max="8987" width="9.140625" hidden="1" customWidth="1"/>
    <col min="8988" max="9216" width="9.140625" hidden="1"/>
    <col min="9217" max="9224" width="14" customWidth="1"/>
    <col min="9225" max="9243" width="9.140625" hidden="1" customWidth="1"/>
    <col min="9244" max="9472" width="9.140625" hidden="1"/>
    <col min="9473" max="9480" width="14" customWidth="1"/>
    <col min="9481" max="9499" width="9.140625" hidden="1" customWidth="1"/>
    <col min="9500" max="9728" width="9.140625" hidden="1"/>
    <col min="9729" max="9736" width="14" customWidth="1"/>
    <col min="9737" max="9755" width="9.140625" hidden="1" customWidth="1"/>
    <col min="9756" max="9984" width="9.140625" hidden="1"/>
    <col min="9985" max="9992" width="14" customWidth="1"/>
    <col min="9993" max="10011" width="9.140625" hidden="1" customWidth="1"/>
    <col min="10012" max="10240" width="9.140625" hidden="1"/>
    <col min="10241" max="10248" width="14" customWidth="1"/>
    <col min="10249" max="10267" width="9.140625" hidden="1" customWidth="1"/>
    <col min="10268" max="10496" width="9.140625" hidden="1"/>
    <col min="10497" max="10504" width="14" customWidth="1"/>
    <col min="10505" max="10523" width="9.140625" hidden="1" customWidth="1"/>
    <col min="10524" max="10752" width="9.140625" hidden="1"/>
    <col min="10753" max="10760" width="14" customWidth="1"/>
    <col min="10761" max="10779" width="9.140625" hidden="1" customWidth="1"/>
    <col min="10780" max="11008" width="9.140625" hidden="1"/>
    <col min="11009" max="11016" width="14" customWidth="1"/>
    <col min="11017" max="11035" width="9.140625" hidden="1" customWidth="1"/>
    <col min="11036" max="11264" width="9.140625" hidden="1"/>
    <col min="11265" max="11272" width="14" customWidth="1"/>
    <col min="11273" max="11291" width="9.140625" hidden="1" customWidth="1"/>
    <col min="11292" max="11520" width="9.140625" hidden="1"/>
    <col min="11521" max="11528" width="14" customWidth="1"/>
    <col min="11529" max="11547" width="9.140625" hidden="1" customWidth="1"/>
    <col min="11548" max="11776" width="9.140625" hidden="1"/>
    <col min="11777" max="11784" width="14" customWidth="1"/>
    <col min="11785" max="11803" width="9.140625" hidden="1" customWidth="1"/>
    <col min="11804" max="12032" width="9.140625" hidden="1"/>
    <col min="12033" max="12040" width="14" customWidth="1"/>
    <col min="12041" max="12059" width="9.140625" hidden="1" customWidth="1"/>
    <col min="12060" max="12288" width="9.140625" hidden="1"/>
    <col min="12289" max="12296" width="14" customWidth="1"/>
    <col min="12297" max="12315" width="9.140625" hidden="1" customWidth="1"/>
    <col min="12316" max="12544" width="9.140625" hidden="1"/>
    <col min="12545" max="12552" width="14" customWidth="1"/>
    <col min="12553" max="12571" width="9.140625" hidden="1" customWidth="1"/>
    <col min="12572" max="12800" width="9.140625" hidden="1"/>
    <col min="12801" max="12808" width="14" customWidth="1"/>
    <col min="12809" max="12827" width="9.140625" hidden="1" customWidth="1"/>
    <col min="12828" max="13056" width="9.140625" hidden="1"/>
    <col min="13057" max="13064" width="14" customWidth="1"/>
    <col min="13065" max="13083" width="9.140625" hidden="1" customWidth="1"/>
    <col min="13084" max="13312" width="9.140625" hidden="1"/>
    <col min="13313" max="13320" width="14" customWidth="1"/>
    <col min="13321" max="13339" width="9.140625" hidden="1" customWidth="1"/>
    <col min="13340" max="13568" width="9.140625" hidden="1"/>
    <col min="13569" max="13576" width="14" customWidth="1"/>
    <col min="13577" max="13595" width="9.140625" hidden="1" customWidth="1"/>
    <col min="13596" max="13824" width="9.140625" hidden="1"/>
    <col min="13825" max="13832" width="14" customWidth="1"/>
    <col min="13833" max="13851" width="9.140625" hidden="1" customWidth="1"/>
    <col min="13852" max="14080" width="9.140625" hidden="1"/>
    <col min="14081" max="14088" width="14" customWidth="1"/>
    <col min="14089" max="14107" width="9.140625" hidden="1" customWidth="1"/>
    <col min="14108" max="14336" width="9.140625" hidden="1"/>
    <col min="14337" max="14344" width="14" customWidth="1"/>
    <col min="14345" max="14363" width="9.140625" hidden="1" customWidth="1"/>
    <col min="14364" max="14592" width="9.140625" hidden="1"/>
    <col min="14593" max="14600" width="14" customWidth="1"/>
    <col min="14601" max="14619" width="9.140625" hidden="1" customWidth="1"/>
    <col min="14620" max="14848" width="9.140625" hidden="1"/>
    <col min="14849" max="14856" width="14" customWidth="1"/>
    <col min="14857" max="14875" width="9.140625" hidden="1" customWidth="1"/>
    <col min="14876" max="15104" width="9.140625" hidden="1"/>
    <col min="15105" max="15112" width="14" customWidth="1"/>
    <col min="15113" max="15131" width="9.140625" hidden="1" customWidth="1"/>
    <col min="15132" max="15360" width="9.140625" hidden="1"/>
    <col min="15361" max="15368" width="14" customWidth="1"/>
    <col min="15369" max="15387" width="9.140625" hidden="1" customWidth="1"/>
    <col min="15388" max="15616" width="9.140625" hidden="1"/>
    <col min="15617" max="15624" width="14" customWidth="1"/>
    <col min="15625" max="15643" width="9.140625" hidden="1" customWidth="1"/>
    <col min="15644" max="15872" width="9.140625" hidden="1"/>
    <col min="15873" max="15880" width="14" customWidth="1"/>
    <col min="15881" max="15899" width="9.140625" hidden="1" customWidth="1"/>
    <col min="15900" max="16128" width="9.140625" hidden="1"/>
    <col min="16129" max="16136" width="14" customWidth="1"/>
    <col min="16137" max="16155" width="9.140625" hidden="1" customWidth="1"/>
    <col min="16156" max="16384" width="9.140625" hidden="1"/>
  </cols>
  <sheetData>
    <row r="1" spans="1:16" ht="18" x14ac:dyDescent="0.25">
      <c r="A1" s="564" t="s">
        <v>773</v>
      </c>
      <c r="B1" s="565"/>
      <c r="C1" s="565"/>
      <c r="D1" s="565"/>
      <c r="E1" s="565"/>
      <c r="F1" s="565"/>
      <c r="G1" s="565"/>
      <c r="H1" s="566"/>
      <c r="I1" s="27"/>
      <c r="J1" s="27"/>
      <c r="K1" s="27"/>
      <c r="L1" s="27"/>
      <c r="M1" s="27"/>
      <c r="N1" s="28"/>
    </row>
    <row r="2" spans="1:16" ht="18.75" x14ac:dyDescent="0.25">
      <c r="A2" s="567" t="s">
        <v>966</v>
      </c>
      <c r="B2" s="568"/>
      <c r="C2" s="568"/>
      <c r="D2" s="568"/>
      <c r="E2" s="568"/>
      <c r="F2" s="568"/>
      <c r="G2" s="568"/>
      <c r="H2" s="569"/>
      <c r="I2" s="28"/>
      <c r="J2" s="28"/>
      <c r="K2" s="28"/>
      <c r="L2" s="28"/>
      <c r="M2" s="28"/>
      <c r="N2" s="28"/>
    </row>
    <row r="3" spans="1:16" ht="18" x14ac:dyDescent="0.25">
      <c r="A3" s="570"/>
      <c r="B3" s="571"/>
      <c r="C3" s="571"/>
      <c r="D3" s="571"/>
      <c r="E3" s="571"/>
      <c r="F3" s="571"/>
      <c r="G3" s="571"/>
      <c r="H3" s="572"/>
      <c r="I3" s="27"/>
      <c r="J3" s="27"/>
      <c r="K3" s="27"/>
      <c r="L3" s="27"/>
      <c r="M3" s="27"/>
      <c r="N3" s="28"/>
    </row>
    <row r="4" spans="1:16" ht="5.25" customHeight="1" thickBot="1" x14ac:dyDescent="0.3">
      <c r="A4" s="551"/>
      <c r="B4" s="532"/>
      <c r="C4" s="532"/>
      <c r="D4" s="532"/>
      <c r="E4" s="532"/>
      <c r="F4" s="305"/>
      <c r="G4" s="305"/>
      <c r="H4" s="312"/>
    </row>
    <row r="5" spans="1:16" x14ac:dyDescent="0.25">
      <c r="A5" s="573" t="s">
        <v>726</v>
      </c>
      <c r="B5" s="575" t="s">
        <v>727</v>
      </c>
      <c r="C5" s="577" t="s">
        <v>964</v>
      </c>
      <c r="D5" s="578"/>
      <c r="E5" s="578"/>
      <c r="F5" s="578"/>
      <c r="G5" s="578"/>
      <c r="H5" s="579"/>
      <c r="I5" s="28"/>
      <c r="J5" s="28"/>
      <c r="K5" s="28"/>
      <c r="L5" s="28"/>
      <c r="M5" s="28"/>
      <c r="N5" s="30"/>
      <c r="O5" s="563"/>
      <c r="P5" s="563"/>
    </row>
    <row r="6" spans="1:16" x14ac:dyDescent="0.25">
      <c r="A6" s="574"/>
      <c r="B6" s="576"/>
      <c r="C6" s="313" t="s">
        <v>774</v>
      </c>
      <c r="D6" s="313" t="s">
        <v>775</v>
      </c>
      <c r="E6" s="313" t="s">
        <v>776</v>
      </c>
      <c r="F6" s="313" t="s">
        <v>777</v>
      </c>
      <c r="G6" s="313" t="s">
        <v>778</v>
      </c>
      <c r="H6" s="314" t="s">
        <v>779</v>
      </c>
      <c r="I6" s="31"/>
      <c r="J6" s="31"/>
      <c r="K6" s="31"/>
      <c r="L6" s="31"/>
      <c r="M6" s="31"/>
      <c r="N6" s="31"/>
      <c r="O6" s="563"/>
      <c r="P6" s="563"/>
    </row>
    <row r="7" spans="1:16" x14ac:dyDescent="0.25">
      <c r="A7" s="560" t="s">
        <v>737</v>
      </c>
      <c r="B7" s="561"/>
      <c r="C7" s="561"/>
      <c r="D7" s="561"/>
      <c r="E7" s="561"/>
      <c r="F7" s="561"/>
      <c r="G7" s="561"/>
      <c r="H7" s="562"/>
      <c r="I7" s="32"/>
      <c r="J7" s="32"/>
      <c r="K7" s="32"/>
      <c r="L7" s="32"/>
      <c r="M7" s="32"/>
      <c r="N7" s="33"/>
    </row>
    <row r="8" spans="1:16" x14ac:dyDescent="0.25">
      <c r="A8" s="299" t="s">
        <v>744</v>
      </c>
      <c r="B8" s="25" t="s">
        <v>745</v>
      </c>
      <c r="C8" s="25"/>
      <c r="D8" s="25">
        <v>2.8</v>
      </c>
      <c r="E8" s="25">
        <v>3</v>
      </c>
      <c r="F8" s="25"/>
      <c r="G8" s="25"/>
      <c r="H8" s="311">
        <v>3.09</v>
      </c>
      <c r="I8" s="34"/>
      <c r="J8" s="34"/>
      <c r="K8" s="34"/>
      <c r="L8" s="34"/>
      <c r="M8" s="34"/>
      <c r="N8" s="34"/>
    </row>
    <row r="9" spans="1:16" x14ac:dyDescent="0.25">
      <c r="A9" s="299" t="s">
        <v>744</v>
      </c>
      <c r="B9" s="25" t="s">
        <v>747</v>
      </c>
      <c r="C9" s="25"/>
      <c r="D9" s="25"/>
      <c r="E9" s="25"/>
      <c r="F9" s="25"/>
      <c r="G9" s="25"/>
      <c r="H9" s="311">
        <v>4</v>
      </c>
      <c r="I9" s="35"/>
      <c r="J9" s="35"/>
      <c r="K9" s="35"/>
      <c r="L9" s="35"/>
      <c r="M9" s="35"/>
      <c r="N9" s="35"/>
    </row>
    <row r="10" spans="1:16" x14ac:dyDescent="0.25">
      <c r="A10" s="299" t="s">
        <v>744</v>
      </c>
      <c r="B10" s="25" t="s">
        <v>748</v>
      </c>
      <c r="C10" s="25"/>
      <c r="D10" s="25"/>
      <c r="E10" s="25">
        <v>2.99</v>
      </c>
      <c r="F10" s="25">
        <v>4.54</v>
      </c>
      <c r="G10" s="25"/>
      <c r="H10" s="311">
        <v>3.85</v>
      </c>
      <c r="I10" s="35"/>
      <c r="J10" s="35"/>
      <c r="K10" s="35"/>
      <c r="L10" s="35"/>
      <c r="M10" s="35"/>
      <c r="N10" s="35"/>
    </row>
    <row r="11" spans="1:16" x14ac:dyDescent="0.25">
      <c r="A11" s="299" t="s">
        <v>744</v>
      </c>
      <c r="B11" s="25" t="s">
        <v>749</v>
      </c>
      <c r="C11" s="25"/>
      <c r="D11" s="25"/>
      <c r="E11" s="25"/>
      <c r="F11" s="25"/>
      <c r="G11" s="25"/>
      <c r="H11" s="311">
        <v>1.9</v>
      </c>
      <c r="I11" s="35"/>
      <c r="J11" s="35"/>
      <c r="K11" s="35"/>
      <c r="L11" s="35"/>
      <c r="M11" s="35"/>
      <c r="N11" s="35"/>
    </row>
    <row r="12" spans="1:16" x14ac:dyDescent="0.25">
      <c r="A12" s="299" t="s">
        <v>744</v>
      </c>
      <c r="B12" s="25" t="s">
        <v>750</v>
      </c>
      <c r="C12" s="25"/>
      <c r="D12" s="25"/>
      <c r="E12" s="25"/>
      <c r="F12" s="25"/>
      <c r="G12" s="25"/>
      <c r="H12" s="311">
        <v>3.5</v>
      </c>
      <c r="I12" s="35"/>
      <c r="J12" s="35"/>
      <c r="K12" s="35"/>
      <c r="L12" s="35"/>
      <c r="M12" s="35"/>
      <c r="N12" s="35"/>
    </row>
    <row r="13" spans="1:16" x14ac:dyDescent="0.25">
      <c r="A13" s="299" t="s">
        <v>744</v>
      </c>
      <c r="B13" s="25" t="s">
        <v>767</v>
      </c>
      <c r="C13" s="25"/>
      <c r="D13" s="25"/>
      <c r="E13" s="25"/>
      <c r="F13" s="25"/>
      <c r="G13" s="25"/>
      <c r="H13" s="311">
        <v>3.5</v>
      </c>
      <c r="I13" s="35"/>
      <c r="J13" s="35"/>
      <c r="K13" s="35"/>
      <c r="L13" s="35"/>
      <c r="M13" s="35"/>
      <c r="N13" s="35"/>
    </row>
    <row r="14" spans="1:16" x14ac:dyDescent="0.25">
      <c r="A14" s="299" t="s">
        <v>744</v>
      </c>
      <c r="B14" s="25" t="s">
        <v>751</v>
      </c>
      <c r="C14" s="25"/>
      <c r="D14" s="25">
        <v>2.8</v>
      </c>
      <c r="E14" s="25"/>
      <c r="F14" s="25"/>
      <c r="G14" s="25"/>
      <c r="H14" s="311">
        <v>3.27</v>
      </c>
      <c r="I14" s="35"/>
      <c r="J14" s="35"/>
      <c r="K14" s="35"/>
      <c r="L14" s="35"/>
      <c r="M14" s="35"/>
      <c r="N14" s="35"/>
    </row>
    <row r="15" spans="1:16" x14ac:dyDescent="0.25">
      <c r="A15" s="299" t="s">
        <v>738</v>
      </c>
      <c r="B15" s="25" t="s">
        <v>753</v>
      </c>
      <c r="C15" s="25"/>
      <c r="D15" s="25">
        <v>2.8</v>
      </c>
      <c r="E15" s="25">
        <v>3</v>
      </c>
      <c r="F15" s="25">
        <v>3</v>
      </c>
      <c r="G15" s="25"/>
      <c r="H15" s="311">
        <v>3.69</v>
      </c>
      <c r="I15" s="35"/>
      <c r="J15" s="35"/>
      <c r="K15" s="35"/>
      <c r="L15" s="35"/>
      <c r="M15" s="35"/>
      <c r="N15" s="35"/>
    </row>
    <row r="16" spans="1:16" x14ac:dyDescent="0.25">
      <c r="A16" s="299" t="s">
        <v>738</v>
      </c>
      <c r="B16" s="25" t="s">
        <v>780</v>
      </c>
      <c r="C16" s="25"/>
      <c r="D16" s="25"/>
      <c r="E16" s="25">
        <v>3</v>
      </c>
      <c r="F16" s="25"/>
      <c r="G16" s="25"/>
      <c r="H16" s="311">
        <v>2.8</v>
      </c>
      <c r="I16" s="35"/>
      <c r="J16" s="35"/>
      <c r="K16" s="35"/>
      <c r="L16" s="35"/>
      <c r="M16" s="35"/>
      <c r="N16" s="35"/>
    </row>
    <row r="17" spans="1:27" x14ac:dyDescent="0.25">
      <c r="A17" s="299" t="s">
        <v>738</v>
      </c>
      <c r="B17" s="25" t="s">
        <v>766</v>
      </c>
      <c r="C17" s="25"/>
      <c r="D17" s="25">
        <v>4.5</v>
      </c>
      <c r="E17" s="25"/>
      <c r="F17" s="25"/>
      <c r="G17" s="25"/>
      <c r="H17" s="311"/>
      <c r="I17" s="35"/>
      <c r="J17" s="35"/>
      <c r="K17" s="35"/>
      <c r="L17" s="35"/>
      <c r="M17" s="35"/>
      <c r="N17" s="35"/>
    </row>
    <row r="18" spans="1:27" x14ac:dyDescent="0.25">
      <c r="A18" s="299" t="s">
        <v>738</v>
      </c>
      <c r="B18" s="25" t="s">
        <v>781</v>
      </c>
      <c r="C18" s="25"/>
      <c r="D18" s="25"/>
      <c r="E18" s="25"/>
      <c r="F18" s="25"/>
      <c r="G18" s="25"/>
      <c r="H18" s="311">
        <v>2.8</v>
      </c>
      <c r="I18" s="35"/>
      <c r="J18" s="35"/>
      <c r="K18" s="35"/>
      <c r="L18" s="35"/>
      <c r="M18" s="35"/>
      <c r="N18" s="35"/>
    </row>
    <row r="19" spans="1:27" x14ac:dyDescent="0.25">
      <c r="A19" s="299" t="s">
        <v>738</v>
      </c>
      <c r="B19" s="25" t="s">
        <v>782</v>
      </c>
      <c r="C19" s="25"/>
      <c r="D19" s="25">
        <v>2.8</v>
      </c>
      <c r="E19" s="25"/>
      <c r="F19" s="25"/>
      <c r="G19" s="25"/>
      <c r="H19" s="311">
        <v>2.2200000000000002</v>
      </c>
      <c r="I19" s="35"/>
      <c r="J19" s="35"/>
      <c r="K19" s="35"/>
      <c r="L19" s="35"/>
      <c r="M19" s="35"/>
      <c r="N19" s="35"/>
    </row>
    <row r="20" spans="1:27" x14ac:dyDescent="0.25">
      <c r="A20" s="299" t="s">
        <v>738</v>
      </c>
      <c r="B20" s="25" t="s">
        <v>739</v>
      </c>
      <c r="C20" s="25"/>
      <c r="D20" s="25"/>
      <c r="E20" s="25"/>
      <c r="F20" s="25"/>
      <c r="G20" s="25"/>
      <c r="H20" s="311">
        <v>4.45</v>
      </c>
      <c r="I20" s="35"/>
      <c r="J20" s="35"/>
      <c r="K20" s="35"/>
      <c r="L20" s="35"/>
      <c r="M20" s="35"/>
      <c r="N20" s="35"/>
    </row>
    <row r="21" spans="1:27" x14ac:dyDescent="0.25">
      <c r="A21" s="299" t="s">
        <v>738</v>
      </c>
      <c r="B21" s="25" t="s">
        <v>783</v>
      </c>
      <c r="C21" s="25"/>
      <c r="D21" s="25"/>
      <c r="E21" s="25"/>
      <c r="F21" s="25"/>
      <c r="G21" s="25"/>
      <c r="H21" s="311">
        <v>3.68</v>
      </c>
      <c r="I21" s="35"/>
      <c r="J21" s="35"/>
      <c r="K21" s="35"/>
      <c r="L21" s="35"/>
      <c r="M21" s="35"/>
      <c r="N21" s="35"/>
    </row>
    <row r="22" spans="1:27" x14ac:dyDescent="0.25">
      <c r="A22" s="299" t="s">
        <v>738</v>
      </c>
      <c r="B22" s="25" t="s">
        <v>757</v>
      </c>
      <c r="C22" s="25"/>
      <c r="D22" s="25">
        <v>2.8</v>
      </c>
      <c r="E22" s="25"/>
      <c r="F22" s="25">
        <v>2.4700000000000002</v>
      </c>
      <c r="G22" s="25">
        <v>3</v>
      </c>
      <c r="H22" s="311">
        <v>2.11</v>
      </c>
      <c r="I22" s="35"/>
      <c r="J22" s="35"/>
      <c r="K22" s="35"/>
      <c r="L22" s="35"/>
      <c r="M22" s="35"/>
      <c r="N22" s="35"/>
    </row>
    <row r="23" spans="1:27" x14ac:dyDescent="0.25">
      <c r="A23" s="299" t="s">
        <v>738</v>
      </c>
      <c r="B23" s="25" t="s">
        <v>758</v>
      </c>
      <c r="C23" s="25"/>
      <c r="D23" s="25"/>
      <c r="E23" s="25"/>
      <c r="F23" s="25"/>
      <c r="G23" s="25"/>
      <c r="H23" s="311">
        <v>4.2</v>
      </c>
      <c r="I23" s="35"/>
      <c r="J23" s="35"/>
      <c r="K23" s="35"/>
      <c r="L23" s="35"/>
      <c r="M23" s="35"/>
      <c r="N23" s="35"/>
    </row>
    <row r="24" spans="1:27" x14ac:dyDescent="0.25">
      <c r="A24" s="299" t="s">
        <v>784</v>
      </c>
      <c r="B24" s="25" t="s">
        <v>785</v>
      </c>
      <c r="C24" s="25">
        <v>8</v>
      </c>
      <c r="D24" s="25"/>
      <c r="E24" s="25">
        <v>5</v>
      </c>
      <c r="F24" s="25">
        <v>4.25</v>
      </c>
      <c r="G24" s="25">
        <v>6.16</v>
      </c>
      <c r="H24" s="311">
        <v>5.99</v>
      </c>
      <c r="I24" s="35"/>
      <c r="J24" s="35"/>
      <c r="K24" s="35"/>
      <c r="L24" s="35"/>
      <c r="M24" s="35"/>
      <c r="N24" s="35"/>
    </row>
    <row r="25" spans="1:27" x14ac:dyDescent="0.25">
      <c r="A25" s="299" t="s">
        <v>786</v>
      </c>
      <c r="B25" s="25" t="s">
        <v>785</v>
      </c>
      <c r="C25" s="25">
        <v>1.5</v>
      </c>
      <c r="D25" s="25">
        <v>7.85</v>
      </c>
      <c r="E25" s="25">
        <v>4</v>
      </c>
      <c r="F25" s="25">
        <v>4.53</v>
      </c>
      <c r="G25" s="25">
        <v>4.68</v>
      </c>
      <c r="H25" s="311">
        <v>5.92</v>
      </c>
      <c r="I25" s="35"/>
      <c r="J25" s="35"/>
      <c r="K25" s="35"/>
      <c r="L25" s="35"/>
      <c r="M25" s="35"/>
      <c r="N25" s="35"/>
    </row>
    <row r="26" spans="1:27" x14ac:dyDescent="0.25">
      <c r="A26" s="299" t="s">
        <v>760</v>
      </c>
      <c r="B26" s="25" t="s">
        <v>745</v>
      </c>
      <c r="C26" s="25">
        <v>2.44</v>
      </c>
      <c r="D26" s="25">
        <v>1.63</v>
      </c>
      <c r="E26" s="25">
        <v>2.64</v>
      </c>
      <c r="F26" s="25">
        <v>2.06</v>
      </c>
      <c r="G26" s="25">
        <v>1.66</v>
      </c>
      <c r="H26" s="311">
        <v>1.82</v>
      </c>
      <c r="I26" s="35"/>
      <c r="J26" s="35"/>
      <c r="K26" s="35"/>
      <c r="L26" s="35"/>
      <c r="M26" s="35"/>
      <c r="N26" s="35"/>
    </row>
    <row r="27" spans="1:27" x14ac:dyDescent="0.25">
      <c r="A27" s="299" t="s">
        <v>760</v>
      </c>
      <c r="B27" s="25" t="s">
        <v>761</v>
      </c>
      <c r="C27" s="25">
        <v>5</v>
      </c>
      <c r="D27" s="25">
        <v>5.65</v>
      </c>
      <c r="E27" s="25">
        <v>2.06</v>
      </c>
      <c r="F27" s="25">
        <v>3.3</v>
      </c>
      <c r="G27" s="25">
        <v>1.1100000000000001</v>
      </c>
      <c r="H27" s="311">
        <v>3.19</v>
      </c>
      <c r="I27" s="35"/>
      <c r="J27" s="35"/>
      <c r="K27" s="35"/>
      <c r="L27" s="35"/>
      <c r="M27" s="35"/>
      <c r="N27" s="35"/>
    </row>
    <row r="28" spans="1:27" x14ac:dyDescent="0.25">
      <c r="A28" s="299" t="s">
        <v>760</v>
      </c>
      <c r="B28" s="25" t="s">
        <v>746</v>
      </c>
      <c r="C28" s="25">
        <v>4.8499999999999996</v>
      </c>
      <c r="D28" s="25">
        <v>2.2799999999999998</v>
      </c>
      <c r="E28" s="25">
        <v>2.62</v>
      </c>
      <c r="F28" s="25">
        <v>1.33</v>
      </c>
      <c r="G28" s="25">
        <v>1.74</v>
      </c>
      <c r="H28" s="311">
        <v>1.1499999999999999</v>
      </c>
      <c r="I28" s="35"/>
      <c r="J28" s="35"/>
      <c r="K28" s="35"/>
      <c r="L28" s="35"/>
      <c r="M28" s="35"/>
      <c r="N28" s="35"/>
    </row>
    <row r="29" spans="1:27" x14ac:dyDescent="0.25">
      <c r="A29" s="299" t="s">
        <v>760</v>
      </c>
      <c r="B29" s="25" t="s">
        <v>747</v>
      </c>
      <c r="C29" s="25">
        <v>4.59</v>
      </c>
      <c r="D29" s="25">
        <v>2.44</v>
      </c>
      <c r="E29" s="25">
        <v>3.76</v>
      </c>
      <c r="F29" s="25">
        <v>2.85</v>
      </c>
      <c r="G29" s="25">
        <v>3.05</v>
      </c>
      <c r="H29" s="311">
        <v>3.36</v>
      </c>
      <c r="I29" s="35"/>
      <c r="J29" s="35"/>
      <c r="K29" s="35"/>
      <c r="L29" s="35"/>
      <c r="M29" s="35"/>
      <c r="N29" s="35"/>
    </row>
    <row r="30" spans="1:27" x14ac:dyDescent="0.25">
      <c r="A30" s="299" t="s">
        <v>760</v>
      </c>
      <c r="B30" s="25" t="s">
        <v>748</v>
      </c>
      <c r="C30" s="25">
        <v>1.55</v>
      </c>
      <c r="D30" s="25">
        <v>3.42</v>
      </c>
      <c r="E30" s="25">
        <v>2.0499999999999998</v>
      </c>
      <c r="F30" s="25">
        <v>2.16</v>
      </c>
      <c r="G30" s="25">
        <v>1.8</v>
      </c>
      <c r="H30" s="311">
        <v>2.2999999999999998</v>
      </c>
      <c r="I30" s="35"/>
      <c r="J30" s="35"/>
      <c r="K30" s="35"/>
      <c r="L30" s="35"/>
      <c r="M30" s="35"/>
      <c r="N30" s="35"/>
    </row>
    <row r="31" spans="1:27" x14ac:dyDescent="0.25">
      <c r="A31" s="299" t="s">
        <v>760</v>
      </c>
      <c r="B31" s="25" t="s">
        <v>762</v>
      </c>
      <c r="C31" s="25">
        <v>3.39</v>
      </c>
      <c r="D31" s="25">
        <v>2.5099999999999998</v>
      </c>
      <c r="E31" s="25">
        <v>1.26</v>
      </c>
      <c r="F31" s="25">
        <v>2.19</v>
      </c>
      <c r="G31" s="25">
        <v>2.5</v>
      </c>
      <c r="H31" s="311">
        <v>2.83</v>
      </c>
      <c r="I31" s="35"/>
      <c r="J31" s="35"/>
      <c r="K31" s="35"/>
      <c r="L31" s="35"/>
      <c r="M31" s="35"/>
      <c r="N31" s="35"/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1:27" x14ac:dyDescent="0.25">
      <c r="A32" s="299" t="s">
        <v>760</v>
      </c>
      <c r="B32" s="25" t="s">
        <v>763</v>
      </c>
      <c r="C32" s="25">
        <v>3.94</v>
      </c>
      <c r="D32" s="25">
        <v>1.21</v>
      </c>
      <c r="E32" s="25">
        <v>0.89</v>
      </c>
      <c r="F32" s="25">
        <v>2.2200000000000002</v>
      </c>
      <c r="G32" s="25">
        <v>1.1299999999999999</v>
      </c>
      <c r="H32" s="311">
        <v>1.89</v>
      </c>
      <c r="I32" s="35"/>
      <c r="J32" s="35"/>
      <c r="K32" s="35"/>
      <c r="L32" s="35"/>
      <c r="M32" s="35"/>
      <c r="N32" s="35"/>
      <c r="O32"/>
      <c r="P32"/>
      <c r="Q32"/>
      <c r="R32"/>
      <c r="S32"/>
      <c r="T32"/>
      <c r="U32"/>
      <c r="V32"/>
      <c r="W32"/>
      <c r="X32"/>
      <c r="Y32"/>
      <c r="Z32"/>
      <c r="AA32"/>
    </row>
    <row r="33" spans="1:27" x14ac:dyDescent="0.25">
      <c r="A33" s="299" t="s">
        <v>760</v>
      </c>
      <c r="B33" s="25" t="s">
        <v>749</v>
      </c>
      <c r="C33" s="25">
        <v>3.09</v>
      </c>
      <c r="D33" s="25">
        <v>1.45</v>
      </c>
      <c r="E33" s="25">
        <v>1.0900000000000001</v>
      </c>
      <c r="F33" s="25">
        <v>1.29</v>
      </c>
      <c r="G33" s="25">
        <v>1.37</v>
      </c>
      <c r="H33" s="311">
        <v>2.02</v>
      </c>
      <c r="I33" s="35"/>
      <c r="J33" s="35"/>
      <c r="K33" s="35"/>
      <c r="L33" s="35"/>
      <c r="M33" s="35"/>
      <c r="N33" s="35"/>
      <c r="O33"/>
      <c r="P33"/>
      <c r="Q33"/>
      <c r="R33"/>
      <c r="S33"/>
      <c r="T33"/>
      <c r="U33"/>
      <c r="V33"/>
      <c r="W33"/>
      <c r="X33"/>
      <c r="Y33"/>
      <c r="Z33"/>
      <c r="AA33"/>
    </row>
    <row r="34" spans="1:27" x14ac:dyDescent="0.25">
      <c r="A34" s="299" t="s">
        <v>760</v>
      </c>
      <c r="B34" s="25" t="s">
        <v>765</v>
      </c>
      <c r="C34" s="25">
        <v>5</v>
      </c>
      <c r="D34" s="25">
        <v>4</v>
      </c>
      <c r="E34" s="25">
        <v>2.4</v>
      </c>
      <c r="F34" s="25">
        <v>3</v>
      </c>
      <c r="G34" s="25">
        <v>2.5299999999999998</v>
      </c>
      <c r="H34" s="311"/>
      <c r="I34" s="35"/>
      <c r="J34" s="35"/>
      <c r="K34" s="35"/>
      <c r="L34" s="35"/>
      <c r="M34" s="35"/>
      <c r="N34" s="35"/>
      <c r="O34"/>
      <c r="P34"/>
      <c r="Q34"/>
      <c r="R34"/>
      <c r="S34"/>
      <c r="T34"/>
      <c r="U34"/>
      <c r="V34"/>
      <c r="W34"/>
      <c r="X34"/>
      <c r="Y34"/>
      <c r="Z34"/>
      <c r="AA34"/>
    </row>
    <row r="35" spans="1:27" x14ac:dyDescent="0.25">
      <c r="A35" s="299" t="s">
        <v>760</v>
      </c>
      <c r="B35" s="25" t="s">
        <v>766</v>
      </c>
      <c r="C35" s="25">
        <v>4.2</v>
      </c>
      <c r="D35" s="25">
        <v>4.5</v>
      </c>
      <c r="E35" s="25"/>
      <c r="F35" s="25"/>
      <c r="G35" s="25"/>
      <c r="H35" s="311"/>
      <c r="I35" s="35"/>
      <c r="J35" s="35"/>
      <c r="K35" s="35"/>
      <c r="L35" s="35"/>
      <c r="M35" s="35"/>
      <c r="N35" s="35"/>
      <c r="O35"/>
      <c r="P35"/>
      <c r="Q35"/>
      <c r="R35"/>
      <c r="S35"/>
      <c r="T35"/>
      <c r="U35"/>
      <c r="V35"/>
      <c r="W35"/>
      <c r="X35"/>
      <c r="Y35"/>
      <c r="Z35"/>
      <c r="AA35"/>
    </row>
    <row r="36" spans="1:27" x14ac:dyDescent="0.25">
      <c r="A36" s="299" t="s">
        <v>760</v>
      </c>
      <c r="B36" s="25" t="s">
        <v>750</v>
      </c>
      <c r="C36" s="25">
        <v>3</v>
      </c>
      <c r="D36" s="25">
        <v>7.9</v>
      </c>
      <c r="E36" s="25">
        <v>2.15</v>
      </c>
      <c r="F36" s="25">
        <v>1.86</v>
      </c>
      <c r="G36" s="25">
        <v>1.99</v>
      </c>
      <c r="H36" s="311">
        <v>2.79</v>
      </c>
      <c r="I36" s="35"/>
      <c r="J36" s="35"/>
      <c r="K36" s="35"/>
      <c r="L36" s="35"/>
      <c r="M36" s="35"/>
      <c r="N36" s="35"/>
      <c r="O36"/>
      <c r="P36"/>
      <c r="Q36"/>
      <c r="R36"/>
      <c r="S36"/>
      <c r="T36"/>
      <c r="U36"/>
      <c r="V36"/>
      <c r="W36"/>
      <c r="X36"/>
      <c r="Y36"/>
      <c r="Z36"/>
      <c r="AA36"/>
    </row>
    <row r="37" spans="1:27" x14ac:dyDescent="0.25">
      <c r="A37" s="299" t="s">
        <v>760</v>
      </c>
      <c r="B37" s="25" t="s">
        <v>767</v>
      </c>
      <c r="C37" s="25">
        <v>3.78</v>
      </c>
      <c r="D37" s="25"/>
      <c r="E37" s="25">
        <v>1.26</v>
      </c>
      <c r="F37" s="25">
        <v>2.13</v>
      </c>
      <c r="G37" s="25">
        <v>2.77</v>
      </c>
      <c r="H37" s="311">
        <v>2.64</v>
      </c>
      <c r="I37" s="35"/>
      <c r="J37" s="35"/>
      <c r="K37" s="35"/>
      <c r="L37" s="35"/>
      <c r="M37" s="35"/>
      <c r="N37" s="35"/>
      <c r="O37"/>
      <c r="P37"/>
      <c r="Q37"/>
      <c r="R37"/>
      <c r="S37"/>
      <c r="T37"/>
      <c r="U37"/>
      <c r="V37"/>
      <c r="W37"/>
      <c r="X37"/>
      <c r="Y37"/>
      <c r="Z37"/>
      <c r="AA37"/>
    </row>
    <row r="38" spans="1:27" x14ac:dyDescent="0.25">
      <c r="A38" s="299" t="s">
        <v>760</v>
      </c>
      <c r="B38" s="25" t="s">
        <v>751</v>
      </c>
      <c r="C38" s="25">
        <v>3.38</v>
      </c>
      <c r="D38" s="25">
        <v>5.26</v>
      </c>
      <c r="E38" s="25">
        <v>3.36</v>
      </c>
      <c r="F38" s="25">
        <v>3.82</v>
      </c>
      <c r="G38" s="25">
        <v>2.25</v>
      </c>
      <c r="H38" s="311">
        <v>2.65</v>
      </c>
      <c r="I38" s="35"/>
      <c r="J38" s="35"/>
      <c r="K38" s="35"/>
      <c r="L38" s="35"/>
      <c r="M38" s="35"/>
      <c r="N38" s="35"/>
      <c r="O38"/>
      <c r="P38"/>
      <c r="Q38"/>
      <c r="R38"/>
      <c r="S38"/>
      <c r="T38"/>
      <c r="U38"/>
      <c r="V38"/>
      <c r="W38"/>
      <c r="X38"/>
      <c r="Y38"/>
      <c r="Z38"/>
      <c r="AA38"/>
    </row>
    <row r="39" spans="1:27" x14ac:dyDescent="0.25">
      <c r="A39" s="299" t="s">
        <v>760</v>
      </c>
      <c r="B39" s="25" t="s">
        <v>787</v>
      </c>
      <c r="C39" s="25"/>
      <c r="D39" s="25">
        <v>8</v>
      </c>
      <c r="E39" s="25"/>
      <c r="F39" s="25"/>
      <c r="G39" s="25"/>
      <c r="H39" s="311">
        <v>7.54</v>
      </c>
      <c r="I39" s="35"/>
      <c r="J39" s="35"/>
      <c r="K39" s="35"/>
      <c r="L39" s="35"/>
      <c r="M39" s="35"/>
      <c r="N39" s="35"/>
      <c r="O39"/>
      <c r="P39"/>
      <c r="Q39"/>
      <c r="R39"/>
      <c r="S39"/>
      <c r="T39"/>
      <c r="U39"/>
      <c r="V39"/>
      <c r="W39"/>
      <c r="X39"/>
      <c r="Y39"/>
      <c r="Z39"/>
      <c r="AA39"/>
    </row>
    <row r="40" spans="1:27" x14ac:dyDescent="0.25">
      <c r="A40" s="299" t="s">
        <v>760</v>
      </c>
      <c r="B40" s="25" t="s">
        <v>768</v>
      </c>
      <c r="C40" s="25"/>
      <c r="D40" s="25"/>
      <c r="E40" s="25"/>
      <c r="F40" s="25"/>
      <c r="G40" s="25"/>
      <c r="H40" s="311">
        <v>4.58</v>
      </c>
      <c r="I40" s="35"/>
      <c r="J40" s="35"/>
      <c r="K40" s="35"/>
      <c r="L40" s="35"/>
      <c r="M40" s="35"/>
      <c r="N40" s="35"/>
      <c r="O40"/>
      <c r="P40"/>
      <c r="Q40"/>
      <c r="R40"/>
      <c r="S40"/>
      <c r="T40"/>
      <c r="U40"/>
      <c r="V40"/>
      <c r="W40"/>
      <c r="X40"/>
      <c r="Y40"/>
      <c r="Z40"/>
      <c r="AA40"/>
    </row>
    <row r="41" spans="1:27" x14ac:dyDescent="0.25">
      <c r="A41" s="299" t="s">
        <v>760</v>
      </c>
      <c r="B41" s="25" t="s">
        <v>788</v>
      </c>
      <c r="C41" s="25">
        <v>4.5</v>
      </c>
      <c r="D41" s="25"/>
      <c r="E41" s="25"/>
      <c r="F41" s="25"/>
      <c r="G41" s="25"/>
      <c r="H41" s="311"/>
      <c r="I41" s="35"/>
      <c r="J41" s="35"/>
      <c r="K41" s="35"/>
      <c r="L41" s="35"/>
      <c r="M41" s="35"/>
      <c r="N41" s="35"/>
      <c r="O41"/>
      <c r="P41"/>
      <c r="Q41"/>
      <c r="R41"/>
      <c r="S41"/>
      <c r="T41"/>
      <c r="U41"/>
      <c r="V41"/>
      <c r="W41"/>
      <c r="X41"/>
      <c r="Y41"/>
      <c r="Z41"/>
      <c r="AA41"/>
    </row>
    <row r="42" spans="1:27" x14ac:dyDescent="0.25">
      <c r="A42" s="299" t="s">
        <v>760</v>
      </c>
      <c r="B42" s="25" t="s">
        <v>769</v>
      </c>
      <c r="C42" s="25">
        <v>2</v>
      </c>
      <c r="D42" s="25">
        <v>3.75</v>
      </c>
      <c r="E42" s="25">
        <v>2.09</v>
      </c>
      <c r="F42" s="25">
        <v>2</v>
      </c>
      <c r="G42" s="25">
        <v>1.94</v>
      </c>
      <c r="H42" s="311">
        <v>2.36</v>
      </c>
      <c r="I42" s="35"/>
      <c r="J42" s="35"/>
      <c r="K42" s="35"/>
      <c r="L42" s="35"/>
      <c r="M42" s="35"/>
      <c r="N42" s="35"/>
      <c r="O42"/>
      <c r="P42"/>
      <c r="Q42"/>
      <c r="R42"/>
      <c r="S42"/>
      <c r="T42"/>
      <c r="U42"/>
      <c r="V42"/>
      <c r="W42"/>
      <c r="X42"/>
      <c r="Y42"/>
      <c r="Z42"/>
      <c r="AA42"/>
    </row>
    <row r="43" spans="1:27" x14ac:dyDescent="0.25">
      <c r="A43" s="299" t="s">
        <v>789</v>
      </c>
      <c r="B43" s="25" t="s">
        <v>790</v>
      </c>
      <c r="C43" s="25"/>
      <c r="D43" s="25"/>
      <c r="E43" s="25"/>
      <c r="F43" s="25">
        <v>4.5</v>
      </c>
      <c r="G43" s="25"/>
      <c r="H43" s="311"/>
      <c r="I43" s="35"/>
      <c r="J43" s="35"/>
      <c r="K43" s="35"/>
      <c r="L43" s="35"/>
      <c r="M43" s="35"/>
      <c r="N43" s="35"/>
      <c r="O43"/>
      <c r="P43"/>
      <c r="Q43"/>
      <c r="R43"/>
      <c r="S43"/>
      <c r="T43"/>
      <c r="U43"/>
      <c r="V43"/>
      <c r="W43"/>
      <c r="X43"/>
      <c r="Y43"/>
      <c r="Z43"/>
      <c r="AA43"/>
    </row>
    <row r="44" spans="1:27" x14ac:dyDescent="0.25">
      <c r="A44" s="299" t="s">
        <v>770</v>
      </c>
      <c r="B44" s="25" t="s">
        <v>791</v>
      </c>
      <c r="C44" s="25"/>
      <c r="D44" s="25"/>
      <c r="E44" s="25"/>
      <c r="F44" s="25"/>
      <c r="G44" s="25"/>
      <c r="H44" s="311">
        <v>7</v>
      </c>
      <c r="I44" s="35"/>
      <c r="J44" s="35"/>
      <c r="K44" s="35"/>
      <c r="L44" s="35"/>
      <c r="M44" s="35"/>
      <c r="N44" s="35"/>
      <c r="O44"/>
      <c r="P44"/>
      <c r="Q44"/>
      <c r="R44"/>
      <c r="S44"/>
      <c r="T44"/>
      <c r="U44"/>
      <c r="V44"/>
      <c r="W44"/>
      <c r="X44"/>
      <c r="Y44"/>
      <c r="Z44"/>
      <c r="AA44"/>
    </row>
    <row r="45" spans="1:27" x14ac:dyDescent="0.25">
      <c r="A45" s="299" t="s">
        <v>770</v>
      </c>
      <c r="B45" s="25" t="s">
        <v>792</v>
      </c>
      <c r="C45" s="25"/>
      <c r="D45" s="25"/>
      <c r="E45" s="25">
        <v>4.5</v>
      </c>
      <c r="F45" s="25">
        <v>4.5</v>
      </c>
      <c r="G45" s="25">
        <v>4.49</v>
      </c>
      <c r="H45" s="311"/>
      <c r="I45" s="35"/>
      <c r="J45" s="35"/>
      <c r="K45" s="35"/>
      <c r="L45" s="35"/>
      <c r="M45" s="35"/>
      <c r="N45" s="35"/>
      <c r="O45"/>
      <c r="P45"/>
      <c r="Q45"/>
      <c r="R45"/>
      <c r="S45"/>
      <c r="T45"/>
      <c r="U45"/>
      <c r="V45"/>
      <c r="W45"/>
      <c r="X45"/>
      <c r="Y45"/>
      <c r="Z45"/>
      <c r="AA45"/>
    </row>
    <row r="46" spans="1:27" x14ac:dyDescent="0.25">
      <c r="A46" s="299" t="s">
        <v>770</v>
      </c>
      <c r="B46" s="25" t="s">
        <v>771</v>
      </c>
      <c r="C46" s="25"/>
      <c r="D46" s="25"/>
      <c r="E46" s="25"/>
      <c r="F46" s="25"/>
      <c r="G46" s="25"/>
      <c r="H46" s="311">
        <v>4</v>
      </c>
      <c r="I46" s="35"/>
      <c r="J46" s="35"/>
      <c r="K46" s="35"/>
      <c r="L46" s="35"/>
      <c r="M46" s="35"/>
      <c r="N46" s="35"/>
      <c r="O46"/>
      <c r="P46"/>
      <c r="Q46"/>
      <c r="R46"/>
      <c r="S46"/>
      <c r="T46"/>
      <c r="U46"/>
      <c r="V46"/>
      <c r="W46"/>
      <c r="X46"/>
      <c r="Y46"/>
      <c r="Z46"/>
      <c r="AA46"/>
    </row>
    <row r="47" spans="1:27" ht="15.75" thickBot="1" x14ac:dyDescent="0.3">
      <c r="A47" s="299" t="s">
        <v>770</v>
      </c>
      <c r="B47" s="25" t="s">
        <v>793</v>
      </c>
      <c r="C47" s="25"/>
      <c r="D47" s="25">
        <v>2.8</v>
      </c>
      <c r="E47" s="25">
        <v>3</v>
      </c>
      <c r="F47" s="25">
        <v>2.5</v>
      </c>
      <c r="G47" s="25"/>
      <c r="H47" s="311">
        <v>2.5299999999999998</v>
      </c>
      <c r="I47" s="35"/>
      <c r="J47" s="35"/>
      <c r="K47" s="35"/>
      <c r="L47" s="35"/>
      <c r="M47" s="35"/>
      <c r="N47" s="35"/>
      <c r="O47"/>
      <c r="P47"/>
      <c r="Q47"/>
      <c r="R47"/>
      <c r="S47"/>
      <c r="T47"/>
      <c r="U47"/>
      <c r="V47"/>
      <c r="W47"/>
      <c r="X47"/>
      <c r="Y47"/>
      <c r="Z47"/>
      <c r="AA47"/>
    </row>
    <row r="48" spans="1:27" x14ac:dyDescent="0.25">
      <c r="A48" s="315" t="s">
        <v>965</v>
      </c>
      <c r="B48" s="316"/>
      <c r="C48" s="316"/>
      <c r="D48" s="316"/>
      <c r="E48" s="316"/>
      <c r="F48" s="316"/>
      <c r="G48" s="316"/>
      <c r="H48" s="317"/>
      <c r="I48" s="35"/>
      <c r="J48" s="35"/>
      <c r="K48" s="35"/>
      <c r="L48" s="35"/>
      <c r="M48" s="35"/>
      <c r="N48" s="35"/>
      <c r="O48"/>
      <c r="P48"/>
      <c r="Q48"/>
      <c r="R48"/>
      <c r="S48"/>
      <c r="T48"/>
      <c r="U48"/>
      <c r="V48"/>
      <c r="W48"/>
      <c r="X48"/>
      <c r="Y48"/>
      <c r="Z48"/>
      <c r="AA48"/>
    </row>
    <row r="49" spans="1:27" x14ac:dyDescent="0.25">
      <c r="A49" s="321" t="s">
        <v>744</v>
      </c>
      <c r="B49" s="36" t="s">
        <v>747</v>
      </c>
      <c r="C49" s="36"/>
      <c r="D49" s="36"/>
      <c r="E49" s="36"/>
      <c r="F49" s="36"/>
      <c r="G49" s="36">
        <v>0.77</v>
      </c>
      <c r="H49" s="322">
        <v>0.73</v>
      </c>
      <c r="I49" s="37"/>
      <c r="J49" s="37"/>
      <c r="K49" s="37"/>
      <c r="L49" s="37"/>
      <c r="M49" s="37"/>
      <c r="N49" s="33"/>
      <c r="O49"/>
      <c r="P49"/>
      <c r="Q49"/>
      <c r="R49"/>
      <c r="S49"/>
      <c r="T49"/>
      <c r="U49"/>
      <c r="V49"/>
      <c r="W49"/>
      <c r="X49"/>
      <c r="Y49"/>
      <c r="Z49"/>
      <c r="AA49"/>
    </row>
    <row r="50" spans="1:27" x14ac:dyDescent="0.25">
      <c r="A50" s="321" t="s">
        <v>744</v>
      </c>
      <c r="B50" s="36" t="s">
        <v>751</v>
      </c>
      <c r="C50" s="36"/>
      <c r="D50" s="36"/>
      <c r="E50" s="36"/>
      <c r="F50" s="36"/>
      <c r="G50" s="36"/>
      <c r="H50" s="322">
        <v>0.93</v>
      </c>
      <c r="I50" s="37"/>
      <c r="J50" s="37"/>
      <c r="K50" s="37"/>
      <c r="L50" s="37"/>
      <c r="M50" s="37"/>
      <c r="N50" s="33"/>
      <c r="O50"/>
      <c r="P50"/>
      <c r="Q50"/>
      <c r="R50"/>
      <c r="S50"/>
      <c r="T50"/>
      <c r="U50"/>
      <c r="V50"/>
      <c r="W50"/>
      <c r="X50"/>
      <c r="Y50"/>
      <c r="Z50"/>
      <c r="AA50"/>
    </row>
    <row r="51" spans="1:27" x14ac:dyDescent="0.25">
      <c r="A51" s="321" t="s">
        <v>744</v>
      </c>
      <c r="B51" s="36" t="s">
        <v>768</v>
      </c>
      <c r="C51" s="36"/>
      <c r="D51" s="36"/>
      <c r="E51" s="36"/>
      <c r="F51" s="36"/>
      <c r="G51" s="36"/>
      <c r="H51" s="322">
        <v>2</v>
      </c>
      <c r="I51" s="37"/>
      <c r="J51" s="37"/>
      <c r="K51" s="37"/>
      <c r="L51" s="37"/>
      <c r="M51" s="37"/>
      <c r="N51" s="33"/>
      <c r="O51"/>
      <c r="P51"/>
      <c r="Q51"/>
      <c r="R51"/>
      <c r="S51"/>
      <c r="T51"/>
      <c r="U51"/>
      <c r="V51"/>
      <c r="W51"/>
      <c r="X51"/>
      <c r="Y51"/>
      <c r="Z51"/>
      <c r="AA51"/>
    </row>
    <row r="52" spans="1:27" x14ac:dyDescent="0.25">
      <c r="A52" s="321" t="s">
        <v>738</v>
      </c>
      <c r="B52" s="36" t="s">
        <v>794</v>
      </c>
      <c r="C52" s="36"/>
      <c r="D52" s="36">
        <v>0.8</v>
      </c>
      <c r="E52" s="36"/>
      <c r="F52" s="36"/>
      <c r="G52" s="36">
        <v>0.7</v>
      </c>
      <c r="H52" s="322">
        <v>0.83</v>
      </c>
      <c r="I52" s="37"/>
      <c r="J52" s="37"/>
      <c r="K52" s="37"/>
      <c r="L52" s="37"/>
      <c r="M52" s="37"/>
      <c r="N52" s="33"/>
      <c r="O52"/>
      <c r="P52"/>
      <c r="Q52"/>
      <c r="R52"/>
      <c r="S52"/>
      <c r="T52"/>
      <c r="U52"/>
      <c r="V52"/>
      <c r="W52"/>
      <c r="X52"/>
      <c r="Y52"/>
      <c r="Z52"/>
      <c r="AA52"/>
    </row>
    <row r="53" spans="1:27" x14ac:dyDescent="0.25">
      <c r="A53" s="321" t="s">
        <v>738</v>
      </c>
      <c r="B53" s="36" t="s">
        <v>742</v>
      </c>
      <c r="C53" s="36"/>
      <c r="D53" s="36"/>
      <c r="E53" s="36">
        <v>2.9</v>
      </c>
      <c r="F53" s="36"/>
      <c r="G53" s="36"/>
      <c r="H53" s="322">
        <v>2.25</v>
      </c>
      <c r="I53" s="37"/>
      <c r="J53" s="37"/>
      <c r="K53" s="37"/>
      <c r="L53" s="37"/>
      <c r="M53" s="37"/>
      <c r="N53" s="33"/>
      <c r="O53"/>
      <c r="P53"/>
      <c r="Q53"/>
      <c r="R53"/>
      <c r="S53"/>
      <c r="T53"/>
      <c r="U53"/>
      <c r="V53"/>
      <c r="W53"/>
      <c r="X53"/>
      <c r="Y53"/>
      <c r="Z53"/>
      <c r="AA53"/>
    </row>
    <row r="54" spans="1:27" x14ac:dyDescent="0.25">
      <c r="A54" s="321" t="s">
        <v>760</v>
      </c>
      <c r="B54" s="36" t="s">
        <v>761</v>
      </c>
      <c r="C54" s="36">
        <v>0.1</v>
      </c>
      <c r="D54" s="36"/>
      <c r="E54" s="36"/>
      <c r="F54" s="36">
        <v>0.9</v>
      </c>
      <c r="G54" s="36"/>
      <c r="H54" s="322"/>
      <c r="I54" s="37"/>
      <c r="J54" s="37"/>
      <c r="K54" s="37"/>
      <c r="L54" s="37"/>
      <c r="M54" s="37"/>
      <c r="N54" s="33"/>
      <c r="O54"/>
      <c r="P54"/>
      <c r="Q54"/>
      <c r="R54"/>
      <c r="S54"/>
      <c r="T54"/>
      <c r="U54"/>
      <c r="V54"/>
      <c r="W54"/>
      <c r="X54"/>
      <c r="Y54"/>
      <c r="Z54"/>
      <c r="AA54"/>
    </row>
    <row r="55" spans="1:27" x14ac:dyDescent="0.25">
      <c r="A55" s="321" t="s">
        <v>760</v>
      </c>
      <c r="B55" s="36" t="s">
        <v>746</v>
      </c>
      <c r="C55" s="36"/>
      <c r="D55" s="36"/>
      <c r="E55" s="36"/>
      <c r="F55" s="36">
        <v>0.9</v>
      </c>
      <c r="G55" s="36"/>
      <c r="H55" s="322">
        <v>0.8</v>
      </c>
      <c r="I55" s="37"/>
      <c r="J55" s="37"/>
      <c r="K55" s="37"/>
      <c r="L55" s="37"/>
      <c r="M55" s="37"/>
      <c r="N55" s="33"/>
      <c r="O55"/>
      <c r="P55"/>
      <c r="Q55"/>
      <c r="R55"/>
      <c r="S55"/>
      <c r="T55"/>
      <c r="U55"/>
      <c r="V55"/>
      <c r="W55"/>
      <c r="X55"/>
      <c r="Y55"/>
      <c r="Z55"/>
      <c r="AA55"/>
    </row>
    <row r="56" spans="1:27" x14ac:dyDescent="0.25">
      <c r="A56" s="321" t="s">
        <v>760</v>
      </c>
      <c r="B56" s="36" t="s">
        <v>747</v>
      </c>
      <c r="C56" s="36"/>
      <c r="D56" s="36">
        <v>0.8</v>
      </c>
      <c r="E56" s="36"/>
      <c r="F56" s="36"/>
      <c r="G56" s="36"/>
      <c r="H56" s="322"/>
      <c r="I56" s="37"/>
      <c r="J56" s="37"/>
      <c r="K56" s="37"/>
      <c r="L56" s="37"/>
      <c r="M56" s="37"/>
      <c r="N56" s="33"/>
      <c r="O56"/>
      <c r="P56"/>
      <c r="Q56"/>
      <c r="R56"/>
      <c r="S56"/>
      <c r="T56"/>
      <c r="U56"/>
      <c r="V56"/>
      <c r="W56"/>
      <c r="X56"/>
      <c r="Y56"/>
      <c r="Z56"/>
      <c r="AA56"/>
    </row>
    <row r="57" spans="1:27" x14ac:dyDescent="0.25">
      <c r="A57" s="321" t="s">
        <v>760</v>
      </c>
      <c r="B57" s="36" t="s">
        <v>749</v>
      </c>
      <c r="C57" s="36"/>
      <c r="D57" s="36"/>
      <c r="E57" s="36"/>
      <c r="F57" s="36"/>
      <c r="G57" s="36"/>
      <c r="H57" s="322">
        <v>0.9</v>
      </c>
      <c r="I57" s="37"/>
      <c r="J57" s="37"/>
      <c r="K57" s="37"/>
      <c r="L57" s="37"/>
      <c r="M57" s="37"/>
      <c r="N57" s="33"/>
      <c r="O57"/>
      <c r="P57"/>
      <c r="Q57"/>
      <c r="R57"/>
      <c r="S57"/>
      <c r="T57"/>
      <c r="U57"/>
      <c r="V57"/>
      <c r="W57"/>
      <c r="X57"/>
      <c r="Y57"/>
      <c r="Z57"/>
      <c r="AA57"/>
    </row>
    <row r="58" spans="1:27" x14ac:dyDescent="0.25">
      <c r="A58" s="321" t="s">
        <v>760</v>
      </c>
      <c r="B58" s="36" t="s">
        <v>764</v>
      </c>
      <c r="C58" s="36">
        <v>3.99</v>
      </c>
      <c r="D58" s="36">
        <v>1</v>
      </c>
      <c r="E58" s="36"/>
      <c r="F58" s="36"/>
      <c r="G58" s="36"/>
      <c r="H58" s="322"/>
      <c r="I58" s="37"/>
      <c r="J58" s="37"/>
      <c r="K58" s="37"/>
      <c r="L58" s="37"/>
      <c r="M58" s="37"/>
      <c r="N58" s="33"/>
      <c r="O58"/>
      <c r="P58"/>
      <c r="Q58"/>
      <c r="R58"/>
      <c r="S58"/>
      <c r="T58"/>
      <c r="U58"/>
      <c r="V58"/>
      <c r="W58"/>
      <c r="X58"/>
      <c r="Y58"/>
      <c r="Z58"/>
      <c r="AA58"/>
    </row>
    <row r="59" spans="1:27" x14ac:dyDescent="0.25">
      <c r="A59" s="321" t="s">
        <v>760</v>
      </c>
      <c r="B59" s="36" t="s">
        <v>751</v>
      </c>
      <c r="C59" s="36"/>
      <c r="D59" s="36"/>
      <c r="E59" s="36"/>
      <c r="F59" s="36"/>
      <c r="G59" s="36"/>
      <c r="H59" s="322">
        <v>0.87</v>
      </c>
      <c r="I59" s="37"/>
      <c r="J59" s="37"/>
      <c r="K59" s="37"/>
      <c r="L59" s="37"/>
      <c r="M59" s="37"/>
      <c r="N59" s="33"/>
      <c r="O59"/>
      <c r="P59"/>
      <c r="Q59"/>
      <c r="R59"/>
      <c r="S59"/>
      <c r="T59"/>
      <c r="U59"/>
      <c r="V59"/>
      <c r="W59"/>
      <c r="X59"/>
      <c r="Y59"/>
      <c r="Z59"/>
      <c r="AA59"/>
    </row>
    <row r="60" spans="1:27" ht="15.75" thickBot="1" x14ac:dyDescent="0.3">
      <c r="A60" s="323" t="s">
        <v>760</v>
      </c>
      <c r="B60" s="324" t="s">
        <v>769</v>
      </c>
      <c r="C60" s="324">
        <v>0.1</v>
      </c>
      <c r="D60" s="324"/>
      <c r="E60" s="324"/>
      <c r="F60" s="324"/>
      <c r="G60" s="324"/>
      <c r="H60" s="325"/>
      <c r="I60" s="37"/>
      <c r="J60" s="37"/>
      <c r="K60" s="37"/>
      <c r="L60" s="37"/>
      <c r="M60" s="37"/>
      <c r="N60" s="33"/>
      <c r="O60"/>
      <c r="P60"/>
      <c r="Q60"/>
      <c r="R60"/>
      <c r="S60"/>
      <c r="T60"/>
      <c r="U60"/>
      <c r="V60"/>
      <c r="W60"/>
      <c r="X60"/>
      <c r="Y60"/>
      <c r="Z60"/>
      <c r="AA60"/>
    </row>
    <row r="61" spans="1:27" ht="5.25" customHeight="1" x14ac:dyDescent="0.25">
      <c r="A61" s="318"/>
      <c r="B61" s="318"/>
      <c r="C61" s="319"/>
      <c r="D61" s="318"/>
      <c r="E61" s="320"/>
      <c r="F61" s="318"/>
      <c r="G61" s="318"/>
      <c r="H61" s="318"/>
      <c r="O61"/>
      <c r="P61"/>
      <c r="Q61"/>
      <c r="R61"/>
      <c r="S61"/>
      <c r="T61"/>
      <c r="U61"/>
      <c r="V61"/>
      <c r="W61"/>
      <c r="X61"/>
      <c r="Y61"/>
      <c r="Z61"/>
      <c r="AA61"/>
    </row>
    <row r="62" spans="1:27" x14ac:dyDescent="0.25">
      <c r="A62" s="39" t="s">
        <v>24</v>
      </c>
      <c r="B62" s="38"/>
      <c r="C62" s="38"/>
      <c r="D62" s="38"/>
      <c r="E62" s="38"/>
      <c r="F62" s="38"/>
      <c r="G62" s="38"/>
      <c r="H62" s="38"/>
      <c r="O62"/>
      <c r="P62"/>
      <c r="Q62"/>
      <c r="R62"/>
      <c r="S62"/>
      <c r="T62"/>
      <c r="U62"/>
      <c r="V62"/>
      <c r="W62"/>
      <c r="X62"/>
      <c r="Y62"/>
      <c r="Z62"/>
      <c r="AA62"/>
    </row>
    <row r="63" spans="1:27" x14ac:dyDescent="0.25">
      <c r="A63" s="38"/>
      <c r="B63" s="38"/>
      <c r="C63" s="38"/>
      <c r="D63" s="38"/>
      <c r="E63" s="38"/>
      <c r="F63" s="38"/>
      <c r="G63" s="38"/>
      <c r="H63" s="38"/>
      <c r="O63"/>
      <c r="P63"/>
      <c r="Q63"/>
      <c r="R63"/>
      <c r="S63"/>
      <c r="T63"/>
      <c r="U63"/>
      <c r="V63"/>
      <c r="W63"/>
      <c r="X63"/>
      <c r="Y63"/>
      <c r="Z63"/>
      <c r="AA63"/>
    </row>
    <row r="64" spans="1:27" hidden="1" x14ac:dyDescent="0.25">
      <c r="A64" s="38"/>
      <c r="B64" s="38"/>
      <c r="C64" s="38"/>
      <c r="D64" s="38"/>
      <c r="E64" s="38"/>
      <c r="F64" s="38"/>
      <c r="G64" s="38"/>
      <c r="H64" s="38"/>
      <c r="O64"/>
      <c r="P64"/>
      <c r="Q64"/>
      <c r="R64"/>
      <c r="S64"/>
      <c r="T64"/>
      <c r="U64"/>
      <c r="V64"/>
      <c r="W64"/>
      <c r="X64"/>
      <c r="Y64"/>
      <c r="Z64"/>
      <c r="AA64"/>
    </row>
    <row r="65" spans="1:27" hidden="1" x14ac:dyDescent="0.25">
      <c r="A65" s="38"/>
      <c r="B65" s="38"/>
      <c r="C65" s="38"/>
      <c r="D65" s="38"/>
      <c r="E65" s="38"/>
      <c r="F65" s="38"/>
      <c r="G65" s="38"/>
      <c r="H65" s="38"/>
      <c r="O65"/>
      <c r="P65"/>
      <c r="Q65"/>
      <c r="R65"/>
      <c r="S65"/>
      <c r="T65"/>
      <c r="U65"/>
      <c r="V65"/>
      <c r="W65"/>
      <c r="X65"/>
      <c r="Y65"/>
      <c r="Z65"/>
      <c r="AA65"/>
    </row>
    <row r="66" spans="1:27" hidden="1" x14ac:dyDescent="0.25">
      <c r="A66" s="38"/>
      <c r="B66" s="38"/>
      <c r="C66" s="38"/>
      <c r="D66" s="38"/>
      <c r="E66" s="38"/>
      <c r="F66" s="38"/>
      <c r="G66" s="38"/>
      <c r="H66" s="38"/>
      <c r="O66"/>
      <c r="P66"/>
      <c r="Q66"/>
      <c r="R66"/>
      <c r="S66"/>
      <c r="T66"/>
      <c r="U66"/>
      <c r="V66"/>
      <c r="W66"/>
      <c r="X66"/>
      <c r="Y66"/>
      <c r="Z66"/>
      <c r="AA66"/>
    </row>
    <row r="67" spans="1:27" hidden="1" x14ac:dyDescent="0.25">
      <c r="A67" s="38"/>
      <c r="B67" s="38"/>
      <c r="C67" s="38"/>
      <c r="D67" s="38"/>
      <c r="E67" s="38"/>
      <c r="F67" s="38"/>
      <c r="G67" s="38"/>
      <c r="H67" s="38"/>
      <c r="O67"/>
      <c r="P67"/>
      <c r="Q67"/>
      <c r="R67"/>
      <c r="S67"/>
      <c r="T67"/>
      <c r="U67"/>
      <c r="V67"/>
      <c r="W67"/>
      <c r="X67"/>
      <c r="Y67"/>
      <c r="Z67"/>
      <c r="AA67"/>
    </row>
    <row r="68" spans="1:27" hidden="1" x14ac:dyDescent="0.25">
      <c r="A68" s="38"/>
      <c r="B68" s="38"/>
      <c r="C68" s="38"/>
      <c r="D68" s="38"/>
      <c r="E68" s="38"/>
      <c r="F68" s="38"/>
      <c r="G68" s="38"/>
      <c r="H68" s="38"/>
      <c r="O68"/>
      <c r="P68"/>
      <c r="Q68"/>
      <c r="R68"/>
      <c r="S68"/>
      <c r="T68"/>
      <c r="U68"/>
      <c r="V68"/>
      <c r="W68"/>
      <c r="X68"/>
      <c r="Y68"/>
      <c r="Z68"/>
      <c r="AA68"/>
    </row>
    <row r="69" spans="1:27" hidden="1" x14ac:dyDescent="0.25">
      <c r="A69" s="38"/>
      <c r="B69" s="38"/>
      <c r="C69" s="38"/>
      <c r="D69" s="38"/>
      <c r="E69" s="38"/>
      <c r="F69" s="38"/>
      <c r="G69" s="38"/>
      <c r="H69" s="38"/>
      <c r="O69"/>
      <c r="P69"/>
      <c r="Q69"/>
      <c r="R69"/>
      <c r="S69"/>
      <c r="T69"/>
      <c r="U69"/>
      <c r="V69"/>
      <c r="W69"/>
      <c r="X69"/>
      <c r="Y69"/>
      <c r="Z69"/>
      <c r="AA69"/>
    </row>
    <row r="70" spans="1:27" hidden="1" x14ac:dyDescent="0.25">
      <c r="A70" s="38"/>
      <c r="B70" s="38"/>
      <c r="C70" s="38"/>
      <c r="D70" s="38"/>
      <c r="E70" s="38"/>
      <c r="F70" s="38"/>
      <c r="G70" s="38"/>
      <c r="H70" s="38"/>
      <c r="O70"/>
      <c r="P70"/>
      <c r="Q70"/>
      <c r="R70"/>
      <c r="S70"/>
      <c r="T70"/>
      <c r="U70"/>
      <c r="V70"/>
      <c r="W70"/>
      <c r="X70"/>
      <c r="Y70"/>
      <c r="Z70"/>
      <c r="AA70"/>
    </row>
    <row r="71" spans="1:27" hidden="1" x14ac:dyDescent="0.25">
      <c r="A71" s="38"/>
      <c r="B71" s="38"/>
      <c r="C71" s="38"/>
      <c r="D71" s="38"/>
      <c r="E71" s="38"/>
      <c r="F71" s="38"/>
      <c r="G71" s="38"/>
      <c r="H71" s="38"/>
      <c r="O71"/>
      <c r="P71"/>
      <c r="Q71"/>
      <c r="R71"/>
      <c r="S71"/>
      <c r="T71"/>
      <c r="U71"/>
      <c r="V71"/>
      <c r="W71"/>
      <c r="X71"/>
      <c r="Y71"/>
      <c r="Z71"/>
      <c r="AA71"/>
    </row>
    <row r="72" spans="1:27" hidden="1" x14ac:dyDescent="0.25">
      <c r="A72" s="38"/>
      <c r="B72" s="38"/>
      <c r="C72" s="38"/>
      <c r="D72" s="38"/>
      <c r="E72" s="38"/>
      <c r="F72" s="38"/>
      <c r="G72" s="38"/>
      <c r="H72" s="38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</row>
    <row r="73" spans="1:27" hidden="1" x14ac:dyDescent="0.25">
      <c r="A73" s="38"/>
      <c r="B73" s="38"/>
      <c r="C73" s="38"/>
      <c r="D73" s="38"/>
      <c r="E73" s="38"/>
      <c r="F73" s="38"/>
      <c r="G73" s="38"/>
      <c r="H73" s="38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</row>
    <row r="74" spans="1:27" hidden="1" x14ac:dyDescent="0.25">
      <c r="A74" s="38"/>
      <c r="B74" s="38"/>
      <c r="C74" s="38"/>
      <c r="D74" s="38"/>
      <c r="E74" s="38"/>
      <c r="F74" s="38"/>
      <c r="G74" s="38"/>
      <c r="H74" s="38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</row>
    <row r="75" spans="1:27" hidden="1" x14ac:dyDescent="0.25">
      <c r="A75" s="38"/>
      <c r="B75" s="38"/>
      <c r="C75" s="38"/>
      <c r="D75" s="38"/>
      <c r="E75" s="38"/>
      <c r="F75" s="38"/>
      <c r="G75" s="38"/>
      <c r="H75" s="38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</row>
    <row r="76" spans="1:27" hidden="1" x14ac:dyDescent="0.25">
      <c r="A76" s="38"/>
      <c r="B76" s="38"/>
      <c r="C76" s="38"/>
      <c r="D76" s="38"/>
      <c r="E76" s="38"/>
      <c r="F76" s="38"/>
      <c r="G76" s="38"/>
      <c r="H76" s="38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</row>
    <row r="77" spans="1:27" hidden="1" x14ac:dyDescent="0.25">
      <c r="A77" s="38"/>
      <c r="B77" s="38"/>
      <c r="C77" s="38"/>
      <c r="D77" s="38"/>
      <c r="E77" s="38"/>
      <c r="F77" s="38"/>
      <c r="G77" s="38"/>
      <c r="H77" s="38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</row>
    <row r="78" spans="1:27" hidden="1" x14ac:dyDescent="0.25">
      <c r="A78" s="38"/>
      <c r="B78" s="38"/>
      <c r="C78" s="38"/>
      <c r="D78" s="38"/>
      <c r="E78" s="38"/>
      <c r="F78" s="38"/>
      <c r="G78" s="38"/>
      <c r="H78" s="3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</row>
    <row r="79" spans="1:27" hidden="1" x14ac:dyDescent="0.25">
      <c r="A79" s="38"/>
      <c r="B79" s="38"/>
      <c r="C79" s="38"/>
      <c r="D79" s="38"/>
      <c r="E79" s="38"/>
      <c r="F79" s="38"/>
      <c r="G79" s="38"/>
      <c r="H79" s="38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</row>
    <row r="80" spans="1:27" hidden="1" x14ac:dyDescent="0.25">
      <c r="A80" s="38"/>
      <c r="B80" s="38"/>
      <c r="C80" s="38"/>
      <c r="D80" s="38"/>
      <c r="E80" s="38"/>
      <c r="F80" s="38"/>
      <c r="G80" s="38"/>
      <c r="H80" s="38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</row>
    <row r="81" spans="1:27" hidden="1" x14ac:dyDescent="0.25">
      <c r="A81" s="38"/>
      <c r="B81" s="38"/>
      <c r="C81" s="38"/>
      <c r="D81" s="38"/>
      <c r="E81" s="38"/>
      <c r="F81" s="38"/>
      <c r="G81" s="38"/>
      <c r="H81" s="38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</row>
    <row r="82" spans="1:27" hidden="1" x14ac:dyDescent="0.25">
      <c r="A82" s="38"/>
      <c r="B82" s="38"/>
      <c r="C82" s="38"/>
      <c r="D82" s="38"/>
      <c r="E82" s="38"/>
      <c r="F82" s="38"/>
      <c r="G82" s="38"/>
      <c r="H82" s="38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</row>
    <row r="83" spans="1:27" hidden="1" x14ac:dyDescent="0.25">
      <c r="A83" s="38"/>
      <c r="B83" s="38"/>
      <c r="C83" s="38"/>
      <c r="D83" s="38"/>
      <c r="E83" s="38"/>
      <c r="F83" s="38"/>
      <c r="G83" s="38"/>
      <c r="H83" s="38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</row>
    <row r="84" spans="1:27" hidden="1" x14ac:dyDescent="0.25">
      <c r="A84" s="38"/>
      <c r="B84" s="38"/>
      <c r="C84" s="38"/>
      <c r="D84" s="38"/>
      <c r="E84" s="38"/>
      <c r="F84" s="38"/>
      <c r="G84" s="38"/>
      <c r="H84" s="38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</row>
    <row r="85" spans="1:27" hidden="1" x14ac:dyDescent="0.25">
      <c r="A85" s="38"/>
      <c r="B85" s="38"/>
      <c r="C85" s="38"/>
      <c r="D85" s="38"/>
      <c r="E85" s="38"/>
      <c r="F85" s="38"/>
      <c r="G85" s="38"/>
      <c r="H85" s="38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</row>
    <row r="86" spans="1:27" hidden="1" x14ac:dyDescent="0.25">
      <c r="A86" s="38"/>
      <c r="B86" s="38"/>
      <c r="C86" s="38"/>
      <c r="D86" s="38"/>
      <c r="E86" s="38"/>
      <c r="F86" s="38"/>
      <c r="G86" s="38"/>
      <c r="H86" s="38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</row>
    <row r="87" spans="1:27" hidden="1" x14ac:dyDescent="0.25">
      <c r="A87" s="38"/>
      <c r="B87" s="38"/>
      <c r="C87" s="38"/>
      <c r="D87" s="38"/>
      <c r="E87" s="38"/>
      <c r="F87" s="38"/>
      <c r="G87" s="38"/>
      <c r="H87" s="38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</row>
    <row r="88" spans="1:27" hidden="1" x14ac:dyDescent="0.25">
      <c r="A88" s="38"/>
      <c r="B88" s="38"/>
      <c r="C88" s="38"/>
      <c r="D88" s="38"/>
      <c r="E88" s="38"/>
      <c r="F88" s="38"/>
      <c r="G88" s="38"/>
      <c r="H88" s="3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</row>
    <row r="89" spans="1:27" hidden="1" x14ac:dyDescent="0.25">
      <c r="A89" s="38"/>
      <c r="B89" s="38"/>
      <c r="C89" s="38"/>
      <c r="D89" s="38"/>
      <c r="E89" s="38"/>
      <c r="F89" s="38"/>
      <c r="G89" s="38"/>
      <c r="H89" s="38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</row>
    <row r="90" spans="1:27" hidden="1" x14ac:dyDescent="0.25">
      <c r="A90" s="38"/>
      <c r="B90" s="38"/>
      <c r="C90" s="38"/>
      <c r="D90" s="38"/>
      <c r="E90" s="38"/>
      <c r="F90" s="38"/>
      <c r="G90" s="38"/>
      <c r="H90" s="38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</row>
    <row r="91" spans="1:27" hidden="1" x14ac:dyDescent="0.25">
      <c r="A91" s="38"/>
      <c r="B91" s="38"/>
      <c r="C91" s="38"/>
      <c r="D91" s="38"/>
      <c r="E91" s="38"/>
      <c r="F91" s="38"/>
      <c r="G91" s="38"/>
      <c r="H91" s="38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</row>
    <row r="92" spans="1:27" hidden="1" x14ac:dyDescent="0.25">
      <c r="A92" s="38"/>
      <c r="B92" s="38"/>
      <c r="C92" s="38"/>
      <c r="D92" s="38"/>
      <c r="E92" s="38"/>
      <c r="F92" s="38"/>
      <c r="G92" s="38"/>
      <c r="H92" s="38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</row>
    <row r="93" spans="1:27" hidden="1" x14ac:dyDescent="0.25">
      <c r="A93" s="38"/>
      <c r="B93" s="38"/>
      <c r="C93" s="38"/>
      <c r="D93" s="38"/>
      <c r="E93" s="38"/>
      <c r="F93" s="38"/>
      <c r="G93" s="38"/>
      <c r="H93" s="38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</row>
    <row r="94" spans="1:27" hidden="1" x14ac:dyDescent="0.25">
      <c r="A94" s="38"/>
      <c r="B94" s="38"/>
      <c r="C94" s="38"/>
      <c r="D94" s="38"/>
      <c r="E94" s="38"/>
      <c r="F94" s="38"/>
      <c r="G94" s="38"/>
      <c r="H94" s="38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</row>
    <row r="95" spans="1:27" hidden="1" x14ac:dyDescent="0.25">
      <c r="A95" s="38"/>
      <c r="B95" s="38"/>
      <c r="C95" s="38"/>
      <c r="D95" s="38"/>
      <c r="E95" s="38"/>
      <c r="F95" s="38"/>
      <c r="G95" s="38"/>
      <c r="H95" s="38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</row>
    <row r="96" spans="1:27" hidden="1" x14ac:dyDescent="0.25">
      <c r="A96" s="38"/>
      <c r="B96" s="38"/>
      <c r="C96" s="38"/>
      <c r="D96" s="38"/>
      <c r="E96" s="38"/>
      <c r="F96" s="38"/>
      <c r="G96" s="38"/>
      <c r="H96" s="38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</row>
    <row r="97" spans="1:27" hidden="1" x14ac:dyDescent="0.25">
      <c r="A97" s="38"/>
      <c r="B97" s="38"/>
      <c r="C97" s="38"/>
      <c r="D97" s="38"/>
      <c r="E97" s="38"/>
      <c r="F97" s="38"/>
      <c r="G97" s="38"/>
      <c r="H97" s="38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</row>
    <row r="98" spans="1:27" hidden="1" x14ac:dyDescent="0.25">
      <c r="A98" s="38"/>
      <c r="B98" s="38"/>
      <c r="C98" s="38"/>
      <c r="D98" s="38"/>
      <c r="E98" s="38"/>
      <c r="F98" s="38"/>
      <c r="G98" s="38"/>
      <c r="H98" s="3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</row>
    <row r="99" spans="1:27" hidden="1" x14ac:dyDescent="0.25">
      <c r="A99" s="38"/>
      <c r="B99" s="38"/>
      <c r="C99" s="38"/>
      <c r="D99" s="38"/>
      <c r="E99" s="38"/>
      <c r="F99" s="38"/>
      <c r="G99" s="38"/>
      <c r="H99" s="38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</row>
    <row r="100" spans="1:27" hidden="1" x14ac:dyDescent="0.25">
      <c r="A100" s="38"/>
      <c r="B100" s="38"/>
      <c r="C100" s="38"/>
      <c r="D100" s="38"/>
      <c r="E100" s="38"/>
      <c r="F100" s="38"/>
      <c r="G100" s="38"/>
      <c r="H100" s="38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</row>
    <row r="101" spans="1:27" x14ac:dyDescent="0.25">
      <c r="A101" s="38"/>
      <c r="B101" s="38"/>
      <c r="C101" s="38"/>
      <c r="D101" s="38"/>
      <c r="E101" s="38"/>
      <c r="F101" s="38"/>
      <c r="G101" s="38"/>
      <c r="H101" s="38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</row>
    <row r="102" spans="1:27" x14ac:dyDescent="0.25">
      <c r="A102" s="38"/>
      <c r="B102" s="38"/>
      <c r="C102" s="38"/>
      <c r="D102" s="38"/>
      <c r="E102" s="38"/>
      <c r="F102" s="38"/>
      <c r="G102" s="38"/>
      <c r="H102" s="38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</row>
    <row r="103" spans="1:27" x14ac:dyDescent="0.25">
      <c r="A103" s="38"/>
      <c r="B103" s="38"/>
      <c r="C103" s="38"/>
      <c r="D103" s="38"/>
      <c r="E103" s="38"/>
      <c r="F103" s="38"/>
      <c r="G103" s="38"/>
      <c r="H103" s="38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</row>
    <row r="104" spans="1:27" x14ac:dyDescent="0.25">
      <c r="A104" s="38"/>
      <c r="B104" s="38"/>
      <c r="C104" s="38"/>
      <c r="D104" s="38"/>
      <c r="E104" s="38"/>
      <c r="F104" s="38"/>
      <c r="G104" s="38"/>
      <c r="H104" s="38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</row>
    <row r="105" spans="1:27" x14ac:dyDescent="0.25">
      <c r="A105" s="38"/>
      <c r="B105" s="38"/>
      <c r="C105" s="38"/>
      <c r="D105" s="38"/>
      <c r="E105" s="38"/>
      <c r="F105" s="38"/>
      <c r="G105" s="38"/>
      <c r="H105" s="38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</row>
    <row r="106" spans="1:27" x14ac:dyDescent="0.25">
      <c r="A106" s="38"/>
      <c r="B106" s="38"/>
      <c r="C106" s="38"/>
      <c r="D106" s="38"/>
      <c r="E106" s="38"/>
      <c r="F106" s="38"/>
      <c r="G106" s="38"/>
      <c r="H106" s="38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</row>
    <row r="107" spans="1:27" x14ac:dyDescent="0.25">
      <c r="A107" s="38"/>
      <c r="B107" s="38"/>
      <c r="C107" s="38"/>
      <c r="D107" s="38"/>
      <c r="E107" s="38"/>
      <c r="F107" s="38"/>
      <c r="G107" s="38"/>
      <c r="H107" s="38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</row>
    <row r="108" spans="1:27" x14ac:dyDescent="0.25">
      <c r="A108" s="38"/>
      <c r="B108" s="38"/>
      <c r="C108" s="38"/>
      <c r="D108" s="38"/>
      <c r="E108" s="38"/>
      <c r="F108" s="38"/>
      <c r="G108" s="38"/>
      <c r="H108" s="3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</row>
    <row r="109" spans="1:27" x14ac:dyDescent="0.25">
      <c r="A109" s="38"/>
      <c r="B109" s="38"/>
      <c r="C109" s="38"/>
      <c r="D109" s="38"/>
      <c r="E109" s="38"/>
      <c r="F109" s="38"/>
      <c r="G109" s="38"/>
      <c r="H109" s="38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</row>
    <row r="110" spans="1:27" x14ac:dyDescent="0.25">
      <c r="A110" s="38"/>
      <c r="B110" s="38"/>
      <c r="C110" s="38"/>
      <c r="D110" s="38"/>
      <c r="E110" s="38"/>
      <c r="F110" s="38"/>
      <c r="G110" s="38"/>
      <c r="H110" s="38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</row>
    <row r="111" spans="1:27" x14ac:dyDescent="0.25">
      <c r="A111" s="38"/>
      <c r="B111" s="38"/>
      <c r="C111" s="38"/>
      <c r="D111" s="38"/>
      <c r="E111" s="38"/>
      <c r="F111" s="38"/>
      <c r="G111" s="38"/>
      <c r="H111" s="38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</row>
    <row r="112" spans="1:27" x14ac:dyDescent="0.25">
      <c r="A112" s="38"/>
      <c r="B112" s="38"/>
      <c r="C112" s="38"/>
      <c r="D112" s="38"/>
      <c r="E112" s="38"/>
      <c r="F112" s="38"/>
      <c r="G112" s="38"/>
      <c r="H112" s="38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</row>
    <row r="113" spans="1:27" x14ac:dyDescent="0.25">
      <c r="A113" s="38"/>
      <c r="B113" s="38"/>
      <c r="C113" s="38"/>
      <c r="D113" s="38"/>
      <c r="E113" s="38"/>
      <c r="F113" s="38"/>
      <c r="G113" s="38"/>
      <c r="H113" s="38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</row>
    <row r="114" spans="1:27" x14ac:dyDescent="0.25">
      <c r="A114" s="38"/>
      <c r="B114" s="38"/>
      <c r="C114" s="38"/>
      <c r="D114" s="38"/>
      <c r="E114" s="38"/>
      <c r="F114" s="38"/>
      <c r="G114" s="38"/>
      <c r="H114" s="38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</row>
    <row r="115" spans="1:27" x14ac:dyDescent="0.25">
      <c r="A115" s="38"/>
      <c r="B115" s="38"/>
      <c r="C115" s="38"/>
      <c r="D115" s="38"/>
      <c r="E115" s="38"/>
      <c r="F115" s="38"/>
      <c r="G115" s="38"/>
      <c r="H115" s="38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</row>
    <row r="116" spans="1:27" x14ac:dyDescent="0.25">
      <c r="A116" s="38"/>
      <c r="B116" s="38"/>
      <c r="C116" s="38"/>
      <c r="D116" s="38"/>
      <c r="E116" s="38"/>
      <c r="F116" s="38"/>
      <c r="G116" s="38"/>
      <c r="H116" s="38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</row>
    <row r="117" spans="1:27" x14ac:dyDescent="0.25">
      <c r="A117" s="38"/>
      <c r="B117" s="38"/>
      <c r="C117" s="38"/>
      <c r="D117" s="38"/>
      <c r="E117" s="38"/>
      <c r="F117" s="38"/>
      <c r="G117" s="38"/>
      <c r="H117" s="38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</row>
    <row r="118" spans="1:27" x14ac:dyDescent="0.25">
      <c r="A118" s="38"/>
      <c r="B118" s="38"/>
      <c r="C118" s="38"/>
      <c r="D118" s="38"/>
      <c r="E118" s="38"/>
      <c r="F118" s="38"/>
      <c r="G118" s="38"/>
      <c r="H118" s="3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</row>
    <row r="119" spans="1:27" x14ac:dyDescent="0.25">
      <c r="A119" s="38"/>
      <c r="B119" s="38"/>
      <c r="C119" s="38"/>
      <c r="D119" s="38"/>
      <c r="E119" s="38"/>
      <c r="F119" s="38"/>
      <c r="G119" s="38"/>
      <c r="H119" s="38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</row>
    <row r="120" spans="1:27" x14ac:dyDescent="0.25">
      <c r="A120" s="38"/>
      <c r="B120" s="38"/>
      <c r="C120" s="38"/>
      <c r="D120" s="38"/>
      <c r="E120" s="38"/>
      <c r="F120" s="38"/>
      <c r="G120" s="38"/>
      <c r="H120" s="38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</row>
    <row r="121" spans="1:27" x14ac:dyDescent="0.25">
      <c r="A121" s="38"/>
      <c r="B121" s="38"/>
      <c r="C121" s="38"/>
      <c r="D121" s="38"/>
      <c r="E121" s="38"/>
      <c r="F121" s="38"/>
      <c r="G121" s="38"/>
      <c r="H121" s="38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</row>
    <row r="122" spans="1:27" x14ac:dyDescent="0.25">
      <c r="A122" s="38"/>
      <c r="B122" s="38"/>
      <c r="C122" s="38"/>
      <c r="D122" s="38"/>
      <c r="E122" s="38"/>
      <c r="F122" s="38"/>
      <c r="G122" s="38"/>
      <c r="H122" s="38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</row>
    <row r="123" spans="1:27" x14ac:dyDescent="0.25">
      <c r="A123" s="38"/>
      <c r="B123" s="38"/>
      <c r="C123" s="38"/>
      <c r="D123" s="38"/>
      <c r="E123" s="38"/>
      <c r="F123" s="38"/>
      <c r="G123" s="38"/>
      <c r="H123" s="38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1:27" x14ac:dyDescent="0.25">
      <c r="A124" s="38"/>
      <c r="B124" s="38"/>
      <c r="C124" s="38"/>
      <c r="D124" s="38"/>
      <c r="E124" s="38"/>
      <c r="F124" s="38"/>
      <c r="G124" s="38"/>
      <c r="H124" s="38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1:27" x14ac:dyDescent="0.25">
      <c r="A125" s="38"/>
      <c r="B125" s="38"/>
      <c r="C125" s="38"/>
      <c r="D125" s="38"/>
      <c r="E125" s="38"/>
      <c r="F125" s="38"/>
      <c r="G125" s="38"/>
      <c r="H125" s="38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1:27" x14ac:dyDescent="0.25">
      <c r="A126" s="38"/>
      <c r="B126" s="38"/>
      <c r="C126" s="38"/>
      <c r="D126" s="38"/>
      <c r="E126" s="38"/>
      <c r="F126" s="38"/>
      <c r="G126" s="38"/>
      <c r="H126" s="38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</row>
    <row r="127" spans="1:27" x14ac:dyDescent="0.25">
      <c r="A127" s="38"/>
      <c r="B127" s="38"/>
      <c r="C127" s="38"/>
      <c r="D127" s="38"/>
      <c r="E127" s="38"/>
      <c r="F127" s="38"/>
      <c r="G127" s="38"/>
      <c r="H127" s="38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</row>
    <row r="128" spans="1:27" x14ac:dyDescent="0.25">
      <c r="A128" s="38"/>
      <c r="B128" s="38"/>
      <c r="C128" s="38"/>
      <c r="D128" s="38"/>
      <c r="E128" s="38"/>
      <c r="F128" s="38"/>
      <c r="G128" s="38"/>
      <c r="H128" s="3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</row>
    <row r="129" spans="1:27" x14ac:dyDescent="0.25">
      <c r="A129" s="38"/>
      <c r="B129" s="38"/>
      <c r="C129" s="38"/>
      <c r="D129" s="38"/>
      <c r="E129" s="38"/>
      <c r="F129" s="38"/>
      <c r="G129" s="38"/>
      <c r="H129" s="38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</row>
    <row r="130" spans="1:27" x14ac:dyDescent="0.25">
      <c r="A130" s="38"/>
      <c r="B130" s="38"/>
      <c r="C130" s="38"/>
      <c r="D130" s="38"/>
      <c r="E130" s="38"/>
      <c r="F130" s="38"/>
      <c r="G130" s="38"/>
      <c r="H130" s="38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</row>
    <row r="131" spans="1:27" x14ac:dyDescent="0.25"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</row>
    <row r="132" spans="1:27" x14ac:dyDescent="0.25"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</row>
    <row r="133" spans="1:27" x14ac:dyDescent="0.25"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</row>
    <row r="134" spans="1:27" x14ac:dyDescent="0.25"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</row>
    <row r="135" spans="1:27" x14ac:dyDescent="0.25"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</row>
    <row r="136" spans="1:27" x14ac:dyDescent="0.25"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</row>
    <row r="137" spans="1:27" x14ac:dyDescent="0.25"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</row>
    <row r="138" spans="1:27" x14ac:dyDescent="0.25"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</row>
    <row r="139" spans="1:27" x14ac:dyDescent="0.25"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</row>
    <row r="140" spans="1:27" x14ac:dyDescent="0.25"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</row>
    <row r="141" spans="1:27" x14ac:dyDescent="0.25"/>
    <row r="142" spans="1:27" x14ac:dyDescent="0.25"/>
    <row r="143" spans="1:27" x14ac:dyDescent="0.25"/>
    <row r="144" spans="1:27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</sheetData>
  <mergeCells count="10">
    <mergeCell ref="A7:H7"/>
    <mergeCell ref="O5:O6"/>
    <mergeCell ref="P5:P6"/>
    <mergeCell ref="A1:H1"/>
    <mergeCell ref="A2:H2"/>
    <mergeCell ref="A3:H3"/>
    <mergeCell ref="A4:E4"/>
    <mergeCell ref="A5:A6"/>
    <mergeCell ref="B5:B6"/>
    <mergeCell ref="C5:H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2" sqref="A2:F2"/>
    </sheetView>
  </sheetViews>
  <sheetFormatPr defaultColWidth="11.42578125" defaultRowHeight="15" x14ac:dyDescent="0.25"/>
  <cols>
    <col min="1" max="1" width="18.85546875" style="326" customWidth="1"/>
    <col min="2" max="2" width="18.7109375" style="326" customWidth="1"/>
    <col min="3" max="3" width="2" style="326" bestFit="1" customWidth="1"/>
    <col min="4" max="4" width="19.5703125" style="326" bestFit="1" customWidth="1"/>
    <col min="5" max="5" width="2" style="326" bestFit="1" customWidth="1"/>
    <col min="6" max="6" width="18.85546875" style="326" customWidth="1"/>
    <col min="7" max="7" width="11.42578125" style="326"/>
    <col min="8" max="8" width="13.140625" style="326" bestFit="1" customWidth="1"/>
    <col min="9" max="16384" width="11.42578125" style="326"/>
  </cols>
  <sheetData>
    <row r="1" spans="1:6" ht="18.75" x14ac:dyDescent="0.3">
      <c r="A1" s="580" t="s">
        <v>842</v>
      </c>
      <c r="B1" s="581"/>
      <c r="C1" s="581"/>
      <c r="D1" s="581"/>
      <c r="E1" s="581"/>
      <c r="F1" s="582"/>
    </row>
    <row r="2" spans="1:6" ht="15.75" x14ac:dyDescent="0.25">
      <c r="A2" s="583" t="s">
        <v>864</v>
      </c>
      <c r="B2" s="584"/>
      <c r="C2" s="584"/>
      <c r="D2" s="584"/>
      <c r="E2" s="584"/>
      <c r="F2" s="585"/>
    </row>
    <row r="3" spans="1:6" x14ac:dyDescent="0.25">
      <c r="A3" s="586" t="s">
        <v>967</v>
      </c>
      <c r="B3" s="587"/>
      <c r="C3" s="587"/>
      <c r="D3" s="587"/>
      <c r="E3" s="587"/>
      <c r="F3" s="588"/>
    </row>
    <row r="4" spans="1:6" ht="8.25" customHeight="1" x14ac:dyDescent="0.25">
      <c r="A4" s="327"/>
      <c r="B4" s="328"/>
      <c r="C4" s="328"/>
      <c r="D4" s="329"/>
      <c r="E4" s="329"/>
      <c r="F4" s="330"/>
    </row>
    <row r="5" spans="1:6" x14ac:dyDescent="0.25">
      <c r="A5" s="331" t="s">
        <v>968</v>
      </c>
      <c r="B5" s="332" t="s">
        <v>969</v>
      </c>
      <c r="C5" s="333"/>
      <c r="D5" s="332" t="s">
        <v>970</v>
      </c>
      <c r="E5" s="334"/>
      <c r="F5" s="335" t="s">
        <v>815</v>
      </c>
    </row>
    <row r="6" spans="1:6" x14ac:dyDescent="0.25">
      <c r="A6" s="336" t="s">
        <v>844</v>
      </c>
      <c r="B6" s="337">
        <v>97740.510994000011</v>
      </c>
      <c r="C6" s="338"/>
      <c r="D6" s="337">
        <v>1252074.6503846003</v>
      </c>
      <c r="E6" s="338" t="s">
        <v>971</v>
      </c>
      <c r="F6" s="339">
        <f>+B6+D6</f>
        <v>1349815.1613786002</v>
      </c>
    </row>
    <row r="7" spans="1:6" x14ac:dyDescent="0.25">
      <c r="A7" s="336" t="s">
        <v>845</v>
      </c>
      <c r="B7" s="337">
        <v>15459.802467200001</v>
      </c>
      <c r="C7" s="340" t="s">
        <v>971</v>
      </c>
      <c r="D7" s="337">
        <v>728854.26331760001</v>
      </c>
      <c r="E7" s="338" t="s">
        <v>971</v>
      </c>
      <c r="F7" s="339">
        <f t="shared" ref="F7:F17" si="0">+B7+D7</f>
        <v>744314.06578479998</v>
      </c>
    </row>
    <row r="8" spans="1:6" x14ac:dyDescent="0.25">
      <c r="A8" s="336" t="s">
        <v>846</v>
      </c>
      <c r="B8" s="337">
        <v>0</v>
      </c>
      <c r="C8" s="338"/>
      <c r="D8" s="337">
        <v>3912292.3031556006</v>
      </c>
      <c r="E8" s="338"/>
      <c r="F8" s="339">
        <f t="shared" si="0"/>
        <v>3912292.3031556006</v>
      </c>
    </row>
    <row r="9" spans="1:6" x14ac:dyDescent="0.25">
      <c r="A9" s="336" t="s">
        <v>847</v>
      </c>
      <c r="B9" s="337">
        <v>1532.8582192000001</v>
      </c>
      <c r="C9" s="338"/>
      <c r="D9" s="337">
        <v>766498.8072686001</v>
      </c>
      <c r="E9" s="338" t="s">
        <v>971</v>
      </c>
      <c r="F9" s="339">
        <f t="shared" si="0"/>
        <v>768031.66548780014</v>
      </c>
    </row>
    <row r="10" spans="1:6" x14ac:dyDescent="0.25">
      <c r="A10" s="336" t="s">
        <v>848</v>
      </c>
      <c r="B10" s="337">
        <v>7661.9269341999998</v>
      </c>
      <c r="C10" s="338"/>
      <c r="D10" s="337">
        <v>304232.35502800002</v>
      </c>
      <c r="E10" s="337"/>
      <c r="F10" s="339">
        <f t="shared" si="0"/>
        <v>311894.28196220001</v>
      </c>
    </row>
    <row r="11" spans="1:6" x14ac:dyDescent="0.25">
      <c r="A11" s="336" t="s">
        <v>849</v>
      </c>
      <c r="B11" s="337">
        <v>2828.8101114000001</v>
      </c>
      <c r="C11" s="338"/>
      <c r="D11" s="337">
        <v>908992.09961420007</v>
      </c>
      <c r="E11" s="337"/>
      <c r="F11" s="339">
        <f t="shared" si="0"/>
        <v>911820.90972560004</v>
      </c>
    </row>
    <row r="12" spans="1:6" x14ac:dyDescent="0.25">
      <c r="A12" s="336" t="s">
        <v>850</v>
      </c>
      <c r="B12" s="337">
        <v>5705.0795550000003</v>
      </c>
      <c r="C12" s="340" t="s">
        <v>971</v>
      </c>
      <c r="D12" s="337">
        <v>3695834.6070183995</v>
      </c>
      <c r="E12" s="338"/>
      <c r="F12" s="339">
        <f t="shared" si="0"/>
        <v>3701539.6865733997</v>
      </c>
    </row>
    <row r="13" spans="1:6" x14ac:dyDescent="0.25">
      <c r="A13" s="336" t="s">
        <v>851</v>
      </c>
      <c r="B13" s="337">
        <v>20735.530606000004</v>
      </c>
      <c r="C13" s="338"/>
      <c r="D13" s="337">
        <v>3275687.5007388</v>
      </c>
      <c r="E13" s="338"/>
      <c r="F13" s="339">
        <f t="shared" si="0"/>
        <v>3296423.0313448003</v>
      </c>
    </row>
    <row r="14" spans="1:6" x14ac:dyDescent="0.25">
      <c r="A14" s="336" t="s">
        <v>852</v>
      </c>
      <c r="B14" s="337">
        <v>9069.3338638000005</v>
      </c>
      <c r="C14" s="338" t="s">
        <v>971</v>
      </c>
      <c r="D14" s="337">
        <v>931767.91344699985</v>
      </c>
      <c r="E14" s="338" t="s">
        <v>971</v>
      </c>
      <c r="F14" s="339">
        <f t="shared" si="0"/>
        <v>940837.2473107999</v>
      </c>
    </row>
    <row r="15" spans="1:6" x14ac:dyDescent="0.25">
      <c r="A15" s="336" t="s">
        <v>853</v>
      </c>
      <c r="B15" s="337">
        <v>5722.4443416000013</v>
      </c>
      <c r="C15" s="338"/>
      <c r="D15" s="337">
        <v>3071141.8745826003</v>
      </c>
      <c r="E15" s="337"/>
      <c r="F15" s="339">
        <f t="shared" si="0"/>
        <v>3076864.3189242003</v>
      </c>
    </row>
    <row r="16" spans="1:6" x14ac:dyDescent="0.25">
      <c r="A16" s="336" t="s">
        <v>854</v>
      </c>
      <c r="B16" s="337">
        <v>1104.7161524000001</v>
      </c>
      <c r="C16" s="338"/>
      <c r="D16" s="337">
        <v>5017189.326452801</v>
      </c>
      <c r="E16" s="338" t="s">
        <v>971</v>
      </c>
      <c r="F16" s="339">
        <f t="shared" si="0"/>
        <v>5018294.0426052008</v>
      </c>
    </row>
    <row r="17" spans="1:6" ht="15.75" thickBot="1" x14ac:dyDescent="0.3">
      <c r="A17" s="336" t="s">
        <v>855</v>
      </c>
      <c r="B17" s="337">
        <v>56301.623730800005</v>
      </c>
      <c r="C17" s="338"/>
      <c r="D17" s="337">
        <v>6609424.9753042003</v>
      </c>
      <c r="E17" s="338"/>
      <c r="F17" s="339">
        <f t="shared" si="0"/>
        <v>6665726.5990350004</v>
      </c>
    </row>
    <row r="18" spans="1:6" ht="15.75" thickBot="1" x14ac:dyDescent="0.3">
      <c r="A18" s="277" t="s">
        <v>815</v>
      </c>
      <c r="B18" s="341">
        <f>SUM(B6:B17)</f>
        <v>223862.63697560006</v>
      </c>
      <c r="C18" s="341"/>
      <c r="D18" s="341">
        <f>SUM(D6:D17)</f>
        <v>30473990.676312402</v>
      </c>
      <c r="E18" s="341"/>
      <c r="F18" s="342">
        <f>SUM(F6:F17)</f>
        <v>30697853.313288003</v>
      </c>
    </row>
    <row r="19" spans="1:6" ht="6.75" customHeight="1" x14ac:dyDescent="0.25">
      <c r="A19" s="343"/>
      <c r="B19" s="343"/>
      <c r="C19" s="343"/>
      <c r="D19" s="343"/>
      <c r="E19" s="343"/>
      <c r="F19" s="344"/>
    </row>
    <row r="20" spans="1:6" x14ac:dyDescent="0.25">
      <c r="A20" s="345" t="s">
        <v>972</v>
      </c>
      <c r="B20" s="345"/>
      <c r="C20" s="345"/>
      <c r="D20" s="345"/>
      <c r="E20" s="345"/>
      <c r="F20" s="345"/>
    </row>
    <row r="21" spans="1:6" x14ac:dyDescent="0.25">
      <c r="A21" s="345" t="s">
        <v>973</v>
      </c>
      <c r="B21" s="345"/>
      <c r="C21" s="345"/>
      <c r="D21" s="345"/>
      <c r="E21" s="345"/>
      <c r="F21" s="345"/>
    </row>
    <row r="22" spans="1:6" x14ac:dyDescent="0.25">
      <c r="A22" s="345" t="s">
        <v>24</v>
      </c>
      <c r="B22" s="345"/>
      <c r="C22" s="345"/>
    </row>
    <row r="23" spans="1:6" x14ac:dyDescent="0.25">
      <c r="A23" s="345"/>
      <c r="B23" s="345"/>
      <c r="C23" s="345"/>
    </row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38"/>
  <sheetViews>
    <sheetView workbookViewId="0">
      <selection activeCell="A3" sqref="A3:C3"/>
    </sheetView>
  </sheetViews>
  <sheetFormatPr defaultColWidth="11.42578125" defaultRowHeight="15" x14ac:dyDescent="0.25"/>
  <cols>
    <col min="1" max="1" width="44.140625" style="366" customWidth="1"/>
    <col min="2" max="3" width="24.85546875" style="366" customWidth="1"/>
    <col min="4" max="4" width="12.7109375" style="346" bestFit="1" customWidth="1"/>
    <col min="5" max="16384" width="11.42578125" style="346"/>
  </cols>
  <sheetData>
    <row r="1" spans="1:255" ht="15.75" x14ac:dyDescent="0.25">
      <c r="A1" s="593" t="s">
        <v>718</v>
      </c>
      <c r="B1" s="594"/>
      <c r="C1" s="595"/>
    </row>
    <row r="2" spans="1:255" ht="15.75" x14ac:dyDescent="0.25">
      <c r="A2" s="590" t="s">
        <v>974</v>
      </c>
      <c r="B2" s="591"/>
      <c r="C2" s="592"/>
      <c r="D2" s="589"/>
      <c r="E2" s="589"/>
      <c r="F2" s="589"/>
      <c r="G2" s="589"/>
      <c r="H2" s="589"/>
      <c r="I2" s="589"/>
      <c r="J2" s="589"/>
      <c r="K2" s="589"/>
      <c r="L2" s="589"/>
      <c r="M2" s="589"/>
      <c r="N2" s="589"/>
      <c r="O2" s="589"/>
      <c r="P2" s="589"/>
      <c r="Q2" s="589"/>
      <c r="R2" s="589"/>
      <c r="S2" s="589"/>
      <c r="T2" s="589"/>
      <c r="U2" s="589"/>
      <c r="V2" s="589"/>
      <c r="W2" s="589"/>
      <c r="X2" s="589"/>
      <c r="Y2" s="589"/>
      <c r="Z2" s="589"/>
      <c r="AA2" s="589"/>
      <c r="AB2" s="589"/>
      <c r="AC2" s="589"/>
      <c r="AD2" s="589"/>
      <c r="AE2" s="589"/>
      <c r="AF2" s="589"/>
      <c r="AG2" s="589"/>
      <c r="AH2" s="589"/>
      <c r="AI2" s="589"/>
      <c r="AJ2" s="589"/>
      <c r="AK2" s="589"/>
      <c r="AL2" s="589"/>
      <c r="AM2" s="589"/>
      <c r="AN2" s="589"/>
      <c r="AO2" s="589"/>
      <c r="AP2" s="589"/>
      <c r="AQ2" s="589"/>
      <c r="AR2" s="589"/>
      <c r="AS2" s="589"/>
      <c r="AT2" s="589"/>
      <c r="AU2" s="589"/>
      <c r="AV2" s="589"/>
      <c r="AW2" s="589"/>
      <c r="AX2" s="589"/>
      <c r="AY2" s="589"/>
      <c r="AZ2" s="589"/>
      <c r="BA2" s="589"/>
      <c r="BB2" s="589"/>
      <c r="BC2" s="589"/>
      <c r="BD2" s="589"/>
      <c r="BE2" s="589"/>
      <c r="BF2" s="589"/>
      <c r="BG2" s="589"/>
      <c r="BH2" s="589"/>
      <c r="BI2" s="589"/>
      <c r="BJ2" s="589"/>
      <c r="BK2" s="589"/>
      <c r="BL2" s="589"/>
      <c r="BM2" s="589"/>
      <c r="BN2" s="589"/>
      <c r="BO2" s="589"/>
      <c r="BP2" s="589"/>
      <c r="BQ2" s="589"/>
      <c r="BR2" s="589"/>
      <c r="BS2" s="589"/>
      <c r="BT2" s="589"/>
      <c r="BU2" s="589"/>
      <c r="BV2" s="589"/>
      <c r="BW2" s="589"/>
      <c r="BX2" s="589"/>
      <c r="BY2" s="589"/>
      <c r="BZ2" s="589"/>
      <c r="CA2" s="589"/>
      <c r="CB2" s="589"/>
      <c r="CC2" s="589"/>
      <c r="CD2" s="589"/>
      <c r="CE2" s="589"/>
      <c r="CF2" s="589"/>
      <c r="CG2" s="589"/>
      <c r="CH2" s="589"/>
      <c r="CI2" s="589"/>
      <c r="CJ2" s="589"/>
      <c r="CK2" s="589"/>
      <c r="CL2" s="589"/>
      <c r="CM2" s="589"/>
      <c r="CN2" s="589"/>
      <c r="CO2" s="589"/>
      <c r="CP2" s="589"/>
      <c r="CQ2" s="589"/>
      <c r="CR2" s="589"/>
      <c r="CS2" s="589"/>
      <c r="CT2" s="589"/>
      <c r="CU2" s="589"/>
      <c r="CV2" s="589"/>
      <c r="CW2" s="589"/>
      <c r="CX2" s="589"/>
      <c r="CY2" s="589"/>
      <c r="CZ2" s="589"/>
      <c r="DA2" s="589"/>
      <c r="DB2" s="589"/>
      <c r="DC2" s="589"/>
      <c r="DD2" s="589"/>
      <c r="DE2" s="589"/>
      <c r="DF2" s="589"/>
      <c r="DG2" s="589"/>
      <c r="DH2" s="589"/>
      <c r="DI2" s="589"/>
      <c r="DJ2" s="589"/>
      <c r="DK2" s="589"/>
      <c r="DL2" s="589"/>
      <c r="DM2" s="589"/>
      <c r="DN2" s="589"/>
      <c r="DO2" s="589"/>
      <c r="DP2" s="589"/>
      <c r="DQ2" s="589"/>
      <c r="DR2" s="589"/>
      <c r="DS2" s="589"/>
      <c r="DT2" s="589"/>
      <c r="DU2" s="589"/>
      <c r="DV2" s="589"/>
      <c r="DW2" s="589"/>
      <c r="DX2" s="589"/>
      <c r="DY2" s="589"/>
      <c r="DZ2" s="589"/>
      <c r="EA2" s="589"/>
      <c r="EB2" s="589"/>
      <c r="EC2" s="589"/>
      <c r="ED2" s="589"/>
      <c r="EE2" s="589"/>
      <c r="EF2" s="589"/>
      <c r="EG2" s="589"/>
      <c r="EH2" s="589"/>
      <c r="EI2" s="589"/>
      <c r="EJ2" s="589"/>
      <c r="EK2" s="589"/>
      <c r="EL2" s="589"/>
      <c r="EM2" s="589"/>
      <c r="EN2" s="589"/>
      <c r="EO2" s="589"/>
      <c r="EP2" s="589"/>
      <c r="EQ2" s="589"/>
      <c r="ER2" s="589"/>
      <c r="ES2" s="589"/>
      <c r="ET2" s="589"/>
      <c r="EU2" s="589"/>
      <c r="EV2" s="589"/>
      <c r="EW2" s="589"/>
      <c r="EX2" s="589"/>
      <c r="EY2" s="589"/>
      <c r="EZ2" s="589"/>
      <c r="FA2" s="589"/>
      <c r="FB2" s="589"/>
      <c r="FC2" s="589"/>
      <c r="FD2" s="589"/>
      <c r="FE2" s="589"/>
      <c r="FF2" s="589"/>
      <c r="FG2" s="589"/>
      <c r="FH2" s="589"/>
      <c r="FI2" s="589"/>
      <c r="FJ2" s="589"/>
      <c r="FK2" s="589"/>
      <c r="FL2" s="589"/>
      <c r="FM2" s="589"/>
      <c r="FN2" s="589"/>
      <c r="FO2" s="589"/>
      <c r="FP2" s="589"/>
      <c r="FQ2" s="589"/>
      <c r="FR2" s="589"/>
      <c r="FS2" s="589"/>
      <c r="FT2" s="589"/>
      <c r="FU2" s="589"/>
      <c r="FV2" s="589"/>
      <c r="FW2" s="589"/>
      <c r="FX2" s="589"/>
      <c r="FY2" s="589"/>
      <c r="FZ2" s="589"/>
      <c r="GA2" s="589"/>
      <c r="GB2" s="589"/>
      <c r="GC2" s="589"/>
      <c r="GD2" s="589"/>
      <c r="GE2" s="589"/>
      <c r="GF2" s="589"/>
      <c r="GG2" s="589"/>
      <c r="GH2" s="589"/>
      <c r="GI2" s="589"/>
      <c r="GJ2" s="589"/>
      <c r="GK2" s="589"/>
      <c r="GL2" s="589"/>
      <c r="GM2" s="589"/>
      <c r="GN2" s="589"/>
      <c r="GO2" s="589"/>
      <c r="GP2" s="589"/>
      <c r="GQ2" s="589"/>
      <c r="GR2" s="589"/>
      <c r="GS2" s="589"/>
      <c r="GT2" s="589"/>
      <c r="GU2" s="589"/>
      <c r="GV2" s="589"/>
      <c r="GW2" s="589"/>
      <c r="GX2" s="589"/>
      <c r="GY2" s="589"/>
      <c r="GZ2" s="589"/>
      <c r="HA2" s="589"/>
      <c r="HB2" s="589"/>
      <c r="HC2" s="589"/>
      <c r="HD2" s="589"/>
      <c r="HE2" s="589"/>
      <c r="HF2" s="589"/>
      <c r="HG2" s="589"/>
      <c r="HH2" s="589"/>
      <c r="HI2" s="589"/>
      <c r="HJ2" s="589"/>
      <c r="HK2" s="589"/>
      <c r="HL2" s="589"/>
      <c r="HM2" s="589"/>
      <c r="HN2" s="589"/>
      <c r="HO2" s="589"/>
      <c r="HP2" s="589"/>
      <c r="HQ2" s="589"/>
      <c r="HR2" s="589"/>
      <c r="HS2" s="589"/>
      <c r="HT2" s="589"/>
      <c r="HU2" s="589"/>
      <c r="HV2" s="589"/>
      <c r="HW2" s="589"/>
      <c r="HX2" s="589"/>
      <c r="HY2" s="589"/>
      <c r="HZ2" s="589"/>
      <c r="IA2" s="589"/>
      <c r="IB2" s="589"/>
      <c r="IC2" s="589"/>
      <c r="ID2" s="589"/>
      <c r="IE2" s="589"/>
      <c r="IF2" s="589"/>
      <c r="IG2" s="589"/>
      <c r="IH2" s="589"/>
      <c r="II2" s="589"/>
      <c r="IJ2" s="589"/>
      <c r="IK2" s="589"/>
      <c r="IL2" s="589"/>
      <c r="IM2" s="589"/>
      <c r="IN2" s="589"/>
      <c r="IO2" s="589"/>
      <c r="IP2" s="589"/>
      <c r="IQ2" s="589"/>
      <c r="IR2" s="589"/>
      <c r="IS2" s="589"/>
      <c r="IT2" s="589"/>
      <c r="IU2" s="589"/>
    </row>
    <row r="3" spans="1:255" ht="15.75" x14ac:dyDescent="0.25">
      <c r="A3" s="590" t="s">
        <v>864</v>
      </c>
      <c r="B3" s="591"/>
      <c r="C3" s="592"/>
      <c r="D3" s="589"/>
      <c r="E3" s="589"/>
      <c r="F3" s="589"/>
      <c r="G3" s="589"/>
      <c r="H3" s="589"/>
      <c r="I3" s="589"/>
      <c r="J3" s="589"/>
      <c r="K3" s="589"/>
      <c r="L3" s="589"/>
      <c r="M3" s="589"/>
      <c r="N3" s="589"/>
      <c r="O3" s="589"/>
      <c r="P3" s="589"/>
      <c r="Q3" s="589"/>
      <c r="R3" s="589"/>
      <c r="S3" s="589"/>
      <c r="T3" s="589"/>
      <c r="U3" s="589"/>
      <c r="V3" s="589"/>
      <c r="W3" s="589"/>
      <c r="X3" s="589"/>
      <c r="Y3" s="589"/>
      <c r="Z3" s="589"/>
      <c r="AA3" s="589"/>
      <c r="AB3" s="589"/>
      <c r="AC3" s="589"/>
      <c r="AD3" s="589"/>
      <c r="AE3" s="589"/>
      <c r="AF3" s="589"/>
      <c r="AG3" s="589"/>
      <c r="AH3" s="589"/>
      <c r="AI3" s="589"/>
      <c r="AJ3" s="589"/>
      <c r="AK3" s="589"/>
      <c r="AL3" s="589"/>
      <c r="AM3" s="589"/>
      <c r="AN3" s="589"/>
      <c r="AO3" s="589"/>
      <c r="AP3" s="589"/>
      <c r="AQ3" s="589"/>
      <c r="AR3" s="589"/>
      <c r="AS3" s="589"/>
      <c r="AT3" s="589"/>
      <c r="AU3" s="589"/>
      <c r="AV3" s="589"/>
      <c r="AW3" s="589"/>
      <c r="AX3" s="589"/>
      <c r="AY3" s="589"/>
      <c r="AZ3" s="589"/>
      <c r="BA3" s="589"/>
      <c r="BB3" s="589"/>
      <c r="BC3" s="589"/>
      <c r="BD3" s="589"/>
      <c r="BE3" s="589"/>
      <c r="BF3" s="589"/>
      <c r="BG3" s="589"/>
      <c r="BH3" s="589"/>
      <c r="BI3" s="589"/>
      <c r="BJ3" s="589"/>
      <c r="BK3" s="589"/>
      <c r="BL3" s="589"/>
      <c r="BM3" s="589"/>
      <c r="BN3" s="589"/>
      <c r="BO3" s="589"/>
      <c r="BP3" s="589"/>
      <c r="BQ3" s="589"/>
      <c r="BR3" s="589"/>
      <c r="BS3" s="589"/>
      <c r="BT3" s="589"/>
      <c r="BU3" s="589"/>
      <c r="BV3" s="589"/>
      <c r="BW3" s="589"/>
      <c r="BX3" s="589"/>
      <c r="BY3" s="589"/>
      <c r="BZ3" s="589"/>
      <c r="CA3" s="589"/>
      <c r="CB3" s="589"/>
      <c r="CC3" s="589"/>
      <c r="CD3" s="589"/>
      <c r="CE3" s="589"/>
      <c r="CF3" s="589"/>
      <c r="CG3" s="589"/>
      <c r="CH3" s="589"/>
      <c r="CI3" s="589"/>
      <c r="CJ3" s="589"/>
      <c r="CK3" s="589"/>
      <c r="CL3" s="589"/>
      <c r="CM3" s="589"/>
      <c r="CN3" s="589"/>
      <c r="CO3" s="589"/>
      <c r="CP3" s="589"/>
      <c r="CQ3" s="589"/>
      <c r="CR3" s="589"/>
      <c r="CS3" s="589"/>
      <c r="CT3" s="589"/>
      <c r="CU3" s="589"/>
      <c r="CV3" s="589"/>
      <c r="CW3" s="589"/>
      <c r="CX3" s="589"/>
      <c r="CY3" s="589"/>
      <c r="CZ3" s="589"/>
      <c r="DA3" s="589"/>
      <c r="DB3" s="589"/>
      <c r="DC3" s="589"/>
      <c r="DD3" s="589"/>
      <c r="DE3" s="589"/>
      <c r="DF3" s="589"/>
      <c r="DG3" s="589"/>
      <c r="DH3" s="589"/>
      <c r="DI3" s="589"/>
      <c r="DJ3" s="589"/>
      <c r="DK3" s="589"/>
      <c r="DL3" s="589"/>
      <c r="DM3" s="589"/>
      <c r="DN3" s="589"/>
      <c r="DO3" s="589"/>
      <c r="DP3" s="589"/>
      <c r="DQ3" s="589"/>
      <c r="DR3" s="589"/>
      <c r="DS3" s="589"/>
      <c r="DT3" s="589"/>
      <c r="DU3" s="589"/>
      <c r="DV3" s="589"/>
      <c r="DW3" s="589"/>
      <c r="DX3" s="589"/>
      <c r="DY3" s="589"/>
      <c r="DZ3" s="589"/>
      <c r="EA3" s="589"/>
      <c r="EB3" s="589"/>
      <c r="EC3" s="589"/>
      <c r="ED3" s="589"/>
      <c r="EE3" s="589"/>
      <c r="EF3" s="589"/>
      <c r="EG3" s="589"/>
      <c r="EH3" s="589"/>
      <c r="EI3" s="589"/>
      <c r="EJ3" s="589"/>
      <c r="EK3" s="589"/>
      <c r="EL3" s="589"/>
      <c r="EM3" s="589"/>
      <c r="EN3" s="589"/>
      <c r="EO3" s="589"/>
      <c r="EP3" s="589"/>
      <c r="EQ3" s="589"/>
      <c r="ER3" s="589"/>
      <c r="ES3" s="589"/>
      <c r="ET3" s="589"/>
      <c r="EU3" s="589"/>
      <c r="EV3" s="589"/>
      <c r="EW3" s="589"/>
      <c r="EX3" s="589"/>
      <c r="EY3" s="589"/>
      <c r="EZ3" s="589"/>
      <c r="FA3" s="589"/>
      <c r="FB3" s="589"/>
      <c r="FC3" s="589"/>
      <c r="FD3" s="589"/>
      <c r="FE3" s="589"/>
      <c r="FF3" s="589"/>
      <c r="FG3" s="589"/>
      <c r="FH3" s="589"/>
      <c r="FI3" s="589"/>
      <c r="FJ3" s="589"/>
      <c r="FK3" s="589"/>
      <c r="FL3" s="589"/>
      <c r="FM3" s="589"/>
      <c r="FN3" s="589"/>
      <c r="FO3" s="589"/>
      <c r="FP3" s="589"/>
      <c r="FQ3" s="589"/>
      <c r="FR3" s="589"/>
      <c r="FS3" s="589"/>
      <c r="FT3" s="589"/>
      <c r="FU3" s="589"/>
      <c r="FV3" s="589"/>
      <c r="FW3" s="589"/>
      <c r="FX3" s="589"/>
      <c r="FY3" s="589"/>
      <c r="FZ3" s="589"/>
      <c r="GA3" s="589"/>
      <c r="GB3" s="589"/>
      <c r="GC3" s="589"/>
      <c r="GD3" s="589"/>
      <c r="GE3" s="589"/>
      <c r="GF3" s="589"/>
      <c r="GG3" s="589"/>
      <c r="GH3" s="589"/>
      <c r="GI3" s="589"/>
      <c r="GJ3" s="589"/>
      <c r="GK3" s="589"/>
      <c r="GL3" s="589"/>
      <c r="GM3" s="589"/>
      <c r="GN3" s="589"/>
      <c r="GO3" s="589"/>
      <c r="GP3" s="589"/>
      <c r="GQ3" s="589"/>
      <c r="GR3" s="589"/>
      <c r="GS3" s="589"/>
      <c r="GT3" s="589"/>
      <c r="GU3" s="589"/>
      <c r="GV3" s="589"/>
      <c r="GW3" s="589"/>
      <c r="GX3" s="589"/>
      <c r="GY3" s="589"/>
      <c r="GZ3" s="589"/>
      <c r="HA3" s="589"/>
      <c r="HB3" s="589"/>
      <c r="HC3" s="589"/>
      <c r="HD3" s="589"/>
      <c r="HE3" s="589"/>
      <c r="HF3" s="589"/>
      <c r="HG3" s="589"/>
      <c r="HH3" s="589"/>
      <c r="HI3" s="589"/>
      <c r="HJ3" s="589"/>
      <c r="HK3" s="589"/>
      <c r="HL3" s="589"/>
      <c r="HM3" s="589"/>
      <c r="HN3" s="589"/>
      <c r="HO3" s="589"/>
      <c r="HP3" s="589"/>
      <c r="HQ3" s="589"/>
      <c r="HR3" s="589"/>
      <c r="HS3" s="589"/>
      <c r="HT3" s="589"/>
      <c r="HU3" s="589"/>
      <c r="HV3" s="589"/>
      <c r="HW3" s="589"/>
      <c r="HX3" s="589"/>
      <c r="HY3" s="589"/>
      <c r="HZ3" s="589"/>
      <c r="IA3" s="589"/>
      <c r="IB3" s="589"/>
      <c r="IC3" s="589"/>
      <c r="ID3" s="589"/>
      <c r="IE3" s="589"/>
      <c r="IF3" s="589"/>
      <c r="IG3" s="589"/>
      <c r="IH3" s="589"/>
      <c r="II3" s="589"/>
      <c r="IJ3" s="589"/>
      <c r="IK3" s="589"/>
      <c r="IL3" s="589"/>
      <c r="IM3" s="589"/>
      <c r="IN3" s="589"/>
      <c r="IO3" s="589"/>
      <c r="IP3" s="589"/>
      <c r="IQ3" s="589"/>
      <c r="IR3" s="589"/>
      <c r="IS3" s="589"/>
      <c r="IT3" s="589"/>
      <c r="IU3" s="589"/>
    </row>
    <row r="4" spans="1:255" ht="15.75" x14ac:dyDescent="0.25">
      <c r="A4" s="590" t="s">
        <v>927</v>
      </c>
      <c r="B4" s="591"/>
      <c r="C4" s="592"/>
    </row>
    <row r="5" spans="1:255" ht="6" customHeight="1" x14ac:dyDescent="0.25">
      <c r="A5" s="347"/>
      <c r="B5" s="348"/>
      <c r="C5" s="349"/>
    </row>
    <row r="6" spans="1:255" x14ac:dyDescent="0.25">
      <c r="A6" s="350" t="s">
        <v>975</v>
      </c>
      <c r="B6" s="351" t="s">
        <v>976</v>
      </c>
      <c r="C6" s="352" t="s">
        <v>977</v>
      </c>
    </row>
    <row r="7" spans="1:255" x14ac:dyDescent="0.25">
      <c r="A7" s="353" t="s">
        <v>978</v>
      </c>
      <c r="B7" s="354">
        <v>4175.6809709999998</v>
      </c>
      <c r="C7" s="355">
        <f>+B7/$B$18</f>
        <v>1.8652871365287857E-2</v>
      </c>
      <c r="D7" s="353"/>
      <c r="E7" s="353"/>
      <c r="F7" s="354"/>
    </row>
    <row r="8" spans="1:255" x14ac:dyDescent="0.25">
      <c r="A8" s="353" t="s">
        <v>979</v>
      </c>
      <c r="B8" s="354">
        <v>6020.9660223999999</v>
      </c>
      <c r="C8" s="355">
        <f t="shared" ref="C8:C17" si="0">+B8/$B$18</f>
        <v>2.6895805855517808E-2</v>
      </c>
      <c r="D8" s="353"/>
      <c r="E8" s="353"/>
      <c r="F8" s="354"/>
    </row>
    <row r="9" spans="1:255" x14ac:dyDescent="0.25">
      <c r="A9" s="353" t="s">
        <v>980</v>
      </c>
      <c r="B9" s="354">
        <v>1075.7074076000001</v>
      </c>
      <c r="C9" s="355">
        <f t="shared" si="0"/>
        <v>4.8052119019631103E-3</v>
      </c>
      <c r="D9" s="353"/>
      <c r="E9" s="353"/>
      <c r="F9" s="354"/>
    </row>
    <row r="10" spans="1:255" x14ac:dyDescent="0.25">
      <c r="A10" s="353" t="s">
        <v>981</v>
      </c>
      <c r="B10" s="354">
        <v>28417.145877400002</v>
      </c>
      <c r="C10" s="355">
        <f t="shared" si="0"/>
        <v>0.12694010157888624</v>
      </c>
      <c r="D10" s="353"/>
      <c r="E10" s="353"/>
      <c r="F10" s="354"/>
    </row>
    <row r="11" spans="1:255" x14ac:dyDescent="0.25">
      <c r="A11" s="353" t="s">
        <v>993</v>
      </c>
      <c r="B11" s="354">
        <v>2428.9453761999998</v>
      </c>
      <c r="C11" s="355">
        <f t="shared" si="0"/>
        <v>1.0850159763215617E-2</v>
      </c>
      <c r="D11" s="353"/>
      <c r="E11" s="353"/>
      <c r="F11" s="354"/>
    </row>
    <row r="12" spans="1:255" x14ac:dyDescent="0.25">
      <c r="A12" s="356" t="s">
        <v>982</v>
      </c>
      <c r="B12" s="354">
        <v>5606.0155298</v>
      </c>
      <c r="C12" s="355">
        <f t="shared" si="0"/>
        <v>2.5042211623778156E-2</v>
      </c>
      <c r="D12" s="353"/>
      <c r="E12" s="353"/>
      <c r="F12" s="354"/>
    </row>
    <row r="13" spans="1:255" x14ac:dyDescent="0.25">
      <c r="A13" s="353" t="s">
        <v>994</v>
      </c>
      <c r="B13" s="354">
        <v>2820.1999196000002</v>
      </c>
      <c r="C13" s="355">
        <f t="shared" si="0"/>
        <v>1.2597903597049957E-2</v>
      </c>
      <c r="D13" s="353"/>
      <c r="E13" s="353"/>
      <c r="F13" s="354"/>
    </row>
    <row r="14" spans="1:255" x14ac:dyDescent="0.25">
      <c r="A14" s="356" t="s">
        <v>983</v>
      </c>
      <c r="B14" s="354">
        <v>90047.431359200011</v>
      </c>
      <c r="C14" s="355">
        <f t="shared" si="0"/>
        <v>0.40224412870207887</v>
      </c>
      <c r="D14" s="353"/>
      <c r="E14" s="353"/>
      <c r="F14" s="354"/>
    </row>
    <row r="15" spans="1:255" x14ac:dyDescent="0.25">
      <c r="A15" s="357" t="s">
        <v>984</v>
      </c>
      <c r="B15" s="354">
        <v>499.95000859999999</v>
      </c>
      <c r="C15" s="355">
        <f t="shared" si="0"/>
        <v>2.2332891962426596E-3</v>
      </c>
      <c r="D15" s="353"/>
      <c r="E15" s="353"/>
      <c r="F15" s="354"/>
    </row>
    <row r="16" spans="1:255" x14ac:dyDescent="0.25">
      <c r="A16" s="353" t="s">
        <v>985</v>
      </c>
      <c r="B16" s="354">
        <v>75680.602370800014</v>
      </c>
      <c r="C16" s="355">
        <f t="shared" si="0"/>
        <v>0.33806714417935158</v>
      </c>
      <c r="D16" s="353"/>
      <c r="E16" s="353"/>
      <c r="F16" s="354"/>
    </row>
    <row r="17" spans="1:15" ht="15.75" thickBot="1" x14ac:dyDescent="0.3">
      <c r="A17" s="353" t="s">
        <v>986</v>
      </c>
      <c r="B17" s="354">
        <v>7089.9921330000006</v>
      </c>
      <c r="C17" s="355">
        <f t="shared" si="0"/>
        <v>3.1671172236628201E-2</v>
      </c>
      <c r="D17" s="353"/>
      <c r="E17" s="353"/>
      <c r="F17" s="354"/>
    </row>
    <row r="18" spans="1:15" ht="15.75" thickBot="1" x14ac:dyDescent="0.3">
      <c r="A18" s="358" t="s">
        <v>815</v>
      </c>
      <c r="B18" s="359">
        <f>SUM(B7:B17)</f>
        <v>223862.63697560001</v>
      </c>
      <c r="C18" s="373">
        <f>SUM(C7:C17)</f>
        <v>1</v>
      </c>
    </row>
    <row r="19" spans="1:15" ht="5.25" customHeight="1" thickBot="1" x14ac:dyDescent="0.3">
      <c r="A19" s="360"/>
      <c r="B19" s="361"/>
      <c r="C19" s="362"/>
    </row>
    <row r="20" spans="1:15" x14ac:dyDescent="0.25">
      <c r="A20" s="345" t="s">
        <v>24</v>
      </c>
      <c r="B20" s="363"/>
      <c r="C20" s="363"/>
    </row>
    <row r="21" spans="1:15" x14ac:dyDescent="0.25">
      <c r="A21" s="353"/>
      <c r="B21" s="364"/>
      <c r="C21" s="364"/>
      <c r="D21" s="364"/>
      <c r="E21" s="364"/>
      <c r="F21" s="364"/>
      <c r="G21" s="364"/>
      <c r="H21" s="364"/>
      <c r="I21" s="364"/>
      <c r="J21" s="364"/>
      <c r="K21" s="364"/>
      <c r="L21" s="364"/>
      <c r="M21" s="364"/>
      <c r="N21" s="354"/>
    </row>
    <row r="22" spans="1:15" x14ac:dyDescent="0.25">
      <c r="A22" s="353"/>
      <c r="B22" s="364"/>
      <c r="C22" s="364"/>
      <c r="D22" s="364"/>
      <c r="E22" s="364"/>
      <c r="F22" s="364"/>
      <c r="G22" s="364"/>
      <c r="H22" s="364"/>
      <c r="I22" s="364"/>
      <c r="J22" s="364"/>
      <c r="K22" s="364"/>
      <c r="L22" s="364"/>
      <c r="M22" s="364"/>
      <c r="N22" s="354"/>
    </row>
    <row r="23" spans="1:15" x14ac:dyDescent="0.25">
      <c r="A23" s="353"/>
      <c r="B23" s="364"/>
      <c r="C23" s="364"/>
      <c r="D23" s="364"/>
      <c r="E23" s="364"/>
      <c r="F23" s="364"/>
      <c r="G23" s="364"/>
      <c r="H23" s="364"/>
      <c r="I23" s="364"/>
      <c r="J23" s="364"/>
      <c r="K23" s="364"/>
      <c r="L23" s="364"/>
      <c r="M23" s="364"/>
      <c r="N23" s="354"/>
    </row>
    <row r="24" spans="1:15" x14ac:dyDescent="0.25">
      <c r="A24" s="353"/>
      <c r="B24" s="364"/>
      <c r="C24" s="364"/>
      <c r="D24" s="364"/>
      <c r="E24" s="364"/>
      <c r="F24" s="364"/>
      <c r="G24" s="364"/>
      <c r="H24" s="364"/>
      <c r="I24" s="364"/>
      <c r="J24" s="364"/>
      <c r="K24" s="364"/>
      <c r="L24" s="364"/>
      <c r="M24" s="364"/>
      <c r="N24" s="354"/>
    </row>
    <row r="25" spans="1:15" x14ac:dyDescent="0.25">
      <c r="A25" s="353"/>
      <c r="B25" s="364"/>
      <c r="C25" s="364"/>
      <c r="D25" s="364"/>
      <c r="E25" s="364"/>
      <c r="F25" s="364"/>
      <c r="G25" s="364"/>
      <c r="H25" s="364"/>
      <c r="I25" s="364"/>
      <c r="J25" s="364"/>
      <c r="K25" s="364"/>
      <c r="L25" s="364"/>
      <c r="M25" s="364"/>
      <c r="N25" s="354"/>
    </row>
    <row r="26" spans="1:15" x14ac:dyDescent="0.25">
      <c r="A26" s="353"/>
      <c r="B26" s="364"/>
      <c r="C26" s="364"/>
      <c r="D26" s="364"/>
      <c r="E26" s="364"/>
      <c r="F26" s="364"/>
      <c r="G26" s="364"/>
      <c r="H26" s="364"/>
      <c r="I26" s="364"/>
      <c r="J26" s="364"/>
      <c r="K26" s="364"/>
      <c r="L26" s="364"/>
      <c r="M26" s="364"/>
      <c r="N26" s="354"/>
    </row>
    <row r="27" spans="1:15" x14ac:dyDescent="0.25">
      <c r="A27" s="353"/>
      <c r="B27" s="364"/>
      <c r="C27" s="364"/>
      <c r="D27" s="364"/>
      <c r="E27" s="364"/>
      <c r="F27" s="364"/>
      <c r="G27" s="364"/>
      <c r="H27" s="364"/>
      <c r="I27" s="364"/>
      <c r="J27" s="364"/>
      <c r="K27" s="364"/>
      <c r="L27" s="364"/>
      <c r="M27" s="364"/>
      <c r="N27" s="354"/>
    </row>
    <row r="28" spans="1:15" x14ac:dyDescent="0.25">
      <c r="A28" s="353"/>
      <c r="B28" s="364"/>
      <c r="C28" s="364"/>
      <c r="D28" s="364"/>
      <c r="E28" s="364"/>
      <c r="F28" s="364"/>
      <c r="G28" s="364"/>
      <c r="H28" s="364"/>
      <c r="I28" s="364"/>
      <c r="J28" s="364"/>
      <c r="K28" s="364"/>
      <c r="L28" s="364"/>
      <c r="M28" s="364"/>
      <c r="N28" s="354"/>
    </row>
    <row r="29" spans="1:15" x14ac:dyDescent="0.25">
      <c r="A29" s="353"/>
      <c r="B29" s="364"/>
      <c r="C29" s="364"/>
      <c r="D29" s="364"/>
      <c r="E29" s="364"/>
      <c r="F29" s="364"/>
      <c r="G29" s="364"/>
      <c r="H29" s="364"/>
      <c r="I29" s="364"/>
      <c r="J29" s="364"/>
      <c r="K29" s="364"/>
      <c r="L29" s="364"/>
      <c r="M29" s="364"/>
      <c r="N29" s="354"/>
    </row>
    <row r="30" spans="1:15" x14ac:dyDescent="0.25">
      <c r="A30" s="353"/>
      <c r="B30" s="364"/>
      <c r="C30" s="364"/>
      <c r="D30" s="364"/>
      <c r="E30" s="364"/>
      <c r="F30" s="364"/>
      <c r="G30" s="364"/>
      <c r="H30" s="364"/>
      <c r="I30" s="364"/>
      <c r="J30" s="364"/>
      <c r="K30" s="364"/>
      <c r="L30" s="364"/>
      <c r="M30" s="364"/>
      <c r="N30" s="354"/>
    </row>
    <row r="31" spans="1:15" x14ac:dyDescent="0.25">
      <c r="A31" s="353"/>
      <c r="B31" s="353"/>
      <c r="C31" s="353"/>
      <c r="D31" s="353"/>
      <c r="E31" s="353"/>
      <c r="F31" s="353"/>
      <c r="G31" s="353"/>
      <c r="H31" s="353"/>
      <c r="I31" s="353"/>
      <c r="J31" s="353"/>
      <c r="K31" s="353"/>
      <c r="L31" s="353"/>
      <c r="M31" s="353"/>
      <c r="N31" s="353"/>
      <c r="O31" s="353"/>
    </row>
    <row r="32" spans="1:15" x14ac:dyDescent="0.25">
      <c r="A32" s="353"/>
      <c r="B32" s="353"/>
      <c r="C32" s="353"/>
      <c r="D32" s="353"/>
      <c r="E32" s="353"/>
      <c r="F32" s="353"/>
      <c r="G32" s="353"/>
      <c r="H32" s="353"/>
      <c r="I32" s="353"/>
      <c r="J32" s="353"/>
      <c r="K32" s="353"/>
      <c r="L32" s="353"/>
      <c r="M32" s="353"/>
      <c r="N32" s="353"/>
      <c r="O32" s="353"/>
    </row>
    <row r="33" spans="1:3" x14ac:dyDescent="0.25">
      <c r="A33" s="346"/>
      <c r="B33" s="346"/>
      <c r="C33" s="346"/>
    </row>
    <row r="34" spans="1:3" x14ac:dyDescent="0.25">
      <c r="A34" s="346"/>
      <c r="B34" s="346"/>
      <c r="C34" s="346"/>
    </row>
    <row r="35" spans="1:3" x14ac:dyDescent="0.25">
      <c r="A35" s="365"/>
      <c r="B35" s="365"/>
    </row>
    <row r="36" spans="1:3" x14ac:dyDescent="0.25">
      <c r="A36" s="365"/>
      <c r="B36" s="365"/>
    </row>
    <row r="37" spans="1:3" x14ac:dyDescent="0.25">
      <c r="A37" s="365"/>
      <c r="B37" s="365"/>
    </row>
    <row r="38" spans="1:3" x14ac:dyDescent="0.25">
      <c r="A38" s="365"/>
      <c r="B38" s="365"/>
    </row>
  </sheetData>
  <mergeCells count="130">
    <mergeCell ref="T2:W2"/>
    <mergeCell ref="X2:AA2"/>
    <mergeCell ref="AB2:AE2"/>
    <mergeCell ref="AF2:AI2"/>
    <mergeCell ref="AJ2:AM2"/>
    <mergeCell ref="AN2:AQ2"/>
    <mergeCell ref="A1:C1"/>
    <mergeCell ref="A2:C2"/>
    <mergeCell ref="D2:G2"/>
    <mergeCell ref="H2:K2"/>
    <mergeCell ref="L2:O2"/>
    <mergeCell ref="P2:S2"/>
    <mergeCell ref="BP2:BS2"/>
    <mergeCell ref="BT2:BW2"/>
    <mergeCell ref="BX2:CA2"/>
    <mergeCell ref="CB2:CE2"/>
    <mergeCell ref="CF2:CI2"/>
    <mergeCell ref="CJ2:CM2"/>
    <mergeCell ref="AR2:AU2"/>
    <mergeCell ref="AV2:AY2"/>
    <mergeCell ref="AZ2:BC2"/>
    <mergeCell ref="BD2:BG2"/>
    <mergeCell ref="BH2:BK2"/>
    <mergeCell ref="BL2:BO2"/>
    <mergeCell ref="DL2:DO2"/>
    <mergeCell ref="DP2:DS2"/>
    <mergeCell ref="DT2:DW2"/>
    <mergeCell ref="DX2:EA2"/>
    <mergeCell ref="EB2:EE2"/>
    <mergeCell ref="EF2:EI2"/>
    <mergeCell ref="CN2:CQ2"/>
    <mergeCell ref="CR2:CU2"/>
    <mergeCell ref="CV2:CY2"/>
    <mergeCell ref="CZ2:DC2"/>
    <mergeCell ref="DD2:DG2"/>
    <mergeCell ref="DH2:DK2"/>
    <mergeCell ref="FP2:FS2"/>
    <mergeCell ref="FT2:FW2"/>
    <mergeCell ref="FX2:GA2"/>
    <mergeCell ref="GB2:GE2"/>
    <mergeCell ref="EJ2:EM2"/>
    <mergeCell ref="EN2:EQ2"/>
    <mergeCell ref="ER2:EU2"/>
    <mergeCell ref="EV2:EY2"/>
    <mergeCell ref="EZ2:FC2"/>
    <mergeCell ref="FD2:FG2"/>
    <mergeCell ref="IB2:IE2"/>
    <mergeCell ref="IF2:II2"/>
    <mergeCell ref="IJ2:IM2"/>
    <mergeCell ref="IN2:IQ2"/>
    <mergeCell ref="IR2:IU2"/>
    <mergeCell ref="A3:C3"/>
    <mergeCell ref="D3:G3"/>
    <mergeCell ref="H3:K3"/>
    <mergeCell ref="L3:O3"/>
    <mergeCell ref="P3:S3"/>
    <mergeCell ref="HD2:HG2"/>
    <mergeCell ref="HH2:HK2"/>
    <mergeCell ref="HL2:HO2"/>
    <mergeCell ref="HP2:HS2"/>
    <mergeCell ref="HT2:HW2"/>
    <mergeCell ref="HX2:IA2"/>
    <mergeCell ref="GF2:GI2"/>
    <mergeCell ref="GJ2:GM2"/>
    <mergeCell ref="GN2:GQ2"/>
    <mergeCell ref="GR2:GU2"/>
    <mergeCell ref="GV2:GY2"/>
    <mergeCell ref="GZ2:HC2"/>
    <mergeCell ref="FH2:FK2"/>
    <mergeCell ref="FL2:FO2"/>
    <mergeCell ref="AR3:AU3"/>
    <mergeCell ref="AV3:AY3"/>
    <mergeCell ref="AZ3:BC3"/>
    <mergeCell ref="BD3:BG3"/>
    <mergeCell ref="BH3:BK3"/>
    <mergeCell ref="BL3:BO3"/>
    <mergeCell ref="T3:W3"/>
    <mergeCell ref="X3:AA3"/>
    <mergeCell ref="AB3:AE3"/>
    <mergeCell ref="AF3:AI3"/>
    <mergeCell ref="AJ3:AM3"/>
    <mergeCell ref="AN3:AQ3"/>
    <mergeCell ref="CN3:CQ3"/>
    <mergeCell ref="CR3:CU3"/>
    <mergeCell ref="CV3:CY3"/>
    <mergeCell ref="CZ3:DC3"/>
    <mergeCell ref="DD3:DG3"/>
    <mergeCell ref="DH3:DK3"/>
    <mergeCell ref="BP3:BS3"/>
    <mergeCell ref="BT3:BW3"/>
    <mergeCell ref="BX3:CA3"/>
    <mergeCell ref="CB3:CE3"/>
    <mergeCell ref="CF3:CI3"/>
    <mergeCell ref="CJ3:CM3"/>
    <mergeCell ref="EJ3:EM3"/>
    <mergeCell ref="EN3:EQ3"/>
    <mergeCell ref="ER3:EU3"/>
    <mergeCell ref="EV3:EY3"/>
    <mergeCell ref="EZ3:FC3"/>
    <mergeCell ref="FD3:FG3"/>
    <mergeCell ref="DL3:DO3"/>
    <mergeCell ref="DP3:DS3"/>
    <mergeCell ref="DT3:DW3"/>
    <mergeCell ref="DX3:EA3"/>
    <mergeCell ref="EB3:EE3"/>
    <mergeCell ref="EF3:EI3"/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HT3:HW3"/>
    <mergeCell ref="HX3:IA3"/>
    <mergeCell ref="GF3:GI3"/>
    <mergeCell ref="GJ3:GM3"/>
    <mergeCell ref="GN3:GQ3"/>
    <mergeCell ref="GR3:GU3"/>
    <mergeCell ref="GV3:GY3"/>
    <mergeCell ref="GZ3:HC3"/>
    <mergeCell ref="FH3:FK3"/>
    <mergeCell ref="FL3:FO3"/>
    <mergeCell ref="FP3:FS3"/>
    <mergeCell ref="FT3:FW3"/>
    <mergeCell ref="FX3:GA3"/>
    <mergeCell ref="GB3:GE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2"/>
  <sheetViews>
    <sheetView zoomScaleNormal="100" workbookViewId="0">
      <selection activeCell="A3" sqref="A3:C3"/>
    </sheetView>
  </sheetViews>
  <sheetFormatPr defaultColWidth="11.42578125" defaultRowHeight="15" x14ac:dyDescent="0.25"/>
  <cols>
    <col min="1" max="1" width="48.140625" customWidth="1"/>
    <col min="2" max="3" width="24.85546875" customWidth="1"/>
    <col min="4" max="4" width="15.140625" style="24" bestFit="1" customWidth="1"/>
    <col min="5" max="5" width="12.7109375" style="24" bestFit="1" customWidth="1"/>
    <col min="6" max="6" width="16.85546875" style="24" bestFit="1" customWidth="1"/>
    <col min="7" max="13" width="11.42578125" style="24"/>
    <col min="14" max="14" width="14" style="24" customWidth="1"/>
    <col min="15" max="16384" width="11.42578125" style="24"/>
  </cols>
  <sheetData>
    <row r="1" spans="1:255" ht="15.75" x14ac:dyDescent="0.25">
      <c r="A1" s="597" t="s">
        <v>718</v>
      </c>
      <c r="B1" s="598"/>
      <c r="C1" s="599"/>
    </row>
    <row r="2" spans="1:255" ht="15.75" x14ac:dyDescent="0.25">
      <c r="A2" s="583" t="s">
        <v>987</v>
      </c>
      <c r="B2" s="584"/>
      <c r="C2" s="585"/>
      <c r="D2" s="596"/>
      <c r="E2" s="596"/>
      <c r="F2" s="596"/>
      <c r="G2" s="596"/>
      <c r="H2" s="596"/>
      <c r="I2" s="596"/>
      <c r="J2" s="596"/>
      <c r="K2" s="596"/>
      <c r="L2" s="596"/>
      <c r="M2" s="596"/>
      <c r="N2" s="596"/>
      <c r="O2" s="596"/>
      <c r="P2" s="596"/>
      <c r="Q2" s="596"/>
      <c r="R2" s="596"/>
      <c r="S2" s="596"/>
      <c r="T2" s="596"/>
      <c r="U2" s="596"/>
      <c r="V2" s="596"/>
      <c r="W2" s="596"/>
      <c r="X2" s="596"/>
      <c r="Y2" s="596"/>
      <c r="Z2" s="596"/>
      <c r="AA2" s="596"/>
      <c r="AB2" s="596"/>
      <c r="AC2" s="596"/>
      <c r="AD2" s="596"/>
      <c r="AE2" s="596"/>
      <c r="AF2" s="596"/>
      <c r="AG2" s="596"/>
      <c r="AH2" s="596"/>
      <c r="AI2" s="596"/>
      <c r="AJ2" s="596"/>
      <c r="AK2" s="596"/>
      <c r="AL2" s="596"/>
      <c r="AM2" s="596"/>
      <c r="AN2" s="596"/>
      <c r="AO2" s="596"/>
      <c r="AP2" s="596"/>
      <c r="AQ2" s="596"/>
      <c r="AR2" s="596"/>
      <c r="AS2" s="596"/>
      <c r="AT2" s="596"/>
      <c r="AU2" s="596"/>
      <c r="AV2" s="596"/>
      <c r="AW2" s="596"/>
      <c r="AX2" s="596"/>
      <c r="AY2" s="596"/>
      <c r="AZ2" s="596"/>
      <c r="BA2" s="596"/>
      <c r="BB2" s="596"/>
      <c r="BC2" s="596"/>
      <c r="BD2" s="596"/>
      <c r="BE2" s="596"/>
      <c r="BF2" s="596"/>
      <c r="BG2" s="596"/>
      <c r="BH2" s="596"/>
      <c r="BI2" s="596"/>
      <c r="BJ2" s="596"/>
      <c r="BK2" s="596"/>
      <c r="BL2" s="596"/>
      <c r="BM2" s="596"/>
      <c r="BN2" s="596"/>
      <c r="BO2" s="596"/>
      <c r="BP2" s="596"/>
      <c r="BQ2" s="596"/>
      <c r="BR2" s="596"/>
      <c r="BS2" s="596"/>
      <c r="BT2" s="596"/>
      <c r="BU2" s="596"/>
      <c r="BV2" s="596"/>
      <c r="BW2" s="596"/>
      <c r="BX2" s="596"/>
      <c r="BY2" s="596"/>
      <c r="BZ2" s="596"/>
      <c r="CA2" s="596"/>
      <c r="CB2" s="596"/>
      <c r="CC2" s="596"/>
      <c r="CD2" s="596"/>
      <c r="CE2" s="596"/>
      <c r="CF2" s="596"/>
      <c r="CG2" s="596"/>
      <c r="CH2" s="596"/>
      <c r="CI2" s="596"/>
      <c r="CJ2" s="596"/>
      <c r="CK2" s="596"/>
      <c r="CL2" s="596"/>
      <c r="CM2" s="596"/>
      <c r="CN2" s="596"/>
      <c r="CO2" s="596"/>
      <c r="CP2" s="596"/>
      <c r="CQ2" s="596"/>
      <c r="CR2" s="596"/>
      <c r="CS2" s="596"/>
      <c r="CT2" s="596"/>
      <c r="CU2" s="596"/>
      <c r="CV2" s="596"/>
      <c r="CW2" s="596"/>
      <c r="CX2" s="596"/>
      <c r="CY2" s="596"/>
      <c r="CZ2" s="596"/>
      <c r="DA2" s="596"/>
      <c r="DB2" s="596"/>
      <c r="DC2" s="596"/>
      <c r="DD2" s="596"/>
      <c r="DE2" s="596"/>
      <c r="DF2" s="596"/>
      <c r="DG2" s="596"/>
      <c r="DH2" s="596"/>
      <c r="DI2" s="596"/>
      <c r="DJ2" s="596"/>
      <c r="DK2" s="596"/>
      <c r="DL2" s="596"/>
      <c r="DM2" s="596"/>
      <c r="DN2" s="596"/>
      <c r="DO2" s="596"/>
      <c r="DP2" s="596"/>
      <c r="DQ2" s="596"/>
      <c r="DR2" s="596"/>
      <c r="DS2" s="596"/>
      <c r="DT2" s="596"/>
      <c r="DU2" s="596"/>
      <c r="DV2" s="596"/>
      <c r="DW2" s="596"/>
      <c r="DX2" s="596"/>
      <c r="DY2" s="596"/>
      <c r="DZ2" s="596"/>
      <c r="EA2" s="596"/>
      <c r="EB2" s="596"/>
      <c r="EC2" s="596"/>
      <c r="ED2" s="596"/>
      <c r="EE2" s="596"/>
      <c r="EF2" s="596"/>
      <c r="EG2" s="596"/>
      <c r="EH2" s="596"/>
      <c r="EI2" s="596"/>
      <c r="EJ2" s="596"/>
      <c r="EK2" s="596"/>
      <c r="EL2" s="596"/>
      <c r="EM2" s="596"/>
      <c r="EN2" s="596"/>
      <c r="EO2" s="596"/>
      <c r="EP2" s="596"/>
      <c r="EQ2" s="596"/>
      <c r="ER2" s="596"/>
      <c r="ES2" s="596"/>
      <c r="ET2" s="596"/>
      <c r="EU2" s="596"/>
      <c r="EV2" s="596"/>
      <c r="EW2" s="596"/>
      <c r="EX2" s="596"/>
      <c r="EY2" s="596"/>
      <c r="EZ2" s="596"/>
      <c r="FA2" s="596"/>
      <c r="FB2" s="596"/>
      <c r="FC2" s="596"/>
      <c r="FD2" s="596"/>
      <c r="FE2" s="596"/>
      <c r="FF2" s="596"/>
      <c r="FG2" s="596"/>
      <c r="FH2" s="596"/>
      <c r="FI2" s="596"/>
      <c r="FJ2" s="596"/>
      <c r="FK2" s="596"/>
      <c r="FL2" s="596"/>
      <c r="FM2" s="596"/>
      <c r="FN2" s="596"/>
      <c r="FO2" s="596"/>
      <c r="FP2" s="596"/>
      <c r="FQ2" s="596"/>
      <c r="FR2" s="596"/>
      <c r="FS2" s="596"/>
      <c r="FT2" s="596"/>
      <c r="FU2" s="596"/>
      <c r="FV2" s="596"/>
      <c r="FW2" s="596"/>
      <c r="FX2" s="596"/>
      <c r="FY2" s="596"/>
      <c r="FZ2" s="596"/>
      <c r="GA2" s="596"/>
      <c r="GB2" s="596"/>
      <c r="GC2" s="596"/>
      <c r="GD2" s="596"/>
      <c r="GE2" s="596"/>
      <c r="GF2" s="596"/>
      <c r="GG2" s="596"/>
      <c r="GH2" s="596"/>
      <c r="GI2" s="596"/>
      <c r="GJ2" s="596"/>
      <c r="GK2" s="596"/>
      <c r="GL2" s="596"/>
      <c r="GM2" s="596"/>
      <c r="GN2" s="596"/>
      <c r="GO2" s="596"/>
      <c r="GP2" s="596"/>
      <c r="GQ2" s="596"/>
      <c r="GR2" s="596"/>
      <c r="GS2" s="596"/>
      <c r="GT2" s="596"/>
      <c r="GU2" s="596"/>
      <c r="GV2" s="596"/>
      <c r="GW2" s="596"/>
      <c r="GX2" s="596"/>
      <c r="GY2" s="596"/>
      <c r="GZ2" s="596"/>
      <c r="HA2" s="596"/>
      <c r="HB2" s="596"/>
      <c r="HC2" s="596"/>
      <c r="HD2" s="596"/>
      <c r="HE2" s="596"/>
      <c r="HF2" s="596"/>
      <c r="HG2" s="596"/>
      <c r="HH2" s="596"/>
      <c r="HI2" s="596"/>
      <c r="HJ2" s="596"/>
      <c r="HK2" s="596"/>
      <c r="HL2" s="596"/>
      <c r="HM2" s="596"/>
      <c r="HN2" s="596"/>
      <c r="HO2" s="596"/>
      <c r="HP2" s="596"/>
      <c r="HQ2" s="596"/>
      <c r="HR2" s="596"/>
      <c r="HS2" s="596"/>
      <c r="HT2" s="596"/>
      <c r="HU2" s="596"/>
      <c r="HV2" s="596"/>
      <c r="HW2" s="596"/>
      <c r="HX2" s="596"/>
      <c r="HY2" s="596"/>
      <c r="HZ2" s="596"/>
      <c r="IA2" s="596"/>
      <c r="IB2" s="596"/>
      <c r="IC2" s="596"/>
      <c r="ID2" s="596"/>
      <c r="IE2" s="596"/>
      <c r="IF2" s="596"/>
      <c r="IG2" s="596"/>
      <c r="IH2" s="596"/>
      <c r="II2" s="596"/>
      <c r="IJ2" s="596"/>
      <c r="IK2" s="596"/>
      <c r="IL2" s="596"/>
      <c r="IM2" s="596"/>
      <c r="IN2" s="596"/>
      <c r="IO2" s="596"/>
      <c r="IP2" s="596"/>
      <c r="IQ2" s="596"/>
      <c r="IR2" s="596"/>
      <c r="IS2" s="596"/>
      <c r="IT2" s="596"/>
      <c r="IU2" s="596"/>
    </row>
    <row r="3" spans="1:255" ht="15.75" x14ac:dyDescent="0.25">
      <c r="A3" s="583" t="s">
        <v>864</v>
      </c>
      <c r="B3" s="584"/>
      <c r="C3" s="585"/>
      <c r="D3" s="596"/>
      <c r="E3" s="596"/>
      <c r="F3" s="596"/>
      <c r="G3" s="596"/>
      <c r="H3" s="596"/>
      <c r="I3" s="596"/>
      <c r="J3" s="596"/>
      <c r="K3" s="596"/>
      <c r="L3" s="596"/>
      <c r="M3" s="596"/>
      <c r="N3" s="596"/>
      <c r="O3" s="596"/>
      <c r="P3" s="596"/>
      <c r="Q3" s="596"/>
      <c r="R3" s="596"/>
      <c r="S3" s="596"/>
      <c r="T3" s="596"/>
      <c r="U3" s="596"/>
      <c r="V3" s="596"/>
      <c r="W3" s="596"/>
      <c r="X3" s="596"/>
      <c r="Y3" s="596"/>
      <c r="Z3" s="596"/>
      <c r="AA3" s="596"/>
      <c r="AB3" s="596"/>
      <c r="AC3" s="596"/>
      <c r="AD3" s="596"/>
      <c r="AE3" s="596"/>
      <c r="AF3" s="596"/>
      <c r="AG3" s="596"/>
      <c r="AH3" s="596"/>
      <c r="AI3" s="596"/>
      <c r="AJ3" s="596"/>
      <c r="AK3" s="596"/>
      <c r="AL3" s="596"/>
      <c r="AM3" s="596"/>
      <c r="AN3" s="596"/>
      <c r="AO3" s="596"/>
      <c r="AP3" s="596"/>
      <c r="AQ3" s="596"/>
      <c r="AR3" s="596"/>
      <c r="AS3" s="596"/>
      <c r="AT3" s="596"/>
      <c r="AU3" s="596"/>
      <c r="AV3" s="596"/>
      <c r="AW3" s="596"/>
      <c r="AX3" s="596"/>
      <c r="AY3" s="596"/>
      <c r="AZ3" s="596"/>
      <c r="BA3" s="596"/>
      <c r="BB3" s="596"/>
      <c r="BC3" s="596"/>
      <c r="BD3" s="596"/>
      <c r="BE3" s="596"/>
      <c r="BF3" s="596"/>
      <c r="BG3" s="596"/>
      <c r="BH3" s="596"/>
      <c r="BI3" s="596"/>
      <c r="BJ3" s="596"/>
      <c r="BK3" s="596"/>
      <c r="BL3" s="596"/>
      <c r="BM3" s="596"/>
      <c r="BN3" s="596"/>
      <c r="BO3" s="596"/>
      <c r="BP3" s="596"/>
      <c r="BQ3" s="596"/>
      <c r="BR3" s="596"/>
      <c r="BS3" s="596"/>
      <c r="BT3" s="596"/>
      <c r="BU3" s="596"/>
      <c r="BV3" s="596"/>
      <c r="BW3" s="596"/>
      <c r="BX3" s="596"/>
      <c r="BY3" s="596"/>
      <c r="BZ3" s="596"/>
      <c r="CA3" s="596"/>
      <c r="CB3" s="596"/>
      <c r="CC3" s="596"/>
      <c r="CD3" s="596"/>
      <c r="CE3" s="596"/>
      <c r="CF3" s="596"/>
      <c r="CG3" s="596"/>
      <c r="CH3" s="596"/>
      <c r="CI3" s="596"/>
      <c r="CJ3" s="596"/>
      <c r="CK3" s="596"/>
      <c r="CL3" s="596"/>
      <c r="CM3" s="596"/>
      <c r="CN3" s="596"/>
      <c r="CO3" s="596"/>
      <c r="CP3" s="596"/>
      <c r="CQ3" s="596"/>
      <c r="CR3" s="596"/>
      <c r="CS3" s="596"/>
      <c r="CT3" s="596"/>
      <c r="CU3" s="596"/>
      <c r="CV3" s="596"/>
      <c r="CW3" s="596"/>
      <c r="CX3" s="596"/>
      <c r="CY3" s="596"/>
      <c r="CZ3" s="596"/>
      <c r="DA3" s="596"/>
      <c r="DB3" s="596"/>
      <c r="DC3" s="596"/>
      <c r="DD3" s="596"/>
      <c r="DE3" s="596"/>
      <c r="DF3" s="596"/>
      <c r="DG3" s="596"/>
      <c r="DH3" s="596"/>
      <c r="DI3" s="596"/>
      <c r="DJ3" s="596"/>
      <c r="DK3" s="596"/>
      <c r="DL3" s="596"/>
      <c r="DM3" s="596"/>
      <c r="DN3" s="596"/>
      <c r="DO3" s="596"/>
      <c r="DP3" s="596"/>
      <c r="DQ3" s="596"/>
      <c r="DR3" s="596"/>
      <c r="DS3" s="596"/>
      <c r="DT3" s="596"/>
      <c r="DU3" s="596"/>
      <c r="DV3" s="596"/>
      <c r="DW3" s="596"/>
      <c r="DX3" s="596"/>
      <c r="DY3" s="596"/>
      <c r="DZ3" s="596"/>
      <c r="EA3" s="596"/>
      <c r="EB3" s="596"/>
      <c r="EC3" s="596"/>
      <c r="ED3" s="596"/>
      <c r="EE3" s="596"/>
      <c r="EF3" s="596"/>
      <c r="EG3" s="596"/>
      <c r="EH3" s="596"/>
      <c r="EI3" s="596"/>
      <c r="EJ3" s="596"/>
      <c r="EK3" s="596"/>
      <c r="EL3" s="596"/>
      <c r="EM3" s="596"/>
      <c r="EN3" s="596"/>
      <c r="EO3" s="596"/>
      <c r="EP3" s="596"/>
      <c r="EQ3" s="596"/>
      <c r="ER3" s="596"/>
      <c r="ES3" s="596"/>
      <c r="ET3" s="596"/>
      <c r="EU3" s="596"/>
      <c r="EV3" s="596"/>
      <c r="EW3" s="596"/>
      <c r="EX3" s="596"/>
      <c r="EY3" s="596"/>
      <c r="EZ3" s="596"/>
      <c r="FA3" s="596"/>
      <c r="FB3" s="596"/>
      <c r="FC3" s="596"/>
      <c r="FD3" s="596"/>
      <c r="FE3" s="596"/>
      <c r="FF3" s="596"/>
      <c r="FG3" s="596"/>
      <c r="FH3" s="596"/>
      <c r="FI3" s="596"/>
      <c r="FJ3" s="596"/>
      <c r="FK3" s="596"/>
      <c r="FL3" s="596"/>
      <c r="FM3" s="596"/>
      <c r="FN3" s="596"/>
      <c r="FO3" s="596"/>
      <c r="FP3" s="596"/>
      <c r="FQ3" s="596"/>
      <c r="FR3" s="596"/>
      <c r="FS3" s="596"/>
      <c r="FT3" s="596"/>
      <c r="FU3" s="596"/>
      <c r="FV3" s="596"/>
      <c r="FW3" s="596"/>
      <c r="FX3" s="596"/>
      <c r="FY3" s="596"/>
      <c r="FZ3" s="596"/>
      <c r="GA3" s="596"/>
      <c r="GB3" s="596"/>
      <c r="GC3" s="596"/>
      <c r="GD3" s="596"/>
      <c r="GE3" s="596"/>
      <c r="GF3" s="596"/>
      <c r="GG3" s="596"/>
      <c r="GH3" s="596"/>
      <c r="GI3" s="596"/>
      <c r="GJ3" s="596"/>
      <c r="GK3" s="596"/>
      <c r="GL3" s="596"/>
      <c r="GM3" s="596"/>
      <c r="GN3" s="596"/>
      <c r="GO3" s="596"/>
      <c r="GP3" s="596"/>
      <c r="GQ3" s="596"/>
      <c r="GR3" s="596"/>
      <c r="GS3" s="596"/>
      <c r="GT3" s="596"/>
      <c r="GU3" s="596"/>
      <c r="GV3" s="596"/>
      <c r="GW3" s="596"/>
      <c r="GX3" s="596"/>
      <c r="GY3" s="596"/>
      <c r="GZ3" s="596"/>
      <c r="HA3" s="596"/>
      <c r="HB3" s="596"/>
      <c r="HC3" s="596"/>
      <c r="HD3" s="596"/>
      <c r="HE3" s="596"/>
      <c r="HF3" s="596"/>
      <c r="HG3" s="596"/>
      <c r="HH3" s="596"/>
      <c r="HI3" s="596"/>
      <c r="HJ3" s="596"/>
      <c r="HK3" s="596"/>
      <c r="HL3" s="596"/>
      <c r="HM3" s="596"/>
      <c r="HN3" s="596"/>
      <c r="HO3" s="596"/>
      <c r="HP3" s="596"/>
      <c r="HQ3" s="596"/>
      <c r="HR3" s="596"/>
      <c r="HS3" s="596"/>
      <c r="HT3" s="596"/>
      <c r="HU3" s="596"/>
      <c r="HV3" s="596"/>
      <c r="HW3" s="596"/>
      <c r="HX3" s="596"/>
      <c r="HY3" s="596"/>
      <c r="HZ3" s="596"/>
      <c r="IA3" s="596"/>
      <c r="IB3" s="596"/>
      <c r="IC3" s="596"/>
      <c r="ID3" s="596"/>
      <c r="IE3" s="596"/>
      <c r="IF3" s="596"/>
      <c r="IG3" s="596"/>
      <c r="IH3" s="596"/>
      <c r="II3" s="596"/>
      <c r="IJ3" s="596"/>
      <c r="IK3" s="596"/>
      <c r="IL3" s="596"/>
      <c r="IM3" s="596"/>
      <c r="IN3" s="596"/>
      <c r="IO3" s="596"/>
      <c r="IP3" s="596"/>
      <c r="IQ3" s="596"/>
      <c r="IR3" s="596"/>
      <c r="IS3" s="596"/>
      <c r="IT3" s="596"/>
      <c r="IU3" s="596"/>
    </row>
    <row r="4" spans="1:255" ht="15.75" x14ac:dyDescent="0.25">
      <c r="A4" s="583" t="s">
        <v>927</v>
      </c>
      <c r="B4" s="584"/>
      <c r="C4" s="585"/>
    </row>
    <row r="5" spans="1:255" ht="5.25" customHeight="1" x14ac:dyDescent="0.25">
      <c r="A5" s="367"/>
      <c r="B5" s="305"/>
      <c r="C5" s="312"/>
    </row>
    <row r="6" spans="1:255" x14ac:dyDescent="0.25">
      <c r="A6" s="331" t="s">
        <v>975</v>
      </c>
      <c r="B6" s="332" t="s">
        <v>976</v>
      </c>
      <c r="C6" s="335" t="s">
        <v>977</v>
      </c>
    </row>
    <row r="7" spans="1:255" x14ac:dyDescent="0.25">
      <c r="A7" s="368" t="s">
        <v>978</v>
      </c>
      <c r="B7" s="369">
        <v>4789320.2815444004</v>
      </c>
      <c r="C7" s="370">
        <f>+B7/$B$21</f>
        <v>0.1571609157597848</v>
      </c>
      <c r="D7" s="55"/>
      <c r="E7" s="55"/>
      <c r="F7" s="371"/>
    </row>
    <row r="8" spans="1:255" x14ac:dyDescent="0.25">
      <c r="A8" s="368" t="s">
        <v>979</v>
      </c>
      <c r="B8" s="369">
        <v>239638.17780280003</v>
      </c>
      <c r="C8" s="370">
        <f t="shared" ref="C8:C20" si="0">+B8/$B$21</f>
        <v>7.8636953180231863E-3</v>
      </c>
      <c r="D8" s="55"/>
      <c r="E8" s="55"/>
      <c r="F8" s="371"/>
    </row>
    <row r="9" spans="1:255" x14ac:dyDescent="0.25">
      <c r="A9" s="368" t="s">
        <v>980</v>
      </c>
      <c r="B9" s="369">
        <v>624140.6808644</v>
      </c>
      <c r="C9" s="370">
        <f t="shared" si="0"/>
        <v>2.0481094435378561E-2</v>
      </c>
      <c r="D9" s="55"/>
      <c r="E9" s="55"/>
      <c r="F9" s="371"/>
    </row>
    <row r="10" spans="1:255" x14ac:dyDescent="0.25">
      <c r="A10" s="368" t="s">
        <v>981</v>
      </c>
      <c r="B10" s="369">
        <v>954822.21295859991</v>
      </c>
      <c r="C10" s="370">
        <f t="shared" si="0"/>
        <v>3.1332365462091859E-2</v>
      </c>
      <c r="D10" s="55"/>
      <c r="E10" s="55"/>
      <c r="F10" s="371"/>
    </row>
    <row r="11" spans="1:255" x14ac:dyDescent="0.25">
      <c r="A11" s="368" t="s">
        <v>988</v>
      </c>
      <c r="B11" s="369">
        <v>34914.951734600007</v>
      </c>
      <c r="C11" s="370">
        <f t="shared" si="0"/>
        <v>1.145729553620281E-3</v>
      </c>
      <c r="D11" s="55"/>
      <c r="E11" s="55"/>
      <c r="F11" s="371"/>
    </row>
    <row r="12" spans="1:255" ht="25.5" x14ac:dyDescent="0.25">
      <c r="A12" s="372" t="s">
        <v>989</v>
      </c>
      <c r="B12" s="369">
        <v>619.77280540000004</v>
      </c>
      <c r="C12" s="370">
        <f t="shared" si="0"/>
        <v>2.0337763175918829E-5</v>
      </c>
      <c r="D12" s="55"/>
      <c r="E12" s="55"/>
      <c r="F12" s="371"/>
    </row>
    <row r="13" spans="1:255" x14ac:dyDescent="0.25">
      <c r="A13" s="368" t="s">
        <v>993</v>
      </c>
      <c r="B13" s="369">
        <v>683636.70715620019</v>
      </c>
      <c r="C13" s="370">
        <f t="shared" si="0"/>
        <v>2.24334487208331E-2</v>
      </c>
      <c r="D13" s="55"/>
      <c r="E13" s="55"/>
      <c r="F13" s="371"/>
    </row>
    <row r="14" spans="1:255" x14ac:dyDescent="0.25">
      <c r="A14" s="372" t="s">
        <v>982</v>
      </c>
      <c r="B14" s="369">
        <v>2500465.1934038</v>
      </c>
      <c r="C14" s="370">
        <f t="shared" si="0"/>
        <v>8.2052436780044868E-2</v>
      </c>
      <c r="D14" s="55"/>
      <c r="E14" s="55"/>
      <c r="F14" s="371"/>
    </row>
    <row r="15" spans="1:255" x14ac:dyDescent="0.25">
      <c r="A15" s="368" t="s">
        <v>994</v>
      </c>
      <c r="B15" s="369">
        <v>449884.19449819991</v>
      </c>
      <c r="C15" s="370">
        <f t="shared" si="0"/>
        <v>1.4762890731206313E-2</v>
      </c>
      <c r="D15" s="55"/>
      <c r="E15" s="55"/>
      <c r="F15" s="371"/>
    </row>
    <row r="16" spans="1:255" x14ac:dyDescent="0.25">
      <c r="A16" s="368" t="s">
        <v>983</v>
      </c>
      <c r="B16" s="369">
        <v>19144005.011738598</v>
      </c>
      <c r="C16" s="370">
        <f t="shared" si="0"/>
        <v>0.62820800908820051</v>
      </c>
      <c r="D16" s="55"/>
      <c r="E16" s="55"/>
      <c r="F16" s="371"/>
    </row>
    <row r="17" spans="1:14" x14ac:dyDescent="0.25">
      <c r="A17" s="368" t="s">
        <v>990</v>
      </c>
      <c r="B17" s="369">
        <v>15931.9784624</v>
      </c>
      <c r="C17" s="370">
        <f t="shared" si="0"/>
        <v>5.2280577990673261E-4</v>
      </c>
      <c r="D17" s="55"/>
      <c r="E17" s="55"/>
      <c r="F17" s="371"/>
    </row>
    <row r="18" spans="1:14" x14ac:dyDescent="0.25">
      <c r="A18" s="368" t="s">
        <v>991</v>
      </c>
      <c r="B18" s="369">
        <v>2659.7855423999999</v>
      </c>
      <c r="C18" s="370">
        <f t="shared" si="0"/>
        <v>8.7280513098911792E-5</v>
      </c>
      <c r="D18" s="55"/>
      <c r="E18" s="55"/>
      <c r="F18" s="371"/>
    </row>
    <row r="19" spans="1:14" x14ac:dyDescent="0.25">
      <c r="A19" s="368" t="s">
        <v>985</v>
      </c>
      <c r="B19" s="369">
        <v>117275.115594</v>
      </c>
      <c r="C19" s="370">
        <f t="shared" si="0"/>
        <v>3.8483675091873872E-3</v>
      </c>
      <c r="D19" s="55"/>
      <c r="E19" s="55"/>
      <c r="F19" s="371"/>
    </row>
    <row r="20" spans="1:14" ht="15.75" thickBot="1" x14ac:dyDescent="0.3">
      <c r="A20" s="368" t="s">
        <v>986</v>
      </c>
      <c r="B20" s="369">
        <v>916676.61220660002</v>
      </c>
      <c r="C20" s="370">
        <f t="shared" si="0"/>
        <v>3.0080622585447525E-2</v>
      </c>
      <c r="D20" s="55"/>
      <c r="E20" s="55"/>
    </row>
    <row r="21" spans="1:14" ht="15.75" customHeight="1" thickBot="1" x14ac:dyDescent="0.3">
      <c r="A21" s="277" t="s">
        <v>815</v>
      </c>
      <c r="B21" s="278">
        <f>SUM(B7:B20)</f>
        <v>30473990.676312398</v>
      </c>
      <c r="C21" s="283">
        <f>SUM(C7:C20)</f>
        <v>1</v>
      </c>
      <c r="E21" s="55"/>
    </row>
    <row r="22" spans="1:14" ht="5.25" customHeight="1" x14ac:dyDescent="0.25">
      <c r="A22" s="343"/>
      <c r="B22" s="343"/>
      <c r="C22" s="343"/>
    </row>
    <row r="23" spans="1:14" x14ac:dyDescent="0.25">
      <c r="A23" s="18" t="s">
        <v>992</v>
      </c>
      <c r="B23" s="18"/>
      <c r="C23" s="18"/>
    </row>
    <row r="24" spans="1:14" x14ac:dyDescent="0.25">
      <c r="A24" s="345" t="s">
        <v>24</v>
      </c>
    </row>
    <row r="25" spans="1:14" x14ac:dyDescent="0.25">
      <c r="A25" s="55"/>
    </row>
    <row r="26" spans="1:14" x14ac:dyDescent="0.25">
      <c r="A26" s="55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7"/>
    </row>
    <row r="27" spans="1:14" x14ac:dyDescent="0.25">
      <c r="A27" s="55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7"/>
    </row>
    <row r="28" spans="1:14" x14ac:dyDescent="0.25">
      <c r="A28" s="55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7"/>
    </row>
    <row r="29" spans="1:14" x14ac:dyDescent="0.25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7"/>
    </row>
    <row r="30" spans="1:14" x14ac:dyDescent="0.25">
      <c r="A30" s="55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7"/>
    </row>
    <row r="31" spans="1:14" x14ac:dyDescent="0.25">
      <c r="A31" s="55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7"/>
    </row>
    <row r="32" spans="1:14" x14ac:dyDescent="0.25">
      <c r="A32" s="55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7"/>
    </row>
    <row r="33" spans="1:15" x14ac:dyDescent="0.25">
      <c r="A33" s="55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7"/>
    </row>
    <row r="34" spans="1:15" x14ac:dyDescent="0.25">
      <c r="A34" s="55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7"/>
    </row>
    <row r="35" spans="1:15" x14ac:dyDescent="0.25">
      <c r="A35" s="55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7"/>
    </row>
    <row r="36" spans="1:15" x14ac:dyDescent="0.25">
      <c r="A36" s="55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7"/>
    </row>
    <row r="37" spans="1:15" x14ac:dyDescent="0.25">
      <c r="A37" s="55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7"/>
    </row>
    <row r="38" spans="1:15" x14ac:dyDescent="0.25">
      <c r="A38" s="55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7"/>
    </row>
    <row r="39" spans="1:15" x14ac:dyDescent="0.25">
      <c r="A39" s="55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7"/>
    </row>
    <row r="40" spans="1:15" x14ac:dyDescent="0.25">
      <c r="A40" s="55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7"/>
    </row>
    <row r="41" spans="1:15" x14ac:dyDescent="0.25">
      <c r="A41" s="55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7"/>
    </row>
    <row r="42" spans="1:15" x14ac:dyDescent="0.2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</row>
  </sheetData>
  <mergeCells count="130">
    <mergeCell ref="T2:W2"/>
    <mergeCell ref="X2:AA2"/>
    <mergeCell ref="AB2:AE2"/>
    <mergeCell ref="AF2:AI2"/>
    <mergeCell ref="AJ2:AM2"/>
    <mergeCell ref="AN2:AQ2"/>
    <mergeCell ref="A1:C1"/>
    <mergeCell ref="A2:C2"/>
    <mergeCell ref="D2:G2"/>
    <mergeCell ref="H2:K2"/>
    <mergeCell ref="L2:O2"/>
    <mergeCell ref="P2:S2"/>
    <mergeCell ref="BP2:BS2"/>
    <mergeCell ref="BT2:BW2"/>
    <mergeCell ref="BX2:CA2"/>
    <mergeCell ref="CB2:CE2"/>
    <mergeCell ref="CF2:CI2"/>
    <mergeCell ref="CJ2:CM2"/>
    <mergeCell ref="AR2:AU2"/>
    <mergeCell ref="AV2:AY2"/>
    <mergeCell ref="AZ2:BC2"/>
    <mergeCell ref="BD2:BG2"/>
    <mergeCell ref="BH2:BK2"/>
    <mergeCell ref="BL2:BO2"/>
    <mergeCell ref="DL2:DO2"/>
    <mergeCell ref="DP2:DS2"/>
    <mergeCell ref="DT2:DW2"/>
    <mergeCell ref="DX2:EA2"/>
    <mergeCell ref="EB2:EE2"/>
    <mergeCell ref="EF2:EI2"/>
    <mergeCell ref="CN2:CQ2"/>
    <mergeCell ref="CR2:CU2"/>
    <mergeCell ref="CV2:CY2"/>
    <mergeCell ref="CZ2:DC2"/>
    <mergeCell ref="DD2:DG2"/>
    <mergeCell ref="DH2:DK2"/>
    <mergeCell ref="FP2:FS2"/>
    <mergeCell ref="FT2:FW2"/>
    <mergeCell ref="FX2:GA2"/>
    <mergeCell ref="GB2:GE2"/>
    <mergeCell ref="EJ2:EM2"/>
    <mergeCell ref="EN2:EQ2"/>
    <mergeCell ref="ER2:EU2"/>
    <mergeCell ref="EV2:EY2"/>
    <mergeCell ref="EZ2:FC2"/>
    <mergeCell ref="FD2:FG2"/>
    <mergeCell ref="IB2:IE2"/>
    <mergeCell ref="IF2:II2"/>
    <mergeCell ref="IJ2:IM2"/>
    <mergeCell ref="IN2:IQ2"/>
    <mergeCell ref="IR2:IU2"/>
    <mergeCell ref="A3:C3"/>
    <mergeCell ref="D3:G3"/>
    <mergeCell ref="H3:K3"/>
    <mergeCell ref="L3:O3"/>
    <mergeCell ref="P3:S3"/>
    <mergeCell ref="HD2:HG2"/>
    <mergeCell ref="HH2:HK2"/>
    <mergeCell ref="HL2:HO2"/>
    <mergeCell ref="HP2:HS2"/>
    <mergeCell ref="HT2:HW2"/>
    <mergeCell ref="HX2:IA2"/>
    <mergeCell ref="GF2:GI2"/>
    <mergeCell ref="GJ2:GM2"/>
    <mergeCell ref="GN2:GQ2"/>
    <mergeCell ref="GR2:GU2"/>
    <mergeCell ref="GV2:GY2"/>
    <mergeCell ref="GZ2:HC2"/>
    <mergeCell ref="FH2:FK2"/>
    <mergeCell ref="FL2:FO2"/>
    <mergeCell ref="AR3:AU3"/>
    <mergeCell ref="AV3:AY3"/>
    <mergeCell ref="AZ3:BC3"/>
    <mergeCell ref="BD3:BG3"/>
    <mergeCell ref="BH3:BK3"/>
    <mergeCell ref="BL3:BO3"/>
    <mergeCell ref="T3:W3"/>
    <mergeCell ref="X3:AA3"/>
    <mergeCell ref="AB3:AE3"/>
    <mergeCell ref="AF3:AI3"/>
    <mergeCell ref="AJ3:AM3"/>
    <mergeCell ref="AN3:AQ3"/>
    <mergeCell ref="CN3:CQ3"/>
    <mergeCell ref="CR3:CU3"/>
    <mergeCell ref="CV3:CY3"/>
    <mergeCell ref="CZ3:DC3"/>
    <mergeCell ref="DD3:DG3"/>
    <mergeCell ref="DH3:DK3"/>
    <mergeCell ref="BP3:BS3"/>
    <mergeCell ref="BT3:BW3"/>
    <mergeCell ref="BX3:CA3"/>
    <mergeCell ref="CB3:CE3"/>
    <mergeCell ref="CF3:CI3"/>
    <mergeCell ref="CJ3:CM3"/>
    <mergeCell ref="EJ3:EM3"/>
    <mergeCell ref="EN3:EQ3"/>
    <mergeCell ref="ER3:EU3"/>
    <mergeCell ref="EV3:EY3"/>
    <mergeCell ref="EZ3:FC3"/>
    <mergeCell ref="FD3:FG3"/>
    <mergeCell ref="DL3:DO3"/>
    <mergeCell ref="DP3:DS3"/>
    <mergeCell ref="DT3:DW3"/>
    <mergeCell ref="DX3:EA3"/>
    <mergeCell ref="EB3:EE3"/>
    <mergeCell ref="EF3:EI3"/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HT3:HW3"/>
    <mergeCell ref="HX3:IA3"/>
    <mergeCell ref="GF3:GI3"/>
    <mergeCell ref="GJ3:GM3"/>
    <mergeCell ref="GN3:GQ3"/>
    <mergeCell ref="GR3:GU3"/>
    <mergeCell ref="GV3:GY3"/>
    <mergeCell ref="GZ3:HC3"/>
    <mergeCell ref="FH3:FK3"/>
    <mergeCell ref="FL3:FO3"/>
    <mergeCell ref="FP3:FS3"/>
    <mergeCell ref="FT3:FW3"/>
    <mergeCell ref="FX3:GA3"/>
    <mergeCell ref="GB3:GE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J147"/>
  <sheetViews>
    <sheetView workbookViewId="0">
      <selection activeCell="A2" sqref="A2:B2"/>
    </sheetView>
  </sheetViews>
  <sheetFormatPr defaultColWidth="0" defaultRowHeight="15" zeroHeight="1" x14ac:dyDescent="0.25"/>
  <cols>
    <col min="1" max="1" width="62.85546875" customWidth="1"/>
    <col min="2" max="2" width="22.140625" customWidth="1"/>
    <col min="4" max="256" width="11.42578125" hidden="1"/>
    <col min="257" max="257" width="62.85546875" customWidth="1"/>
    <col min="258" max="258" width="22.140625" customWidth="1"/>
    <col min="259" max="512" width="11.42578125" hidden="1"/>
    <col min="513" max="513" width="62.85546875" customWidth="1"/>
    <col min="514" max="514" width="22.140625" customWidth="1"/>
    <col min="515" max="768" width="11.42578125" hidden="1"/>
    <col min="769" max="769" width="62.85546875" customWidth="1"/>
    <col min="770" max="770" width="22.140625" customWidth="1"/>
    <col min="771" max="1024" width="11.42578125" hidden="1"/>
    <col min="1025" max="1025" width="62.85546875" customWidth="1"/>
    <col min="1026" max="1026" width="22.140625" customWidth="1"/>
    <col min="1027" max="1280" width="11.42578125" hidden="1"/>
    <col min="1281" max="1281" width="62.85546875" customWidth="1"/>
    <col min="1282" max="1282" width="22.140625" customWidth="1"/>
    <col min="1283" max="1536" width="11.42578125" hidden="1"/>
    <col min="1537" max="1537" width="62.85546875" customWidth="1"/>
    <col min="1538" max="1538" width="22.140625" customWidth="1"/>
    <col min="1539" max="1792" width="11.42578125" hidden="1"/>
    <col min="1793" max="1793" width="62.85546875" customWidth="1"/>
    <col min="1794" max="1794" width="22.140625" customWidth="1"/>
    <col min="1795" max="2048" width="11.42578125" hidden="1"/>
    <col min="2049" max="2049" width="62.85546875" customWidth="1"/>
    <col min="2050" max="2050" width="22.140625" customWidth="1"/>
    <col min="2051" max="2304" width="11.42578125" hidden="1"/>
    <col min="2305" max="2305" width="62.85546875" customWidth="1"/>
    <col min="2306" max="2306" width="22.140625" customWidth="1"/>
    <col min="2307" max="2560" width="11.42578125" hidden="1"/>
    <col min="2561" max="2561" width="62.85546875" customWidth="1"/>
    <col min="2562" max="2562" width="22.140625" customWidth="1"/>
    <col min="2563" max="2816" width="11.42578125" hidden="1"/>
    <col min="2817" max="2817" width="62.85546875" customWidth="1"/>
    <col min="2818" max="2818" width="22.140625" customWidth="1"/>
    <col min="2819" max="3072" width="11.42578125" hidden="1"/>
    <col min="3073" max="3073" width="62.85546875" customWidth="1"/>
    <col min="3074" max="3074" width="22.140625" customWidth="1"/>
    <col min="3075" max="3328" width="11.42578125" hidden="1"/>
    <col min="3329" max="3329" width="62.85546875" customWidth="1"/>
    <col min="3330" max="3330" width="22.140625" customWidth="1"/>
    <col min="3331" max="3584" width="11.42578125" hidden="1"/>
    <col min="3585" max="3585" width="62.85546875" customWidth="1"/>
    <col min="3586" max="3586" width="22.140625" customWidth="1"/>
    <col min="3587" max="3840" width="11.42578125" hidden="1"/>
    <col min="3841" max="3841" width="62.85546875" customWidth="1"/>
    <col min="3842" max="3842" width="22.140625" customWidth="1"/>
    <col min="3843" max="4096" width="11.42578125" hidden="1"/>
    <col min="4097" max="4097" width="62.85546875" customWidth="1"/>
    <col min="4098" max="4098" width="22.140625" customWidth="1"/>
    <col min="4099" max="4352" width="11.42578125" hidden="1"/>
    <col min="4353" max="4353" width="62.85546875" customWidth="1"/>
    <col min="4354" max="4354" width="22.140625" customWidth="1"/>
    <col min="4355" max="4608" width="11.42578125" hidden="1"/>
    <col min="4609" max="4609" width="62.85546875" customWidth="1"/>
    <col min="4610" max="4610" width="22.140625" customWidth="1"/>
    <col min="4611" max="4864" width="11.42578125" hidden="1"/>
    <col min="4865" max="4865" width="62.85546875" customWidth="1"/>
    <col min="4866" max="4866" width="22.140625" customWidth="1"/>
    <col min="4867" max="5120" width="11.42578125" hidden="1"/>
    <col min="5121" max="5121" width="62.85546875" customWidth="1"/>
    <col min="5122" max="5122" width="22.140625" customWidth="1"/>
    <col min="5123" max="5376" width="11.42578125" hidden="1"/>
    <col min="5377" max="5377" width="62.85546875" customWidth="1"/>
    <col min="5378" max="5378" width="22.140625" customWidth="1"/>
    <col min="5379" max="5632" width="11.42578125" hidden="1"/>
    <col min="5633" max="5633" width="62.85546875" customWidth="1"/>
    <col min="5634" max="5634" width="22.140625" customWidth="1"/>
    <col min="5635" max="5888" width="11.42578125" hidden="1"/>
    <col min="5889" max="5889" width="62.85546875" customWidth="1"/>
    <col min="5890" max="5890" width="22.140625" customWidth="1"/>
    <col min="5891" max="6144" width="11.42578125" hidden="1"/>
    <col min="6145" max="6145" width="62.85546875" customWidth="1"/>
    <col min="6146" max="6146" width="22.140625" customWidth="1"/>
    <col min="6147" max="6400" width="11.42578125" hidden="1"/>
    <col min="6401" max="6401" width="62.85546875" customWidth="1"/>
    <col min="6402" max="6402" width="22.140625" customWidth="1"/>
    <col min="6403" max="6656" width="11.42578125" hidden="1"/>
    <col min="6657" max="6657" width="62.85546875" customWidth="1"/>
    <col min="6658" max="6658" width="22.140625" customWidth="1"/>
    <col min="6659" max="6912" width="11.42578125" hidden="1"/>
    <col min="6913" max="6913" width="62.85546875" customWidth="1"/>
    <col min="6914" max="6914" width="22.140625" customWidth="1"/>
    <col min="6915" max="7168" width="11.42578125" hidden="1"/>
    <col min="7169" max="7169" width="62.85546875" customWidth="1"/>
    <col min="7170" max="7170" width="22.140625" customWidth="1"/>
    <col min="7171" max="7424" width="11.42578125" hidden="1"/>
    <col min="7425" max="7425" width="62.85546875" customWidth="1"/>
    <col min="7426" max="7426" width="22.140625" customWidth="1"/>
    <col min="7427" max="7680" width="11.42578125" hidden="1"/>
    <col min="7681" max="7681" width="62.85546875" customWidth="1"/>
    <col min="7682" max="7682" width="22.140625" customWidth="1"/>
    <col min="7683" max="7936" width="11.42578125" hidden="1"/>
    <col min="7937" max="7937" width="62.85546875" customWidth="1"/>
    <col min="7938" max="7938" width="22.140625" customWidth="1"/>
    <col min="7939" max="8192" width="11.42578125" hidden="1"/>
    <col min="8193" max="8193" width="62.85546875" customWidth="1"/>
    <col min="8194" max="8194" width="22.140625" customWidth="1"/>
    <col min="8195" max="8448" width="11.42578125" hidden="1"/>
    <col min="8449" max="8449" width="62.85546875" customWidth="1"/>
    <col min="8450" max="8450" width="22.140625" customWidth="1"/>
    <col min="8451" max="8704" width="11.42578125" hidden="1"/>
    <col min="8705" max="8705" width="62.85546875" customWidth="1"/>
    <col min="8706" max="8706" width="22.140625" customWidth="1"/>
    <col min="8707" max="8960" width="11.42578125" hidden="1"/>
    <col min="8961" max="8961" width="62.85546875" customWidth="1"/>
    <col min="8962" max="8962" width="22.140625" customWidth="1"/>
    <col min="8963" max="9216" width="11.42578125" hidden="1"/>
    <col min="9217" max="9217" width="62.85546875" customWidth="1"/>
    <col min="9218" max="9218" width="22.140625" customWidth="1"/>
    <col min="9219" max="9472" width="11.42578125" hidden="1"/>
    <col min="9473" max="9473" width="62.85546875" customWidth="1"/>
    <col min="9474" max="9474" width="22.140625" customWidth="1"/>
    <col min="9475" max="9728" width="11.42578125" hidden="1"/>
    <col min="9729" max="9729" width="62.85546875" customWidth="1"/>
    <col min="9730" max="9730" width="22.140625" customWidth="1"/>
    <col min="9731" max="9984" width="11.42578125" hidden="1"/>
    <col min="9985" max="9985" width="62.85546875" customWidth="1"/>
    <col min="9986" max="9986" width="22.140625" customWidth="1"/>
    <col min="9987" max="10240" width="11.42578125" hidden="1"/>
    <col min="10241" max="10241" width="62.85546875" customWidth="1"/>
    <col min="10242" max="10242" width="22.140625" customWidth="1"/>
    <col min="10243" max="10496" width="11.42578125" hidden="1"/>
    <col min="10497" max="10497" width="62.85546875" customWidth="1"/>
    <col min="10498" max="10498" width="22.140625" customWidth="1"/>
    <col min="10499" max="10752" width="11.42578125" hidden="1"/>
    <col min="10753" max="10753" width="62.85546875" customWidth="1"/>
    <col min="10754" max="10754" width="22.140625" customWidth="1"/>
    <col min="10755" max="11008" width="11.42578125" hidden="1"/>
    <col min="11009" max="11009" width="62.85546875" customWidth="1"/>
    <col min="11010" max="11010" width="22.140625" customWidth="1"/>
    <col min="11011" max="11264" width="11.42578125" hidden="1"/>
    <col min="11265" max="11265" width="62.85546875" customWidth="1"/>
    <col min="11266" max="11266" width="22.140625" customWidth="1"/>
    <col min="11267" max="11520" width="11.42578125" hidden="1"/>
    <col min="11521" max="11521" width="62.85546875" customWidth="1"/>
    <col min="11522" max="11522" width="22.140625" customWidth="1"/>
    <col min="11523" max="11776" width="11.42578125" hidden="1"/>
    <col min="11777" max="11777" width="62.85546875" customWidth="1"/>
    <col min="11778" max="11778" width="22.140625" customWidth="1"/>
    <col min="11779" max="12032" width="11.42578125" hidden="1"/>
    <col min="12033" max="12033" width="62.85546875" customWidth="1"/>
    <col min="12034" max="12034" width="22.140625" customWidth="1"/>
    <col min="12035" max="12288" width="11.42578125" hidden="1"/>
    <col min="12289" max="12289" width="62.85546875" customWidth="1"/>
    <col min="12290" max="12290" width="22.140625" customWidth="1"/>
    <col min="12291" max="12544" width="11.42578125" hidden="1"/>
    <col min="12545" max="12545" width="62.85546875" customWidth="1"/>
    <col min="12546" max="12546" width="22.140625" customWidth="1"/>
    <col min="12547" max="12800" width="11.42578125" hidden="1"/>
    <col min="12801" max="12801" width="62.85546875" customWidth="1"/>
    <col min="12802" max="12802" width="22.140625" customWidth="1"/>
    <col min="12803" max="13056" width="11.42578125" hidden="1"/>
    <col min="13057" max="13057" width="62.85546875" customWidth="1"/>
    <col min="13058" max="13058" width="22.140625" customWidth="1"/>
    <col min="13059" max="13312" width="11.42578125" hidden="1"/>
    <col min="13313" max="13313" width="62.85546875" customWidth="1"/>
    <col min="13314" max="13314" width="22.140625" customWidth="1"/>
    <col min="13315" max="13568" width="11.42578125" hidden="1"/>
    <col min="13569" max="13569" width="62.85546875" customWidth="1"/>
    <col min="13570" max="13570" width="22.140625" customWidth="1"/>
    <col min="13571" max="13824" width="11.42578125" hidden="1"/>
    <col min="13825" max="13825" width="62.85546875" customWidth="1"/>
    <col min="13826" max="13826" width="22.140625" customWidth="1"/>
    <col min="13827" max="14080" width="11.42578125" hidden="1"/>
    <col min="14081" max="14081" width="62.85546875" customWidth="1"/>
    <col min="14082" max="14082" width="22.140625" customWidth="1"/>
    <col min="14083" max="14336" width="11.42578125" hidden="1"/>
    <col min="14337" max="14337" width="62.85546875" customWidth="1"/>
    <col min="14338" max="14338" width="22.140625" customWidth="1"/>
    <col min="14339" max="14592" width="11.42578125" hidden="1"/>
    <col min="14593" max="14593" width="62.85546875" customWidth="1"/>
    <col min="14594" max="14594" width="22.140625" customWidth="1"/>
    <col min="14595" max="14848" width="11.42578125" hidden="1"/>
    <col min="14849" max="14849" width="62.85546875" customWidth="1"/>
    <col min="14850" max="14850" width="22.140625" customWidth="1"/>
    <col min="14851" max="15104" width="11.42578125" hidden="1"/>
    <col min="15105" max="15105" width="62.85546875" customWidth="1"/>
    <col min="15106" max="15106" width="22.140625" customWidth="1"/>
    <col min="15107" max="15360" width="11.42578125" hidden="1"/>
    <col min="15361" max="15361" width="62.85546875" customWidth="1"/>
    <col min="15362" max="15362" width="22.140625" customWidth="1"/>
    <col min="15363" max="15616" width="11.42578125" hidden="1"/>
    <col min="15617" max="15617" width="62.85546875" customWidth="1"/>
    <col min="15618" max="15618" width="22.140625" customWidth="1"/>
    <col min="15619" max="15872" width="11.42578125" hidden="1"/>
    <col min="15873" max="15873" width="62.85546875" customWidth="1"/>
    <col min="15874" max="15874" width="22.140625" customWidth="1"/>
    <col min="15875" max="16128" width="11.42578125" hidden="1"/>
    <col min="16129" max="16129" width="62.85546875" customWidth="1"/>
    <col min="16130" max="16130" width="22.140625" customWidth="1"/>
    <col min="16131" max="16384" width="11.42578125" hidden="1"/>
  </cols>
  <sheetData>
    <row r="1" spans="1:2" ht="30.75" customHeight="1" x14ac:dyDescent="0.25">
      <c r="A1" s="503" t="s">
        <v>995</v>
      </c>
      <c r="B1" s="505"/>
    </row>
    <row r="2" spans="1:2" x14ac:dyDescent="0.25">
      <c r="A2" s="490" t="s">
        <v>864</v>
      </c>
      <c r="B2" s="496"/>
    </row>
    <row r="3" spans="1:2" ht="6" customHeight="1" x14ac:dyDescent="0.25">
      <c r="A3" s="234"/>
      <c r="B3" s="236"/>
    </row>
    <row r="4" spans="1:2" x14ac:dyDescent="0.25">
      <c r="A4" s="600" t="s">
        <v>996</v>
      </c>
      <c r="B4" s="601" t="s">
        <v>719</v>
      </c>
    </row>
    <row r="5" spans="1:2" ht="15.75" thickBot="1" x14ac:dyDescent="0.3">
      <c r="A5" s="600"/>
      <c r="B5" s="601"/>
    </row>
    <row r="6" spans="1:2" x14ac:dyDescent="0.25">
      <c r="A6" s="411" t="s">
        <v>40</v>
      </c>
      <c r="B6" s="210">
        <v>90</v>
      </c>
    </row>
    <row r="7" spans="1:2" x14ac:dyDescent="0.25">
      <c r="A7" s="411" t="s">
        <v>81</v>
      </c>
      <c r="B7" s="211">
        <v>1346</v>
      </c>
    </row>
    <row r="8" spans="1:2" x14ac:dyDescent="0.25">
      <c r="A8" s="411" t="s">
        <v>32</v>
      </c>
      <c r="B8" s="211">
        <v>119</v>
      </c>
    </row>
    <row r="9" spans="1:2" x14ac:dyDescent="0.25">
      <c r="A9" s="411" t="s">
        <v>865</v>
      </c>
      <c r="B9" s="211">
        <v>19</v>
      </c>
    </row>
    <row r="10" spans="1:2" x14ac:dyDescent="0.25">
      <c r="A10" s="411" t="s">
        <v>98</v>
      </c>
      <c r="B10" s="211">
        <v>46</v>
      </c>
    </row>
    <row r="11" spans="1:2" x14ac:dyDescent="0.25">
      <c r="A11" s="411" t="s">
        <v>997</v>
      </c>
      <c r="B11" s="211">
        <v>12</v>
      </c>
    </row>
    <row r="12" spans="1:2" x14ac:dyDescent="0.25">
      <c r="A12" s="411" t="s">
        <v>998</v>
      </c>
      <c r="B12" s="211">
        <v>78</v>
      </c>
    </row>
    <row r="13" spans="1:2" x14ac:dyDescent="0.25">
      <c r="A13" s="411" t="s">
        <v>720</v>
      </c>
      <c r="B13" s="211">
        <v>17</v>
      </c>
    </row>
    <row r="14" spans="1:2" x14ac:dyDescent="0.25">
      <c r="A14" s="411" t="s">
        <v>37</v>
      </c>
      <c r="B14" s="211">
        <v>100</v>
      </c>
    </row>
    <row r="15" spans="1:2" x14ac:dyDescent="0.25">
      <c r="A15" s="411" t="s">
        <v>614</v>
      </c>
      <c r="B15" s="211">
        <v>17</v>
      </c>
    </row>
    <row r="16" spans="1:2" x14ac:dyDescent="0.25">
      <c r="A16" s="411" t="s">
        <v>222</v>
      </c>
      <c r="B16" s="211">
        <v>25</v>
      </c>
    </row>
    <row r="17" spans="1:2" ht="15.75" thickBot="1" x14ac:dyDescent="0.3">
      <c r="A17" s="411" t="s">
        <v>238</v>
      </c>
      <c r="B17" s="211">
        <v>35</v>
      </c>
    </row>
    <row r="18" spans="1:2" ht="15.75" thickBot="1" x14ac:dyDescent="0.3">
      <c r="A18" s="374" t="s">
        <v>1</v>
      </c>
      <c r="B18" s="375">
        <f>SUM(B6:B17)</f>
        <v>1904</v>
      </c>
    </row>
    <row r="19" spans="1:2" ht="5.25" customHeight="1" x14ac:dyDescent="0.25">
      <c r="A19" s="295"/>
      <c r="B19" s="295"/>
    </row>
    <row r="20" spans="1:2" x14ac:dyDescent="0.25">
      <c r="A20" s="345" t="s">
        <v>24</v>
      </c>
      <c r="B20" s="345"/>
    </row>
    <row r="21" spans="1:2" x14ac:dyDescent="0.25"/>
    <row r="22" spans="1:2" x14ac:dyDescent="0.25"/>
    <row r="23" spans="1:2" x14ac:dyDescent="0.25"/>
    <row r="24" spans="1:2" x14ac:dyDescent="0.25"/>
    <row r="25" spans="1:2" x14ac:dyDescent="0.25"/>
    <row r="26" spans="1:2" x14ac:dyDescent="0.25"/>
    <row r="27" spans="1:2" x14ac:dyDescent="0.25"/>
    <row r="28" spans="1:2" x14ac:dyDescent="0.25"/>
    <row r="29" spans="1:2" x14ac:dyDescent="0.25"/>
    <row r="30" spans="1:2" x14ac:dyDescent="0.25"/>
    <row r="31" spans="1:2" x14ac:dyDescent="0.25"/>
    <row r="32" spans="1: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</sheetData>
  <mergeCells count="4">
    <mergeCell ref="A1:B1"/>
    <mergeCell ref="A2:B2"/>
    <mergeCell ref="A4:A5"/>
    <mergeCell ref="B4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59"/>
  <sheetViews>
    <sheetView zoomScale="85" zoomScaleNormal="85" workbookViewId="0">
      <selection activeCell="A2" sqref="A2:K2"/>
    </sheetView>
  </sheetViews>
  <sheetFormatPr defaultColWidth="0" defaultRowHeight="15" zeroHeight="1" x14ac:dyDescent="0.25"/>
  <cols>
    <col min="1" max="1" width="56.42578125" customWidth="1"/>
    <col min="2" max="2" width="17.42578125" customWidth="1"/>
    <col min="3" max="3" width="18.5703125" customWidth="1"/>
    <col min="4" max="4" width="16.42578125" customWidth="1"/>
    <col min="5" max="5" width="16.85546875" customWidth="1"/>
    <col min="6" max="6" width="20.28515625" customWidth="1"/>
    <col min="7" max="7" width="19.85546875" customWidth="1"/>
    <col min="8" max="8" width="19.7109375" customWidth="1"/>
    <col min="9" max="9" width="20.28515625" customWidth="1"/>
    <col min="10" max="10" width="22.5703125" customWidth="1"/>
    <col min="11" max="11" width="24.42578125" customWidth="1"/>
    <col min="12" max="256" width="11.42578125" hidden="1"/>
    <col min="257" max="257" width="56.42578125" customWidth="1"/>
    <col min="258" max="258" width="17.42578125" customWidth="1"/>
    <col min="259" max="259" width="18.5703125" customWidth="1"/>
    <col min="260" max="260" width="16.42578125" customWidth="1"/>
    <col min="261" max="261" width="16.85546875" customWidth="1"/>
    <col min="262" max="262" width="20.28515625" customWidth="1"/>
    <col min="263" max="263" width="19.85546875" customWidth="1"/>
    <col min="264" max="264" width="19.7109375" customWidth="1"/>
    <col min="265" max="265" width="20.28515625" customWidth="1"/>
    <col min="266" max="266" width="22.5703125" customWidth="1"/>
    <col min="267" max="267" width="24.42578125" customWidth="1"/>
    <col min="268" max="512" width="11.42578125" hidden="1"/>
    <col min="513" max="513" width="56.42578125" customWidth="1"/>
    <col min="514" max="514" width="17.42578125" customWidth="1"/>
    <col min="515" max="515" width="18.5703125" customWidth="1"/>
    <col min="516" max="516" width="16.42578125" customWidth="1"/>
    <col min="517" max="517" width="16.85546875" customWidth="1"/>
    <col min="518" max="518" width="20.28515625" customWidth="1"/>
    <col min="519" max="519" width="19.85546875" customWidth="1"/>
    <col min="520" max="520" width="19.7109375" customWidth="1"/>
    <col min="521" max="521" width="20.28515625" customWidth="1"/>
    <col min="522" max="522" width="22.5703125" customWidth="1"/>
    <col min="523" max="523" width="24.42578125" customWidth="1"/>
    <col min="524" max="768" width="11.42578125" hidden="1"/>
    <col min="769" max="769" width="56.42578125" customWidth="1"/>
    <col min="770" max="770" width="17.42578125" customWidth="1"/>
    <col min="771" max="771" width="18.5703125" customWidth="1"/>
    <col min="772" max="772" width="16.42578125" customWidth="1"/>
    <col min="773" max="773" width="16.85546875" customWidth="1"/>
    <col min="774" max="774" width="20.28515625" customWidth="1"/>
    <col min="775" max="775" width="19.85546875" customWidth="1"/>
    <col min="776" max="776" width="19.7109375" customWidth="1"/>
    <col min="777" max="777" width="20.28515625" customWidth="1"/>
    <col min="778" max="778" width="22.5703125" customWidth="1"/>
    <col min="779" max="779" width="24.42578125" customWidth="1"/>
    <col min="780" max="1024" width="11.42578125" hidden="1"/>
    <col min="1025" max="1025" width="56.42578125" customWidth="1"/>
    <col min="1026" max="1026" width="17.42578125" customWidth="1"/>
    <col min="1027" max="1027" width="18.5703125" customWidth="1"/>
    <col min="1028" max="1028" width="16.42578125" customWidth="1"/>
    <col min="1029" max="1029" width="16.85546875" customWidth="1"/>
    <col min="1030" max="1030" width="20.28515625" customWidth="1"/>
    <col min="1031" max="1031" width="19.85546875" customWidth="1"/>
    <col min="1032" max="1032" width="19.7109375" customWidth="1"/>
    <col min="1033" max="1033" width="20.28515625" customWidth="1"/>
    <col min="1034" max="1034" width="22.5703125" customWidth="1"/>
    <col min="1035" max="1035" width="24.42578125" customWidth="1"/>
    <col min="1036" max="1280" width="11.42578125" hidden="1"/>
    <col min="1281" max="1281" width="56.42578125" customWidth="1"/>
    <col min="1282" max="1282" width="17.42578125" customWidth="1"/>
    <col min="1283" max="1283" width="18.5703125" customWidth="1"/>
    <col min="1284" max="1284" width="16.42578125" customWidth="1"/>
    <col min="1285" max="1285" width="16.85546875" customWidth="1"/>
    <col min="1286" max="1286" width="20.28515625" customWidth="1"/>
    <col min="1287" max="1287" width="19.85546875" customWidth="1"/>
    <col min="1288" max="1288" width="19.7109375" customWidth="1"/>
    <col min="1289" max="1289" width="20.28515625" customWidth="1"/>
    <col min="1290" max="1290" width="22.5703125" customWidth="1"/>
    <col min="1291" max="1291" width="24.42578125" customWidth="1"/>
    <col min="1292" max="1536" width="11.42578125" hidden="1"/>
    <col min="1537" max="1537" width="56.42578125" customWidth="1"/>
    <col min="1538" max="1538" width="17.42578125" customWidth="1"/>
    <col min="1539" max="1539" width="18.5703125" customWidth="1"/>
    <col min="1540" max="1540" width="16.42578125" customWidth="1"/>
    <col min="1541" max="1541" width="16.85546875" customWidth="1"/>
    <col min="1542" max="1542" width="20.28515625" customWidth="1"/>
    <col min="1543" max="1543" width="19.85546875" customWidth="1"/>
    <col min="1544" max="1544" width="19.7109375" customWidth="1"/>
    <col min="1545" max="1545" width="20.28515625" customWidth="1"/>
    <col min="1546" max="1546" width="22.5703125" customWidth="1"/>
    <col min="1547" max="1547" width="24.42578125" customWidth="1"/>
    <col min="1548" max="1792" width="11.42578125" hidden="1"/>
    <col min="1793" max="1793" width="56.42578125" customWidth="1"/>
    <col min="1794" max="1794" width="17.42578125" customWidth="1"/>
    <col min="1795" max="1795" width="18.5703125" customWidth="1"/>
    <col min="1796" max="1796" width="16.42578125" customWidth="1"/>
    <col min="1797" max="1797" width="16.85546875" customWidth="1"/>
    <col min="1798" max="1798" width="20.28515625" customWidth="1"/>
    <col min="1799" max="1799" width="19.85546875" customWidth="1"/>
    <col min="1800" max="1800" width="19.7109375" customWidth="1"/>
    <col min="1801" max="1801" width="20.28515625" customWidth="1"/>
    <col min="1802" max="1802" width="22.5703125" customWidth="1"/>
    <col min="1803" max="1803" width="24.42578125" customWidth="1"/>
    <col min="1804" max="2048" width="11.42578125" hidden="1"/>
    <col min="2049" max="2049" width="56.42578125" customWidth="1"/>
    <col min="2050" max="2050" width="17.42578125" customWidth="1"/>
    <col min="2051" max="2051" width="18.5703125" customWidth="1"/>
    <col min="2052" max="2052" width="16.42578125" customWidth="1"/>
    <col min="2053" max="2053" width="16.85546875" customWidth="1"/>
    <col min="2054" max="2054" width="20.28515625" customWidth="1"/>
    <col min="2055" max="2055" width="19.85546875" customWidth="1"/>
    <col min="2056" max="2056" width="19.7109375" customWidth="1"/>
    <col min="2057" max="2057" width="20.28515625" customWidth="1"/>
    <col min="2058" max="2058" width="22.5703125" customWidth="1"/>
    <col min="2059" max="2059" width="24.42578125" customWidth="1"/>
    <col min="2060" max="2304" width="11.42578125" hidden="1"/>
    <col min="2305" max="2305" width="56.42578125" customWidth="1"/>
    <col min="2306" max="2306" width="17.42578125" customWidth="1"/>
    <col min="2307" max="2307" width="18.5703125" customWidth="1"/>
    <col min="2308" max="2308" width="16.42578125" customWidth="1"/>
    <col min="2309" max="2309" width="16.85546875" customWidth="1"/>
    <col min="2310" max="2310" width="20.28515625" customWidth="1"/>
    <col min="2311" max="2311" width="19.85546875" customWidth="1"/>
    <col min="2312" max="2312" width="19.7109375" customWidth="1"/>
    <col min="2313" max="2313" width="20.28515625" customWidth="1"/>
    <col min="2314" max="2314" width="22.5703125" customWidth="1"/>
    <col min="2315" max="2315" width="24.42578125" customWidth="1"/>
    <col min="2316" max="2560" width="11.42578125" hidden="1"/>
    <col min="2561" max="2561" width="56.42578125" customWidth="1"/>
    <col min="2562" max="2562" width="17.42578125" customWidth="1"/>
    <col min="2563" max="2563" width="18.5703125" customWidth="1"/>
    <col min="2564" max="2564" width="16.42578125" customWidth="1"/>
    <col min="2565" max="2565" width="16.85546875" customWidth="1"/>
    <col min="2566" max="2566" width="20.28515625" customWidth="1"/>
    <col min="2567" max="2567" width="19.85546875" customWidth="1"/>
    <col min="2568" max="2568" width="19.7109375" customWidth="1"/>
    <col min="2569" max="2569" width="20.28515625" customWidth="1"/>
    <col min="2570" max="2570" width="22.5703125" customWidth="1"/>
    <col min="2571" max="2571" width="24.42578125" customWidth="1"/>
    <col min="2572" max="2816" width="11.42578125" hidden="1"/>
    <col min="2817" max="2817" width="56.42578125" customWidth="1"/>
    <col min="2818" max="2818" width="17.42578125" customWidth="1"/>
    <col min="2819" max="2819" width="18.5703125" customWidth="1"/>
    <col min="2820" max="2820" width="16.42578125" customWidth="1"/>
    <col min="2821" max="2821" width="16.85546875" customWidth="1"/>
    <col min="2822" max="2822" width="20.28515625" customWidth="1"/>
    <col min="2823" max="2823" width="19.85546875" customWidth="1"/>
    <col min="2824" max="2824" width="19.7109375" customWidth="1"/>
    <col min="2825" max="2825" width="20.28515625" customWidth="1"/>
    <col min="2826" max="2826" width="22.5703125" customWidth="1"/>
    <col min="2827" max="2827" width="24.42578125" customWidth="1"/>
    <col min="2828" max="3072" width="11.42578125" hidden="1"/>
    <col min="3073" max="3073" width="56.42578125" customWidth="1"/>
    <col min="3074" max="3074" width="17.42578125" customWidth="1"/>
    <col min="3075" max="3075" width="18.5703125" customWidth="1"/>
    <col min="3076" max="3076" width="16.42578125" customWidth="1"/>
    <col min="3077" max="3077" width="16.85546875" customWidth="1"/>
    <col min="3078" max="3078" width="20.28515625" customWidth="1"/>
    <col min="3079" max="3079" width="19.85546875" customWidth="1"/>
    <col min="3080" max="3080" width="19.7109375" customWidth="1"/>
    <col min="3081" max="3081" width="20.28515625" customWidth="1"/>
    <col min="3082" max="3082" width="22.5703125" customWidth="1"/>
    <col min="3083" max="3083" width="24.42578125" customWidth="1"/>
    <col min="3084" max="3328" width="11.42578125" hidden="1"/>
    <col min="3329" max="3329" width="56.42578125" customWidth="1"/>
    <col min="3330" max="3330" width="17.42578125" customWidth="1"/>
    <col min="3331" max="3331" width="18.5703125" customWidth="1"/>
    <col min="3332" max="3332" width="16.42578125" customWidth="1"/>
    <col min="3333" max="3333" width="16.85546875" customWidth="1"/>
    <col min="3334" max="3334" width="20.28515625" customWidth="1"/>
    <col min="3335" max="3335" width="19.85546875" customWidth="1"/>
    <col min="3336" max="3336" width="19.7109375" customWidth="1"/>
    <col min="3337" max="3337" width="20.28515625" customWidth="1"/>
    <col min="3338" max="3338" width="22.5703125" customWidth="1"/>
    <col min="3339" max="3339" width="24.42578125" customWidth="1"/>
    <col min="3340" max="3584" width="11.42578125" hidden="1"/>
    <col min="3585" max="3585" width="56.42578125" customWidth="1"/>
    <col min="3586" max="3586" width="17.42578125" customWidth="1"/>
    <col min="3587" max="3587" width="18.5703125" customWidth="1"/>
    <col min="3588" max="3588" width="16.42578125" customWidth="1"/>
    <col min="3589" max="3589" width="16.85546875" customWidth="1"/>
    <col min="3590" max="3590" width="20.28515625" customWidth="1"/>
    <col min="3591" max="3591" width="19.85546875" customWidth="1"/>
    <col min="3592" max="3592" width="19.7109375" customWidth="1"/>
    <col min="3593" max="3593" width="20.28515625" customWidth="1"/>
    <col min="3594" max="3594" width="22.5703125" customWidth="1"/>
    <col min="3595" max="3595" width="24.42578125" customWidth="1"/>
    <col min="3596" max="3840" width="11.42578125" hidden="1"/>
    <col min="3841" max="3841" width="56.42578125" customWidth="1"/>
    <col min="3842" max="3842" width="17.42578125" customWidth="1"/>
    <col min="3843" max="3843" width="18.5703125" customWidth="1"/>
    <col min="3844" max="3844" width="16.42578125" customWidth="1"/>
    <col min="3845" max="3845" width="16.85546875" customWidth="1"/>
    <col min="3846" max="3846" width="20.28515625" customWidth="1"/>
    <col min="3847" max="3847" width="19.85546875" customWidth="1"/>
    <col min="3848" max="3848" width="19.7109375" customWidth="1"/>
    <col min="3849" max="3849" width="20.28515625" customWidth="1"/>
    <col min="3850" max="3850" width="22.5703125" customWidth="1"/>
    <col min="3851" max="3851" width="24.42578125" customWidth="1"/>
    <col min="3852" max="4096" width="11.42578125" hidden="1"/>
    <col min="4097" max="4097" width="56.42578125" customWidth="1"/>
    <col min="4098" max="4098" width="17.42578125" customWidth="1"/>
    <col min="4099" max="4099" width="18.5703125" customWidth="1"/>
    <col min="4100" max="4100" width="16.42578125" customWidth="1"/>
    <col min="4101" max="4101" width="16.85546875" customWidth="1"/>
    <col min="4102" max="4102" width="20.28515625" customWidth="1"/>
    <col min="4103" max="4103" width="19.85546875" customWidth="1"/>
    <col min="4104" max="4104" width="19.7109375" customWidth="1"/>
    <col min="4105" max="4105" width="20.28515625" customWidth="1"/>
    <col min="4106" max="4106" width="22.5703125" customWidth="1"/>
    <col min="4107" max="4107" width="24.42578125" customWidth="1"/>
    <col min="4108" max="4352" width="11.42578125" hidden="1"/>
    <col min="4353" max="4353" width="56.42578125" customWidth="1"/>
    <col min="4354" max="4354" width="17.42578125" customWidth="1"/>
    <col min="4355" max="4355" width="18.5703125" customWidth="1"/>
    <col min="4356" max="4356" width="16.42578125" customWidth="1"/>
    <col min="4357" max="4357" width="16.85546875" customWidth="1"/>
    <col min="4358" max="4358" width="20.28515625" customWidth="1"/>
    <col min="4359" max="4359" width="19.85546875" customWidth="1"/>
    <col min="4360" max="4360" width="19.7109375" customWidth="1"/>
    <col min="4361" max="4361" width="20.28515625" customWidth="1"/>
    <col min="4362" max="4362" width="22.5703125" customWidth="1"/>
    <col min="4363" max="4363" width="24.42578125" customWidth="1"/>
    <col min="4364" max="4608" width="11.42578125" hidden="1"/>
    <col min="4609" max="4609" width="56.42578125" customWidth="1"/>
    <col min="4610" max="4610" width="17.42578125" customWidth="1"/>
    <col min="4611" max="4611" width="18.5703125" customWidth="1"/>
    <col min="4612" max="4612" width="16.42578125" customWidth="1"/>
    <col min="4613" max="4613" width="16.85546875" customWidth="1"/>
    <col min="4614" max="4614" width="20.28515625" customWidth="1"/>
    <col min="4615" max="4615" width="19.85546875" customWidth="1"/>
    <col min="4616" max="4616" width="19.7109375" customWidth="1"/>
    <col min="4617" max="4617" width="20.28515625" customWidth="1"/>
    <col min="4618" max="4618" width="22.5703125" customWidth="1"/>
    <col min="4619" max="4619" width="24.42578125" customWidth="1"/>
    <col min="4620" max="4864" width="11.42578125" hidden="1"/>
    <col min="4865" max="4865" width="56.42578125" customWidth="1"/>
    <col min="4866" max="4866" width="17.42578125" customWidth="1"/>
    <col min="4867" max="4867" width="18.5703125" customWidth="1"/>
    <col min="4868" max="4868" width="16.42578125" customWidth="1"/>
    <col min="4869" max="4869" width="16.85546875" customWidth="1"/>
    <col min="4870" max="4870" width="20.28515625" customWidth="1"/>
    <col min="4871" max="4871" width="19.85546875" customWidth="1"/>
    <col min="4872" max="4872" width="19.7109375" customWidth="1"/>
    <col min="4873" max="4873" width="20.28515625" customWidth="1"/>
    <col min="4874" max="4874" width="22.5703125" customWidth="1"/>
    <col min="4875" max="4875" width="24.42578125" customWidth="1"/>
    <col min="4876" max="5120" width="11.42578125" hidden="1"/>
    <col min="5121" max="5121" width="56.42578125" customWidth="1"/>
    <col min="5122" max="5122" width="17.42578125" customWidth="1"/>
    <col min="5123" max="5123" width="18.5703125" customWidth="1"/>
    <col min="5124" max="5124" width="16.42578125" customWidth="1"/>
    <col min="5125" max="5125" width="16.85546875" customWidth="1"/>
    <col min="5126" max="5126" width="20.28515625" customWidth="1"/>
    <col min="5127" max="5127" width="19.85546875" customWidth="1"/>
    <col min="5128" max="5128" width="19.7109375" customWidth="1"/>
    <col min="5129" max="5129" width="20.28515625" customWidth="1"/>
    <col min="5130" max="5130" width="22.5703125" customWidth="1"/>
    <col min="5131" max="5131" width="24.42578125" customWidth="1"/>
    <col min="5132" max="5376" width="11.42578125" hidden="1"/>
    <col min="5377" max="5377" width="56.42578125" customWidth="1"/>
    <col min="5378" max="5378" width="17.42578125" customWidth="1"/>
    <col min="5379" max="5379" width="18.5703125" customWidth="1"/>
    <col min="5380" max="5380" width="16.42578125" customWidth="1"/>
    <col min="5381" max="5381" width="16.85546875" customWidth="1"/>
    <col min="5382" max="5382" width="20.28515625" customWidth="1"/>
    <col min="5383" max="5383" width="19.85546875" customWidth="1"/>
    <col min="5384" max="5384" width="19.7109375" customWidth="1"/>
    <col min="5385" max="5385" width="20.28515625" customWidth="1"/>
    <col min="5386" max="5386" width="22.5703125" customWidth="1"/>
    <col min="5387" max="5387" width="24.42578125" customWidth="1"/>
    <col min="5388" max="5632" width="11.42578125" hidden="1"/>
    <col min="5633" max="5633" width="56.42578125" customWidth="1"/>
    <col min="5634" max="5634" width="17.42578125" customWidth="1"/>
    <col min="5635" max="5635" width="18.5703125" customWidth="1"/>
    <col min="5636" max="5636" width="16.42578125" customWidth="1"/>
    <col min="5637" max="5637" width="16.85546875" customWidth="1"/>
    <col min="5638" max="5638" width="20.28515625" customWidth="1"/>
    <col min="5639" max="5639" width="19.85546875" customWidth="1"/>
    <col min="5640" max="5640" width="19.7109375" customWidth="1"/>
    <col min="5641" max="5641" width="20.28515625" customWidth="1"/>
    <col min="5642" max="5642" width="22.5703125" customWidth="1"/>
    <col min="5643" max="5643" width="24.42578125" customWidth="1"/>
    <col min="5644" max="5888" width="11.42578125" hidden="1"/>
    <col min="5889" max="5889" width="56.42578125" customWidth="1"/>
    <col min="5890" max="5890" width="17.42578125" customWidth="1"/>
    <col min="5891" max="5891" width="18.5703125" customWidth="1"/>
    <col min="5892" max="5892" width="16.42578125" customWidth="1"/>
    <col min="5893" max="5893" width="16.85546875" customWidth="1"/>
    <col min="5894" max="5894" width="20.28515625" customWidth="1"/>
    <col min="5895" max="5895" width="19.85546875" customWidth="1"/>
    <col min="5896" max="5896" width="19.7109375" customWidth="1"/>
    <col min="5897" max="5897" width="20.28515625" customWidth="1"/>
    <col min="5898" max="5898" width="22.5703125" customWidth="1"/>
    <col min="5899" max="5899" width="24.42578125" customWidth="1"/>
    <col min="5900" max="6144" width="11.42578125" hidden="1"/>
    <col min="6145" max="6145" width="56.42578125" customWidth="1"/>
    <col min="6146" max="6146" width="17.42578125" customWidth="1"/>
    <col min="6147" max="6147" width="18.5703125" customWidth="1"/>
    <col min="6148" max="6148" width="16.42578125" customWidth="1"/>
    <col min="6149" max="6149" width="16.85546875" customWidth="1"/>
    <col min="6150" max="6150" width="20.28515625" customWidth="1"/>
    <col min="6151" max="6151" width="19.85546875" customWidth="1"/>
    <col min="6152" max="6152" width="19.7109375" customWidth="1"/>
    <col min="6153" max="6153" width="20.28515625" customWidth="1"/>
    <col min="6154" max="6154" width="22.5703125" customWidth="1"/>
    <col min="6155" max="6155" width="24.42578125" customWidth="1"/>
    <col min="6156" max="6400" width="11.42578125" hidden="1"/>
    <col min="6401" max="6401" width="56.42578125" customWidth="1"/>
    <col min="6402" max="6402" width="17.42578125" customWidth="1"/>
    <col min="6403" max="6403" width="18.5703125" customWidth="1"/>
    <col min="6404" max="6404" width="16.42578125" customWidth="1"/>
    <col min="6405" max="6405" width="16.85546875" customWidth="1"/>
    <col min="6406" max="6406" width="20.28515625" customWidth="1"/>
    <col min="6407" max="6407" width="19.85546875" customWidth="1"/>
    <col min="6408" max="6408" width="19.7109375" customWidth="1"/>
    <col min="6409" max="6409" width="20.28515625" customWidth="1"/>
    <col min="6410" max="6410" width="22.5703125" customWidth="1"/>
    <col min="6411" max="6411" width="24.42578125" customWidth="1"/>
    <col min="6412" max="6656" width="11.42578125" hidden="1"/>
    <col min="6657" max="6657" width="56.42578125" customWidth="1"/>
    <col min="6658" max="6658" width="17.42578125" customWidth="1"/>
    <col min="6659" max="6659" width="18.5703125" customWidth="1"/>
    <col min="6660" max="6660" width="16.42578125" customWidth="1"/>
    <col min="6661" max="6661" width="16.85546875" customWidth="1"/>
    <col min="6662" max="6662" width="20.28515625" customWidth="1"/>
    <col min="6663" max="6663" width="19.85546875" customWidth="1"/>
    <col min="6664" max="6664" width="19.7109375" customWidth="1"/>
    <col min="6665" max="6665" width="20.28515625" customWidth="1"/>
    <col min="6666" max="6666" width="22.5703125" customWidth="1"/>
    <col min="6667" max="6667" width="24.42578125" customWidth="1"/>
    <col min="6668" max="6912" width="11.42578125" hidden="1"/>
    <col min="6913" max="6913" width="56.42578125" customWidth="1"/>
    <col min="6914" max="6914" width="17.42578125" customWidth="1"/>
    <col min="6915" max="6915" width="18.5703125" customWidth="1"/>
    <col min="6916" max="6916" width="16.42578125" customWidth="1"/>
    <col min="6917" max="6917" width="16.85546875" customWidth="1"/>
    <col min="6918" max="6918" width="20.28515625" customWidth="1"/>
    <col min="6919" max="6919" width="19.85546875" customWidth="1"/>
    <col min="6920" max="6920" width="19.7109375" customWidth="1"/>
    <col min="6921" max="6921" width="20.28515625" customWidth="1"/>
    <col min="6922" max="6922" width="22.5703125" customWidth="1"/>
    <col min="6923" max="6923" width="24.42578125" customWidth="1"/>
    <col min="6924" max="7168" width="11.42578125" hidden="1"/>
    <col min="7169" max="7169" width="56.42578125" customWidth="1"/>
    <col min="7170" max="7170" width="17.42578125" customWidth="1"/>
    <col min="7171" max="7171" width="18.5703125" customWidth="1"/>
    <col min="7172" max="7172" width="16.42578125" customWidth="1"/>
    <col min="7173" max="7173" width="16.85546875" customWidth="1"/>
    <col min="7174" max="7174" width="20.28515625" customWidth="1"/>
    <col min="7175" max="7175" width="19.85546875" customWidth="1"/>
    <col min="7176" max="7176" width="19.7109375" customWidth="1"/>
    <col min="7177" max="7177" width="20.28515625" customWidth="1"/>
    <col min="7178" max="7178" width="22.5703125" customWidth="1"/>
    <col min="7179" max="7179" width="24.42578125" customWidth="1"/>
    <col min="7180" max="7424" width="11.42578125" hidden="1"/>
    <col min="7425" max="7425" width="56.42578125" customWidth="1"/>
    <col min="7426" max="7426" width="17.42578125" customWidth="1"/>
    <col min="7427" max="7427" width="18.5703125" customWidth="1"/>
    <col min="7428" max="7428" width="16.42578125" customWidth="1"/>
    <col min="7429" max="7429" width="16.85546875" customWidth="1"/>
    <col min="7430" max="7430" width="20.28515625" customWidth="1"/>
    <col min="7431" max="7431" width="19.85546875" customWidth="1"/>
    <col min="7432" max="7432" width="19.7109375" customWidth="1"/>
    <col min="7433" max="7433" width="20.28515625" customWidth="1"/>
    <col min="7434" max="7434" width="22.5703125" customWidth="1"/>
    <col min="7435" max="7435" width="24.42578125" customWidth="1"/>
    <col min="7436" max="7680" width="11.42578125" hidden="1"/>
    <col min="7681" max="7681" width="56.42578125" customWidth="1"/>
    <col min="7682" max="7682" width="17.42578125" customWidth="1"/>
    <col min="7683" max="7683" width="18.5703125" customWidth="1"/>
    <col min="7684" max="7684" width="16.42578125" customWidth="1"/>
    <col min="7685" max="7685" width="16.85546875" customWidth="1"/>
    <col min="7686" max="7686" width="20.28515625" customWidth="1"/>
    <col min="7687" max="7687" width="19.85546875" customWidth="1"/>
    <col min="7688" max="7688" width="19.7109375" customWidth="1"/>
    <col min="7689" max="7689" width="20.28515625" customWidth="1"/>
    <col min="7690" max="7690" width="22.5703125" customWidth="1"/>
    <col min="7691" max="7691" width="24.42578125" customWidth="1"/>
    <col min="7692" max="7936" width="11.42578125" hidden="1"/>
    <col min="7937" max="7937" width="56.42578125" customWidth="1"/>
    <col min="7938" max="7938" width="17.42578125" customWidth="1"/>
    <col min="7939" max="7939" width="18.5703125" customWidth="1"/>
    <col min="7940" max="7940" width="16.42578125" customWidth="1"/>
    <col min="7941" max="7941" width="16.85546875" customWidth="1"/>
    <col min="7942" max="7942" width="20.28515625" customWidth="1"/>
    <col min="7943" max="7943" width="19.85546875" customWidth="1"/>
    <col min="7944" max="7944" width="19.7109375" customWidth="1"/>
    <col min="7945" max="7945" width="20.28515625" customWidth="1"/>
    <col min="7946" max="7946" width="22.5703125" customWidth="1"/>
    <col min="7947" max="7947" width="24.42578125" customWidth="1"/>
    <col min="7948" max="8192" width="11.42578125" hidden="1"/>
    <col min="8193" max="8193" width="56.42578125" customWidth="1"/>
    <col min="8194" max="8194" width="17.42578125" customWidth="1"/>
    <col min="8195" max="8195" width="18.5703125" customWidth="1"/>
    <col min="8196" max="8196" width="16.42578125" customWidth="1"/>
    <col min="8197" max="8197" width="16.85546875" customWidth="1"/>
    <col min="8198" max="8198" width="20.28515625" customWidth="1"/>
    <col min="8199" max="8199" width="19.85546875" customWidth="1"/>
    <col min="8200" max="8200" width="19.7109375" customWidth="1"/>
    <col min="8201" max="8201" width="20.28515625" customWidth="1"/>
    <col min="8202" max="8202" width="22.5703125" customWidth="1"/>
    <col min="8203" max="8203" width="24.42578125" customWidth="1"/>
    <col min="8204" max="8448" width="11.42578125" hidden="1"/>
    <col min="8449" max="8449" width="56.42578125" customWidth="1"/>
    <col min="8450" max="8450" width="17.42578125" customWidth="1"/>
    <col min="8451" max="8451" width="18.5703125" customWidth="1"/>
    <col min="8452" max="8452" width="16.42578125" customWidth="1"/>
    <col min="8453" max="8453" width="16.85546875" customWidth="1"/>
    <col min="8454" max="8454" width="20.28515625" customWidth="1"/>
    <col min="8455" max="8455" width="19.85546875" customWidth="1"/>
    <col min="8456" max="8456" width="19.7109375" customWidth="1"/>
    <col min="8457" max="8457" width="20.28515625" customWidth="1"/>
    <col min="8458" max="8458" width="22.5703125" customWidth="1"/>
    <col min="8459" max="8459" width="24.42578125" customWidth="1"/>
    <col min="8460" max="8704" width="11.42578125" hidden="1"/>
    <col min="8705" max="8705" width="56.42578125" customWidth="1"/>
    <col min="8706" max="8706" width="17.42578125" customWidth="1"/>
    <col min="8707" max="8707" width="18.5703125" customWidth="1"/>
    <col min="8708" max="8708" width="16.42578125" customWidth="1"/>
    <col min="8709" max="8709" width="16.85546875" customWidth="1"/>
    <col min="8710" max="8710" width="20.28515625" customWidth="1"/>
    <col min="8711" max="8711" width="19.85546875" customWidth="1"/>
    <col min="8712" max="8712" width="19.7109375" customWidth="1"/>
    <col min="8713" max="8713" width="20.28515625" customWidth="1"/>
    <col min="8714" max="8714" width="22.5703125" customWidth="1"/>
    <col min="8715" max="8715" width="24.42578125" customWidth="1"/>
    <col min="8716" max="8960" width="11.42578125" hidden="1"/>
    <col min="8961" max="8961" width="56.42578125" customWidth="1"/>
    <col min="8962" max="8962" width="17.42578125" customWidth="1"/>
    <col min="8963" max="8963" width="18.5703125" customWidth="1"/>
    <col min="8964" max="8964" width="16.42578125" customWidth="1"/>
    <col min="8965" max="8965" width="16.85546875" customWidth="1"/>
    <col min="8966" max="8966" width="20.28515625" customWidth="1"/>
    <col min="8967" max="8967" width="19.85546875" customWidth="1"/>
    <col min="8968" max="8968" width="19.7109375" customWidth="1"/>
    <col min="8969" max="8969" width="20.28515625" customWidth="1"/>
    <col min="8970" max="8970" width="22.5703125" customWidth="1"/>
    <col min="8971" max="8971" width="24.42578125" customWidth="1"/>
    <col min="8972" max="9216" width="11.42578125" hidden="1"/>
    <col min="9217" max="9217" width="56.42578125" customWidth="1"/>
    <col min="9218" max="9218" width="17.42578125" customWidth="1"/>
    <col min="9219" max="9219" width="18.5703125" customWidth="1"/>
    <col min="9220" max="9220" width="16.42578125" customWidth="1"/>
    <col min="9221" max="9221" width="16.85546875" customWidth="1"/>
    <col min="9222" max="9222" width="20.28515625" customWidth="1"/>
    <col min="9223" max="9223" width="19.85546875" customWidth="1"/>
    <col min="9224" max="9224" width="19.7109375" customWidth="1"/>
    <col min="9225" max="9225" width="20.28515625" customWidth="1"/>
    <col min="9226" max="9226" width="22.5703125" customWidth="1"/>
    <col min="9227" max="9227" width="24.42578125" customWidth="1"/>
    <col min="9228" max="9472" width="11.42578125" hidden="1"/>
    <col min="9473" max="9473" width="56.42578125" customWidth="1"/>
    <col min="9474" max="9474" width="17.42578125" customWidth="1"/>
    <col min="9475" max="9475" width="18.5703125" customWidth="1"/>
    <col min="9476" max="9476" width="16.42578125" customWidth="1"/>
    <col min="9477" max="9477" width="16.85546875" customWidth="1"/>
    <col min="9478" max="9478" width="20.28515625" customWidth="1"/>
    <col min="9479" max="9479" width="19.85546875" customWidth="1"/>
    <col min="9480" max="9480" width="19.7109375" customWidth="1"/>
    <col min="9481" max="9481" width="20.28515625" customWidth="1"/>
    <col min="9482" max="9482" width="22.5703125" customWidth="1"/>
    <col min="9483" max="9483" width="24.42578125" customWidth="1"/>
    <col min="9484" max="9728" width="11.42578125" hidden="1"/>
    <col min="9729" max="9729" width="56.42578125" customWidth="1"/>
    <col min="9730" max="9730" width="17.42578125" customWidth="1"/>
    <col min="9731" max="9731" width="18.5703125" customWidth="1"/>
    <col min="9732" max="9732" width="16.42578125" customWidth="1"/>
    <col min="9733" max="9733" width="16.85546875" customWidth="1"/>
    <col min="9734" max="9734" width="20.28515625" customWidth="1"/>
    <col min="9735" max="9735" width="19.85546875" customWidth="1"/>
    <col min="9736" max="9736" width="19.7109375" customWidth="1"/>
    <col min="9737" max="9737" width="20.28515625" customWidth="1"/>
    <col min="9738" max="9738" width="22.5703125" customWidth="1"/>
    <col min="9739" max="9739" width="24.42578125" customWidth="1"/>
    <col min="9740" max="9984" width="11.42578125" hidden="1"/>
    <col min="9985" max="9985" width="56.42578125" customWidth="1"/>
    <col min="9986" max="9986" width="17.42578125" customWidth="1"/>
    <col min="9987" max="9987" width="18.5703125" customWidth="1"/>
    <col min="9988" max="9988" width="16.42578125" customWidth="1"/>
    <col min="9989" max="9989" width="16.85546875" customWidth="1"/>
    <col min="9990" max="9990" width="20.28515625" customWidth="1"/>
    <col min="9991" max="9991" width="19.85546875" customWidth="1"/>
    <col min="9992" max="9992" width="19.7109375" customWidth="1"/>
    <col min="9993" max="9993" width="20.28515625" customWidth="1"/>
    <col min="9994" max="9994" width="22.5703125" customWidth="1"/>
    <col min="9995" max="9995" width="24.42578125" customWidth="1"/>
    <col min="9996" max="10240" width="11.42578125" hidden="1"/>
    <col min="10241" max="10241" width="56.42578125" customWidth="1"/>
    <col min="10242" max="10242" width="17.42578125" customWidth="1"/>
    <col min="10243" max="10243" width="18.5703125" customWidth="1"/>
    <col min="10244" max="10244" width="16.42578125" customWidth="1"/>
    <col min="10245" max="10245" width="16.85546875" customWidth="1"/>
    <col min="10246" max="10246" width="20.28515625" customWidth="1"/>
    <col min="10247" max="10247" width="19.85546875" customWidth="1"/>
    <col min="10248" max="10248" width="19.7109375" customWidth="1"/>
    <col min="10249" max="10249" width="20.28515625" customWidth="1"/>
    <col min="10250" max="10250" width="22.5703125" customWidth="1"/>
    <col min="10251" max="10251" width="24.42578125" customWidth="1"/>
    <col min="10252" max="10496" width="11.42578125" hidden="1"/>
    <col min="10497" max="10497" width="56.42578125" customWidth="1"/>
    <col min="10498" max="10498" width="17.42578125" customWidth="1"/>
    <col min="10499" max="10499" width="18.5703125" customWidth="1"/>
    <col min="10500" max="10500" width="16.42578125" customWidth="1"/>
    <col min="10501" max="10501" width="16.85546875" customWidth="1"/>
    <col min="10502" max="10502" width="20.28515625" customWidth="1"/>
    <col min="10503" max="10503" width="19.85546875" customWidth="1"/>
    <col min="10504" max="10504" width="19.7109375" customWidth="1"/>
    <col min="10505" max="10505" width="20.28515625" customWidth="1"/>
    <col min="10506" max="10506" width="22.5703125" customWidth="1"/>
    <col min="10507" max="10507" width="24.42578125" customWidth="1"/>
    <col min="10508" max="10752" width="11.42578125" hidden="1"/>
    <col min="10753" max="10753" width="56.42578125" customWidth="1"/>
    <col min="10754" max="10754" width="17.42578125" customWidth="1"/>
    <col min="10755" max="10755" width="18.5703125" customWidth="1"/>
    <col min="10756" max="10756" width="16.42578125" customWidth="1"/>
    <col min="10757" max="10757" width="16.85546875" customWidth="1"/>
    <col min="10758" max="10758" width="20.28515625" customWidth="1"/>
    <col min="10759" max="10759" width="19.85546875" customWidth="1"/>
    <col min="10760" max="10760" width="19.7109375" customWidth="1"/>
    <col min="10761" max="10761" width="20.28515625" customWidth="1"/>
    <col min="10762" max="10762" width="22.5703125" customWidth="1"/>
    <col min="10763" max="10763" width="24.42578125" customWidth="1"/>
    <col min="10764" max="11008" width="11.42578125" hidden="1"/>
    <col min="11009" max="11009" width="56.42578125" customWidth="1"/>
    <col min="11010" max="11010" width="17.42578125" customWidth="1"/>
    <col min="11011" max="11011" width="18.5703125" customWidth="1"/>
    <col min="11012" max="11012" width="16.42578125" customWidth="1"/>
    <col min="11013" max="11013" width="16.85546875" customWidth="1"/>
    <col min="11014" max="11014" width="20.28515625" customWidth="1"/>
    <col min="11015" max="11015" width="19.85546875" customWidth="1"/>
    <col min="11016" max="11016" width="19.7109375" customWidth="1"/>
    <col min="11017" max="11017" width="20.28515625" customWidth="1"/>
    <col min="11018" max="11018" width="22.5703125" customWidth="1"/>
    <col min="11019" max="11019" width="24.42578125" customWidth="1"/>
    <col min="11020" max="11264" width="11.42578125" hidden="1"/>
    <col min="11265" max="11265" width="56.42578125" customWidth="1"/>
    <col min="11266" max="11266" width="17.42578125" customWidth="1"/>
    <col min="11267" max="11267" width="18.5703125" customWidth="1"/>
    <col min="11268" max="11268" width="16.42578125" customWidth="1"/>
    <col min="11269" max="11269" width="16.85546875" customWidth="1"/>
    <col min="11270" max="11270" width="20.28515625" customWidth="1"/>
    <col min="11271" max="11271" width="19.85546875" customWidth="1"/>
    <col min="11272" max="11272" width="19.7109375" customWidth="1"/>
    <col min="11273" max="11273" width="20.28515625" customWidth="1"/>
    <col min="11274" max="11274" width="22.5703125" customWidth="1"/>
    <col min="11275" max="11275" width="24.42578125" customWidth="1"/>
    <col min="11276" max="11520" width="11.42578125" hidden="1"/>
    <col min="11521" max="11521" width="56.42578125" customWidth="1"/>
    <col min="11522" max="11522" width="17.42578125" customWidth="1"/>
    <col min="11523" max="11523" width="18.5703125" customWidth="1"/>
    <col min="11524" max="11524" width="16.42578125" customWidth="1"/>
    <col min="11525" max="11525" width="16.85546875" customWidth="1"/>
    <col min="11526" max="11526" width="20.28515625" customWidth="1"/>
    <col min="11527" max="11527" width="19.85546875" customWidth="1"/>
    <col min="11528" max="11528" width="19.7109375" customWidth="1"/>
    <col min="11529" max="11529" width="20.28515625" customWidth="1"/>
    <col min="11530" max="11530" width="22.5703125" customWidth="1"/>
    <col min="11531" max="11531" width="24.42578125" customWidth="1"/>
    <col min="11532" max="11776" width="11.42578125" hidden="1"/>
    <col min="11777" max="11777" width="56.42578125" customWidth="1"/>
    <col min="11778" max="11778" width="17.42578125" customWidth="1"/>
    <col min="11779" max="11779" width="18.5703125" customWidth="1"/>
    <col min="11780" max="11780" width="16.42578125" customWidth="1"/>
    <col min="11781" max="11781" width="16.85546875" customWidth="1"/>
    <col min="11782" max="11782" width="20.28515625" customWidth="1"/>
    <col min="11783" max="11783" width="19.85546875" customWidth="1"/>
    <col min="11784" max="11784" width="19.7109375" customWidth="1"/>
    <col min="11785" max="11785" width="20.28515625" customWidth="1"/>
    <col min="11786" max="11786" width="22.5703125" customWidth="1"/>
    <col min="11787" max="11787" width="24.42578125" customWidth="1"/>
    <col min="11788" max="12032" width="11.42578125" hidden="1"/>
    <col min="12033" max="12033" width="56.42578125" customWidth="1"/>
    <col min="12034" max="12034" width="17.42578125" customWidth="1"/>
    <col min="12035" max="12035" width="18.5703125" customWidth="1"/>
    <col min="12036" max="12036" width="16.42578125" customWidth="1"/>
    <col min="12037" max="12037" width="16.85546875" customWidth="1"/>
    <col min="12038" max="12038" width="20.28515625" customWidth="1"/>
    <col min="12039" max="12039" width="19.85546875" customWidth="1"/>
    <col min="12040" max="12040" width="19.7109375" customWidth="1"/>
    <col min="12041" max="12041" width="20.28515625" customWidth="1"/>
    <col min="12042" max="12042" width="22.5703125" customWidth="1"/>
    <col min="12043" max="12043" width="24.42578125" customWidth="1"/>
    <col min="12044" max="12288" width="11.42578125" hidden="1"/>
    <col min="12289" max="12289" width="56.42578125" customWidth="1"/>
    <col min="12290" max="12290" width="17.42578125" customWidth="1"/>
    <col min="12291" max="12291" width="18.5703125" customWidth="1"/>
    <col min="12292" max="12292" width="16.42578125" customWidth="1"/>
    <col min="12293" max="12293" width="16.85546875" customWidth="1"/>
    <col min="12294" max="12294" width="20.28515625" customWidth="1"/>
    <col min="12295" max="12295" width="19.85546875" customWidth="1"/>
    <col min="12296" max="12296" width="19.7109375" customWidth="1"/>
    <col min="12297" max="12297" width="20.28515625" customWidth="1"/>
    <col min="12298" max="12298" width="22.5703125" customWidth="1"/>
    <col min="12299" max="12299" width="24.42578125" customWidth="1"/>
    <col min="12300" max="12544" width="11.42578125" hidden="1"/>
    <col min="12545" max="12545" width="56.42578125" customWidth="1"/>
    <col min="12546" max="12546" width="17.42578125" customWidth="1"/>
    <col min="12547" max="12547" width="18.5703125" customWidth="1"/>
    <col min="12548" max="12548" width="16.42578125" customWidth="1"/>
    <col min="12549" max="12549" width="16.85546875" customWidth="1"/>
    <col min="12550" max="12550" width="20.28515625" customWidth="1"/>
    <col min="12551" max="12551" width="19.85546875" customWidth="1"/>
    <col min="12552" max="12552" width="19.7109375" customWidth="1"/>
    <col min="12553" max="12553" width="20.28515625" customWidth="1"/>
    <col min="12554" max="12554" width="22.5703125" customWidth="1"/>
    <col min="12555" max="12555" width="24.42578125" customWidth="1"/>
    <col min="12556" max="12800" width="11.42578125" hidden="1"/>
    <col min="12801" max="12801" width="56.42578125" customWidth="1"/>
    <col min="12802" max="12802" width="17.42578125" customWidth="1"/>
    <col min="12803" max="12803" width="18.5703125" customWidth="1"/>
    <col min="12804" max="12804" width="16.42578125" customWidth="1"/>
    <col min="12805" max="12805" width="16.85546875" customWidth="1"/>
    <col min="12806" max="12806" width="20.28515625" customWidth="1"/>
    <col min="12807" max="12807" width="19.85546875" customWidth="1"/>
    <col min="12808" max="12808" width="19.7109375" customWidth="1"/>
    <col min="12809" max="12809" width="20.28515625" customWidth="1"/>
    <col min="12810" max="12810" width="22.5703125" customWidth="1"/>
    <col min="12811" max="12811" width="24.42578125" customWidth="1"/>
    <col min="12812" max="13056" width="11.42578125" hidden="1"/>
    <col min="13057" max="13057" width="56.42578125" customWidth="1"/>
    <col min="13058" max="13058" width="17.42578125" customWidth="1"/>
    <col min="13059" max="13059" width="18.5703125" customWidth="1"/>
    <col min="13060" max="13060" width="16.42578125" customWidth="1"/>
    <col min="13061" max="13061" width="16.85546875" customWidth="1"/>
    <col min="13062" max="13062" width="20.28515625" customWidth="1"/>
    <col min="13063" max="13063" width="19.85546875" customWidth="1"/>
    <col min="13064" max="13064" width="19.7109375" customWidth="1"/>
    <col min="13065" max="13065" width="20.28515625" customWidth="1"/>
    <col min="13066" max="13066" width="22.5703125" customWidth="1"/>
    <col min="13067" max="13067" width="24.42578125" customWidth="1"/>
    <col min="13068" max="13312" width="11.42578125" hidden="1"/>
    <col min="13313" max="13313" width="56.42578125" customWidth="1"/>
    <col min="13314" max="13314" width="17.42578125" customWidth="1"/>
    <col min="13315" max="13315" width="18.5703125" customWidth="1"/>
    <col min="13316" max="13316" width="16.42578125" customWidth="1"/>
    <col min="13317" max="13317" width="16.85546875" customWidth="1"/>
    <col min="13318" max="13318" width="20.28515625" customWidth="1"/>
    <col min="13319" max="13319" width="19.85546875" customWidth="1"/>
    <col min="13320" max="13320" width="19.7109375" customWidth="1"/>
    <col min="13321" max="13321" width="20.28515625" customWidth="1"/>
    <col min="13322" max="13322" width="22.5703125" customWidth="1"/>
    <col min="13323" max="13323" width="24.42578125" customWidth="1"/>
    <col min="13324" max="13568" width="11.42578125" hidden="1"/>
    <col min="13569" max="13569" width="56.42578125" customWidth="1"/>
    <col min="13570" max="13570" width="17.42578125" customWidth="1"/>
    <col min="13571" max="13571" width="18.5703125" customWidth="1"/>
    <col min="13572" max="13572" width="16.42578125" customWidth="1"/>
    <col min="13573" max="13573" width="16.85546875" customWidth="1"/>
    <col min="13574" max="13574" width="20.28515625" customWidth="1"/>
    <col min="13575" max="13575" width="19.85546875" customWidth="1"/>
    <col min="13576" max="13576" width="19.7109375" customWidth="1"/>
    <col min="13577" max="13577" width="20.28515625" customWidth="1"/>
    <col min="13578" max="13578" width="22.5703125" customWidth="1"/>
    <col min="13579" max="13579" width="24.42578125" customWidth="1"/>
    <col min="13580" max="13824" width="11.42578125" hidden="1"/>
    <col min="13825" max="13825" width="56.42578125" customWidth="1"/>
    <col min="13826" max="13826" width="17.42578125" customWidth="1"/>
    <col min="13827" max="13827" width="18.5703125" customWidth="1"/>
    <col min="13828" max="13828" width="16.42578125" customWidth="1"/>
    <col min="13829" max="13829" width="16.85546875" customWidth="1"/>
    <col min="13830" max="13830" width="20.28515625" customWidth="1"/>
    <col min="13831" max="13831" width="19.85546875" customWidth="1"/>
    <col min="13832" max="13832" width="19.7109375" customWidth="1"/>
    <col min="13833" max="13833" width="20.28515625" customWidth="1"/>
    <col min="13834" max="13834" width="22.5703125" customWidth="1"/>
    <col min="13835" max="13835" width="24.42578125" customWidth="1"/>
    <col min="13836" max="14080" width="11.42578125" hidden="1"/>
    <col min="14081" max="14081" width="56.42578125" customWidth="1"/>
    <col min="14082" max="14082" width="17.42578125" customWidth="1"/>
    <col min="14083" max="14083" width="18.5703125" customWidth="1"/>
    <col min="14084" max="14084" width="16.42578125" customWidth="1"/>
    <col min="14085" max="14085" width="16.85546875" customWidth="1"/>
    <col min="14086" max="14086" width="20.28515625" customWidth="1"/>
    <col min="14087" max="14087" width="19.85546875" customWidth="1"/>
    <col min="14088" max="14088" width="19.7109375" customWidth="1"/>
    <col min="14089" max="14089" width="20.28515625" customWidth="1"/>
    <col min="14090" max="14090" width="22.5703125" customWidth="1"/>
    <col min="14091" max="14091" width="24.42578125" customWidth="1"/>
    <col min="14092" max="14336" width="11.42578125" hidden="1"/>
    <col min="14337" max="14337" width="56.42578125" customWidth="1"/>
    <col min="14338" max="14338" width="17.42578125" customWidth="1"/>
    <col min="14339" max="14339" width="18.5703125" customWidth="1"/>
    <col min="14340" max="14340" width="16.42578125" customWidth="1"/>
    <col min="14341" max="14341" width="16.85546875" customWidth="1"/>
    <col min="14342" max="14342" width="20.28515625" customWidth="1"/>
    <col min="14343" max="14343" width="19.85546875" customWidth="1"/>
    <col min="14344" max="14344" width="19.7109375" customWidth="1"/>
    <col min="14345" max="14345" width="20.28515625" customWidth="1"/>
    <col min="14346" max="14346" width="22.5703125" customWidth="1"/>
    <col min="14347" max="14347" width="24.42578125" customWidth="1"/>
    <col min="14348" max="14592" width="11.42578125" hidden="1"/>
    <col min="14593" max="14593" width="56.42578125" customWidth="1"/>
    <col min="14594" max="14594" width="17.42578125" customWidth="1"/>
    <col min="14595" max="14595" width="18.5703125" customWidth="1"/>
    <col min="14596" max="14596" width="16.42578125" customWidth="1"/>
    <col min="14597" max="14597" width="16.85546875" customWidth="1"/>
    <col min="14598" max="14598" width="20.28515625" customWidth="1"/>
    <col min="14599" max="14599" width="19.85546875" customWidth="1"/>
    <col min="14600" max="14600" width="19.7109375" customWidth="1"/>
    <col min="14601" max="14601" width="20.28515625" customWidth="1"/>
    <col min="14602" max="14602" width="22.5703125" customWidth="1"/>
    <col min="14603" max="14603" width="24.42578125" customWidth="1"/>
    <col min="14604" max="14848" width="11.42578125" hidden="1"/>
    <col min="14849" max="14849" width="56.42578125" customWidth="1"/>
    <col min="14850" max="14850" width="17.42578125" customWidth="1"/>
    <col min="14851" max="14851" width="18.5703125" customWidth="1"/>
    <col min="14852" max="14852" width="16.42578125" customWidth="1"/>
    <col min="14853" max="14853" width="16.85546875" customWidth="1"/>
    <col min="14854" max="14854" width="20.28515625" customWidth="1"/>
    <col min="14855" max="14855" width="19.85546875" customWidth="1"/>
    <col min="14856" max="14856" width="19.7109375" customWidth="1"/>
    <col min="14857" max="14857" width="20.28515625" customWidth="1"/>
    <col min="14858" max="14858" width="22.5703125" customWidth="1"/>
    <col min="14859" max="14859" width="24.42578125" customWidth="1"/>
    <col min="14860" max="15104" width="11.42578125" hidden="1"/>
    <col min="15105" max="15105" width="56.42578125" customWidth="1"/>
    <col min="15106" max="15106" width="17.42578125" customWidth="1"/>
    <col min="15107" max="15107" width="18.5703125" customWidth="1"/>
    <col min="15108" max="15108" width="16.42578125" customWidth="1"/>
    <col min="15109" max="15109" width="16.85546875" customWidth="1"/>
    <col min="15110" max="15110" width="20.28515625" customWidth="1"/>
    <col min="15111" max="15111" width="19.85546875" customWidth="1"/>
    <col min="15112" max="15112" width="19.7109375" customWidth="1"/>
    <col min="15113" max="15113" width="20.28515625" customWidth="1"/>
    <col min="15114" max="15114" width="22.5703125" customWidth="1"/>
    <col min="15115" max="15115" width="24.42578125" customWidth="1"/>
    <col min="15116" max="15360" width="11.42578125" hidden="1"/>
    <col min="15361" max="15361" width="56.42578125" customWidth="1"/>
    <col min="15362" max="15362" width="17.42578125" customWidth="1"/>
    <col min="15363" max="15363" width="18.5703125" customWidth="1"/>
    <col min="15364" max="15364" width="16.42578125" customWidth="1"/>
    <col min="15365" max="15365" width="16.85546875" customWidth="1"/>
    <col min="15366" max="15366" width="20.28515625" customWidth="1"/>
    <col min="15367" max="15367" width="19.85546875" customWidth="1"/>
    <col min="15368" max="15368" width="19.7109375" customWidth="1"/>
    <col min="15369" max="15369" width="20.28515625" customWidth="1"/>
    <col min="15370" max="15370" width="22.5703125" customWidth="1"/>
    <col min="15371" max="15371" width="24.42578125" customWidth="1"/>
    <col min="15372" max="15616" width="11.42578125" hidden="1"/>
    <col min="15617" max="15617" width="56.42578125" customWidth="1"/>
    <col min="15618" max="15618" width="17.42578125" customWidth="1"/>
    <col min="15619" max="15619" width="18.5703125" customWidth="1"/>
    <col min="15620" max="15620" width="16.42578125" customWidth="1"/>
    <col min="15621" max="15621" width="16.85546875" customWidth="1"/>
    <col min="15622" max="15622" width="20.28515625" customWidth="1"/>
    <col min="15623" max="15623" width="19.85546875" customWidth="1"/>
    <col min="15624" max="15624" width="19.7109375" customWidth="1"/>
    <col min="15625" max="15625" width="20.28515625" customWidth="1"/>
    <col min="15626" max="15626" width="22.5703125" customWidth="1"/>
    <col min="15627" max="15627" width="24.42578125" customWidth="1"/>
    <col min="15628" max="15872" width="11.42578125" hidden="1"/>
    <col min="15873" max="15873" width="56.42578125" customWidth="1"/>
    <col min="15874" max="15874" width="17.42578125" customWidth="1"/>
    <col min="15875" max="15875" width="18.5703125" customWidth="1"/>
    <col min="15876" max="15876" width="16.42578125" customWidth="1"/>
    <col min="15877" max="15877" width="16.85546875" customWidth="1"/>
    <col min="15878" max="15878" width="20.28515625" customWidth="1"/>
    <col min="15879" max="15879" width="19.85546875" customWidth="1"/>
    <col min="15880" max="15880" width="19.7109375" customWidth="1"/>
    <col min="15881" max="15881" width="20.28515625" customWidth="1"/>
    <col min="15882" max="15882" width="22.5703125" customWidth="1"/>
    <col min="15883" max="15883" width="24.42578125" customWidth="1"/>
    <col min="15884" max="16128" width="11.42578125" hidden="1"/>
    <col min="16129" max="16129" width="56.42578125" customWidth="1"/>
    <col min="16130" max="16130" width="17.42578125" customWidth="1"/>
    <col min="16131" max="16131" width="18.5703125" customWidth="1"/>
    <col min="16132" max="16132" width="16.42578125" customWidth="1"/>
    <col min="16133" max="16133" width="16.85546875" customWidth="1"/>
    <col min="16134" max="16134" width="20.28515625" customWidth="1"/>
    <col min="16135" max="16135" width="19.85546875" customWidth="1"/>
    <col min="16136" max="16136" width="19.7109375" customWidth="1"/>
    <col min="16137" max="16137" width="20.28515625" customWidth="1"/>
    <col min="16138" max="16138" width="22.5703125" customWidth="1"/>
    <col min="16139" max="16139" width="24.42578125" customWidth="1"/>
    <col min="16140" max="16384" width="11.42578125" hidden="1"/>
  </cols>
  <sheetData>
    <row r="1" spans="1:11" ht="15.75" x14ac:dyDescent="0.25">
      <c r="A1" s="412" t="s">
        <v>0</v>
      </c>
      <c r="B1" s="413"/>
      <c r="C1" s="413"/>
      <c r="D1" s="413"/>
      <c r="E1" s="413"/>
      <c r="F1" s="413"/>
      <c r="G1" s="413"/>
      <c r="H1" s="413"/>
      <c r="I1" s="413"/>
      <c r="J1" s="413"/>
      <c r="K1" s="414"/>
    </row>
    <row r="2" spans="1:11" x14ac:dyDescent="0.25">
      <c r="A2" s="415" t="s">
        <v>864</v>
      </c>
      <c r="B2" s="415"/>
      <c r="C2" s="415"/>
      <c r="D2" s="415"/>
      <c r="E2" s="415"/>
      <c r="F2" s="415"/>
      <c r="G2" s="415"/>
      <c r="H2" s="415"/>
      <c r="I2" s="415"/>
      <c r="J2" s="415"/>
      <c r="K2" s="415"/>
    </row>
    <row r="3" spans="1:11" ht="15.75" x14ac:dyDescent="0.25">
      <c r="A3" s="416" t="s">
        <v>856</v>
      </c>
      <c r="B3" s="417"/>
      <c r="C3" s="417"/>
      <c r="D3" s="417"/>
      <c r="E3" s="417"/>
      <c r="F3" s="417"/>
      <c r="G3" s="417"/>
      <c r="H3" s="417"/>
      <c r="I3" s="417"/>
      <c r="J3" s="417"/>
      <c r="K3" s="418"/>
    </row>
    <row r="4" spans="1:11" ht="6" customHeight="1" thickBot="1" x14ac:dyDescent="0.3">
      <c r="A4" s="60"/>
      <c r="B4" s="61"/>
      <c r="C4" s="61"/>
      <c r="D4" s="61"/>
      <c r="E4" s="61"/>
      <c r="F4" s="61"/>
      <c r="G4" s="61"/>
      <c r="H4" s="61"/>
      <c r="I4" s="61"/>
      <c r="J4" s="61"/>
      <c r="K4" s="62"/>
    </row>
    <row r="5" spans="1:11" ht="15.75" thickBot="1" x14ac:dyDescent="0.3">
      <c r="A5" s="422" t="s">
        <v>857</v>
      </c>
      <c r="B5" s="419" t="s">
        <v>858</v>
      </c>
      <c r="C5" s="419"/>
      <c r="D5" s="419"/>
      <c r="E5" s="420"/>
      <c r="F5" s="421" t="s">
        <v>859</v>
      </c>
      <c r="G5" s="419"/>
      <c r="H5" s="419"/>
      <c r="I5" s="419"/>
      <c r="J5" s="424" t="s">
        <v>860</v>
      </c>
      <c r="K5" s="424" t="s">
        <v>861</v>
      </c>
    </row>
    <row r="6" spans="1:11" s="1" customFormat="1" ht="39.75" customHeight="1" thickBot="1" x14ac:dyDescent="0.3">
      <c r="A6" s="423"/>
      <c r="B6" s="70" t="s">
        <v>2</v>
      </c>
      <c r="C6" s="63" t="s">
        <v>862</v>
      </c>
      <c r="D6" s="63" t="s">
        <v>3</v>
      </c>
      <c r="E6" s="64" t="s">
        <v>4</v>
      </c>
      <c r="F6" s="70" t="s">
        <v>2</v>
      </c>
      <c r="G6" s="63" t="s">
        <v>862</v>
      </c>
      <c r="H6" s="63" t="s">
        <v>3</v>
      </c>
      <c r="I6" s="64" t="s">
        <v>4</v>
      </c>
      <c r="J6" s="425"/>
      <c r="K6" s="426"/>
    </row>
    <row r="7" spans="1:11" x14ac:dyDescent="0.25">
      <c r="A7" s="2" t="s">
        <v>5</v>
      </c>
      <c r="B7" s="71">
        <v>1954</v>
      </c>
      <c r="C7" s="3">
        <v>421</v>
      </c>
      <c r="D7" s="3">
        <v>0</v>
      </c>
      <c r="E7" s="72">
        <v>0</v>
      </c>
      <c r="F7" s="71">
        <v>212935002.34</v>
      </c>
      <c r="G7" s="3">
        <v>39684814.600000001</v>
      </c>
      <c r="H7" s="3">
        <v>0</v>
      </c>
      <c r="I7" s="72">
        <v>0</v>
      </c>
      <c r="J7" s="73">
        <v>2375</v>
      </c>
      <c r="K7" s="73">
        <v>252619816.94</v>
      </c>
    </row>
    <row r="8" spans="1:11" x14ac:dyDescent="0.25">
      <c r="A8" s="2" t="s">
        <v>6</v>
      </c>
      <c r="B8" s="71">
        <v>1948</v>
      </c>
      <c r="C8" s="3">
        <v>116</v>
      </c>
      <c r="D8" s="3">
        <v>0</v>
      </c>
      <c r="E8" s="72">
        <v>0</v>
      </c>
      <c r="F8" s="71">
        <v>228426365.06999999</v>
      </c>
      <c r="G8" s="3">
        <v>6904132.3099999996</v>
      </c>
      <c r="H8" s="3">
        <v>0</v>
      </c>
      <c r="I8" s="72">
        <v>0</v>
      </c>
      <c r="J8" s="74">
        <v>2064</v>
      </c>
      <c r="K8" s="74">
        <v>235330497.38</v>
      </c>
    </row>
    <row r="9" spans="1:11" x14ac:dyDescent="0.25">
      <c r="A9" s="2" t="s">
        <v>7</v>
      </c>
      <c r="B9" s="71">
        <v>1474</v>
      </c>
      <c r="C9" s="3">
        <v>71</v>
      </c>
      <c r="D9" s="3">
        <v>0</v>
      </c>
      <c r="E9" s="72">
        <v>0</v>
      </c>
      <c r="F9" s="71">
        <v>96000000</v>
      </c>
      <c r="G9" s="3">
        <v>6860000</v>
      </c>
      <c r="H9" s="3">
        <v>0</v>
      </c>
      <c r="I9" s="72">
        <v>0</v>
      </c>
      <c r="J9" s="74">
        <v>1545</v>
      </c>
      <c r="K9" s="74">
        <v>102860000</v>
      </c>
    </row>
    <row r="10" spans="1:11" x14ac:dyDescent="0.25">
      <c r="A10" s="2" t="s">
        <v>8</v>
      </c>
      <c r="B10" s="71">
        <v>2073</v>
      </c>
      <c r="C10" s="3">
        <v>116</v>
      </c>
      <c r="D10" s="3">
        <v>0</v>
      </c>
      <c r="E10" s="72">
        <v>0</v>
      </c>
      <c r="F10" s="71">
        <v>84193792.480000004</v>
      </c>
      <c r="G10" s="3">
        <v>20067186.5</v>
      </c>
      <c r="H10" s="3">
        <v>0</v>
      </c>
      <c r="I10" s="72">
        <v>0</v>
      </c>
      <c r="J10" s="74">
        <v>2189</v>
      </c>
      <c r="K10" s="74">
        <v>104260978.98</v>
      </c>
    </row>
    <row r="11" spans="1:11" x14ac:dyDescent="0.25">
      <c r="A11" s="2" t="s">
        <v>9</v>
      </c>
      <c r="B11" s="71">
        <v>18424</v>
      </c>
      <c r="C11" s="3">
        <v>2290</v>
      </c>
      <c r="D11" s="3">
        <v>0</v>
      </c>
      <c r="E11" s="72">
        <v>0</v>
      </c>
      <c r="F11" s="71">
        <v>877939853.42999995</v>
      </c>
      <c r="G11" s="3">
        <v>180650950.13999999</v>
      </c>
      <c r="H11" s="3">
        <v>0</v>
      </c>
      <c r="I11" s="72">
        <v>0</v>
      </c>
      <c r="J11" s="74">
        <v>20714</v>
      </c>
      <c r="K11" s="74">
        <v>1058590803.5700001</v>
      </c>
    </row>
    <row r="12" spans="1:11" x14ac:dyDescent="0.25">
      <c r="A12" s="2" t="s">
        <v>10</v>
      </c>
      <c r="B12" s="71">
        <v>2114</v>
      </c>
      <c r="C12" s="3">
        <v>108</v>
      </c>
      <c r="D12" s="3">
        <v>0</v>
      </c>
      <c r="E12" s="72">
        <v>0</v>
      </c>
      <c r="F12" s="71">
        <v>118275199.45</v>
      </c>
      <c r="G12" s="3">
        <v>23863110.43</v>
      </c>
      <c r="H12" s="3">
        <v>0</v>
      </c>
      <c r="I12" s="72">
        <v>0</v>
      </c>
      <c r="J12" s="74">
        <v>2222</v>
      </c>
      <c r="K12" s="74">
        <v>142138309.88</v>
      </c>
    </row>
    <row r="13" spans="1:11" x14ac:dyDescent="0.25">
      <c r="A13" s="2" t="s">
        <v>11</v>
      </c>
      <c r="B13" s="71">
        <v>1394</v>
      </c>
      <c r="C13" s="3">
        <v>199</v>
      </c>
      <c r="D13" s="3">
        <v>0</v>
      </c>
      <c r="E13" s="72">
        <v>0</v>
      </c>
      <c r="F13" s="71">
        <v>114867865.67</v>
      </c>
      <c r="G13" s="3">
        <v>14239351.300000001</v>
      </c>
      <c r="H13" s="3">
        <v>0</v>
      </c>
      <c r="I13" s="72">
        <v>0</v>
      </c>
      <c r="J13" s="74">
        <v>1593</v>
      </c>
      <c r="K13" s="74">
        <v>129107216.97</v>
      </c>
    </row>
    <row r="14" spans="1:11" x14ac:dyDescent="0.25">
      <c r="A14" s="2" t="s">
        <v>12</v>
      </c>
      <c r="B14" s="71">
        <v>6354</v>
      </c>
      <c r="C14" s="3">
        <v>1158</v>
      </c>
      <c r="D14" s="3">
        <v>0</v>
      </c>
      <c r="E14" s="72">
        <v>2</v>
      </c>
      <c r="F14" s="71">
        <v>295652125.25</v>
      </c>
      <c r="G14" s="3">
        <v>5865300</v>
      </c>
      <c r="H14" s="3">
        <v>0</v>
      </c>
      <c r="I14" s="72">
        <v>0</v>
      </c>
      <c r="J14" s="74">
        <v>7514</v>
      </c>
      <c r="K14" s="74">
        <v>301517425.25</v>
      </c>
    </row>
    <row r="15" spans="1:11" x14ac:dyDescent="0.25">
      <c r="A15" s="2" t="s">
        <v>13</v>
      </c>
      <c r="B15" s="71">
        <v>4582</v>
      </c>
      <c r="C15" s="3">
        <v>860</v>
      </c>
      <c r="D15" s="3">
        <v>0</v>
      </c>
      <c r="E15" s="72">
        <v>0</v>
      </c>
      <c r="F15" s="71">
        <v>97272784.609999999</v>
      </c>
      <c r="G15" s="3">
        <v>198869087.80000001</v>
      </c>
      <c r="H15" s="3">
        <v>0</v>
      </c>
      <c r="I15" s="72">
        <v>0</v>
      </c>
      <c r="J15" s="74">
        <v>5442</v>
      </c>
      <c r="K15" s="74">
        <v>296141872.41000003</v>
      </c>
    </row>
    <row r="16" spans="1:11" x14ac:dyDescent="0.25">
      <c r="A16" s="2" t="s">
        <v>14</v>
      </c>
      <c r="B16" s="71">
        <v>20630</v>
      </c>
      <c r="C16" s="3">
        <v>802</v>
      </c>
      <c r="D16" s="3">
        <v>0</v>
      </c>
      <c r="E16" s="72">
        <v>6</v>
      </c>
      <c r="F16" s="71">
        <v>171467115.81</v>
      </c>
      <c r="G16" s="3">
        <v>20291573.91</v>
      </c>
      <c r="H16" s="3">
        <v>0</v>
      </c>
      <c r="I16" s="72">
        <v>1816825.59</v>
      </c>
      <c r="J16" s="74">
        <v>21438</v>
      </c>
      <c r="K16" s="74">
        <v>193575515.31</v>
      </c>
    </row>
    <row r="17" spans="1:11" x14ac:dyDescent="0.25">
      <c r="A17" s="2" t="s">
        <v>15</v>
      </c>
      <c r="B17" s="71">
        <v>45549</v>
      </c>
      <c r="C17" s="3">
        <v>412</v>
      </c>
      <c r="D17" s="3">
        <v>0</v>
      </c>
      <c r="E17" s="72">
        <v>0</v>
      </c>
      <c r="F17" s="71">
        <v>364283185.29000002</v>
      </c>
      <c r="G17" s="3">
        <v>10258214.630000001</v>
      </c>
      <c r="H17" s="3">
        <v>0</v>
      </c>
      <c r="I17" s="72">
        <v>0</v>
      </c>
      <c r="J17" s="74">
        <v>45961</v>
      </c>
      <c r="K17" s="74">
        <v>374541399.92000002</v>
      </c>
    </row>
    <row r="18" spans="1:11" x14ac:dyDescent="0.25">
      <c r="A18" s="2" t="s">
        <v>16</v>
      </c>
      <c r="B18" s="71">
        <v>669</v>
      </c>
      <c r="C18" s="3">
        <v>188</v>
      </c>
      <c r="D18" s="3">
        <v>0</v>
      </c>
      <c r="E18" s="72">
        <v>0</v>
      </c>
      <c r="F18" s="71">
        <v>15194643.35</v>
      </c>
      <c r="G18" s="3">
        <v>9653434.0700000003</v>
      </c>
      <c r="H18" s="3">
        <v>0</v>
      </c>
      <c r="I18" s="72">
        <v>0</v>
      </c>
      <c r="J18" s="74">
        <v>857</v>
      </c>
      <c r="K18" s="74">
        <v>24848077.420000002</v>
      </c>
    </row>
    <row r="19" spans="1:11" x14ac:dyDescent="0.25">
      <c r="A19" s="2" t="s">
        <v>17</v>
      </c>
      <c r="B19" s="71">
        <v>16454</v>
      </c>
      <c r="C19" s="3">
        <v>71</v>
      </c>
      <c r="D19" s="3">
        <v>0</v>
      </c>
      <c r="E19" s="72">
        <v>0</v>
      </c>
      <c r="F19" s="71">
        <v>74203156.459999993</v>
      </c>
      <c r="G19" s="3">
        <v>1326084.58</v>
      </c>
      <c r="H19" s="3">
        <v>0</v>
      </c>
      <c r="I19" s="72">
        <v>0</v>
      </c>
      <c r="J19" s="74">
        <v>16525</v>
      </c>
      <c r="K19" s="74">
        <v>75529241.040000007</v>
      </c>
    </row>
    <row r="20" spans="1:11" x14ac:dyDescent="0.25">
      <c r="A20" s="2" t="s">
        <v>18</v>
      </c>
      <c r="B20" s="71">
        <v>35442</v>
      </c>
      <c r="C20" s="3">
        <v>224</v>
      </c>
      <c r="D20" s="3">
        <v>0</v>
      </c>
      <c r="E20" s="72">
        <v>0</v>
      </c>
      <c r="F20" s="71">
        <v>509125264.98000002</v>
      </c>
      <c r="G20" s="3">
        <v>988996.48</v>
      </c>
      <c r="H20" s="3">
        <v>0</v>
      </c>
      <c r="I20" s="72">
        <v>0</v>
      </c>
      <c r="J20" s="74">
        <v>35666</v>
      </c>
      <c r="K20" s="74">
        <v>510114261.45999998</v>
      </c>
    </row>
    <row r="21" spans="1:11" x14ac:dyDescent="0.25">
      <c r="A21" s="2" t="s">
        <v>19</v>
      </c>
      <c r="B21" s="71">
        <v>18481</v>
      </c>
      <c r="C21" s="3">
        <v>512</v>
      </c>
      <c r="D21" s="3">
        <v>0</v>
      </c>
      <c r="E21" s="72">
        <v>0</v>
      </c>
      <c r="F21" s="71">
        <v>506478962.06</v>
      </c>
      <c r="G21" s="3">
        <v>41937235.049999997</v>
      </c>
      <c r="H21" s="3">
        <v>0</v>
      </c>
      <c r="I21" s="72">
        <v>0</v>
      </c>
      <c r="J21" s="74">
        <v>18993</v>
      </c>
      <c r="K21" s="74">
        <v>548416197.11000001</v>
      </c>
    </row>
    <row r="22" spans="1:11" x14ac:dyDescent="0.25">
      <c r="A22" s="2" t="s">
        <v>20</v>
      </c>
      <c r="B22" s="71">
        <v>3176</v>
      </c>
      <c r="C22" s="3">
        <v>1287</v>
      </c>
      <c r="D22" s="3">
        <v>0</v>
      </c>
      <c r="E22" s="72">
        <v>0</v>
      </c>
      <c r="F22" s="71">
        <v>53070229.829999998</v>
      </c>
      <c r="G22" s="3">
        <v>38386737.950000003</v>
      </c>
      <c r="H22" s="3">
        <v>0</v>
      </c>
      <c r="I22" s="72">
        <v>0</v>
      </c>
      <c r="J22" s="74">
        <v>4463</v>
      </c>
      <c r="K22" s="74">
        <v>91456967.780000001</v>
      </c>
    </row>
    <row r="23" spans="1:11" x14ac:dyDescent="0.25">
      <c r="A23" s="2" t="s">
        <v>21</v>
      </c>
      <c r="B23" s="71">
        <v>413</v>
      </c>
      <c r="C23" s="3">
        <v>131</v>
      </c>
      <c r="D23" s="3">
        <v>0</v>
      </c>
      <c r="E23" s="72">
        <v>0</v>
      </c>
      <c r="F23" s="71">
        <v>32159690.350000001</v>
      </c>
      <c r="G23" s="3">
        <v>5276594.5599999996</v>
      </c>
      <c r="H23" s="3">
        <v>0</v>
      </c>
      <c r="I23" s="72">
        <v>0</v>
      </c>
      <c r="J23" s="74">
        <v>544</v>
      </c>
      <c r="K23" s="74">
        <v>37436284.909999996</v>
      </c>
    </row>
    <row r="24" spans="1:11" x14ac:dyDescent="0.25">
      <c r="A24" s="2" t="s">
        <v>22</v>
      </c>
      <c r="B24" s="71">
        <v>700</v>
      </c>
      <c r="C24" s="3">
        <v>7</v>
      </c>
      <c r="D24" s="3">
        <v>0</v>
      </c>
      <c r="E24" s="72">
        <v>0</v>
      </c>
      <c r="F24" s="71">
        <v>1698156.97</v>
      </c>
      <c r="G24" s="3">
        <v>6862.68</v>
      </c>
      <c r="H24" s="3">
        <v>0</v>
      </c>
      <c r="I24" s="72">
        <v>0</v>
      </c>
      <c r="J24" s="74">
        <v>707</v>
      </c>
      <c r="K24" s="74">
        <v>1705019.65</v>
      </c>
    </row>
    <row r="25" spans="1:11" ht="15.75" thickBot="1" x14ac:dyDescent="0.3">
      <c r="A25" s="2" t="s">
        <v>23</v>
      </c>
      <c r="B25" s="71">
        <v>4</v>
      </c>
      <c r="C25" s="3">
        <v>0</v>
      </c>
      <c r="D25" s="3">
        <v>0</v>
      </c>
      <c r="E25" s="72">
        <v>0</v>
      </c>
      <c r="F25" s="71">
        <v>5000.6499999999996</v>
      </c>
      <c r="G25" s="3">
        <v>0</v>
      </c>
      <c r="H25" s="3">
        <v>0</v>
      </c>
      <c r="I25" s="72">
        <v>0</v>
      </c>
      <c r="J25" s="74">
        <v>4</v>
      </c>
      <c r="K25" s="76">
        <v>5000.6499999999996</v>
      </c>
    </row>
    <row r="26" spans="1:11" ht="15.75" thickBot="1" x14ac:dyDescent="0.3">
      <c r="A26" s="65" t="s">
        <v>1</v>
      </c>
      <c r="B26" s="66">
        <f t="shared" ref="B26:K26" si="0">SUM(B7:B25)</f>
        <v>181835</v>
      </c>
      <c r="C26" s="67">
        <f t="shared" si="0"/>
        <v>8973</v>
      </c>
      <c r="D26" s="67">
        <f t="shared" si="0"/>
        <v>0</v>
      </c>
      <c r="E26" s="68">
        <f t="shared" si="0"/>
        <v>8</v>
      </c>
      <c r="F26" s="66">
        <f t="shared" si="0"/>
        <v>3853248394.0499997</v>
      </c>
      <c r="G26" s="67">
        <f t="shared" si="0"/>
        <v>625129666.99000001</v>
      </c>
      <c r="H26" s="67">
        <f t="shared" si="0"/>
        <v>0</v>
      </c>
      <c r="I26" s="68">
        <f t="shared" si="0"/>
        <v>1816825.59</v>
      </c>
      <c r="J26" s="75">
        <f t="shared" si="0"/>
        <v>190816</v>
      </c>
      <c r="K26" s="68">
        <f t="shared" si="0"/>
        <v>4480194886.6299992</v>
      </c>
    </row>
    <row r="27" spans="1:11" ht="4.5" customHeight="1" x14ac:dyDescent="0.25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</row>
    <row r="28" spans="1:11" ht="15" customHeight="1" x14ac:dyDescent="0.25">
      <c r="A28" s="409" t="s">
        <v>1250</v>
      </c>
      <c r="B28" s="409"/>
      <c r="C28" s="409"/>
      <c r="D28" s="409"/>
      <c r="E28" s="409"/>
      <c r="F28" s="409"/>
      <c r="G28" s="409"/>
    </row>
    <row r="29" spans="1:11" ht="15" customHeight="1" x14ac:dyDescent="0.25">
      <c r="A29" s="409" t="s">
        <v>24</v>
      </c>
      <c r="B29" s="409"/>
      <c r="C29" s="409"/>
      <c r="D29" s="409"/>
      <c r="E29" s="409"/>
      <c r="F29" s="409"/>
      <c r="G29" s="409"/>
    </row>
    <row r="30" spans="1:11" x14ac:dyDescent="0.25"/>
    <row r="31" spans="1:11" x14ac:dyDescent="0.25"/>
    <row r="32" spans="1:11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ht="14.25" customHeight="1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</sheetData>
  <mergeCells count="8">
    <mergeCell ref="A1:K1"/>
    <mergeCell ref="A2:K2"/>
    <mergeCell ref="A3:K3"/>
    <mergeCell ref="B5:E5"/>
    <mergeCell ref="F5:I5"/>
    <mergeCell ref="A5:A6"/>
    <mergeCell ref="J5:J6"/>
    <mergeCell ref="K5:K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M61"/>
  <sheetViews>
    <sheetView workbookViewId="0">
      <selection activeCell="A2" sqref="A2:E2"/>
    </sheetView>
  </sheetViews>
  <sheetFormatPr defaultColWidth="0" defaultRowHeight="15" customHeight="1" zeroHeight="1" x14ac:dyDescent="0.25"/>
  <cols>
    <col min="1" max="1" width="15" customWidth="1"/>
    <col min="2" max="5" width="27.7109375" customWidth="1"/>
    <col min="6" max="256" width="11.42578125" hidden="1"/>
    <col min="257" max="257" width="15" customWidth="1"/>
    <col min="258" max="261" width="27.7109375" customWidth="1"/>
    <col min="262" max="512" width="11.42578125" hidden="1"/>
    <col min="513" max="513" width="15" customWidth="1"/>
    <col min="514" max="517" width="27.7109375" customWidth="1"/>
    <col min="518" max="768" width="11.42578125" hidden="1"/>
    <col min="769" max="769" width="15" customWidth="1"/>
    <col min="770" max="773" width="27.7109375" customWidth="1"/>
    <col min="774" max="1024" width="11.42578125" hidden="1"/>
    <col min="1025" max="1025" width="15" customWidth="1"/>
    <col min="1026" max="1029" width="27.7109375" customWidth="1"/>
    <col min="1030" max="1280" width="11.42578125" hidden="1"/>
    <col min="1281" max="1281" width="15" customWidth="1"/>
    <col min="1282" max="1285" width="27.7109375" customWidth="1"/>
    <col min="1286" max="1536" width="11.42578125" hidden="1"/>
    <col min="1537" max="1537" width="15" customWidth="1"/>
    <col min="1538" max="1541" width="27.7109375" customWidth="1"/>
    <col min="1542" max="1792" width="11.42578125" hidden="1"/>
    <col min="1793" max="1793" width="15" customWidth="1"/>
    <col min="1794" max="1797" width="27.7109375" customWidth="1"/>
    <col min="1798" max="2048" width="11.42578125" hidden="1"/>
    <col min="2049" max="2049" width="15" customWidth="1"/>
    <col min="2050" max="2053" width="27.7109375" customWidth="1"/>
    <col min="2054" max="2304" width="11.42578125" hidden="1"/>
    <col min="2305" max="2305" width="15" customWidth="1"/>
    <col min="2306" max="2309" width="27.7109375" customWidth="1"/>
    <col min="2310" max="2560" width="11.42578125" hidden="1"/>
    <col min="2561" max="2561" width="15" customWidth="1"/>
    <col min="2562" max="2565" width="27.7109375" customWidth="1"/>
    <col min="2566" max="2816" width="11.42578125" hidden="1"/>
    <col min="2817" max="2817" width="15" customWidth="1"/>
    <col min="2818" max="2821" width="27.7109375" customWidth="1"/>
    <col min="2822" max="3072" width="11.42578125" hidden="1"/>
    <col min="3073" max="3073" width="15" customWidth="1"/>
    <col min="3074" max="3077" width="27.7109375" customWidth="1"/>
    <col min="3078" max="3328" width="11.42578125" hidden="1"/>
    <col min="3329" max="3329" width="15" customWidth="1"/>
    <col min="3330" max="3333" width="27.7109375" customWidth="1"/>
    <col min="3334" max="3584" width="11.42578125" hidden="1"/>
    <col min="3585" max="3585" width="15" customWidth="1"/>
    <col min="3586" max="3589" width="27.7109375" customWidth="1"/>
    <col min="3590" max="3840" width="11.42578125" hidden="1"/>
    <col min="3841" max="3841" width="15" customWidth="1"/>
    <col min="3842" max="3845" width="27.7109375" customWidth="1"/>
    <col min="3846" max="4096" width="11.42578125" hidden="1"/>
    <col min="4097" max="4097" width="15" customWidth="1"/>
    <col min="4098" max="4101" width="27.7109375" customWidth="1"/>
    <col min="4102" max="4352" width="11.42578125" hidden="1"/>
    <col min="4353" max="4353" width="15" customWidth="1"/>
    <col min="4354" max="4357" width="27.7109375" customWidth="1"/>
    <col min="4358" max="4608" width="11.42578125" hidden="1"/>
    <col min="4609" max="4609" width="15" customWidth="1"/>
    <col min="4610" max="4613" width="27.7109375" customWidth="1"/>
    <col min="4614" max="4864" width="11.42578125" hidden="1"/>
    <col min="4865" max="4865" width="15" customWidth="1"/>
    <col min="4866" max="4869" width="27.7109375" customWidth="1"/>
    <col min="4870" max="5120" width="11.42578125" hidden="1"/>
    <col min="5121" max="5121" width="15" customWidth="1"/>
    <col min="5122" max="5125" width="27.7109375" customWidth="1"/>
    <col min="5126" max="5376" width="11.42578125" hidden="1"/>
    <col min="5377" max="5377" width="15" customWidth="1"/>
    <col min="5378" max="5381" width="27.7109375" customWidth="1"/>
    <col min="5382" max="5632" width="11.42578125" hidden="1"/>
    <col min="5633" max="5633" width="15" customWidth="1"/>
    <col min="5634" max="5637" width="27.7109375" customWidth="1"/>
    <col min="5638" max="5888" width="11.42578125" hidden="1"/>
    <col min="5889" max="5889" width="15" customWidth="1"/>
    <col min="5890" max="5893" width="27.7109375" customWidth="1"/>
    <col min="5894" max="6144" width="11.42578125" hidden="1"/>
    <col min="6145" max="6145" width="15" customWidth="1"/>
    <col min="6146" max="6149" width="27.7109375" customWidth="1"/>
    <col min="6150" max="6400" width="11.42578125" hidden="1"/>
    <col min="6401" max="6401" width="15" customWidth="1"/>
    <col min="6402" max="6405" width="27.7109375" customWidth="1"/>
    <col min="6406" max="6656" width="11.42578125" hidden="1"/>
    <col min="6657" max="6657" width="15" customWidth="1"/>
    <col min="6658" max="6661" width="27.7109375" customWidth="1"/>
    <col min="6662" max="6912" width="11.42578125" hidden="1"/>
    <col min="6913" max="6913" width="15" customWidth="1"/>
    <col min="6914" max="6917" width="27.7109375" customWidth="1"/>
    <col min="6918" max="7168" width="11.42578125" hidden="1"/>
    <col min="7169" max="7169" width="15" customWidth="1"/>
    <col min="7170" max="7173" width="27.7109375" customWidth="1"/>
    <col min="7174" max="7424" width="11.42578125" hidden="1"/>
    <col min="7425" max="7425" width="15" customWidth="1"/>
    <col min="7426" max="7429" width="27.7109375" customWidth="1"/>
    <col min="7430" max="7680" width="11.42578125" hidden="1"/>
    <col min="7681" max="7681" width="15" customWidth="1"/>
    <col min="7682" max="7685" width="27.7109375" customWidth="1"/>
    <col min="7686" max="7936" width="11.42578125" hidden="1"/>
    <col min="7937" max="7937" width="15" customWidth="1"/>
    <col min="7938" max="7941" width="27.7109375" customWidth="1"/>
    <col min="7942" max="8192" width="11.42578125" hidden="1"/>
    <col min="8193" max="8193" width="15" customWidth="1"/>
    <col min="8194" max="8197" width="27.7109375" customWidth="1"/>
    <col min="8198" max="8448" width="11.42578125" hidden="1"/>
    <col min="8449" max="8449" width="15" customWidth="1"/>
    <col min="8450" max="8453" width="27.7109375" customWidth="1"/>
    <col min="8454" max="8704" width="11.42578125" hidden="1"/>
    <col min="8705" max="8705" width="15" customWidth="1"/>
    <col min="8706" max="8709" width="27.7109375" customWidth="1"/>
    <col min="8710" max="8960" width="11.42578125" hidden="1"/>
    <col min="8961" max="8961" width="15" customWidth="1"/>
    <col min="8962" max="8965" width="27.7109375" customWidth="1"/>
    <col min="8966" max="9216" width="11.42578125" hidden="1"/>
    <col min="9217" max="9217" width="15" customWidth="1"/>
    <col min="9218" max="9221" width="27.7109375" customWidth="1"/>
    <col min="9222" max="9472" width="11.42578125" hidden="1"/>
    <col min="9473" max="9473" width="15" customWidth="1"/>
    <col min="9474" max="9477" width="27.7109375" customWidth="1"/>
    <col min="9478" max="9728" width="11.42578125" hidden="1"/>
    <col min="9729" max="9729" width="15" customWidth="1"/>
    <col min="9730" max="9733" width="27.7109375" customWidth="1"/>
    <col min="9734" max="9984" width="11.42578125" hidden="1"/>
    <col min="9985" max="9985" width="15" customWidth="1"/>
    <col min="9986" max="9989" width="27.7109375" customWidth="1"/>
    <col min="9990" max="10240" width="11.42578125" hidden="1"/>
    <col min="10241" max="10241" width="15" customWidth="1"/>
    <col min="10242" max="10245" width="27.7109375" customWidth="1"/>
    <col min="10246" max="10496" width="11.42578125" hidden="1"/>
    <col min="10497" max="10497" width="15" customWidth="1"/>
    <col min="10498" max="10501" width="27.7109375" customWidth="1"/>
    <col min="10502" max="10752" width="11.42578125" hidden="1"/>
    <col min="10753" max="10753" width="15" customWidth="1"/>
    <col min="10754" max="10757" width="27.7109375" customWidth="1"/>
    <col min="10758" max="11008" width="11.42578125" hidden="1"/>
    <col min="11009" max="11009" width="15" customWidth="1"/>
    <col min="11010" max="11013" width="27.7109375" customWidth="1"/>
    <col min="11014" max="11264" width="11.42578125" hidden="1"/>
    <col min="11265" max="11265" width="15" customWidth="1"/>
    <col min="11266" max="11269" width="27.7109375" customWidth="1"/>
    <col min="11270" max="11520" width="11.42578125" hidden="1"/>
    <col min="11521" max="11521" width="15" customWidth="1"/>
    <col min="11522" max="11525" width="27.7109375" customWidth="1"/>
    <col min="11526" max="11776" width="11.42578125" hidden="1"/>
    <col min="11777" max="11777" width="15" customWidth="1"/>
    <col min="11778" max="11781" width="27.7109375" customWidth="1"/>
    <col min="11782" max="12032" width="11.42578125" hidden="1"/>
    <col min="12033" max="12033" width="15" customWidth="1"/>
    <col min="12034" max="12037" width="27.7109375" customWidth="1"/>
    <col min="12038" max="12288" width="11.42578125" hidden="1"/>
    <col min="12289" max="12289" width="15" customWidth="1"/>
    <col min="12290" max="12293" width="27.7109375" customWidth="1"/>
    <col min="12294" max="12544" width="11.42578125" hidden="1"/>
    <col min="12545" max="12545" width="15" customWidth="1"/>
    <col min="12546" max="12549" width="27.7109375" customWidth="1"/>
    <col min="12550" max="12800" width="11.42578125" hidden="1"/>
    <col min="12801" max="12801" width="15" customWidth="1"/>
    <col min="12802" max="12805" width="27.7109375" customWidth="1"/>
    <col min="12806" max="13056" width="11.42578125" hidden="1"/>
    <col min="13057" max="13057" width="15" customWidth="1"/>
    <col min="13058" max="13061" width="27.7109375" customWidth="1"/>
    <col min="13062" max="13312" width="11.42578125" hidden="1"/>
    <col min="13313" max="13313" width="15" customWidth="1"/>
    <col min="13314" max="13317" width="27.7109375" customWidth="1"/>
    <col min="13318" max="13568" width="11.42578125" hidden="1"/>
    <col min="13569" max="13569" width="15" customWidth="1"/>
    <col min="13570" max="13573" width="27.7109375" customWidth="1"/>
    <col min="13574" max="13824" width="11.42578125" hidden="1"/>
    <col min="13825" max="13825" width="15" customWidth="1"/>
    <col min="13826" max="13829" width="27.7109375" customWidth="1"/>
    <col min="13830" max="14080" width="11.42578125" hidden="1"/>
    <col min="14081" max="14081" width="15" customWidth="1"/>
    <col min="14082" max="14085" width="27.7109375" customWidth="1"/>
    <col min="14086" max="14336" width="11.42578125" hidden="1"/>
    <col min="14337" max="14337" width="15" customWidth="1"/>
    <col min="14338" max="14341" width="27.7109375" customWidth="1"/>
    <col min="14342" max="14592" width="11.42578125" hidden="1"/>
    <col min="14593" max="14593" width="15" customWidth="1"/>
    <col min="14594" max="14597" width="27.7109375" customWidth="1"/>
    <col min="14598" max="14848" width="11.42578125" hidden="1"/>
    <col min="14849" max="14849" width="15" customWidth="1"/>
    <col min="14850" max="14853" width="27.7109375" customWidth="1"/>
    <col min="14854" max="15104" width="11.42578125" hidden="1"/>
    <col min="15105" max="15105" width="15" customWidth="1"/>
    <col min="15106" max="15109" width="27.7109375" customWidth="1"/>
    <col min="15110" max="15360" width="11.42578125" hidden="1"/>
    <col min="15361" max="15361" width="15" customWidth="1"/>
    <col min="15362" max="15365" width="27.7109375" customWidth="1"/>
    <col min="15366" max="15616" width="11.42578125" hidden="1"/>
    <col min="15617" max="15617" width="15" customWidth="1"/>
    <col min="15618" max="15621" width="27.7109375" customWidth="1"/>
    <col min="15622" max="15872" width="11.42578125" hidden="1"/>
    <col min="15873" max="15873" width="15" customWidth="1"/>
    <col min="15874" max="15877" width="27.7109375" customWidth="1"/>
    <col min="15878" max="16128" width="11.42578125" hidden="1"/>
    <col min="16129" max="16129" width="15" customWidth="1"/>
    <col min="16130" max="16133" width="27.7109375" customWidth="1"/>
    <col min="16134" max="16384" width="11.42578125" hidden="1"/>
  </cols>
  <sheetData>
    <row r="1" spans="1:5" ht="25.5" customHeight="1" x14ac:dyDescent="0.25">
      <c r="A1" s="602" t="s">
        <v>999</v>
      </c>
      <c r="B1" s="603"/>
      <c r="C1" s="603"/>
      <c r="D1" s="603"/>
      <c r="E1" s="604"/>
    </row>
    <row r="2" spans="1:5" x14ac:dyDescent="0.25">
      <c r="A2" s="605" t="s">
        <v>966</v>
      </c>
      <c r="B2" s="606"/>
      <c r="C2" s="606"/>
      <c r="D2" s="606"/>
      <c r="E2" s="607"/>
    </row>
    <row r="3" spans="1:5" x14ac:dyDescent="0.25">
      <c r="A3" s="605" t="s">
        <v>959</v>
      </c>
      <c r="B3" s="606"/>
      <c r="C3" s="606"/>
      <c r="D3" s="606"/>
      <c r="E3" s="607"/>
    </row>
    <row r="4" spans="1:5" ht="6" customHeight="1" x14ac:dyDescent="0.25">
      <c r="A4" s="376"/>
      <c r="B4" s="377"/>
      <c r="C4" s="377"/>
      <c r="D4" s="377"/>
      <c r="E4" s="378"/>
    </row>
    <row r="5" spans="1:5" x14ac:dyDescent="0.25">
      <c r="A5" s="379" t="s">
        <v>721</v>
      </c>
      <c r="B5" s="380" t="s">
        <v>722</v>
      </c>
      <c r="C5" s="380" t="s">
        <v>723</v>
      </c>
      <c r="D5" s="380" t="s">
        <v>724</v>
      </c>
      <c r="E5" s="381" t="s">
        <v>1</v>
      </c>
    </row>
    <row r="6" spans="1:5" x14ac:dyDescent="0.25">
      <c r="A6" s="20">
        <v>44958</v>
      </c>
      <c r="B6" s="21">
        <v>21290.700870600002</v>
      </c>
      <c r="C6" s="21">
        <v>0</v>
      </c>
      <c r="D6" s="21">
        <v>162987.92602540003</v>
      </c>
      <c r="E6" s="21">
        <v>184278.62689600003</v>
      </c>
    </row>
    <row r="7" spans="1:5" x14ac:dyDescent="0.25">
      <c r="A7" s="20">
        <v>44959</v>
      </c>
      <c r="B7" s="21">
        <v>182746.18501020002</v>
      </c>
      <c r="C7" s="21">
        <v>0</v>
      </c>
      <c r="D7" s="21">
        <v>272905.91189400002</v>
      </c>
      <c r="E7" s="21">
        <v>455652.09690420004</v>
      </c>
    </row>
    <row r="8" spans="1:5" x14ac:dyDescent="0.25">
      <c r="A8" s="20">
        <v>44960</v>
      </c>
      <c r="B8" s="21">
        <v>67989.611057200003</v>
      </c>
      <c r="C8" s="21">
        <v>0</v>
      </c>
      <c r="D8" s="21">
        <v>292670.52756060002</v>
      </c>
      <c r="E8" s="21">
        <v>360660.13861780002</v>
      </c>
    </row>
    <row r="9" spans="1:5" x14ac:dyDescent="0.25">
      <c r="A9" s="20">
        <v>44963</v>
      </c>
      <c r="B9" s="21">
        <v>88647.546076600018</v>
      </c>
      <c r="C9" s="21">
        <v>0</v>
      </c>
      <c r="D9" s="21">
        <v>151385.66263100001</v>
      </c>
      <c r="E9" s="21">
        <v>240033.20870759999</v>
      </c>
    </row>
    <row r="10" spans="1:5" x14ac:dyDescent="0.25">
      <c r="A10" s="20">
        <v>44964</v>
      </c>
      <c r="B10" s="21">
        <v>37149.654358599997</v>
      </c>
      <c r="C10" s="21">
        <v>0</v>
      </c>
      <c r="D10" s="21">
        <v>211329.66729699998</v>
      </c>
      <c r="E10" s="21">
        <v>248479.32165560001</v>
      </c>
    </row>
    <row r="11" spans="1:5" x14ac:dyDescent="0.25">
      <c r="A11" s="20">
        <v>44965</v>
      </c>
      <c r="B11" s="21">
        <v>211106.44735600002</v>
      </c>
      <c r="C11" s="21">
        <v>0</v>
      </c>
      <c r="D11" s="21">
        <v>194365.6520498</v>
      </c>
      <c r="E11" s="21">
        <v>405472.09940580005</v>
      </c>
    </row>
    <row r="12" spans="1:5" x14ac:dyDescent="0.25">
      <c r="A12" s="20">
        <v>44966</v>
      </c>
      <c r="B12" s="21">
        <v>125626.4690982</v>
      </c>
      <c r="C12" s="21">
        <v>0</v>
      </c>
      <c r="D12" s="21">
        <v>169381.94961800001</v>
      </c>
      <c r="E12" s="21">
        <v>295008.41871620005</v>
      </c>
    </row>
    <row r="13" spans="1:5" x14ac:dyDescent="0.25">
      <c r="A13" s="20">
        <v>44967</v>
      </c>
      <c r="B13" s="21">
        <v>88663.670918200005</v>
      </c>
      <c r="C13" s="21">
        <v>0</v>
      </c>
      <c r="D13" s="21">
        <v>228220.24171659999</v>
      </c>
      <c r="E13" s="21">
        <v>316883.91263480001</v>
      </c>
    </row>
    <row r="14" spans="1:5" x14ac:dyDescent="0.25">
      <c r="A14" s="20">
        <v>44970</v>
      </c>
      <c r="B14" s="21">
        <v>85522.9825002</v>
      </c>
      <c r="C14" s="21">
        <v>90.618679200000003</v>
      </c>
      <c r="D14" s="21">
        <v>229092.76861520001</v>
      </c>
      <c r="E14" s="21">
        <v>314706.3697946</v>
      </c>
    </row>
    <row r="15" spans="1:5" x14ac:dyDescent="0.25">
      <c r="A15" s="20">
        <v>44971</v>
      </c>
      <c r="B15" s="21">
        <v>87367.291922399992</v>
      </c>
      <c r="C15" s="21">
        <v>0</v>
      </c>
      <c r="D15" s="21">
        <v>239086.87102160003</v>
      </c>
      <c r="E15" s="21">
        <v>326454.16294399998</v>
      </c>
    </row>
    <row r="16" spans="1:5" x14ac:dyDescent="0.25">
      <c r="A16" s="20">
        <v>44972</v>
      </c>
      <c r="B16" s="21">
        <v>69821.920212800018</v>
      </c>
      <c r="C16" s="21">
        <v>0</v>
      </c>
      <c r="D16" s="21">
        <v>209517.85527260002</v>
      </c>
      <c r="E16" s="21">
        <v>279339.77548539999</v>
      </c>
    </row>
    <row r="17" spans="1:5" x14ac:dyDescent="0.25">
      <c r="A17" s="20">
        <v>44973</v>
      </c>
      <c r="B17" s="21">
        <v>124446.96495139999</v>
      </c>
      <c r="C17" s="21">
        <v>0</v>
      </c>
      <c r="D17" s="21">
        <v>227108.03581620002</v>
      </c>
      <c r="E17" s="21">
        <v>351555.00076760002</v>
      </c>
    </row>
    <row r="18" spans="1:5" x14ac:dyDescent="0.25">
      <c r="A18" s="20">
        <v>44974</v>
      </c>
      <c r="B18" s="21">
        <v>152963.12731419998</v>
      </c>
      <c r="C18" s="21">
        <v>0</v>
      </c>
      <c r="D18" s="21">
        <v>244825.55826540003</v>
      </c>
      <c r="E18" s="21">
        <v>397788.68557960005</v>
      </c>
    </row>
    <row r="19" spans="1:5" x14ac:dyDescent="0.25">
      <c r="A19" s="20">
        <v>44979</v>
      </c>
      <c r="B19" s="21">
        <v>96954.284130200016</v>
      </c>
      <c r="C19" s="21">
        <v>0</v>
      </c>
      <c r="D19" s="21">
        <v>302469.41316340002</v>
      </c>
      <c r="E19" s="21">
        <v>399423.69729360001</v>
      </c>
    </row>
    <row r="20" spans="1:5" x14ac:dyDescent="0.25">
      <c r="A20" s="20">
        <v>44980</v>
      </c>
      <c r="B20" s="21">
        <v>121562.35649179999</v>
      </c>
      <c r="C20" s="21">
        <v>0</v>
      </c>
      <c r="D20" s="21">
        <v>369843.9809736</v>
      </c>
      <c r="E20" s="21">
        <v>491406.33746540005</v>
      </c>
    </row>
    <row r="21" spans="1:5" x14ac:dyDescent="0.25">
      <c r="A21" s="20">
        <v>44981</v>
      </c>
      <c r="B21" s="21">
        <v>154569.304596</v>
      </c>
      <c r="C21" s="21">
        <v>318062.55866420001</v>
      </c>
      <c r="D21" s="21">
        <v>361845.83967700007</v>
      </c>
      <c r="E21" s="21">
        <v>834477.70293720008</v>
      </c>
    </row>
    <row r="22" spans="1:5" x14ac:dyDescent="0.25">
      <c r="A22" s="20">
        <v>44984</v>
      </c>
      <c r="B22" s="21">
        <v>48431.786249000004</v>
      </c>
      <c r="C22" s="21">
        <v>0</v>
      </c>
      <c r="D22" s="21">
        <v>178118.91593300004</v>
      </c>
      <c r="E22" s="21">
        <v>226550.70218200001</v>
      </c>
    </row>
    <row r="23" spans="1:5" ht="15.75" thickBot="1" x14ac:dyDescent="0.3">
      <c r="A23" s="20">
        <v>44985</v>
      </c>
      <c r="B23" s="21">
        <v>85087.548390600015</v>
      </c>
      <c r="C23" s="21">
        <v>0</v>
      </c>
      <c r="D23" s="21">
        <v>194603.33863320001</v>
      </c>
      <c r="E23" s="21">
        <v>279690.88702379999</v>
      </c>
    </row>
    <row r="24" spans="1:5" ht="15.75" thickBot="1" x14ac:dyDescent="0.3">
      <c r="A24" s="382" t="s">
        <v>1</v>
      </c>
      <c r="B24" s="383">
        <f>SUM(B6:B23)</f>
        <v>1849947.8515042001</v>
      </c>
      <c r="C24" s="383">
        <f t="shared" ref="C24:E24" si="0">SUM(C6:C23)</f>
        <v>318153.17734340002</v>
      </c>
      <c r="D24" s="383">
        <f t="shared" si="0"/>
        <v>4239760.1161636002</v>
      </c>
      <c r="E24" s="383">
        <f t="shared" si="0"/>
        <v>6407861.1450111996</v>
      </c>
    </row>
    <row r="25" spans="1:5" ht="6.75" customHeight="1" thickBot="1" x14ac:dyDescent="0.3">
      <c r="A25" s="608"/>
      <c r="B25" s="608"/>
      <c r="C25" s="608"/>
      <c r="D25" s="608"/>
      <c r="E25" s="608"/>
    </row>
    <row r="26" spans="1:5" ht="15.75" thickTop="1" x14ac:dyDescent="0.25">
      <c r="A26" s="22" t="s">
        <v>24</v>
      </c>
      <c r="B26" s="23"/>
      <c r="C26" s="23"/>
      <c r="D26" s="23"/>
      <c r="E26" s="23"/>
    </row>
    <row r="27" spans="1:5" x14ac:dyDescent="0.25"/>
    <row r="28" spans="1:5" x14ac:dyDescent="0.25"/>
    <row r="29" spans="1:5" x14ac:dyDescent="0.25"/>
    <row r="30" spans="1:5" x14ac:dyDescent="0.25"/>
    <row r="31" spans="1:5" x14ac:dyDescent="0.25"/>
    <row r="32" spans="1:5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</sheetData>
  <mergeCells count="4">
    <mergeCell ref="A1:E1"/>
    <mergeCell ref="A2:E2"/>
    <mergeCell ref="A3:E3"/>
    <mergeCell ref="A25:E25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7"/>
  <sheetViews>
    <sheetView workbookViewId="0">
      <selection sqref="A1:B1"/>
    </sheetView>
  </sheetViews>
  <sheetFormatPr defaultColWidth="11.42578125" defaultRowHeight="12.75" zeroHeight="1" x14ac:dyDescent="0.2"/>
  <cols>
    <col min="1" max="1" width="93.7109375" style="395" bestFit="1" customWidth="1"/>
    <col min="2" max="2" width="11.28515625" style="395" customWidth="1"/>
    <col min="3" max="16384" width="11.42578125" style="395"/>
  </cols>
  <sheetData>
    <row r="1" spans="1:2" ht="20.25" customHeight="1" x14ac:dyDescent="0.2">
      <c r="A1" s="469" t="s">
        <v>1025</v>
      </c>
      <c r="B1" s="469"/>
    </row>
    <row r="2" spans="1:2" x14ac:dyDescent="0.2">
      <c r="B2" s="396"/>
    </row>
    <row r="3" spans="1:2" ht="15.75" x14ac:dyDescent="0.25">
      <c r="A3" s="397" t="s">
        <v>843</v>
      </c>
      <c r="B3" s="396"/>
    </row>
    <row r="4" spans="1:2" x14ac:dyDescent="0.2">
      <c r="A4" s="398" t="s">
        <v>40</v>
      </c>
      <c r="B4" s="399" t="s">
        <v>844</v>
      </c>
    </row>
    <row r="5" spans="1:2" x14ac:dyDescent="0.2">
      <c r="A5" s="398" t="s">
        <v>1026</v>
      </c>
      <c r="B5" s="399" t="s">
        <v>851</v>
      </c>
    </row>
    <row r="6" spans="1:2" x14ac:dyDescent="0.2">
      <c r="A6" s="398" t="s">
        <v>1027</v>
      </c>
      <c r="B6" s="399" t="s">
        <v>845</v>
      </c>
    </row>
    <row r="7" spans="1:2" x14ac:dyDescent="0.2">
      <c r="A7" s="398" t="s">
        <v>1028</v>
      </c>
      <c r="B7" s="399" t="s">
        <v>846</v>
      </c>
    </row>
    <row r="8" spans="1:2" x14ac:dyDescent="0.2">
      <c r="A8" s="398" t="s">
        <v>1029</v>
      </c>
      <c r="B8" s="399" t="s">
        <v>848</v>
      </c>
    </row>
    <row r="9" spans="1:2" x14ac:dyDescent="0.2">
      <c r="A9" s="398" t="s">
        <v>1030</v>
      </c>
      <c r="B9" s="399" t="s">
        <v>850</v>
      </c>
    </row>
    <row r="10" spans="1:2" x14ac:dyDescent="0.2">
      <c r="A10" s="398" t="s">
        <v>1031</v>
      </c>
      <c r="B10" s="399" t="s">
        <v>852</v>
      </c>
    </row>
    <row r="11" spans="1:2" x14ac:dyDescent="0.2">
      <c r="A11" s="398" t="s">
        <v>1032</v>
      </c>
      <c r="B11" s="399" t="s">
        <v>854</v>
      </c>
    </row>
    <row r="12" spans="1:2" x14ac:dyDescent="0.2">
      <c r="A12" s="398" t="s">
        <v>1033</v>
      </c>
      <c r="B12" s="399" t="s">
        <v>853</v>
      </c>
    </row>
    <row r="13" spans="1:2" x14ac:dyDescent="0.2">
      <c r="A13" s="398" t="s">
        <v>1034</v>
      </c>
      <c r="B13" s="399" t="s">
        <v>855</v>
      </c>
    </row>
    <row r="14" spans="1:2" x14ac:dyDescent="0.2">
      <c r="A14" s="398" t="s">
        <v>98</v>
      </c>
      <c r="B14" s="399" t="s">
        <v>847</v>
      </c>
    </row>
    <row r="15" spans="1:2" x14ac:dyDescent="0.2">
      <c r="A15" s="400" t="s">
        <v>1035</v>
      </c>
      <c r="B15" s="399" t="s">
        <v>849</v>
      </c>
    </row>
    <row r="16" spans="1:2" x14ac:dyDescent="0.2">
      <c r="A16" s="398"/>
      <c r="B16" s="399"/>
    </row>
    <row r="17" spans="1:14" ht="15.75" x14ac:dyDescent="0.25">
      <c r="A17" s="401" t="s">
        <v>1036</v>
      </c>
      <c r="B17" s="399"/>
      <c r="H17" s="396"/>
    </row>
    <row r="18" spans="1:14" x14ac:dyDescent="0.2">
      <c r="A18" s="398" t="s">
        <v>1037</v>
      </c>
      <c r="B18" s="399" t="s">
        <v>1038</v>
      </c>
      <c r="H18" s="396"/>
    </row>
    <row r="19" spans="1:14" x14ac:dyDescent="0.2">
      <c r="A19" s="398"/>
      <c r="B19" s="399"/>
      <c r="H19" s="396"/>
    </row>
    <row r="20" spans="1:14" ht="15.75" x14ac:dyDescent="0.25">
      <c r="A20" s="401" t="s">
        <v>1039</v>
      </c>
      <c r="B20" s="399"/>
      <c r="H20" s="396"/>
    </row>
    <row r="21" spans="1:14" x14ac:dyDescent="0.2">
      <c r="A21" s="398" t="s">
        <v>693</v>
      </c>
      <c r="B21" s="399" t="s">
        <v>1040</v>
      </c>
      <c r="H21" s="399"/>
      <c r="I21" s="400"/>
    </row>
    <row r="22" spans="1:14" x14ac:dyDescent="0.2">
      <c r="A22" s="398" t="s">
        <v>694</v>
      </c>
      <c r="B22" s="399" t="s">
        <v>1041</v>
      </c>
      <c r="H22" s="396"/>
    </row>
    <row r="23" spans="1:14" x14ac:dyDescent="0.2">
      <c r="A23" s="398" t="s">
        <v>707</v>
      </c>
      <c r="B23" s="399" t="s">
        <v>1042</v>
      </c>
      <c r="H23" s="396"/>
    </row>
    <row r="24" spans="1:14" x14ac:dyDescent="0.2">
      <c r="A24" s="398" t="s">
        <v>695</v>
      </c>
      <c r="B24" s="399" t="s">
        <v>1043</v>
      </c>
      <c r="H24" s="396"/>
    </row>
    <row r="25" spans="1:14" x14ac:dyDescent="0.2">
      <c r="A25" s="398" t="s">
        <v>696</v>
      </c>
      <c r="B25" s="399" t="s">
        <v>1044</v>
      </c>
      <c r="H25" s="396"/>
    </row>
    <row r="26" spans="1:14" x14ac:dyDescent="0.2">
      <c r="A26" s="398" t="s">
        <v>1045</v>
      </c>
      <c r="B26" s="399" t="s">
        <v>1046</v>
      </c>
      <c r="H26" s="396"/>
      <c r="N26" s="402"/>
    </row>
    <row r="27" spans="1:14" x14ac:dyDescent="0.2">
      <c r="A27" s="398" t="s">
        <v>1047</v>
      </c>
      <c r="B27" s="399" t="s">
        <v>1048</v>
      </c>
      <c r="H27" s="396"/>
      <c r="N27" s="402"/>
    </row>
    <row r="28" spans="1:14" x14ac:dyDescent="0.2">
      <c r="A28" s="398" t="s">
        <v>700</v>
      </c>
      <c r="B28" s="399" t="s">
        <v>1049</v>
      </c>
      <c r="H28" s="396"/>
      <c r="N28" s="402"/>
    </row>
    <row r="29" spans="1:14" x14ac:dyDescent="0.2">
      <c r="A29" s="398" t="s">
        <v>1050</v>
      </c>
      <c r="B29" s="399" t="s">
        <v>1051</v>
      </c>
      <c r="H29" s="396"/>
      <c r="N29" s="402"/>
    </row>
    <row r="30" spans="1:14" x14ac:dyDescent="0.2">
      <c r="A30" s="403" t="s">
        <v>710</v>
      </c>
      <c r="B30" s="399" t="s">
        <v>1052</v>
      </c>
      <c r="H30" s="396"/>
      <c r="N30" s="402"/>
    </row>
    <row r="31" spans="1:14" x14ac:dyDescent="0.2">
      <c r="A31" s="400" t="s">
        <v>706</v>
      </c>
      <c r="B31" s="399" t="s">
        <v>1053</v>
      </c>
      <c r="H31" s="396"/>
      <c r="N31" s="402"/>
    </row>
    <row r="32" spans="1:14" x14ac:dyDescent="0.2">
      <c r="A32" s="400" t="s">
        <v>709</v>
      </c>
      <c r="B32" s="399" t="s">
        <v>1054</v>
      </c>
      <c r="H32" s="396"/>
      <c r="N32" s="402"/>
    </row>
    <row r="33" spans="1:14" x14ac:dyDescent="0.2">
      <c r="A33" s="400" t="s">
        <v>1055</v>
      </c>
      <c r="B33" s="399" t="s">
        <v>1056</v>
      </c>
      <c r="H33" s="396"/>
      <c r="N33" s="402"/>
    </row>
    <row r="34" spans="1:14" x14ac:dyDescent="0.2">
      <c r="A34" s="400" t="s">
        <v>697</v>
      </c>
      <c r="B34" s="399" t="s">
        <v>1057</v>
      </c>
      <c r="H34" s="396"/>
      <c r="N34" s="402"/>
    </row>
    <row r="35" spans="1:14" x14ac:dyDescent="0.2">
      <c r="A35" s="400" t="s">
        <v>1058</v>
      </c>
      <c r="B35" s="404" t="s">
        <v>1059</v>
      </c>
      <c r="H35" s="396"/>
      <c r="N35" s="402"/>
    </row>
    <row r="36" spans="1:14" x14ac:dyDescent="0.2">
      <c r="A36" s="398"/>
      <c r="B36" s="399"/>
      <c r="H36" s="396"/>
      <c r="N36" s="402"/>
    </row>
    <row r="37" spans="1:14" ht="15.75" x14ac:dyDescent="0.25">
      <c r="A37" s="401" t="s">
        <v>1060</v>
      </c>
      <c r="B37" s="399"/>
      <c r="H37" s="399"/>
      <c r="N37" s="402"/>
    </row>
    <row r="38" spans="1:14" x14ac:dyDescent="0.2">
      <c r="A38" s="398" t="s">
        <v>1061</v>
      </c>
      <c r="B38" s="399" t="s">
        <v>1062</v>
      </c>
      <c r="H38" s="404"/>
      <c r="N38" s="402"/>
    </row>
    <row r="39" spans="1:14" x14ac:dyDescent="0.2">
      <c r="A39" s="398" t="s">
        <v>1063</v>
      </c>
      <c r="B39" s="399" t="s">
        <v>1064</v>
      </c>
      <c r="H39" s="396"/>
      <c r="N39" s="402"/>
    </row>
    <row r="40" spans="1:14" x14ac:dyDescent="0.2">
      <c r="A40" s="398" t="s">
        <v>1065</v>
      </c>
      <c r="B40" s="399" t="s">
        <v>1066</v>
      </c>
      <c r="H40" s="396"/>
      <c r="N40" s="402"/>
    </row>
    <row r="41" spans="1:14" x14ac:dyDescent="0.2">
      <c r="A41" s="398"/>
      <c r="B41" s="399"/>
      <c r="H41" s="396"/>
      <c r="N41" s="402"/>
    </row>
    <row r="42" spans="1:14" ht="15.75" x14ac:dyDescent="0.25">
      <c r="A42" s="401" t="s">
        <v>1067</v>
      </c>
      <c r="B42" s="399"/>
      <c r="H42" s="396"/>
      <c r="N42" s="402"/>
    </row>
    <row r="43" spans="1:14" x14ac:dyDescent="0.2">
      <c r="A43" s="398" t="s">
        <v>1023</v>
      </c>
      <c r="B43" s="399" t="s">
        <v>1068</v>
      </c>
      <c r="H43" s="396"/>
      <c r="N43" s="402"/>
    </row>
    <row r="44" spans="1:14" x14ac:dyDescent="0.2">
      <c r="A44" s="398"/>
      <c r="B44" s="399"/>
      <c r="H44" s="396"/>
      <c r="N44" s="402"/>
    </row>
    <row r="45" spans="1:14" ht="15.75" x14ac:dyDescent="0.25">
      <c r="A45" s="401" t="s">
        <v>1069</v>
      </c>
      <c r="B45" s="399"/>
      <c r="H45" s="396"/>
      <c r="N45" s="402"/>
    </row>
    <row r="46" spans="1:14" x14ac:dyDescent="0.2">
      <c r="B46" s="396"/>
      <c r="H46" s="396"/>
      <c r="N46" s="402"/>
    </row>
    <row r="47" spans="1:14" x14ac:dyDescent="0.2">
      <c r="A47" s="395" t="s">
        <v>1070</v>
      </c>
      <c r="B47" s="396" t="s">
        <v>1071</v>
      </c>
      <c r="H47" s="396"/>
      <c r="N47" s="402"/>
    </row>
    <row r="48" spans="1:14" x14ac:dyDescent="0.2">
      <c r="A48" s="395" t="s">
        <v>1072</v>
      </c>
      <c r="B48" s="396" t="s">
        <v>1073</v>
      </c>
      <c r="H48" s="396"/>
      <c r="N48" s="402"/>
    </row>
    <row r="49" spans="1:14" x14ac:dyDescent="0.2">
      <c r="A49" s="395" t="s">
        <v>1074</v>
      </c>
      <c r="B49" s="396" t="s">
        <v>1075</v>
      </c>
      <c r="H49" s="396"/>
      <c r="N49" s="402"/>
    </row>
    <row r="50" spans="1:14" x14ac:dyDescent="0.2">
      <c r="A50" s="395" t="s">
        <v>1076</v>
      </c>
      <c r="B50" s="396" t="s">
        <v>746</v>
      </c>
      <c r="H50" s="396"/>
      <c r="N50" s="402"/>
    </row>
    <row r="51" spans="1:14" x14ac:dyDescent="0.2">
      <c r="A51" s="400" t="s">
        <v>48</v>
      </c>
      <c r="B51" s="399" t="s">
        <v>798</v>
      </c>
      <c r="E51" s="400"/>
      <c r="H51" s="396"/>
      <c r="N51" s="402"/>
    </row>
    <row r="52" spans="1:14" x14ac:dyDescent="0.2">
      <c r="A52" s="395" t="s">
        <v>6</v>
      </c>
      <c r="B52" s="396" t="s">
        <v>763</v>
      </c>
      <c r="H52" s="396"/>
      <c r="N52" s="402"/>
    </row>
    <row r="53" spans="1:14" x14ac:dyDescent="0.2">
      <c r="A53" s="395" t="s">
        <v>1077</v>
      </c>
      <c r="B53" s="396" t="s">
        <v>769</v>
      </c>
      <c r="H53" s="396"/>
      <c r="N53" s="402"/>
    </row>
    <row r="54" spans="1:14" x14ac:dyDescent="0.2">
      <c r="A54" s="395" t="s">
        <v>8</v>
      </c>
      <c r="B54" s="396" t="s">
        <v>745</v>
      </c>
      <c r="H54" s="396"/>
      <c r="N54" s="402"/>
    </row>
    <row r="55" spans="1:14" x14ac:dyDescent="0.2">
      <c r="A55" s="395" t="s">
        <v>11</v>
      </c>
      <c r="B55" s="396" t="s">
        <v>761</v>
      </c>
      <c r="H55" s="396"/>
      <c r="N55" s="402"/>
    </row>
    <row r="56" spans="1:14" x14ac:dyDescent="0.2">
      <c r="A56" s="395" t="s">
        <v>12</v>
      </c>
      <c r="B56" s="396" t="s">
        <v>747</v>
      </c>
      <c r="H56" s="396"/>
      <c r="N56" s="402"/>
    </row>
    <row r="57" spans="1:14" x14ac:dyDescent="0.2">
      <c r="A57" s="395" t="s">
        <v>13</v>
      </c>
      <c r="B57" s="396" t="s">
        <v>748</v>
      </c>
      <c r="H57" s="396"/>
      <c r="N57" s="402"/>
    </row>
    <row r="58" spans="1:14" x14ac:dyDescent="0.2">
      <c r="A58" s="395" t="s">
        <v>14</v>
      </c>
      <c r="B58" s="396" t="s">
        <v>751</v>
      </c>
      <c r="H58" s="396"/>
      <c r="N58" s="402"/>
    </row>
    <row r="59" spans="1:14" x14ac:dyDescent="0.2">
      <c r="A59" s="395" t="s">
        <v>18</v>
      </c>
      <c r="B59" s="396" t="s">
        <v>762</v>
      </c>
      <c r="H59" s="396"/>
    </row>
    <row r="60" spans="1:14" x14ac:dyDescent="0.2">
      <c r="A60" s="395" t="s">
        <v>19</v>
      </c>
      <c r="B60" s="396" t="s">
        <v>749</v>
      </c>
      <c r="H60" s="396"/>
    </row>
    <row r="61" spans="1:14" x14ac:dyDescent="0.2">
      <c r="A61" s="395" t="s">
        <v>9</v>
      </c>
      <c r="B61" s="396" t="s">
        <v>768</v>
      </c>
      <c r="H61" s="396"/>
    </row>
    <row r="62" spans="1:14" x14ac:dyDescent="0.2">
      <c r="A62" s="395" t="s">
        <v>10</v>
      </c>
      <c r="B62" s="396" t="s">
        <v>767</v>
      </c>
      <c r="H62" s="396"/>
    </row>
    <row r="63" spans="1:14" x14ac:dyDescent="0.2">
      <c r="A63" s="395" t="s">
        <v>15</v>
      </c>
      <c r="B63" s="396" t="s">
        <v>787</v>
      </c>
      <c r="H63" s="396"/>
    </row>
    <row r="64" spans="1:14" x14ac:dyDescent="0.2">
      <c r="A64" s="395" t="s">
        <v>210</v>
      </c>
      <c r="B64" s="396" t="s">
        <v>1078</v>
      </c>
      <c r="H64" s="396"/>
    </row>
    <row r="65" spans="1:8" x14ac:dyDescent="0.2">
      <c r="A65" s="395" t="s">
        <v>1079</v>
      </c>
      <c r="B65" s="396" t="s">
        <v>819</v>
      </c>
      <c r="H65" s="396"/>
    </row>
    <row r="66" spans="1:8" x14ac:dyDescent="0.2">
      <c r="A66" s="395" t="s">
        <v>1080</v>
      </c>
      <c r="B66" s="396" t="s">
        <v>750</v>
      </c>
      <c r="H66" s="396"/>
    </row>
    <row r="67" spans="1:8" x14ac:dyDescent="0.2">
      <c r="A67" s="395" t="s">
        <v>1081</v>
      </c>
      <c r="B67" s="399" t="s">
        <v>765</v>
      </c>
      <c r="E67" s="398"/>
      <c r="H67" s="396"/>
    </row>
    <row r="68" spans="1:8" x14ac:dyDescent="0.2">
      <c r="A68" s="395" t="s">
        <v>1082</v>
      </c>
      <c r="B68" s="404" t="s">
        <v>1083</v>
      </c>
      <c r="H68" s="396"/>
    </row>
    <row r="69" spans="1:8" x14ac:dyDescent="0.2">
      <c r="A69" s="395" t="s">
        <v>241</v>
      </c>
      <c r="B69" s="396" t="s">
        <v>752</v>
      </c>
      <c r="H69" s="396"/>
    </row>
    <row r="70" spans="1:8" x14ac:dyDescent="0.2">
      <c r="A70" s="395" t="s">
        <v>1084</v>
      </c>
      <c r="B70" s="396" t="s">
        <v>1085</v>
      </c>
      <c r="H70" s="396"/>
    </row>
    <row r="71" spans="1:8" x14ac:dyDescent="0.2">
      <c r="A71" s="395" t="s">
        <v>269</v>
      </c>
      <c r="B71" s="396" t="s">
        <v>753</v>
      </c>
      <c r="H71" s="396"/>
    </row>
    <row r="72" spans="1:8" x14ac:dyDescent="0.2">
      <c r="A72" s="395" t="s">
        <v>1086</v>
      </c>
      <c r="B72" s="396" t="s">
        <v>785</v>
      </c>
      <c r="H72" s="396"/>
    </row>
    <row r="73" spans="1:8" x14ac:dyDescent="0.2">
      <c r="A73" s="395" t="s">
        <v>1087</v>
      </c>
      <c r="B73" s="396" t="s">
        <v>1088</v>
      </c>
      <c r="H73" s="396"/>
    </row>
    <row r="74" spans="1:8" x14ac:dyDescent="0.2">
      <c r="A74" s="395" t="s">
        <v>1089</v>
      </c>
      <c r="B74" s="396" t="s">
        <v>1090</v>
      </c>
      <c r="H74" s="396"/>
    </row>
    <row r="75" spans="1:8" x14ac:dyDescent="0.2">
      <c r="A75" s="395" t="s">
        <v>305</v>
      </c>
      <c r="B75" s="396" t="s">
        <v>739</v>
      </c>
      <c r="H75" s="396"/>
    </row>
    <row r="76" spans="1:8" x14ac:dyDescent="0.2">
      <c r="A76" s="395" t="s">
        <v>1091</v>
      </c>
      <c r="B76" s="396" t="s">
        <v>1092</v>
      </c>
      <c r="H76" s="396"/>
    </row>
    <row r="77" spans="1:8" x14ac:dyDescent="0.2">
      <c r="A77" s="395" t="s">
        <v>1093</v>
      </c>
      <c r="B77" s="396" t="s">
        <v>780</v>
      </c>
      <c r="H77" s="396"/>
    </row>
    <row r="78" spans="1:8" x14ac:dyDescent="0.2">
      <c r="A78" s="395" t="s">
        <v>1094</v>
      </c>
      <c r="B78" s="396" t="s">
        <v>1095</v>
      </c>
      <c r="H78" s="396"/>
    </row>
    <row r="79" spans="1:8" x14ac:dyDescent="0.2">
      <c r="A79" s="395" t="s">
        <v>1096</v>
      </c>
      <c r="B79" s="396" t="s">
        <v>1097</v>
      </c>
      <c r="H79" s="396"/>
    </row>
    <row r="80" spans="1:8" x14ac:dyDescent="0.2">
      <c r="A80" s="395" t="s">
        <v>1098</v>
      </c>
      <c r="B80" s="396" t="s">
        <v>764</v>
      </c>
      <c r="H80" s="396"/>
    </row>
    <row r="81" spans="1:8" x14ac:dyDescent="0.2">
      <c r="A81" s="395" t="s">
        <v>1099</v>
      </c>
      <c r="B81" s="396" t="s">
        <v>1100</v>
      </c>
      <c r="H81" s="396"/>
    </row>
    <row r="82" spans="1:8" x14ac:dyDescent="0.2">
      <c r="A82" s="395" t="s">
        <v>1101</v>
      </c>
      <c r="B82" s="396" t="s">
        <v>1102</v>
      </c>
      <c r="H82" s="396"/>
    </row>
    <row r="83" spans="1:8" x14ac:dyDescent="0.2">
      <c r="A83" s="395" t="s">
        <v>1103</v>
      </c>
      <c r="B83" s="396" t="s">
        <v>1104</v>
      </c>
      <c r="H83" s="396"/>
    </row>
    <row r="84" spans="1:8" x14ac:dyDescent="0.2">
      <c r="A84" s="395" t="s">
        <v>1105</v>
      </c>
      <c r="B84" s="396" t="s">
        <v>1106</v>
      </c>
      <c r="H84" s="396"/>
    </row>
    <row r="85" spans="1:8" x14ac:dyDescent="0.2">
      <c r="A85" s="395" t="s">
        <v>1107</v>
      </c>
      <c r="B85" s="396" t="s">
        <v>799</v>
      </c>
      <c r="H85" s="396"/>
    </row>
    <row r="86" spans="1:8" x14ac:dyDescent="0.2">
      <c r="A86" s="395" t="s">
        <v>1108</v>
      </c>
      <c r="B86" s="396" t="s">
        <v>835</v>
      </c>
      <c r="H86" s="396"/>
    </row>
    <row r="87" spans="1:8" x14ac:dyDescent="0.2">
      <c r="A87" s="395" t="s">
        <v>1109</v>
      </c>
      <c r="B87" s="396" t="s">
        <v>817</v>
      </c>
      <c r="H87" s="396"/>
    </row>
    <row r="88" spans="1:8" x14ac:dyDescent="0.2">
      <c r="A88" s="395" t="s">
        <v>1110</v>
      </c>
      <c r="B88" s="396" t="s">
        <v>1111</v>
      </c>
      <c r="H88" s="396"/>
    </row>
    <row r="89" spans="1:8" x14ac:dyDescent="0.2">
      <c r="A89" s="395" t="s">
        <v>1112</v>
      </c>
      <c r="B89" s="396" t="s">
        <v>1113</v>
      </c>
      <c r="H89" s="396"/>
    </row>
    <row r="90" spans="1:8" x14ac:dyDescent="0.2">
      <c r="A90" s="395" t="s">
        <v>1114</v>
      </c>
      <c r="B90" s="396" t="s">
        <v>816</v>
      </c>
      <c r="H90" s="396"/>
    </row>
    <row r="91" spans="1:8" x14ac:dyDescent="0.2">
      <c r="A91" s="395" t="s">
        <v>1115</v>
      </c>
      <c r="B91" s="396" t="s">
        <v>1116</v>
      </c>
      <c r="H91" s="396"/>
    </row>
    <row r="92" spans="1:8" x14ac:dyDescent="0.2">
      <c r="A92" s="395" t="s">
        <v>1117</v>
      </c>
      <c r="B92" s="396" t="s">
        <v>834</v>
      </c>
      <c r="H92" s="396"/>
    </row>
    <row r="93" spans="1:8" x14ac:dyDescent="0.2">
      <c r="A93" s="395" t="s">
        <v>1118</v>
      </c>
      <c r="B93" s="396" t="s">
        <v>1119</v>
      </c>
      <c r="H93" s="396"/>
    </row>
    <row r="94" spans="1:8" x14ac:dyDescent="0.2">
      <c r="A94" s="395" t="s">
        <v>1120</v>
      </c>
      <c r="B94" s="396" t="s">
        <v>1121</v>
      </c>
      <c r="H94" s="396"/>
    </row>
    <row r="95" spans="1:8" x14ac:dyDescent="0.2">
      <c r="A95" s="395" t="s">
        <v>381</v>
      </c>
      <c r="B95" s="396" t="s">
        <v>802</v>
      </c>
      <c r="H95" s="405"/>
    </row>
    <row r="96" spans="1:8" x14ac:dyDescent="0.2">
      <c r="A96" s="395" t="s">
        <v>1122</v>
      </c>
      <c r="B96" s="396" t="s">
        <v>818</v>
      </c>
      <c r="H96" s="396"/>
    </row>
    <row r="97" spans="1:9" x14ac:dyDescent="0.2">
      <c r="A97" s="395" t="s">
        <v>1123</v>
      </c>
      <c r="B97" s="396" t="s">
        <v>801</v>
      </c>
      <c r="H97" s="396"/>
    </row>
    <row r="98" spans="1:9" x14ac:dyDescent="0.2">
      <c r="A98" s="395" t="s">
        <v>404</v>
      </c>
      <c r="B98" s="396" t="s">
        <v>803</v>
      </c>
      <c r="H98" s="396"/>
    </row>
    <row r="99" spans="1:9" x14ac:dyDescent="0.2">
      <c r="A99" s="395" t="s">
        <v>409</v>
      </c>
      <c r="B99" s="396" t="s">
        <v>820</v>
      </c>
      <c r="H99" s="396"/>
    </row>
    <row r="100" spans="1:9" x14ac:dyDescent="0.2">
      <c r="A100" s="395" t="s">
        <v>428</v>
      </c>
      <c r="B100" s="396" t="s">
        <v>825</v>
      </c>
      <c r="H100" s="396"/>
    </row>
    <row r="101" spans="1:9" x14ac:dyDescent="0.2">
      <c r="A101" s="395" t="s">
        <v>1124</v>
      </c>
      <c r="B101" s="396" t="s">
        <v>1125</v>
      </c>
      <c r="H101" s="396"/>
    </row>
    <row r="102" spans="1:9" x14ac:dyDescent="0.2">
      <c r="A102" s="395" t="s">
        <v>431</v>
      </c>
      <c r="B102" s="396" t="s">
        <v>757</v>
      </c>
      <c r="H102" s="396"/>
    </row>
    <row r="103" spans="1:9" x14ac:dyDescent="0.2">
      <c r="A103" s="395" t="s">
        <v>1126</v>
      </c>
      <c r="B103" s="396" t="s">
        <v>1127</v>
      </c>
      <c r="H103" s="396"/>
    </row>
    <row r="104" spans="1:9" x14ac:dyDescent="0.2">
      <c r="A104" s="395" t="s">
        <v>1128</v>
      </c>
      <c r="B104" s="396" t="s">
        <v>1129</v>
      </c>
      <c r="H104" s="396"/>
    </row>
    <row r="105" spans="1:9" x14ac:dyDescent="0.2">
      <c r="A105" s="395" t="s">
        <v>1130</v>
      </c>
      <c r="B105" s="396" t="s">
        <v>754</v>
      </c>
      <c r="H105" s="396"/>
    </row>
    <row r="106" spans="1:9" x14ac:dyDescent="0.2">
      <c r="A106" s="395" t="s">
        <v>454</v>
      </c>
      <c r="B106" s="396" t="s">
        <v>823</v>
      </c>
      <c r="H106" s="396"/>
    </row>
    <row r="107" spans="1:9" x14ac:dyDescent="0.2">
      <c r="A107" s="395" t="s">
        <v>461</v>
      </c>
      <c r="B107" s="396" t="s">
        <v>1131</v>
      </c>
      <c r="H107" s="396"/>
    </row>
    <row r="108" spans="1:9" x14ac:dyDescent="0.2">
      <c r="A108" s="395" t="s">
        <v>1132</v>
      </c>
      <c r="B108" s="396" t="s">
        <v>1133</v>
      </c>
      <c r="H108" s="396"/>
    </row>
    <row r="109" spans="1:9" x14ac:dyDescent="0.2">
      <c r="A109" s="395" t="s">
        <v>1134</v>
      </c>
      <c r="B109" s="396" t="s">
        <v>1135</v>
      </c>
      <c r="H109" s="396"/>
    </row>
    <row r="110" spans="1:9" x14ac:dyDescent="0.2">
      <c r="A110" s="395" t="s">
        <v>1136</v>
      </c>
      <c r="B110" s="396" t="s">
        <v>1137</v>
      </c>
      <c r="H110" s="404"/>
      <c r="I110" s="406"/>
    </row>
    <row r="111" spans="1:9" x14ac:dyDescent="0.2">
      <c r="A111" s="395" t="s">
        <v>1138</v>
      </c>
      <c r="B111" s="396" t="s">
        <v>1139</v>
      </c>
      <c r="H111" s="396"/>
      <c r="I111" s="406"/>
    </row>
    <row r="112" spans="1:9" x14ac:dyDescent="0.2">
      <c r="A112" s="395" t="s">
        <v>1140</v>
      </c>
      <c r="B112" s="396" t="s">
        <v>1141</v>
      </c>
      <c r="H112" s="396"/>
    </row>
    <row r="113" spans="1:9" x14ac:dyDescent="0.2">
      <c r="A113" s="395" t="s">
        <v>1142</v>
      </c>
      <c r="B113" s="396" t="s">
        <v>1143</v>
      </c>
      <c r="H113" s="399"/>
    </row>
    <row r="114" spans="1:9" x14ac:dyDescent="0.2">
      <c r="A114" s="395" t="s">
        <v>1144</v>
      </c>
      <c r="B114" s="396" t="s">
        <v>1145</v>
      </c>
      <c r="H114" s="399"/>
    </row>
    <row r="115" spans="1:9" x14ac:dyDescent="0.2">
      <c r="A115" s="395" t="s">
        <v>1146</v>
      </c>
      <c r="B115" s="396" t="s">
        <v>1147</v>
      </c>
      <c r="H115" s="399"/>
    </row>
    <row r="116" spans="1:9" x14ac:dyDescent="0.2">
      <c r="A116" s="395" t="s">
        <v>1148</v>
      </c>
      <c r="B116" s="396" t="s">
        <v>1149</v>
      </c>
      <c r="H116" s="399"/>
    </row>
    <row r="117" spans="1:9" x14ac:dyDescent="0.2">
      <c r="A117" s="395" t="s">
        <v>499</v>
      </c>
      <c r="B117" s="396" t="s">
        <v>772</v>
      </c>
      <c r="H117" s="399"/>
    </row>
    <row r="118" spans="1:9" x14ac:dyDescent="0.2">
      <c r="A118" s="395" t="s">
        <v>1150</v>
      </c>
      <c r="B118" s="396" t="s">
        <v>1151</v>
      </c>
      <c r="H118" s="404"/>
      <c r="I118" s="406"/>
    </row>
    <row r="119" spans="1:9" x14ac:dyDescent="0.2">
      <c r="A119" s="395" t="s">
        <v>1152</v>
      </c>
      <c r="B119" s="396" t="s">
        <v>1153</v>
      </c>
      <c r="H119" s="404"/>
    </row>
    <row r="120" spans="1:9" x14ac:dyDescent="0.2">
      <c r="A120" s="395" t="s">
        <v>1154</v>
      </c>
      <c r="B120" s="396" t="s">
        <v>829</v>
      </c>
      <c r="H120" s="404"/>
    </row>
    <row r="121" spans="1:9" x14ac:dyDescent="0.2">
      <c r="A121" s="395" t="s">
        <v>1155</v>
      </c>
      <c r="B121" s="396" t="s">
        <v>794</v>
      </c>
      <c r="H121" s="404"/>
    </row>
    <row r="122" spans="1:9" x14ac:dyDescent="0.2">
      <c r="A122" s="395" t="s">
        <v>1156</v>
      </c>
      <c r="B122" s="396" t="s">
        <v>1157</v>
      </c>
      <c r="H122" s="404"/>
    </row>
    <row r="123" spans="1:9" x14ac:dyDescent="0.2">
      <c r="A123" s="395" t="s">
        <v>1158</v>
      </c>
      <c r="B123" s="396" t="s">
        <v>1159</v>
      </c>
      <c r="H123" s="404"/>
    </row>
    <row r="124" spans="1:9" x14ac:dyDescent="0.2">
      <c r="A124" s="395" t="s">
        <v>1160</v>
      </c>
      <c r="B124" s="396" t="s">
        <v>832</v>
      </c>
      <c r="H124" s="404"/>
    </row>
    <row r="125" spans="1:9" x14ac:dyDescent="0.2">
      <c r="A125" s="395" t="s">
        <v>1161</v>
      </c>
      <c r="B125" s="405" t="s">
        <v>1162</v>
      </c>
      <c r="H125" s="404"/>
    </row>
    <row r="126" spans="1:9" x14ac:dyDescent="0.2">
      <c r="A126" s="395" t="s">
        <v>1163</v>
      </c>
      <c r="B126" s="396" t="s">
        <v>782</v>
      </c>
      <c r="H126" s="404"/>
    </row>
    <row r="127" spans="1:9" x14ac:dyDescent="0.2">
      <c r="A127" s="395" t="s">
        <v>1164</v>
      </c>
      <c r="B127" s="396" t="s">
        <v>808</v>
      </c>
      <c r="D127" s="40"/>
      <c r="H127" s="399"/>
      <c r="I127" s="398"/>
    </row>
    <row r="128" spans="1:9" x14ac:dyDescent="0.2">
      <c r="A128" s="395" t="s">
        <v>1165</v>
      </c>
      <c r="B128" s="396" t="s">
        <v>1166</v>
      </c>
      <c r="D128" s="40"/>
      <c r="H128" s="399"/>
      <c r="I128" s="400"/>
    </row>
    <row r="129" spans="1:9" x14ac:dyDescent="0.2">
      <c r="A129" s="395" t="s">
        <v>1167</v>
      </c>
      <c r="B129" s="396" t="s">
        <v>821</v>
      </c>
      <c r="D129" s="40"/>
      <c r="H129" s="399"/>
      <c r="I129" s="398"/>
    </row>
    <row r="130" spans="1:9" x14ac:dyDescent="0.2">
      <c r="A130" s="395" t="s">
        <v>1168</v>
      </c>
      <c r="B130" s="396" t="s">
        <v>758</v>
      </c>
      <c r="D130" s="40"/>
      <c r="H130" s="399"/>
      <c r="I130" s="400"/>
    </row>
    <row r="131" spans="1:9" x14ac:dyDescent="0.2">
      <c r="A131" s="395" t="s">
        <v>663</v>
      </c>
      <c r="B131" s="396" t="s">
        <v>810</v>
      </c>
      <c r="D131" s="40"/>
      <c r="H131" s="399"/>
      <c r="I131" s="400"/>
    </row>
    <row r="132" spans="1:9" x14ac:dyDescent="0.2">
      <c r="A132" s="395" t="s">
        <v>338</v>
      </c>
      <c r="B132" s="396" t="s">
        <v>809</v>
      </c>
      <c r="D132" s="40"/>
      <c r="H132" s="399"/>
    </row>
    <row r="133" spans="1:9" x14ac:dyDescent="0.2">
      <c r="A133" s="395" t="s">
        <v>1169</v>
      </c>
      <c r="B133" s="396" t="s">
        <v>1170</v>
      </c>
      <c r="D133" s="40"/>
      <c r="H133" s="399"/>
    </row>
    <row r="134" spans="1:9" x14ac:dyDescent="0.2">
      <c r="A134" s="395" t="s">
        <v>1171</v>
      </c>
      <c r="B134" s="396" t="s">
        <v>826</v>
      </c>
      <c r="D134" s="40"/>
      <c r="H134" s="399"/>
    </row>
    <row r="135" spans="1:9" x14ac:dyDescent="0.2">
      <c r="A135" s="395" t="s">
        <v>1172</v>
      </c>
      <c r="B135" s="396" t="s">
        <v>1173</v>
      </c>
      <c r="D135" s="40"/>
      <c r="H135" s="399"/>
    </row>
    <row r="136" spans="1:9" x14ac:dyDescent="0.2">
      <c r="A136" s="395" t="s">
        <v>1174</v>
      </c>
      <c r="B136" s="396" t="s">
        <v>833</v>
      </c>
      <c r="D136" s="40"/>
      <c r="H136" s="399"/>
    </row>
    <row r="137" spans="1:9" x14ac:dyDescent="0.2">
      <c r="A137" s="395" t="s">
        <v>1175</v>
      </c>
      <c r="B137" s="396" t="s">
        <v>1176</v>
      </c>
      <c r="D137" s="40"/>
      <c r="H137" s="399"/>
    </row>
    <row r="138" spans="1:9" x14ac:dyDescent="0.2">
      <c r="A138" s="395" t="s">
        <v>1177</v>
      </c>
      <c r="B138" s="396" t="s">
        <v>756</v>
      </c>
      <c r="D138" s="40"/>
      <c r="H138" s="399"/>
    </row>
    <row r="139" spans="1:9" x14ac:dyDescent="0.2">
      <c r="A139" s="395" t="s">
        <v>1178</v>
      </c>
      <c r="B139" s="396" t="s">
        <v>742</v>
      </c>
      <c r="D139" s="40"/>
      <c r="H139" s="399"/>
    </row>
    <row r="140" spans="1:9" x14ac:dyDescent="0.2">
      <c r="A140" s="406" t="s">
        <v>1179</v>
      </c>
      <c r="B140" s="404" t="s">
        <v>1180</v>
      </c>
      <c r="D140" s="40"/>
      <c r="H140" s="399"/>
    </row>
    <row r="141" spans="1:9" x14ac:dyDescent="0.2">
      <c r="A141" s="406" t="s">
        <v>1181</v>
      </c>
      <c r="B141" s="396" t="s">
        <v>781</v>
      </c>
      <c r="D141" s="40"/>
      <c r="H141" s="399"/>
      <c r="I141" s="398"/>
    </row>
    <row r="142" spans="1:9" x14ac:dyDescent="0.2">
      <c r="A142" s="395" t="s">
        <v>1182</v>
      </c>
      <c r="B142" s="396" t="s">
        <v>1183</v>
      </c>
      <c r="D142" s="40"/>
      <c r="H142" s="399"/>
      <c r="I142" s="398"/>
    </row>
    <row r="143" spans="1:9" x14ac:dyDescent="0.2">
      <c r="A143" s="395" t="s">
        <v>1184</v>
      </c>
      <c r="B143" s="399" t="s">
        <v>822</v>
      </c>
      <c r="D143" s="40"/>
      <c r="H143" s="399"/>
      <c r="I143" s="398"/>
    </row>
    <row r="144" spans="1:9" x14ac:dyDescent="0.2">
      <c r="A144" s="395" t="s">
        <v>498</v>
      </c>
      <c r="B144" s="399" t="s">
        <v>1185</v>
      </c>
      <c r="D144" s="40"/>
      <c r="H144" s="399"/>
      <c r="I144" s="398"/>
    </row>
    <row r="145" spans="1:9" x14ac:dyDescent="0.2">
      <c r="A145" s="395" t="s">
        <v>1186</v>
      </c>
      <c r="B145" s="399" t="s">
        <v>1187</v>
      </c>
      <c r="D145" s="40"/>
      <c r="H145" s="399"/>
    </row>
    <row r="146" spans="1:9" x14ac:dyDescent="0.2">
      <c r="A146" s="395" t="s">
        <v>312</v>
      </c>
      <c r="B146" s="399" t="s">
        <v>800</v>
      </c>
      <c r="D146" s="40"/>
      <c r="H146" s="399"/>
    </row>
    <row r="147" spans="1:9" x14ac:dyDescent="0.2">
      <c r="A147" s="395" t="s">
        <v>1188</v>
      </c>
      <c r="B147" s="399" t="s">
        <v>824</v>
      </c>
      <c r="D147" s="40"/>
      <c r="H147" s="399"/>
    </row>
    <row r="148" spans="1:9" x14ac:dyDescent="0.2">
      <c r="A148" s="406" t="s">
        <v>1189</v>
      </c>
      <c r="B148" s="404" t="s">
        <v>1190</v>
      </c>
      <c r="D148" s="40"/>
      <c r="H148" s="399"/>
    </row>
    <row r="149" spans="1:9" x14ac:dyDescent="0.2">
      <c r="A149" s="395" t="s">
        <v>1191</v>
      </c>
      <c r="B149" s="404" t="s">
        <v>1192</v>
      </c>
      <c r="D149" s="40"/>
      <c r="H149" s="399"/>
    </row>
    <row r="150" spans="1:9" x14ac:dyDescent="0.2">
      <c r="A150" s="395" t="s">
        <v>1193</v>
      </c>
      <c r="B150" s="404" t="s">
        <v>831</v>
      </c>
      <c r="D150" s="40"/>
      <c r="H150" s="399"/>
    </row>
    <row r="151" spans="1:9" x14ac:dyDescent="0.2">
      <c r="A151" s="395" t="s">
        <v>1194</v>
      </c>
      <c r="B151" s="404" t="s">
        <v>783</v>
      </c>
      <c r="D151" s="40"/>
      <c r="H151" s="399"/>
      <c r="I151" s="398"/>
    </row>
    <row r="152" spans="1:9" x14ac:dyDescent="0.2">
      <c r="A152" s="395" t="s">
        <v>472</v>
      </c>
      <c r="B152" s="404" t="s">
        <v>804</v>
      </c>
      <c r="D152" s="40"/>
      <c r="H152" s="399"/>
    </row>
    <row r="153" spans="1:9" x14ac:dyDescent="0.2">
      <c r="A153" s="395" t="s">
        <v>437</v>
      </c>
      <c r="B153" s="404" t="s">
        <v>755</v>
      </c>
      <c r="D153" s="40"/>
      <c r="H153" s="399"/>
    </row>
    <row r="154" spans="1:9" x14ac:dyDescent="0.2">
      <c r="A154" s="395" t="s">
        <v>21</v>
      </c>
      <c r="B154" s="404" t="s">
        <v>766</v>
      </c>
      <c r="D154" s="40"/>
      <c r="H154" s="399"/>
    </row>
    <row r="155" spans="1:9" x14ac:dyDescent="0.2">
      <c r="A155" s="395" t="s">
        <v>1195</v>
      </c>
      <c r="B155" s="404" t="s">
        <v>1196</v>
      </c>
      <c r="D155" s="40"/>
      <c r="H155" s="399"/>
    </row>
    <row r="156" spans="1:9" x14ac:dyDescent="0.2">
      <c r="A156" s="395" t="s">
        <v>1197</v>
      </c>
      <c r="B156" s="404" t="s">
        <v>1198</v>
      </c>
      <c r="D156" s="40"/>
      <c r="H156" s="399"/>
    </row>
    <row r="157" spans="1:9" x14ac:dyDescent="0.2">
      <c r="A157" s="398" t="s">
        <v>22</v>
      </c>
      <c r="B157" s="399" t="s">
        <v>788</v>
      </c>
      <c r="D157" s="40"/>
      <c r="H157" s="399"/>
    </row>
    <row r="158" spans="1:9" x14ac:dyDescent="0.2">
      <c r="A158" s="400" t="s">
        <v>652</v>
      </c>
      <c r="B158" s="399" t="s">
        <v>790</v>
      </c>
      <c r="D158" s="40"/>
      <c r="H158" s="399"/>
    </row>
    <row r="159" spans="1:9" x14ac:dyDescent="0.2">
      <c r="A159" s="398" t="s">
        <v>310</v>
      </c>
      <c r="B159" s="399" t="s">
        <v>1199</v>
      </c>
      <c r="D159" s="40"/>
      <c r="H159" s="399"/>
      <c r="I159" s="398"/>
    </row>
    <row r="160" spans="1:9" x14ac:dyDescent="0.2">
      <c r="A160" s="400" t="s">
        <v>291</v>
      </c>
      <c r="B160" s="399" t="s">
        <v>1200</v>
      </c>
      <c r="D160" s="40"/>
      <c r="H160" s="399"/>
      <c r="I160" s="398"/>
    </row>
    <row r="161" spans="1:9" x14ac:dyDescent="0.2">
      <c r="A161" s="400" t="s">
        <v>1201</v>
      </c>
      <c r="B161" s="399" t="s">
        <v>759</v>
      </c>
      <c r="D161" s="40"/>
      <c r="H161" s="399"/>
      <c r="I161" s="400"/>
    </row>
    <row r="162" spans="1:9" x14ac:dyDescent="0.2">
      <c r="A162" s="400" t="s">
        <v>1202</v>
      </c>
      <c r="B162" s="399" t="s">
        <v>1203</v>
      </c>
      <c r="D162" s="40"/>
      <c r="H162" s="404"/>
    </row>
    <row r="163" spans="1:9" x14ac:dyDescent="0.2">
      <c r="A163" s="400"/>
      <c r="B163" s="399"/>
      <c r="D163" s="40"/>
      <c r="H163" s="404"/>
    </row>
    <row r="164" spans="1:9" ht="15.75" x14ac:dyDescent="0.25">
      <c r="A164" s="401" t="s">
        <v>1204</v>
      </c>
      <c r="D164" s="40"/>
    </row>
    <row r="165" spans="1:9" x14ac:dyDescent="0.2">
      <c r="D165" s="40"/>
    </row>
    <row r="166" spans="1:9" x14ac:dyDescent="0.2">
      <c r="A166" s="395" t="s">
        <v>506</v>
      </c>
      <c r="B166" s="399" t="s">
        <v>1205</v>
      </c>
      <c r="D166" s="40"/>
    </row>
    <row r="167" spans="1:9" x14ac:dyDescent="0.2">
      <c r="A167" s="395" t="s">
        <v>1206</v>
      </c>
      <c r="B167" s="399" t="s">
        <v>827</v>
      </c>
      <c r="D167" s="40"/>
    </row>
    <row r="168" spans="1:9" x14ac:dyDescent="0.2">
      <c r="A168" s="395" t="s">
        <v>1207</v>
      </c>
      <c r="B168" s="399" t="s">
        <v>1208</v>
      </c>
      <c r="D168" s="40"/>
    </row>
    <row r="169" spans="1:9" x14ac:dyDescent="0.2">
      <c r="A169" s="395" t="s">
        <v>518</v>
      </c>
      <c r="B169" s="399" t="s">
        <v>1209</v>
      </c>
      <c r="D169" s="40"/>
    </row>
    <row r="170" spans="1:9" x14ac:dyDescent="0.2">
      <c r="A170" s="395" t="s">
        <v>1210</v>
      </c>
      <c r="B170" s="399" t="s">
        <v>1211</v>
      </c>
      <c r="D170" s="40"/>
    </row>
    <row r="171" spans="1:9" x14ac:dyDescent="0.2">
      <c r="A171" s="395" t="s">
        <v>1212</v>
      </c>
      <c r="B171" s="399" t="s">
        <v>1213</v>
      </c>
      <c r="D171" s="40"/>
    </row>
    <row r="172" spans="1:9" x14ac:dyDescent="0.2">
      <c r="A172" s="395" t="s">
        <v>1214</v>
      </c>
      <c r="B172" s="399" t="s">
        <v>1215</v>
      </c>
      <c r="D172" s="40"/>
    </row>
    <row r="173" spans="1:9" x14ac:dyDescent="0.2">
      <c r="A173" s="395" t="s">
        <v>533</v>
      </c>
      <c r="B173" s="399" t="s">
        <v>789</v>
      </c>
      <c r="D173" s="40"/>
    </row>
    <row r="174" spans="1:9" x14ac:dyDescent="0.2">
      <c r="A174" s="395" t="s">
        <v>537</v>
      </c>
      <c r="B174" s="399" t="s">
        <v>1216</v>
      </c>
      <c r="D174" s="40"/>
    </row>
    <row r="175" spans="1:9" x14ac:dyDescent="0.2">
      <c r="A175" s="398" t="s">
        <v>1217</v>
      </c>
      <c r="B175" s="399" t="s">
        <v>1218</v>
      </c>
      <c r="D175" s="40"/>
    </row>
    <row r="176" spans="1:9" x14ac:dyDescent="0.2">
      <c r="A176" s="398" t="s">
        <v>1219</v>
      </c>
      <c r="B176" s="399" t="s">
        <v>1220</v>
      </c>
      <c r="D176" s="40"/>
    </row>
    <row r="177" spans="1:4" x14ac:dyDescent="0.2">
      <c r="A177" s="398" t="s">
        <v>1221</v>
      </c>
      <c r="B177" s="399" t="s">
        <v>1222</v>
      </c>
      <c r="D177" s="40"/>
    </row>
    <row r="178" spans="1:4" x14ac:dyDescent="0.2">
      <c r="A178" s="398" t="s">
        <v>1214</v>
      </c>
      <c r="B178" s="399" t="s">
        <v>791</v>
      </c>
      <c r="D178" s="40"/>
    </row>
    <row r="179" spans="1:4" x14ac:dyDescent="0.2">
      <c r="A179" s="395" t="s">
        <v>1223</v>
      </c>
      <c r="B179" s="399" t="s">
        <v>1224</v>
      </c>
      <c r="D179" s="40"/>
    </row>
    <row r="180" spans="1:4" x14ac:dyDescent="0.2">
      <c r="A180" s="395" t="s">
        <v>1225</v>
      </c>
      <c r="B180" s="399" t="s">
        <v>1226</v>
      </c>
      <c r="D180" s="40"/>
    </row>
    <row r="181" spans="1:4" x14ac:dyDescent="0.2">
      <c r="A181" s="395" t="s">
        <v>1227</v>
      </c>
      <c r="B181" s="399" t="s">
        <v>1228</v>
      </c>
      <c r="D181" s="40"/>
    </row>
    <row r="182" spans="1:4" x14ac:dyDescent="0.2">
      <c r="A182" s="395" t="s">
        <v>1229</v>
      </c>
      <c r="B182" s="399" t="s">
        <v>1230</v>
      </c>
      <c r="D182" s="40"/>
    </row>
    <row r="183" spans="1:4" x14ac:dyDescent="0.2">
      <c r="A183" s="395" t="s">
        <v>1231</v>
      </c>
      <c r="B183" s="399" t="s">
        <v>1232</v>
      </c>
      <c r="D183" s="40"/>
    </row>
    <row r="184" spans="1:4" x14ac:dyDescent="0.2">
      <c r="A184" s="395" t="s">
        <v>1233</v>
      </c>
      <c r="B184" s="399" t="s">
        <v>1234</v>
      </c>
      <c r="D184" s="40"/>
    </row>
    <row r="185" spans="1:4" x14ac:dyDescent="0.2">
      <c r="A185" s="398" t="s">
        <v>1210</v>
      </c>
      <c r="B185" s="399" t="s">
        <v>1235</v>
      </c>
      <c r="D185" s="40"/>
    </row>
    <row r="186" spans="1:4" x14ac:dyDescent="0.2">
      <c r="A186" s="395" t="s">
        <v>1236</v>
      </c>
      <c r="B186" s="399" t="s">
        <v>1237</v>
      </c>
      <c r="D186" s="40"/>
    </row>
    <row r="187" spans="1:4" x14ac:dyDescent="0.2">
      <c r="A187" s="395" t="s">
        <v>1238</v>
      </c>
      <c r="B187" s="399" t="s">
        <v>830</v>
      </c>
      <c r="D187" s="40"/>
    </row>
    <row r="188" spans="1:4" x14ac:dyDescent="0.2">
      <c r="A188" s="395" t="s">
        <v>1239</v>
      </c>
      <c r="B188" s="399" t="s">
        <v>1240</v>
      </c>
      <c r="D188" s="40"/>
    </row>
    <row r="189" spans="1:4" x14ac:dyDescent="0.2">
      <c r="A189" s="395" t="s">
        <v>1241</v>
      </c>
      <c r="B189" s="399" t="s">
        <v>771</v>
      </c>
    </row>
    <row r="190" spans="1:4" x14ac:dyDescent="0.2">
      <c r="A190" s="395" t="s">
        <v>1242</v>
      </c>
      <c r="B190" s="399" t="s">
        <v>806</v>
      </c>
    </row>
    <row r="191" spans="1:4" x14ac:dyDescent="0.2">
      <c r="A191" s="395" t="s">
        <v>1243</v>
      </c>
      <c r="B191" s="399" t="s">
        <v>793</v>
      </c>
    </row>
    <row r="192" spans="1:4" x14ac:dyDescent="0.2">
      <c r="A192" s="395" t="s">
        <v>1244</v>
      </c>
      <c r="B192" s="399" t="s">
        <v>1245</v>
      </c>
    </row>
    <row r="193" spans="1:5" x14ac:dyDescent="0.2">
      <c r="A193" s="398" t="s">
        <v>1246</v>
      </c>
      <c r="B193" s="399" t="s">
        <v>1247</v>
      </c>
    </row>
    <row r="194" spans="1:5" x14ac:dyDescent="0.2">
      <c r="A194" s="398" t="s">
        <v>518</v>
      </c>
      <c r="B194" s="399" t="s">
        <v>792</v>
      </c>
    </row>
    <row r="195" spans="1:5" x14ac:dyDescent="0.2">
      <c r="A195" s="400" t="s">
        <v>522</v>
      </c>
      <c r="B195" s="399" t="s">
        <v>828</v>
      </c>
    </row>
    <row r="196" spans="1:5" x14ac:dyDescent="0.2">
      <c r="A196" s="395" t="s">
        <v>1248</v>
      </c>
      <c r="B196" s="404" t="s">
        <v>807</v>
      </c>
    </row>
    <row r="197" spans="1:5" x14ac:dyDescent="0.2">
      <c r="A197" s="395" t="s">
        <v>1249</v>
      </c>
      <c r="B197" s="404" t="s">
        <v>805</v>
      </c>
      <c r="E197" s="41"/>
    </row>
    <row r="198" spans="1:5" x14ac:dyDescent="0.2">
      <c r="E198" s="41"/>
    </row>
    <row r="199" spans="1:5" x14ac:dyDescent="0.2">
      <c r="E199" s="41"/>
    </row>
    <row r="200" spans="1:5" x14ac:dyDescent="0.2">
      <c r="E200" s="41"/>
    </row>
    <row r="201" spans="1:5" x14ac:dyDescent="0.2">
      <c r="E201" s="41"/>
    </row>
    <row r="202" spans="1:5" x14ac:dyDescent="0.2">
      <c r="E202" s="41"/>
    </row>
    <row r="203" spans="1:5" x14ac:dyDescent="0.2">
      <c r="E203" s="41"/>
    </row>
    <row r="204" spans="1:5" x14ac:dyDescent="0.2">
      <c r="E204" s="41"/>
    </row>
    <row r="205" spans="1:5" x14ac:dyDescent="0.2">
      <c r="E205" s="41"/>
    </row>
    <row r="206" spans="1:5" x14ac:dyDescent="0.2">
      <c r="E206" s="41"/>
    </row>
    <row r="207" spans="1:5" x14ac:dyDescent="0.2">
      <c r="E207" s="41"/>
    </row>
    <row r="208" spans="1:5" x14ac:dyDescent="0.2">
      <c r="E208" s="41"/>
    </row>
    <row r="209" spans="5:14" x14ac:dyDescent="0.2">
      <c r="E209" s="41"/>
    </row>
    <row r="210" spans="5:14" x14ac:dyDescent="0.2">
      <c r="E210" s="41"/>
    </row>
    <row r="211" spans="5:14" x14ac:dyDescent="0.2">
      <c r="E211" s="41"/>
    </row>
    <row r="212" spans="5:14" x14ac:dyDescent="0.2">
      <c r="E212" s="41"/>
    </row>
    <row r="213" spans="5:14" x14ac:dyDescent="0.2">
      <c r="E213" s="41"/>
    </row>
    <row r="214" spans="5:14" x14ac:dyDescent="0.2">
      <c r="E214" s="41"/>
    </row>
    <row r="215" spans="5:14" x14ac:dyDescent="0.2">
      <c r="E215" s="41"/>
    </row>
    <row r="216" spans="5:14" x14ac:dyDescent="0.2">
      <c r="E216" s="41"/>
    </row>
    <row r="217" spans="5:14" x14ac:dyDescent="0.2">
      <c r="E217" s="41"/>
    </row>
    <row r="218" spans="5:14" x14ac:dyDescent="0.2"/>
    <row r="219" spans="5:14" x14ac:dyDescent="0.2"/>
    <row r="220" spans="5:14" x14ac:dyDescent="0.2">
      <c r="N220" s="40"/>
    </row>
    <row r="221" spans="5:14" x14ac:dyDescent="0.2">
      <c r="N221" s="40"/>
    </row>
    <row r="222" spans="5:14" x14ac:dyDescent="0.2">
      <c r="N222" s="40"/>
    </row>
    <row r="223" spans="5:14" x14ac:dyDescent="0.2">
      <c r="N223" s="40"/>
    </row>
    <row r="224" spans="5:14" x14ac:dyDescent="0.2">
      <c r="N224" s="40"/>
    </row>
    <row r="225" spans="14:14" x14ac:dyDescent="0.2">
      <c r="N225" s="40"/>
    </row>
    <row r="226" spans="14:14" x14ac:dyDescent="0.2">
      <c r="N226" s="40"/>
    </row>
    <row r="227" spans="14:14" x14ac:dyDescent="0.2">
      <c r="N227" s="40"/>
    </row>
    <row r="228" spans="14:14" x14ac:dyDescent="0.2">
      <c r="N228" s="40"/>
    </row>
    <row r="229" spans="14:14" x14ac:dyDescent="0.2">
      <c r="N229" s="40"/>
    </row>
    <row r="230" spans="14:14" hidden="1" x14ac:dyDescent="0.2">
      <c r="N230" s="40"/>
    </row>
    <row r="231" spans="14:14" hidden="1" x14ac:dyDescent="0.2">
      <c r="N231" s="40"/>
    </row>
    <row r="232" spans="14:14" hidden="1" x14ac:dyDescent="0.2">
      <c r="N232" s="40"/>
    </row>
    <row r="233" spans="14:14" hidden="1" x14ac:dyDescent="0.2">
      <c r="N233" s="40"/>
    </row>
    <row r="234" spans="14:14" hidden="1" x14ac:dyDescent="0.2">
      <c r="N234" s="40"/>
    </row>
    <row r="235" spans="14:14" hidden="1" x14ac:dyDescent="0.2">
      <c r="N235" s="40"/>
    </row>
    <row r="236" spans="14:14" x14ac:dyDescent="0.2">
      <c r="N236" s="40"/>
    </row>
    <row r="237" spans="14:14" x14ac:dyDescent="0.2">
      <c r="N237" s="40"/>
    </row>
    <row r="238" spans="14:14" x14ac:dyDescent="0.2">
      <c r="N238" s="40"/>
    </row>
    <row r="239" spans="14:14" x14ac:dyDescent="0.2">
      <c r="N239" s="40"/>
    </row>
    <row r="240" spans="14:14" x14ac:dyDescent="0.2">
      <c r="N240" s="40"/>
    </row>
    <row r="241" spans="14:15" x14ac:dyDescent="0.2">
      <c r="N241" s="40"/>
    </row>
    <row r="242" spans="14:15" x14ac:dyDescent="0.2">
      <c r="N242" s="40"/>
    </row>
    <row r="243" spans="14:15" x14ac:dyDescent="0.2">
      <c r="N243" s="40"/>
    </row>
    <row r="244" spans="14:15" x14ac:dyDescent="0.2">
      <c r="N244" s="40"/>
    </row>
    <row r="245" spans="14:15" x14ac:dyDescent="0.2">
      <c r="N245" s="40"/>
    </row>
    <row r="246" spans="14:15" x14ac:dyDescent="0.2">
      <c r="N246" s="40"/>
    </row>
    <row r="247" spans="14:15" x14ac:dyDescent="0.2">
      <c r="N247" s="40"/>
    </row>
    <row r="248" spans="14:15" x14ac:dyDescent="0.2">
      <c r="N248" s="40"/>
    </row>
    <row r="249" spans="14:15" x14ac:dyDescent="0.2">
      <c r="N249" s="40"/>
    </row>
    <row r="250" spans="14:15" x14ac:dyDescent="0.2">
      <c r="N250" s="40"/>
    </row>
    <row r="251" spans="14:15" x14ac:dyDescent="0.2">
      <c r="N251" s="40"/>
    </row>
    <row r="252" spans="14:15" hidden="1" x14ac:dyDescent="0.2">
      <c r="N252" s="40" t="s">
        <v>758</v>
      </c>
      <c r="O252" s="395" t="e">
        <f t="shared" ref="O252:O257" si="0">VLOOKUP(N252,$H$17:$I$162,2,FALSE)</f>
        <v>#N/A</v>
      </c>
    </row>
    <row r="253" spans="14:15" hidden="1" x14ac:dyDescent="0.2">
      <c r="N253" s="40" t="s">
        <v>809</v>
      </c>
      <c r="O253" s="395" t="e">
        <f t="shared" si="0"/>
        <v>#N/A</v>
      </c>
    </row>
    <row r="254" spans="14:15" hidden="1" x14ac:dyDescent="0.2">
      <c r="N254" s="40" t="s">
        <v>785</v>
      </c>
      <c r="O254" s="395" t="e">
        <f t="shared" si="0"/>
        <v>#N/A</v>
      </c>
    </row>
    <row r="255" spans="14:15" hidden="1" x14ac:dyDescent="0.2">
      <c r="N255" s="40" t="s">
        <v>1173</v>
      </c>
      <c r="O255" s="395" t="e">
        <f t="shared" si="0"/>
        <v>#N/A</v>
      </c>
    </row>
    <row r="256" spans="14:15" hidden="1" x14ac:dyDescent="0.2">
      <c r="N256" s="40" t="s">
        <v>742</v>
      </c>
      <c r="O256" s="395" t="e">
        <f t="shared" si="0"/>
        <v>#N/A</v>
      </c>
    </row>
    <row r="257" spans="14:15" hidden="1" x14ac:dyDescent="0.2">
      <c r="N257" s="40" t="s">
        <v>810</v>
      </c>
      <c r="O257" s="395" t="e">
        <f t="shared" si="0"/>
        <v>#N/A</v>
      </c>
    </row>
  </sheetData>
  <mergeCells count="1">
    <mergeCell ref="A1:B1"/>
  </mergeCells>
  <conditionalFormatting sqref="B166:B194 B196:B197">
    <cfRule type="duplicateValues" dxfId="7" priority="8"/>
  </conditionalFormatting>
  <conditionalFormatting sqref="B195">
    <cfRule type="duplicateValues" dxfId="6" priority="7"/>
  </conditionalFormatting>
  <conditionalFormatting sqref="B51">
    <cfRule type="duplicateValues" dxfId="5" priority="6"/>
  </conditionalFormatting>
  <conditionalFormatting sqref="B67:B68">
    <cfRule type="duplicateValues" dxfId="4" priority="5"/>
  </conditionalFormatting>
  <conditionalFormatting sqref="H21">
    <cfRule type="duplicateValues" dxfId="3" priority="4"/>
  </conditionalFormatting>
  <conditionalFormatting sqref="H37:H38">
    <cfRule type="duplicateValues" dxfId="2" priority="3"/>
  </conditionalFormatting>
  <conditionalFormatting sqref="H132:H160 H162:H163">
    <cfRule type="duplicateValues" dxfId="1" priority="2"/>
  </conditionalFormatting>
  <conditionalFormatting sqref="H16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829"/>
  <sheetViews>
    <sheetView zoomScale="75" zoomScaleNormal="75" workbookViewId="0">
      <selection activeCell="B26" sqref="B26"/>
    </sheetView>
  </sheetViews>
  <sheetFormatPr defaultColWidth="0" defaultRowHeight="15" zeroHeight="1" x14ac:dyDescent="0.25"/>
  <cols>
    <col min="1" max="1" width="72.140625" style="9" bestFit="1" customWidth="1"/>
    <col min="2" max="2" width="73.140625" style="4" customWidth="1"/>
    <col min="3" max="3" width="31.42578125" style="4" customWidth="1"/>
    <col min="4" max="4" width="23.28515625" style="4" customWidth="1"/>
    <col min="5" max="5" width="20.5703125" style="4" customWidth="1"/>
    <col min="6" max="6" width="68.42578125" style="4" customWidth="1"/>
    <col min="7" max="256" width="9.140625" style="4" hidden="1"/>
    <col min="257" max="257" width="66.5703125" style="4" customWidth="1"/>
    <col min="258" max="258" width="55.28515625" style="4" bestFit="1" customWidth="1"/>
    <col min="259" max="259" width="31.42578125" style="4" customWidth="1"/>
    <col min="260" max="260" width="23.28515625" style="4" customWidth="1"/>
    <col min="261" max="261" width="20.5703125" style="4" customWidth="1"/>
    <col min="262" max="262" width="68.42578125" style="4" customWidth="1"/>
    <col min="263" max="512" width="9.140625" style="4" hidden="1"/>
    <col min="513" max="513" width="66.5703125" style="4" customWidth="1"/>
    <col min="514" max="514" width="55.28515625" style="4" bestFit="1" customWidth="1"/>
    <col min="515" max="515" width="31.42578125" style="4" customWidth="1"/>
    <col min="516" max="516" width="23.28515625" style="4" customWidth="1"/>
    <col min="517" max="517" width="20.5703125" style="4" customWidth="1"/>
    <col min="518" max="518" width="68.42578125" style="4" customWidth="1"/>
    <col min="519" max="768" width="9.140625" style="4" hidden="1"/>
    <col min="769" max="769" width="66.5703125" style="4" customWidth="1"/>
    <col min="770" max="770" width="55.28515625" style="4" bestFit="1" customWidth="1"/>
    <col min="771" max="771" width="31.42578125" style="4" customWidth="1"/>
    <col min="772" max="772" width="23.28515625" style="4" customWidth="1"/>
    <col min="773" max="773" width="20.5703125" style="4" customWidth="1"/>
    <col min="774" max="774" width="68.42578125" style="4" customWidth="1"/>
    <col min="775" max="1024" width="9.140625" style="4" hidden="1"/>
    <col min="1025" max="1025" width="66.5703125" style="4" customWidth="1"/>
    <col min="1026" max="1026" width="55.28515625" style="4" bestFit="1" customWidth="1"/>
    <col min="1027" max="1027" width="31.42578125" style="4" customWidth="1"/>
    <col min="1028" max="1028" width="23.28515625" style="4" customWidth="1"/>
    <col min="1029" max="1029" width="20.5703125" style="4" customWidth="1"/>
    <col min="1030" max="1030" width="68.42578125" style="4" customWidth="1"/>
    <col min="1031" max="1280" width="9.140625" style="4" hidden="1"/>
    <col min="1281" max="1281" width="66.5703125" style="4" customWidth="1"/>
    <col min="1282" max="1282" width="55.28515625" style="4" bestFit="1" customWidth="1"/>
    <col min="1283" max="1283" width="31.42578125" style="4" customWidth="1"/>
    <col min="1284" max="1284" width="23.28515625" style="4" customWidth="1"/>
    <col min="1285" max="1285" width="20.5703125" style="4" customWidth="1"/>
    <col min="1286" max="1286" width="68.42578125" style="4" customWidth="1"/>
    <col min="1287" max="1536" width="9.140625" style="4" hidden="1"/>
    <col min="1537" max="1537" width="66.5703125" style="4" customWidth="1"/>
    <col min="1538" max="1538" width="55.28515625" style="4" bestFit="1" customWidth="1"/>
    <col min="1539" max="1539" width="31.42578125" style="4" customWidth="1"/>
    <col min="1540" max="1540" width="23.28515625" style="4" customWidth="1"/>
    <col min="1541" max="1541" width="20.5703125" style="4" customWidth="1"/>
    <col min="1542" max="1542" width="68.42578125" style="4" customWidth="1"/>
    <col min="1543" max="1792" width="9.140625" style="4" hidden="1"/>
    <col min="1793" max="1793" width="66.5703125" style="4" customWidth="1"/>
    <col min="1794" max="1794" width="55.28515625" style="4" bestFit="1" customWidth="1"/>
    <col min="1795" max="1795" width="31.42578125" style="4" customWidth="1"/>
    <col min="1796" max="1796" width="23.28515625" style="4" customWidth="1"/>
    <col min="1797" max="1797" width="20.5703125" style="4" customWidth="1"/>
    <col min="1798" max="1798" width="68.42578125" style="4" customWidth="1"/>
    <col min="1799" max="2048" width="9.140625" style="4" hidden="1"/>
    <col min="2049" max="2049" width="66.5703125" style="4" customWidth="1"/>
    <col min="2050" max="2050" width="55.28515625" style="4" bestFit="1" customWidth="1"/>
    <col min="2051" max="2051" width="31.42578125" style="4" customWidth="1"/>
    <col min="2052" max="2052" width="23.28515625" style="4" customWidth="1"/>
    <col min="2053" max="2053" width="20.5703125" style="4" customWidth="1"/>
    <col min="2054" max="2054" width="68.42578125" style="4" customWidth="1"/>
    <col min="2055" max="2304" width="9.140625" style="4" hidden="1"/>
    <col min="2305" max="2305" width="66.5703125" style="4" customWidth="1"/>
    <col min="2306" max="2306" width="55.28515625" style="4" bestFit="1" customWidth="1"/>
    <col min="2307" max="2307" width="31.42578125" style="4" customWidth="1"/>
    <col min="2308" max="2308" width="23.28515625" style="4" customWidth="1"/>
    <col min="2309" max="2309" width="20.5703125" style="4" customWidth="1"/>
    <col min="2310" max="2310" width="68.42578125" style="4" customWidth="1"/>
    <col min="2311" max="2560" width="9.140625" style="4" hidden="1"/>
    <col min="2561" max="2561" width="66.5703125" style="4" customWidth="1"/>
    <col min="2562" max="2562" width="55.28515625" style="4" bestFit="1" customWidth="1"/>
    <col min="2563" max="2563" width="31.42578125" style="4" customWidth="1"/>
    <col min="2564" max="2564" width="23.28515625" style="4" customWidth="1"/>
    <col min="2565" max="2565" width="20.5703125" style="4" customWidth="1"/>
    <col min="2566" max="2566" width="68.42578125" style="4" customWidth="1"/>
    <col min="2567" max="2816" width="9.140625" style="4" hidden="1"/>
    <col min="2817" max="2817" width="66.5703125" style="4" customWidth="1"/>
    <col min="2818" max="2818" width="55.28515625" style="4" bestFit="1" customWidth="1"/>
    <col min="2819" max="2819" width="31.42578125" style="4" customWidth="1"/>
    <col min="2820" max="2820" width="23.28515625" style="4" customWidth="1"/>
    <col min="2821" max="2821" width="20.5703125" style="4" customWidth="1"/>
    <col min="2822" max="2822" width="68.42578125" style="4" customWidth="1"/>
    <col min="2823" max="3072" width="9.140625" style="4" hidden="1"/>
    <col min="3073" max="3073" width="66.5703125" style="4" customWidth="1"/>
    <col min="3074" max="3074" width="55.28515625" style="4" bestFit="1" customWidth="1"/>
    <col min="3075" max="3075" width="31.42578125" style="4" customWidth="1"/>
    <col min="3076" max="3076" width="23.28515625" style="4" customWidth="1"/>
    <col min="3077" max="3077" width="20.5703125" style="4" customWidth="1"/>
    <col min="3078" max="3078" width="68.42578125" style="4" customWidth="1"/>
    <col min="3079" max="3328" width="9.140625" style="4" hidden="1"/>
    <col min="3329" max="3329" width="66.5703125" style="4" customWidth="1"/>
    <col min="3330" max="3330" width="55.28515625" style="4" bestFit="1" customWidth="1"/>
    <col min="3331" max="3331" width="31.42578125" style="4" customWidth="1"/>
    <col min="3332" max="3332" width="23.28515625" style="4" customWidth="1"/>
    <col min="3333" max="3333" width="20.5703125" style="4" customWidth="1"/>
    <col min="3334" max="3334" width="68.42578125" style="4" customWidth="1"/>
    <col min="3335" max="3584" width="9.140625" style="4" hidden="1"/>
    <col min="3585" max="3585" width="66.5703125" style="4" customWidth="1"/>
    <col min="3586" max="3586" width="55.28515625" style="4" bestFit="1" customWidth="1"/>
    <col min="3587" max="3587" width="31.42578125" style="4" customWidth="1"/>
    <col min="3588" max="3588" width="23.28515625" style="4" customWidth="1"/>
    <col min="3589" max="3589" width="20.5703125" style="4" customWidth="1"/>
    <col min="3590" max="3590" width="68.42578125" style="4" customWidth="1"/>
    <col min="3591" max="3840" width="9.140625" style="4" hidden="1"/>
    <col min="3841" max="3841" width="66.5703125" style="4" customWidth="1"/>
    <col min="3842" max="3842" width="55.28515625" style="4" bestFit="1" customWidth="1"/>
    <col min="3843" max="3843" width="31.42578125" style="4" customWidth="1"/>
    <col min="3844" max="3844" width="23.28515625" style="4" customWidth="1"/>
    <col min="3845" max="3845" width="20.5703125" style="4" customWidth="1"/>
    <col min="3846" max="3846" width="68.42578125" style="4" customWidth="1"/>
    <col min="3847" max="4096" width="9.140625" style="4" hidden="1"/>
    <col min="4097" max="4097" width="66.5703125" style="4" customWidth="1"/>
    <col min="4098" max="4098" width="55.28515625" style="4" bestFit="1" customWidth="1"/>
    <col min="4099" max="4099" width="31.42578125" style="4" customWidth="1"/>
    <col min="4100" max="4100" width="23.28515625" style="4" customWidth="1"/>
    <col min="4101" max="4101" width="20.5703125" style="4" customWidth="1"/>
    <col min="4102" max="4102" width="68.42578125" style="4" customWidth="1"/>
    <col min="4103" max="4352" width="9.140625" style="4" hidden="1"/>
    <col min="4353" max="4353" width="66.5703125" style="4" customWidth="1"/>
    <col min="4354" max="4354" width="55.28515625" style="4" bestFit="1" customWidth="1"/>
    <col min="4355" max="4355" width="31.42578125" style="4" customWidth="1"/>
    <col min="4356" max="4356" width="23.28515625" style="4" customWidth="1"/>
    <col min="4357" max="4357" width="20.5703125" style="4" customWidth="1"/>
    <col min="4358" max="4358" width="68.42578125" style="4" customWidth="1"/>
    <col min="4359" max="4608" width="9.140625" style="4" hidden="1"/>
    <col min="4609" max="4609" width="66.5703125" style="4" customWidth="1"/>
    <col min="4610" max="4610" width="55.28515625" style="4" bestFit="1" customWidth="1"/>
    <col min="4611" max="4611" width="31.42578125" style="4" customWidth="1"/>
    <col min="4612" max="4612" width="23.28515625" style="4" customWidth="1"/>
    <col min="4613" max="4613" width="20.5703125" style="4" customWidth="1"/>
    <col min="4614" max="4614" width="68.42578125" style="4" customWidth="1"/>
    <col min="4615" max="4864" width="9.140625" style="4" hidden="1"/>
    <col min="4865" max="4865" width="66.5703125" style="4" customWidth="1"/>
    <col min="4866" max="4866" width="55.28515625" style="4" bestFit="1" customWidth="1"/>
    <col min="4867" max="4867" width="31.42578125" style="4" customWidth="1"/>
    <col min="4868" max="4868" width="23.28515625" style="4" customWidth="1"/>
    <col min="4869" max="4869" width="20.5703125" style="4" customWidth="1"/>
    <col min="4870" max="4870" width="68.42578125" style="4" customWidth="1"/>
    <col min="4871" max="5120" width="9.140625" style="4" hidden="1"/>
    <col min="5121" max="5121" width="66.5703125" style="4" customWidth="1"/>
    <col min="5122" max="5122" width="55.28515625" style="4" bestFit="1" customWidth="1"/>
    <col min="5123" max="5123" width="31.42578125" style="4" customWidth="1"/>
    <col min="5124" max="5124" width="23.28515625" style="4" customWidth="1"/>
    <col min="5125" max="5125" width="20.5703125" style="4" customWidth="1"/>
    <col min="5126" max="5126" width="68.42578125" style="4" customWidth="1"/>
    <col min="5127" max="5376" width="9.140625" style="4" hidden="1"/>
    <col min="5377" max="5377" width="66.5703125" style="4" customWidth="1"/>
    <col min="5378" max="5378" width="55.28515625" style="4" bestFit="1" customWidth="1"/>
    <col min="5379" max="5379" width="31.42578125" style="4" customWidth="1"/>
    <col min="5380" max="5380" width="23.28515625" style="4" customWidth="1"/>
    <col min="5381" max="5381" width="20.5703125" style="4" customWidth="1"/>
    <col min="5382" max="5382" width="68.42578125" style="4" customWidth="1"/>
    <col min="5383" max="5632" width="9.140625" style="4" hidden="1"/>
    <col min="5633" max="5633" width="66.5703125" style="4" customWidth="1"/>
    <col min="5634" max="5634" width="55.28515625" style="4" bestFit="1" customWidth="1"/>
    <col min="5635" max="5635" width="31.42578125" style="4" customWidth="1"/>
    <col min="5636" max="5636" width="23.28515625" style="4" customWidth="1"/>
    <col min="5637" max="5637" width="20.5703125" style="4" customWidth="1"/>
    <col min="5638" max="5638" width="68.42578125" style="4" customWidth="1"/>
    <col min="5639" max="5888" width="9.140625" style="4" hidden="1"/>
    <col min="5889" max="5889" width="66.5703125" style="4" customWidth="1"/>
    <col min="5890" max="5890" width="55.28515625" style="4" bestFit="1" customWidth="1"/>
    <col min="5891" max="5891" width="31.42578125" style="4" customWidth="1"/>
    <col min="5892" max="5892" width="23.28515625" style="4" customWidth="1"/>
    <col min="5893" max="5893" width="20.5703125" style="4" customWidth="1"/>
    <col min="5894" max="5894" width="68.42578125" style="4" customWidth="1"/>
    <col min="5895" max="6144" width="9.140625" style="4" hidden="1"/>
    <col min="6145" max="6145" width="66.5703125" style="4" customWidth="1"/>
    <col min="6146" max="6146" width="55.28515625" style="4" bestFit="1" customWidth="1"/>
    <col min="6147" max="6147" width="31.42578125" style="4" customWidth="1"/>
    <col min="6148" max="6148" width="23.28515625" style="4" customWidth="1"/>
    <col min="6149" max="6149" width="20.5703125" style="4" customWidth="1"/>
    <col min="6150" max="6150" width="68.42578125" style="4" customWidth="1"/>
    <col min="6151" max="6400" width="9.140625" style="4" hidden="1"/>
    <col min="6401" max="6401" width="66.5703125" style="4" customWidth="1"/>
    <col min="6402" max="6402" width="55.28515625" style="4" bestFit="1" customWidth="1"/>
    <col min="6403" max="6403" width="31.42578125" style="4" customWidth="1"/>
    <col min="6404" max="6404" width="23.28515625" style="4" customWidth="1"/>
    <col min="6405" max="6405" width="20.5703125" style="4" customWidth="1"/>
    <col min="6406" max="6406" width="68.42578125" style="4" customWidth="1"/>
    <col min="6407" max="6656" width="9.140625" style="4" hidden="1"/>
    <col min="6657" max="6657" width="66.5703125" style="4" customWidth="1"/>
    <col min="6658" max="6658" width="55.28515625" style="4" bestFit="1" customWidth="1"/>
    <col min="6659" max="6659" width="31.42578125" style="4" customWidth="1"/>
    <col min="6660" max="6660" width="23.28515625" style="4" customWidth="1"/>
    <col min="6661" max="6661" width="20.5703125" style="4" customWidth="1"/>
    <col min="6662" max="6662" width="68.42578125" style="4" customWidth="1"/>
    <col min="6663" max="6912" width="9.140625" style="4" hidden="1"/>
    <col min="6913" max="6913" width="66.5703125" style="4" customWidth="1"/>
    <col min="6914" max="6914" width="55.28515625" style="4" bestFit="1" customWidth="1"/>
    <col min="6915" max="6915" width="31.42578125" style="4" customWidth="1"/>
    <col min="6916" max="6916" width="23.28515625" style="4" customWidth="1"/>
    <col min="6917" max="6917" width="20.5703125" style="4" customWidth="1"/>
    <col min="6918" max="6918" width="68.42578125" style="4" customWidth="1"/>
    <col min="6919" max="7168" width="9.140625" style="4" hidden="1"/>
    <col min="7169" max="7169" width="66.5703125" style="4" customWidth="1"/>
    <col min="7170" max="7170" width="55.28515625" style="4" bestFit="1" customWidth="1"/>
    <col min="7171" max="7171" width="31.42578125" style="4" customWidth="1"/>
    <col min="7172" max="7172" width="23.28515625" style="4" customWidth="1"/>
    <col min="7173" max="7173" width="20.5703125" style="4" customWidth="1"/>
    <col min="7174" max="7174" width="68.42578125" style="4" customWidth="1"/>
    <col min="7175" max="7424" width="9.140625" style="4" hidden="1"/>
    <col min="7425" max="7425" width="66.5703125" style="4" customWidth="1"/>
    <col min="7426" max="7426" width="55.28515625" style="4" bestFit="1" customWidth="1"/>
    <col min="7427" max="7427" width="31.42578125" style="4" customWidth="1"/>
    <col min="7428" max="7428" width="23.28515625" style="4" customWidth="1"/>
    <col min="7429" max="7429" width="20.5703125" style="4" customWidth="1"/>
    <col min="7430" max="7430" width="68.42578125" style="4" customWidth="1"/>
    <col min="7431" max="7680" width="9.140625" style="4" hidden="1"/>
    <col min="7681" max="7681" width="66.5703125" style="4" customWidth="1"/>
    <col min="7682" max="7682" width="55.28515625" style="4" bestFit="1" customWidth="1"/>
    <col min="7683" max="7683" width="31.42578125" style="4" customWidth="1"/>
    <col min="7684" max="7684" width="23.28515625" style="4" customWidth="1"/>
    <col min="7685" max="7685" width="20.5703125" style="4" customWidth="1"/>
    <col min="7686" max="7686" width="68.42578125" style="4" customWidth="1"/>
    <col min="7687" max="7936" width="9.140625" style="4" hidden="1"/>
    <col min="7937" max="7937" width="66.5703125" style="4" customWidth="1"/>
    <col min="7938" max="7938" width="55.28515625" style="4" bestFit="1" customWidth="1"/>
    <col min="7939" max="7939" width="31.42578125" style="4" customWidth="1"/>
    <col min="7940" max="7940" width="23.28515625" style="4" customWidth="1"/>
    <col min="7941" max="7941" width="20.5703125" style="4" customWidth="1"/>
    <col min="7942" max="7942" width="68.42578125" style="4" customWidth="1"/>
    <col min="7943" max="8192" width="9.140625" style="4" hidden="1"/>
    <col min="8193" max="8193" width="66.5703125" style="4" customWidth="1"/>
    <col min="8194" max="8194" width="55.28515625" style="4" bestFit="1" customWidth="1"/>
    <col min="8195" max="8195" width="31.42578125" style="4" customWidth="1"/>
    <col min="8196" max="8196" width="23.28515625" style="4" customWidth="1"/>
    <col min="8197" max="8197" width="20.5703125" style="4" customWidth="1"/>
    <col min="8198" max="8198" width="68.42578125" style="4" customWidth="1"/>
    <col min="8199" max="8448" width="9.140625" style="4" hidden="1"/>
    <col min="8449" max="8449" width="66.5703125" style="4" customWidth="1"/>
    <col min="8450" max="8450" width="55.28515625" style="4" bestFit="1" customWidth="1"/>
    <col min="8451" max="8451" width="31.42578125" style="4" customWidth="1"/>
    <col min="8452" max="8452" width="23.28515625" style="4" customWidth="1"/>
    <col min="8453" max="8453" width="20.5703125" style="4" customWidth="1"/>
    <col min="8454" max="8454" width="68.42578125" style="4" customWidth="1"/>
    <col min="8455" max="8704" width="9.140625" style="4" hidden="1"/>
    <col min="8705" max="8705" width="66.5703125" style="4" customWidth="1"/>
    <col min="8706" max="8706" width="55.28515625" style="4" bestFit="1" customWidth="1"/>
    <col min="8707" max="8707" width="31.42578125" style="4" customWidth="1"/>
    <col min="8708" max="8708" width="23.28515625" style="4" customWidth="1"/>
    <col min="8709" max="8709" width="20.5703125" style="4" customWidth="1"/>
    <col min="8710" max="8710" width="68.42578125" style="4" customWidth="1"/>
    <col min="8711" max="8960" width="9.140625" style="4" hidden="1"/>
    <col min="8961" max="8961" width="66.5703125" style="4" customWidth="1"/>
    <col min="8962" max="8962" width="55.28515625" style="4" bestFit="1" customWidth="1"/>
    <col min="8963" max="8963" width="31.42578125" style="4" customWidth="1"/>
    <col min="8964" max="8964" width="23.28515625" style="4" customWidth="1"/>
    <col min="8965" max="8965" width="20.5703125" style="4" customWidth="1"/>
    <col min="8966" max="8966" width="68.42578125" style="4" customWidth="1"/>
    <col min="8967" max="9216" width="9.140625" style="4" hidden="1"/>
    <col min="9217" max="9217" width="66.5703125" style="4" customWidth="1"/>
    <col min="9218" max="9218" width="55.28515625" style="4" bestFit="1" customWidth="1"/>
    <col min="9219" max="9219" width="31.42578125" style="4" customWidth="1"/>
    <col min="9220" max="9220" width="23.28515625" style="4" customWidth="1"/>
    <col min="9221" max="9221" width="20.5703125" style="4" customWidth="1"/>
    <col min="9222" max="9222" width="68.42578125" style="4" customWidth="1"/>
    <col min="9223" max="9472" width="9.140625" style="4" hidden="1"/>
    <col min="9473" max="9473" width="66.5703125" style="4" customWidth="1"/>
    <col min="9474" max="9474" width="55.28515625" style="4" bestFit="1" customWidth="1"/>
    <col min="9475" max="9475" width="31.42578125" style="4" customWidth="1"/>
    <col min="9476" max="9476" width="23.28515625" style="4" customWidth="1"/>
    <col min="9477" max="9477" width="20.5703125" style="4" customWidth="1"/>
    <col min="9478" max="9478" width="68.42578125" style="4" customWidth="1"/>
    <col min="9479" max="9728" width="9.140625" style="4" hidden="1"/>
    <col min="9729" max="9729" width="66.5703125" style="4" customWidth="1"/>
    <col min="9730" max="9730" width="55.28515625" style="4" bestFit="1" customWidth="1"/>
    <col min="9731" max="9731" width="31.42578125" style="4" customWidth="1"/>
    <col min="9732" max="9732" width="23.28515625" style="4" customWidth="1"/>
    <col min="9733" max="9733" width="20.5703125" style="4" customWidth="1"/>
    <col min="9734" max="9734" width="68.42578125" style="4" customWidth="1"/>
    <col min="9735" max="9984" width="9.140625" style="4" hidden="1"/>
    <col min="9985" max="9985" width="66.5703125" style="4" customWidth="1"/>
    <col min="9986" max="9986" width="55.28515625" style="4" bestFit="1" customWidth="1"/>
    <col min="9987" max="9987" width="31.42578125" style="4" customWidth="1"/>
    <col min="9988" max="9988" width="23.28515625" style="4" customWidth="1"/>
    <col min="9989" max="9989" width="20.5703125" style="4" customWidth="1"/>
    <col min="9990" max="9990" width="68.42578125" style="4" customWidth="1"/>
    <col min="9991" max="10240" width="9.140625" style="4" hidden="1"/>
    <col min="10241" max="10241" width="66.5703125" style="4" customWidth="1"/>
    <col min="10242" max="10242" width="55.28515625" style="4" bestFit="1" customWidth="1"/>
    <col min="10243" max="10243" width="31.42578125" style="4" customWidth="1"/>
    <col min="10244" max="10244" width="23.28515625" style="4" customWidth="1"/>
    <col min="10245" max="10245" width="20.5703125" style="4" customWidth="1"/>
    <col min="10246" max="10246" width="68.42578125" style="4" customWidth="1"/>
    <col min="10247" max="10496" width="9.140625" style="4" hidden="1"/>
    <col min="10497" max="10497" width="66.5703125" style="4" customWidth="1"/>
    <col min="10498" max="10498" width="55.28515625" style="4" bestFit="1" customWidth="1"/>
    <col min="10499" max="10499" width="31.42578125" style="4" customWidth="1"/>
    <col min="10500" max="10500" width="23.28515625" style="4" customWidth="1"/>
    <col min="10501" max="10501" width="20.5703125" style="4" customWidth="1"/>
    <col min="10502" max="10502" width="68.42578125" style="4" customWidth="1"/>
    <col min="10503" max="10752" width="9.140625" style="4" hidden="1"/>
    <col min="10753" max="10753" width="66.5703125" style="4" customWidth="1"/>
    <col min="10754" max="10754" width="55.28515625" style="4" bestFit="1" customWidth="1"/>
    <col min="10755" max="10755" width="31.42578125" style="4" customWidth="1"/>
    <col min="10756" max="10756" width="23.28515625" style="4" customWidth="1"/>
    <col min="10757" max="10757" width="20.5703125" style="4" customWidth="1"/>
    <col min="10758" max="10758" width="68.42578125" style="4" customWidth="1"/>
    <col min="10759" max="11008" width="9.140625" style="4" hidden="1"/>
    <col min="11009" max="11009" width="66.5703125" style="4" customWidth="1"/>
    <col min="11010" max="11010" width="55.28515625" style="4" bestFit="1" customWidth="1"/>
    <col min="11011" max="11011" width="31.42578125" style="4" customWidth="1"/>
    <col min="11012" max="11012" width="23.28515625" style="4" customWidth="1"/>
    <col min="11013" max="11013" width="20.5703125" style="4" customWidth="1"/>
    <col min="11014" max="11014" width="68.42578125" style="4" customWidth="1"/>
    <col min="11015" max="11264" width="9.140625" style="4" hidden="1"/>
    <col min="11265" max="11265" width="66.5703125" style="4" customWidth="1"/>
    <col min="11266" max="11266" width="55.28515625" style="4" bestFit="1" customWidth="1"/>
    <col min="11267" max="11267" width="31.42578125" style="4" customWidth="1"/>
    <col min="11268" max="11268" width="23.28515625" style="4" customWidth="1"/>
    <col min="11269" max="11269" width="20.5703125" style="4" customWidth="1"/>
    <col min="11270" max="11270" width="68.42578125" style="4" customWidth="1"/>
    <col min="11271" max="11520" width="9.140625" style="4" hidden="1"/>
    <col min="11521" max="11521" width="66.5703125" style="4" customWidth="1"/>
    <col min="11522" max="11522" width="55.28515625" style="4" bestFit="1" customWidth="1"/>
    <col min="11523" max="11523" width="31.42578125" style="4" customWidth="1"/>
    <col min="11524" max="11524" width="23.28515625" style="4" customWidth="1"/>
    <col min="11525" max="11525" width="20.5703125" style="4" customWidth="1"/>
    <col min="11526" max="11526" width="68.42578125" style="4" customWidth="1"/>
    <col min="11527" max="11776" width="9.140625" style="4" hidden="1"/>
    <col min="11777" max="11777" width="66.5703125" style="4" customWidth="1"/>
    <col min="11778" max="11778" width="55.28515625" style="4" bestFit="1" customWidth="1"/>
    <col min="11779" max="11779" width="31.42578125" style="4" customWidth="1"/>
    <col min="11780" max="11780" width="23.28515625" style="4" customWidth="1"/>
    <col min="11781" max="11781" width="20.5703125" style="4" customWidth="1"/>
    <col min="11782" max="11782" width="68.42578125" style="4" customWidth="1"/>
    <col min="11783" max="12032" width="9.140625" style="4" hidden="1"/>
    <col min="12033" max="12033" width="66.5703125" style="4" customWidth="1"/>
    <col min="12034" max="12034" width="55.28515625" style="4" bestFit="1" customWidth="1"/>
    <col min="12035" max="12035" width="31.42578125" style="4" customWidth="1"/>
    <col min="12036" max="12036" width="23.28515625" style="4" customWidth="1"/>
    <col min="12037" max="12037" width="20.5703125" style="4" customWidth="1"/>
    <col min="12038" max="12038" width="68.42578125" style="4" customWidth="1"/>
    <col min="12039" max="12288" width="9.140625" style="4" hidden="1"/>
    <col min="12289" max="12289" width="66.5703125" style="4" customWidth="1"/>
    <col min="12290" max="12290" width="55.28515625" style="4" bestFit="1" customWidth="1"/>
    <col min="12291" max="12291" width="31.42578125" style="4" customWidth="1"/>
    <col min="12292" max="12292" width="23.28515625" style="4" customWidth="1"/>
    <col min="12293" max="12293" width="20.5703125" style="4" customWidth="1"/>
    <col min="12294" max="12294" width="68.42578125" style="4" customWidth="1"/>
    <col min="12295" max="12544" width="9.140625" style="4" hidden="1"/>
    <col min="12545" max="12545" width="66.5703125" style="4" customWidth="1"/>
    <col min="12546" max="12546" width="55.28515625" style="4" bestFit="1" customWidth="1"/>
    <col min="12547" max="12547" width="31.42578125" style="4" customWidth="1"/>
    <col min="12548" max="12548" width="23.28515625" style="4" customWidth="1"/>
    <col min="12549" max="12549" width="20.5703125" style="4" customWidth="1"/>
    <col min="12550" max="12550" width="68.42578125" style="4" customWidth="1"/>
    <col min="12551" max="12800" width="9.140625" style="4" hidden="1"/>
    <col min="12801" max="12801" width="66.5703125" style="4" customWidth="1"/>
    <col min="12802" max="12802" width="55.28515625" style="4" bestFit="1" customWidth="1"/>
    <col min="12803" max="12803" width="31.42578125" style="4" customWidth="1"/>
    <col min="12804" max="12804" width="23.28515625" style="4" customWidth="1"/>
    <col min="12805" max="12805" width="20.5703125" style="4" customWidth="1"/>
    <col min="12806" max="12806" width="68.42578125" style="4" customWidth="1"/>
    <col min="12807" max="13056" width="9.140625" style="4" hidden="1"/>
    <col min="13057" max="13057" width="66.5703125" style="4" customWidth="1"/>
    <col min="13058" max="13058" width="55.28515625" style="4" bestFit="1" customWidth="1"/>
    <col min="13059" max="13059" width="31.42578125" style="4" customWidth="1"/>
    <col min="13060" max="13060" width="23.28515625" style="4" customWidth="1"/>
    <col min="13061" max="13061" width="20.5703125" style="4" customWidth="1"/>
    <col min="13062" max="13062" width="68.42578125" style="4" customWidth="1"/>
    <col min="13063" max="13312" width="9.140625" style="4" hidden="1"/>
    <col min="13313" max="13313" width="66.5703125" style="4" customWidth="1"/>
    <col min="13314" max="13314" width="55.28515625" style="4" bestFit="1" customWidth="1"/>
    <col min="13315" max="13315" width="31.42578125" style="4" customWidth="1"/>
    <col min="13316" max="13316" width="23.28515625" style="4" customWidth="1"/>
    <col min="13317" max="13317" width="20.5703125" style="4" customWidth="1"/>
    <col min="13318" max="13318" width="68.42578125" style="4" customWidth="1"/>
    <col min="13319" max="13568" width="9.140625" style="4" hidden="1"/>
    <col min="13569" max="13569" width="66.5703125" style="4" customWidth="1"/>
    <col min="13570" max="13570" width="55.28515625" style="4" bestFit="1" customWidth="1"/>
    <col min="13571" max="13571" width="31.42578125" style="4" customWidth="1"/>
    <col min="13572" max="13572" width="23.28515625" style="4" customWidth="1"/>
    <col min="13573" max="13573" width="20.5703125" style="4" customWidth="1"/>
    <col min="13574" max="13574" width="68.42578125" style="4" customWidth="1"/>
    <col min="13575" max="13824" width="9.140625" style="4" hidden="1"/>
    <col min="13825" max="13825" width="66.5703125" style="4" customWidth="1"/>
    <col min="13826" max="13826" width="55.28515625" style="4" bestFit="1" customWidth="1"/>
    <col min="13827" max="13827" width="31.42578125" style="4" customWidth="1"/>
    <col min="13828" max="13828" width="23.28515625" style="4" customWidth="1"/>
    <col min="13829" max="13829" width="20.5703125" style="4" customWidth="1"/>
    <col min="13830" max="13830" width="68.42578125" style="4" customWidth="1"/>
    <col min="13831" max="14080" width="9.140625" style="4" hidden="1"/>
    <col min="14081" max="14081" width="66.5703125" style="4" customWidth="1"/>
    <col min="14082" max="14082" width="55.28515625" style="4" bestFit="1" customWidth="1"/>
    <col min="14083" max="14083" width="31.42578125" style="4" customWidth="1"/>
    <col min="14084" max="14084" width="23.28515625" style="4" customWidth="1"/>
    <col min="14085" max="14085" width="20.5703125" style="4" customWidth="1"/>
    <col min="14086" max="14086" width="68.42578125" style="4" customWidth="1"/>
    <col min="14087" max="14336" width="9.140625" style="4" hidden="1"/>
    <col min="14337" max="14337" width="66.5703125" style="4" customWidth="1"/>
    <col min="14338" max="14338" width="55.28515625" style="4" bestFit="1" customWidth="1"/>
    <col min="14339" max="14339" width="31.42578125" style="4" customWidth="1"/>
    <col min="14340" max="14340" width="23.28515625" style="4" customWidth="1"/>
    <col min="14341" max="14341" width="20.5703125" style="4" customWidth="1"/>
    <col min="14342" max="14342" width="68.42578125" style="4" customWidth="1"/>
    <col min="14343" max="14592" width="9.140625" style="4" hidden="1"/>
    <col min="14593" max="14593" width="66.5703125" style="4" customWidth="1"/>
    <col min="14594" max="14594" width="55.28515625" style="4" bestFit="1" customWidth="1"/>
    <col min="14595" max="14595" width="31.42578125" style="4" customWidth="1"/>
    <col min="14596" max="14596" width="23.28515625" style="4" customWidth="1"/>
    <col min="14597" max="14597" width="20.5703125" style="4" customWidth="1"/>
    <col min="14598" max="14598" width="68.42578125" style="4" customWidth="1"/>
    <col min="14599" max="14848" width="9.140625" style="4" hidden="1"/>
    <col min="14849" max="14849" width="66.5703125" style="4" customWidth="1"/>
    <col min="14850" max="14850" width="55.28515625" style="4" bestFit="1" customWidth="1"/>
    <col min="14851" max="14851" width="31.42578125" style="4" customWidth="1"/>
    <col min="14852" max="14852" width="23.28515625" style="4" customWidth="1"/>
    <col min="14853" max="14853" width="20.5703125" style="4" customWidth="1"/>
    <col min="14854" max="14854" width="68.42578125" style="4" customWidth="1"/>
    <col min="14855" max="15104" width="9.140625" style="4" hidden="1"/>
    <col min="15105" max="15105" width="66.5703125" style="4" customWidth="1"/>
    <col min="15106" max="15106" width="55.28515625" style="4" bestFit="1" customWidth="1"/>
    <col min="15107" max="15107" width="31.42578125" style="4" customWidth="1"/>
    <col min="15108" max="15108" width="23.28515625" style="4" customWidth="1"/>
    <col min="15109" max="15109" width="20.5703125" style="4" customWidth="1"/>
    <col min="15110" max="15110" width="68.42578125" style="4" customWidth="1"/>
    <col min="15111" max="15360" width="9.140625" style="4" hidden="1"/>
    <col min="15361" max="15361" width="66.5703125" style="4" customWidth="1"/>
    <col min="15362" max="15362" width="55.28515625" style="4" bestFit="1" customWidth="1"/>
    <col min="15363" max="15363" width="31.42578125" style="4" customWidth="1"/>
    <col min="15364" max="15364" width="23.28515625" style="4" customWidth="1"/>
    <col min="15365" max="15365" width="20.5703125" style="4" customWidth="1"/>
    <col min="15366" max="15366" width="68.42578125" style="4" customWidth="1"/>
    <col min="15367" max="15616" width="9.140625" style="4" hidden="1"/>
    <col min="15617" max="15617" width="66.5703125" style="4" customWidth="1"/>
    <col min="15618" max="15618" width="55.28515625" style="4" bestFit="1" customWidth="1"/>
    <col min="15619" max="15619" width="31.42578125" style="4" customWidth="1"/>
    <col min="15620" max="15620" width="23.28515625" style="4" customWidth="1"/>
    <col min="15621" max="15621" width="20.5703125" style="4" customWidth="1"/>
    <col min="15622" max="15622" width="68.42578125" style="4" customWidth="1"/>
    <col min="15623" max="15872" width="9.140625" style="4" hidden="1"/>
    <col min="15873" max="15873" width="66.5703125" style="4" customWidth="1"/>
    <col min="15874" max="15874" width="55.28515625" style="4" bestFit="1" customWidth="1"/>
    <col min="15875" max="15875" width="31.42578125" style="4" customWidth="1"/>
    <col min="15876" max="15876" width="23.28515625" style="4" customWidth="1"/>
    <col min="15877" max="15877" width="20.5703125" style="4" customWidth="1"/>
    <col min="15878" max="15878" width="68.42578125" style="4" customWidth="1"/>
    <col min="15879" max="16128" width="9.140625" style="4" hidden="1"/>
    <col min="16129" max="16129" width="66.5703125" style="4" customWidth="1"/>
    <col min="16130" max="16130" width="55.28515625" style="4" bestFit="1" customWidth="1"/>
    <col min="16131" max="16131" width="31.42578125" style="4" customWidth="1"/>
    <col min="16132" max="16132" width="23.28515625" style="4" customWidth="1"/>
    <col min="16133" max="16133" width="20.5703125" style="4" customWidth="1"/>
    <col min="16134" max="16134" width="68.42578125" style="4" customWidth="1"/>
    <col min="16135" max="16384" width="9.140625" style="4" hidden="1"/>
  </cols>
  <sheetData>
    <row r="1" spans="1:7" ht="24.75" customHeight="1" x14ac:dyDescent="0.25">
      <c r="A1" s="431" t="s">
        <v>863</v>
      </c>
      <c r="B1" s="432"/>
      <c r="C1" s="432"/>
      <c r="D1" s="432"/>
      <c r="E1" s="432"/>
      <c r="F1" s="433"/>
    </row>
    <row r="2" spans="1:7" ht="18.75" x14ac:dyDescent="0.25">
      <c r="A2" s="434" t="s">
        <v>864</v>
      </c>
      <c r="B2" s="435"/>
      <c r="C2" s="435"/>
      <c r="D2" s="435"/>
      <c r="E2" s="435"/>
      <c r="F2" s="436"/>
    </row>
    <row r="3" spans="1:7" ht="8.25" customHeight="1" x14ac:dyDescent="0.25">
      <c r="A3" s="437"/>
      <c r="B3" s="438"/>
      <c r="C3" s="438"/>
      <c r="D3" s="438"/>
      <c r="E3" s="438"/>
      <c r="F3" s="439"/>
    </row>
    <row r="4" spans="1:7" ht="32.25" thickBot="1" x14ac:dyDescent="0.3">
      <c r="A4" s="77" t="s">
        <v>25</v>
      </c>
      <c r="B4" s="78" t="s">
        <v>26</v>
      </c>
      <c r="C4" s="79" t="s">
        <v>27</v>
      </c>
      <c r="D4" s="79" t="s">
        <v>28</v>
      </c>
      <c r="E4" s="78" t="s">
        <v>29</v>
      </c>
      <c r="F4" s="80" t="s">
        <v>30</v>
      </c>
    </row>
    <row r="5" spans="1:7" s="7" customFormat="1" ht="18" customHeight="1" x14ac:dyDescent="0.25">
      <c r="A5" s="408" t="s">
        <v>33</v>
      </c>
      <c r="B5" s="407" t="s">
        <v>34</v>
      </c>
      <c r="C5" s="407" t="s">
        <v>35</v>
      </c>
      <c r="D5" s="407" t="s">
        <v>36</v>
      </c>
      <c r="E5" s="5">
        <v>45446</v>
      </c>
      <c r="F5" s="407" t="s">
        <v>37</v>
      </c>
      <c r="G5" s="6"/>
    </row>
    <row r="6" spans="1:7" s="7" customFormat="1" ht="18" customHeight="1" x14ac:dyDescent="0.25">
      <c r="A6" s="428" t="s">
        <v>5</v>
      </c>
      <c r="B6" s="407" t="s">
        <v>1252</v>
      </c>
      <c r="C6" s="407" t="s">
        <v>38</v>
      </c>
      <c r="D6" s="407" t="s">
        <v>39</v>
      </c>
      <c r="E6" s="5">
        <v>46955</v>
      </c>
      <c r="F6" s="407" t="s">
        <v>40</v>
      </c>
      <c r="G6" s="6"/>
    </row>
    <row r="7" spans="1:7" s="7" customFormat="1" ht="18" customHeight="1" x14ac:dyDescent="0.25">
      <c r="A7" s="428" t="s">
        <v>5</v>
      </c>
      <c r="B7" s="407" t="s">
        <v>1253</v>
      </c>
      <c r="C7" s="407" t="s">
        <v>41</v>
      </c>
      <c r="D7" s="407" t="s">
        <v>42</v>
      </c>
      <c r="E7" s="5">
        <v>45509</v>
      </c>
      <c r="F7" s="407" t="s">
        <v>40</v>
      </c>
      <c r="G7" s="6"/>
    </row>
    <row r="8" spans="1:7" s="7" customFormat="1" ht="18" customHeight="1" x14ac:dyDescent="0.25">
      <c r="A8" s="428" t="s">
        <v>5</v>
      </c>
      <c r="B8" s="407" t="s">
        <v>1253</v>
      </c>
      <c r="C8" s="407" t="s">
        <v>41</v>
      </c>
      <c r="D8" s="407" t="s">
        <v>43</v>
      </c>
      <c r="E8" s="5">
        <v>45869</v>
      </c>
      <c r="F8" s="407" t="s">
        <v>40</v>
      </c>
      <c r="G8" s="6"/>
    </row>
    <row r="9" spans="1:7" s="7" customFormat="1" ht="18" customHeight="1" x14ac:dyDescent="0.25">
      <c r="A9" s="428" t="s">
        <v>5</v>
      </c>
      <c r="B9" s="407" t="s">
        <v>1253</v>
      </c>
      <c r="C9" s="407" t="s">
        <v>41</v>
      </c>
      <c r="D9" s="407" t="s">
        <v>44</v>
      </c>
      <c r="E9" s="5">
        <v>46229</v>
      </c>
      <c r="F9" s="407" t="s">
        <v>40</v>
      </c>
      <c r="G9" s="6"/>
    </row>
    <row r="10" spans="1:7" s="7" customFormat="1" ht="18" customHeight="1" x14ac:dyDescent="0.25">
      <c r="A10" s="428" t="s">
        <v>5</v>
      </c>
      <c r="B10" s="407" t="s">
        <v>45</v>
      </c>
      <c r="C10" s="407" t="s">
        <v>46</v>
      </c>
      <c r="D10" s="407" t="s">
        <v>47</v>
      </c>
      <c r="E10" s="5">
        <v>45236</v>
      </c>
      <c r="F10" s="407" t="s">
        <v>40</v>
      </c>
      <c r="G10" s="6"/>
    </row>
    <row r="11" spans="1:7" s="7" customFormat="1" ht="18" customHeight="1" x14ac:dyDescent="0.25">
      <c r="A11" s="428" t="s">
        <v>48</v>
      </c>
      <c r="B11" s="407" t="s">
        <v>49</v>
      </c>
      <c r="C11" s="407" t="s">
        <v>50</v>
      </c>
      <c r="D11" s="407" t="s">
        <v>51</v>
      </c>
      <c r="E11" s="5">
        <v>45002</v>
      </c>
      <c r="F11" s="407" t="s">
        <v>48</v>
      </c>
      <c r="G11" s="6"/>
    </row>
    <row r="12" spans="1:7" s="7" customFormat="1" ht="18" customHeight="1" x14ac:dyDescent="0.25">
      <c r="A12" s="428" t="s">
        <v>48</v>
      </c>
      <c r="B12" s="407" t="s">
        <v>49</v>
      </c>
      <c r="C12" s="407" t="s">
        <v>50</v>
      </c>
      <c r="D12" s="407" t="s">
        <v>52</v>
      </c>
      <c r="E12" s="5">
        <v>45009</v>
      </c>
      <c r="F12" s="407" t="s">
        <v>48</v>
      </c>
      <c r="G12" s="6"/>
    </row>
    <row r="13" spans="1:7" s="7" customFormat="1" ht="18" customHeight="1" x14ac:dyDescent="0.25">
      <c r="A13" s="428" t="s">
        <v>48</v>
      </c>
      <c r="B13" s="407" t="s">
        <v>49</v>
      </c>
      <c r="C13" s="407" t="s">
        <v>50</v>
      </c>
      <c r="D13" s="407" t="s">
        <v>53</v>
      </c>
      <c r="E13" s="5">
        <v>45002</v>
      </c>
      <c r="F13" s="407" t="s">
        <v>48</v>
      </c>
      <c r="G13" s="6"/>
    </row>
    <row r="14" spans="1:7" s="7" customFormat="1" ht="18" customHeight="1" x14ac:dyDescent="0.25">
      <c r="A14" s="428" t="s">
        <v>48</v>
      </c>
      <c r="B14" s="407" t="s">
        <v>49</v>
      </c>
      <c r="C14" s="407" t="s">
        <v>50</v>
      </c>
      <c r="D14" s="407" t="s">
        <v>54</v>
      </c>
      <c r="E14" s="5">
        <v>45016</v>
      </c>
      <c r="F14" s="407" t="s">
        <v>48</v>
      </c>
      <c r="G14" s="6"/>
    </row>
    <row r="15" spans="1:7" s="7" customFormat="1" ht="18" customHeight="1" x14ac:dyDescent="0.25">
      <c r="A15" s="427" t="s">
        <v>48</v>
      </c>
      <c r="B15" s="407" t="s">
        <v>49</v>
      </c>
      <c r="C15" s="407" t="s">
        <v>50</v>
      </c>
      <c r="D15" s="407" t="s">
        <v>55</v>
      </c>
      <c r="E15" s="5">
        <v>45044</v>
      </c>
      <c r="F15" s="407" t="s">
        <v>48</v>
      </c>
      <c r="G15" s="6"/>
    </row>
    <row r="16" spans="1:7" s="7" customFormat="1" ht="18" customHeight="1" x14ac:dyDescent="0.25">
      <c r="A16" s="427" t="s">
        <v>48</v>
      </c>
      <c r="B16" s="407" t="s">
        <v>49</v>
      </c>
      <c r="C16" s="407" t="s">
        <v>50</v>
      </c>
      <c r="D16" s="407" t="s">
        <v>56</v>
      </c>
      <c r="E16" s="5">
        <v>45030</v>
      </c>
      <c r="F16" s="407" t="s">
        <v>48</v>
      </c>
      <c r="G16" s="8"/>
    </row>
    <row r="17" spans="1:7" s="7" customFormat="1" ht="18" customHeight="1" x14ac:dyDescent="0.25">
      <c r="A17" s="427" t="s">
        <v>48</v>
      </c>
      <c r="B17" s="407" t="s">
        <v>49</v>
      </c>
      <c r="C17" s="407" t="s">
        <v>50</v>
      </c>
      <c r="D17" s="407" t="s">
        <v>57</v>
      </c>
      <c r="E17" s="5">
        <v>45121</v>
      </c>
      <c r="F17" s="407" t="s">
        <v>48</v>
      </c>
      <c r="G17" s="8"/>
    </row>
    <row r="18" spans="1:7" s="7" customFormat="1" ht="18" customHeight="1" x14ac:dyDescent="0.25">
      <c r="A18" s="427" t="s">
        <v>48</v>
      </c>
      <c r="B18" s="407" t="s">
        <v>58</v>
      </c>
      <c r="C18" s="407" t="s">
        <v>59</v>
      </c>
      <c r="D18" s="407" t="s">
        <v>60</v>
      </c>
      <c r="E18" s="5">
        <v>45002</v>
      </c>
      <c r="F18" s="407" t="s">
        <v>48</v>
      </c>
      <c r="G18" s="8"/>
    </row>
    <row r="19" spans="1:7" s="7" customFormat="1" ht="18" customHeight="1" x14ac:dyDescent="0.25">
      <c r="A19" s="427" t="s">
        <v>48</v>
      </c>
      <c r="B19" s="407" t="s">
        <v>58</v>
      </c>
      <c r="C19" s="407" t="s">
        <v>59</v>
      </c>
      <c r="D19" s="407" t="s">
        <v>61</v>
      </c>
      <c r="E19" s="5">
        <v>45044</v>
      </c>
      <c r="F19" s="407" t="s">
        <v>48</v>
      </c>
      <c r="G19" s="8"/>
    </row>
    <row r="20" spans="1:7" s="7" customFormat="1" ht="18" customHeight="1" x14ac:dyDescent="0.25">
      <c r="A20" s="428" t="s">
        <v>48</v>
      </c>
      <c r="B20" s="407" t="s">
        <v>58</v>
      </c>
      <c r="C20" s="407" t="s">
        <v>59</v>
      </c>
      <c r="D20" s="407" t="s">
        <v>62</v>
      </c>
      <c r="E20" s="5">
        <v>45058</v>
      </c>
      <c r="F20" s="407" t="s">
        <v>48</v>
      </c>
      <c r="G20" s="8"/>
    </row>
    <row r="21" spans="1:7" s="7" customFormat="1" ht="18" customHeight="1" x14ac:dyDescent="0.25">
      <c r="A21" s="428" t="s">
        <v>48</v>
      </c>
      <c r="B21" s="407" t="s">
        <v>58</v>
      </c>
      <c r="C21" s="407" t="s">
        <v>59</v>
      </c>
      <c r="D21" s="407" t="s">
        <v>63</v>
      </c>
      <c r="E21" s="5">
        <v>45072</v>
      </c>
      <c r="F21" s="407" t="s">
        <v>48</v>
      </c>
      <c r="G21" s="8"/>
    </row>
    <row r="22" spans="1:7" s="7" customFormat="1" ht="18" customHeight="1" x14ac:dyDescent="0.25">
      <c r="A22" s="428" t="s">
        <v>48</v>
      </c>
      <c r="B22" s="407" t="s">
        <v>58</v>
      </c>
      <c r="C22" s="407" t="s">
        <v>59</v>
      </c>
      <c r="D22" s="407" t="s">
        <v>64</v>
      </c>
      <c r="E22" s="5">
        <v>45086</v>
      </c>
      <c r="F22" s="407" t="s">
        <v>48</v>
      </c>
      <c r="G22" s="8"/>
    </row>
    <row r="23" spans="1:7" s="7" customFormat="1" ht="18" customHeight="1" x14ac:dyDescent="0.25">
      <c r="A23" s="428" t="s">
        <v>48</v>
      </c>
      <c r="B23" s="407" t="s">
        <v>58</v>
      </c>
      <c r="C23" s="407" t="s">
        <v>59</v>
      </c>
      <c r="D23" s="407" t="s">
        <v>65</v>
      </c>
      <c r="E23" s="5">
        <v>45093</v>
      </c>
      <c r="F23" s="407" t="s">
        <v>48</v>
      </c>
      <c r="G23" s="8"/>
    </row>
    <row r="24" spans="1:7" s="7" customFormat="1" ht="18" customHeight="1" x14ac:dyDescent="0.25">
      <c r="A24" s="427" t="s">
        <v>48</v>
      </c>
      <c r="B24" s="407" t="s">
        <v>58</v>
      </c>
      <c r="C24" s="407" t="s">
        <v>59</v>
      </c>
      <c r="D24" s="407" t="s">
        <v>66</v>
      </c>
      <c r="E24" s="5">
        <v>45100</v>
      </c>
      <c r="F24" s="407" t="s">
        <v>48</v>
      </c>
      <c r="G24" s="8"/>
    </row>
    <row r="25" spans="1:7" s="7" customFormat="1" ht="18" customHeight="1" x14ac:dyDescent="0.25">
      <c r="A25" s="427" t="s">
        <v>48</v>
      </c>
      <c r="B25" s="407" t="s">
        <v>58</v>
      </c>
      <c r="C25" s="407" t="s">
        <v>59</v>
      </c>
      <c r="D25" s="407" t="s">
        <v>67</v>
      </c>
      <c r="E25" s="5">
        <v>45156</v>
      </c>
      <c r="F25" s="407" t="s">
        <v>48</v>
      </c>
      <c r="G25" s="6"/>
    </row>
    <row r="26" spans="1:7" s="7" customFormat="1" ht="18" customHeight="1" x14ac:dyDescent="0.25">
      <c r="A26" s="427" t="s">
        <v>48</v>
      </c>
      <c r="B26" s="407" t="s">
        <v>58</v>
      </c>
      <c r="C26" s="407" t="s">
        <v>59</v>
      </c>
      <c r="D26" s="407" t="s">
        <v>68</v>
      </c>
      <c r="E26" s="5">
        <v>45184</v>
      </c>
      <c r="F26" s="407" t="s">
        <v>48</v>
      </c>
      <c r="G26" s="6"/>
    </row>
    <row r="27" spans="1:7" s="7" customFormat="1" ht="18" customHeight="1" x14ac:dyDescent="0.25">
      <c r="A27" s="427" t="s">
        <v>48</v>
      </c>
      <c r="B27" s="407" t="s">
        <v>58</v>
      </c>
      <c r="C27" s="407" t="s">
        <v>59</v>
      </c>
      <c r="D27" s="407" t="s">
        <v>69</v>
      </c>
      <c r="E27" s="5">
        <v>45212</v>
      </c>
      <c r="F27" s="407" t="s">
        <v>48</v>
      </c>
      <c r="G27" s="8"/>
    </row>
    <row r="28" spans="1:7" s="7" customFormat="1" ht="18" customHeight="1" x14ac:dyDescent="0.25">
      <c r="A28" s="427" t="s">
        <v>48</v>
      </c>
      <c r="B28" s="407" t="s">
        <v>58</v>
      </c>
      <c r="C28" s="407" t="s">
        <v>59</v>
      </c>
      <c r="D28" s="407" t="s">
        <v>70</v>
      </c>
      <c r="E28" s="5">
        <v>45226</v>
      </c>
      <c r="F28" s="407" t="s">
        <v>48</v>
      </c>
      <c r="G28" s="8"/>
    </row>
    <row r="29" spans="1:7" s="7" customFormat="1" ht="18" customHeight="1" x14ac:dyDescent="0.25">
      <c r="A29" s="427" t="s">
        <v>48</v>
      </c>
      <c r="B29" s="407" t="s">
        <v>58</v>
      </c>
      <c r="C29" s="407" t="s">
        <v>59</v>
      </c>
      <c r="D29" s="407" t="s">
        <v>71</v>
      </c>
      <c r="E29" s="5">
        <v>45296</v>
      </c>
      <c r="F29" s="407" t="s">
        <v>48</v>
      </c>
      <c r="G29" s="8"/>
    </row>
    <row r="30" spans="1:7" s="7" customFormat="1" ht="18" customHeight="1" x14ac:dyDescent="0.25">
      <c r="A30" s="427" t="s">
        <v>48</v>
      </c>
      <c r="B30" s="407" t="s">
        <v>58</v>
      </c>
      <c r="C30" s="407" t="s">
        <v>59</v>
      </c>
      <c r="D30" s="407" t="s">
        <v>72</v>
      </c>
      <c r="E30" s="5">
        <v>45303</v>
      </c>
      <c r="F30" s="407" t="s">
        <v>48</v>
      </c>
      <c r="G30" s="8"/>
    </row>
    <row r="31" spans="1:7" s="7" customFormat="1" ht="18" customHeight="1" x14ac:dyDescent="0.25">
      <c r="A31" s="427" t="s">
        <v>6</v>
      </c>
      <c r="B31" s="407" t="s">
        <v>73</v>
      </c>
      <c r="C31" s="407" t="s">
        <v>74</v>
      </c>
      <c r="D31" s="407" t="s">
        <v>75</v>
      </c>
      <c r="E31" s="5">
        <v>47716</v>
      </c>
      <c r="F31" s="407" t="s">
        <v>37</v>
      </c>
      <c r="G31" s="8"/>
    </row>
    <row r="32" spans="1:7" s="7" customFormat="1" ht="18" customHeight="1" x14ac:dyDescent="0.25">
      <c r="A32" s="427" t="s">
        <v>6</v>
      </c>
      <c r="B32" s="407" t="s">
        <v>1254</v>
      </c>
      <c r="C32" s="407" t="s">
        <v>76</v>
      </c>
      <c r="D32" s="407" t="s">
        <v>77</v>
      </c>
      <c r="E32" s="5">
        <v>46984</v>
      </c>
      <c r="F32" s="407" t="s">
        <v>865</v>
      </c>
    </row>
    <row r="33" spans="1:7" s="7" customFormat="1" ht="18" customHeight="1" x14ac:dyDescent="0.25">
      <c r="A33" s="427" t="s">
        <v>8</v>
      </c>
      <c r="B33" s="407" t="s">
        <v>78</v>
      </c>
      <c r="C33" s="407" t="s">
        <v>79</v>
      </c>
      <c r="D33" s="407" t="s">
        <v>80</v>
      </c>
      <c r="E33" s="5">
        <v>45630</v>
      </c>
      <c r="F33" s="407" t="s">
        <v>81</v>
      </c>
      <c r="G33" s="8"/>
    </row>
    <row r="34" spans="1:7" s="7" customFormat="1" ht="18" customHeight="1" x14ac:dyDescent="0.25">
      <c r="A34" s="427" t="s">
        <v>8</v>
      </c>
      <c r="B34" s="407" t="s">
        <v>78</v>
      </c>
      <c r="C34" s="407" t="s">
        <v>79</v>
      </c>
      <c r="D34" s="407" t="s">
        <v>82</v>
      </c>
      <c r="E34" s="5">
        <v>46350</v>
      </c>
      <c r="F34" s="407" t="s">
        <v>81</v>
      </c>
      <c r="G34" s="8"/>
    </row>
    <row r="35" spans="1:7" s="7" customFormat="1" ht="18" customHeight="1" x14ac:dyDescent="0.25">
      <c r="A35" s="427" t="s">
        <v>8</v>
      </c>
      <c r="B35" s="407" t="s">
        <v>83</v>
      </c>
      <c r="C35" s="407" t="s">
        <v>84</v>
      </c>
      <c r="D35" s="407" t="s">
        <v>85</v>
      </c>
      <c r="E35" s="5">
        <v>45428</v>
      </c>
      <c r="F35" s="407" t="s">
        <v>81</v>
      </c>
      <c r="G35" s="8"/>
    </row>
    <row r="36" spans="1:7" s="7" customFormat="1" ht="18" customHeight="1" x14ac:dyDescent="0.25">
      <c r="A36" s="427" t="s">
        <v>8</v>
      </c>
      <c r="B36" s="407" t="s">
        <v>86</v>
      </c>
      <c r="C36" s="407" t="s">
        <v>87</v>
      </c>
      <c r="D36" s="407" t="s">
        <v>88</v>
      </c>
      <c r="E36" s="5">
        <v>45521</v>
      </c>
      <c r="F36" s="407" t="s">
        <v>81</v>
      </c>
      <c r="G36" s="6"/>
    </row>
    <row r="37" spans="1:7" s="7" customFormat="1" ht="18" customHeight="1" x14ac:dyDescent="0.25">
      <c r="A37" s="427" t="s">
        <v>8</v>
      </c>
      <c r="B37" s="407" t="s">
        <v>89</v>
      </c>
      <c r="C37" s="407" t="s">
        <v>90</v>
      </c>
      <c r="D37" s="407" t="s">
        <v>91</v>
      </c>
      <c r="E37" s="5">
        <v>46067</v>
      </c>
      <c r="F37" s="407" t="s">
        <v>81</v>
      </c>
      <c r="G37" s="6"/>
    </row>
    <row r="38" spans="1:7" s="7" customFormat="1" ht="18" customHeight="1" x14ac:dyDescent="0.25">
      <c r="A38" s="427" t="s">
        <v>8</v>
      </c>
      <c r="B38" s="407" t="s">
        <v>92</v>
      </c>
      <c r="C38" s="407" t="s">
        <v>93</v>
      </c>
      <c r="D38" s="407" t="s">
        <v>94</v>
      </c>
      <c r="E38" s="5">
        <v>47381</v>
      </c>
      <c r="F38" s="407" t="s">
        <v>81</v>
      </c>
      <c r="G38" s="8"/>
    </row>
    <row r="39" spans="1:7" s="7" customFormat="1" ht="18" customHeight="1" x14ac:dyDescent="0.25">
      <c r="A39" s="427" t="s">
        <v>9</v>
      </c>
      <c r="B39" s="407" t="s">
        <v>95</v>
      </c>
      <c r="C39" s="407" t="s">
        <v>96</v>
      </c>
      <c r="D39" s="407" t="s">
        <v>97</v>
      </c>
      <c r="E39" s="5">
        <v>47689</v>
      </c>
      <c r="F39" s="407" t="s">
        <v>98</v>
      </c>
      <c r="G39" s="8"/>
    </row>
    <row r="40" spans="1:7" s="7" customFormat="1" ht="18" customHeight="1" x14ac:dyDescent="0.25">
      <c r="A40" s="427" t="s">
        <v>9</v>
      </c>
      <c r="B40" s="407" t="s">
        <v>95</v>
      </c>
      <c r="C40" s="407" t="s">
        <v>96</v>
      </c>
      <c r="D40" s="407" t="s">
        <v>99</v>
      </c>
      <c r="E40" s="5">
        <v>47329</v>
      </c>
      <c r="F40" s="407" t="s">
        <v>98</v>
      </c>
      <c r="G40" s="8"/>
    </row>
    <row r="41" spans="1:7" s="7" customFormat="1" ht="18" customHeight="1" x14ac:dyDescent="0.25">
      <c r="A41" s="427" t="s">
        <v>9</v>
      </c>
      <c r="B41" s="407" t="s">
        <v>95</v>
      </c>
      <c r="C41" s="407" t="s">
        <v>96</v>
      </c>
      <c r="D41" s="407" t="s">
        <v>100</v>
      </c>
      <c r="E41" s="5">
        <v>46969</v>
      </c>
      <c r="F41" s="407" t="s">
        <v>98</v>
      </c>
      <c r="G41" s="8"/>
    </row>
    <row r="42" spans="1:7" s="7" customFormat="1" ht="18" customHeight="1" x14ac:dyDescent="0.25">
      <c r="A42" s="427" t="s">
        <v>9</v>
      </c>
      <c r="B42" s="407" t="s">
        <v>95</v>
      </c>
      <c r="C42" s="407" t="s">
        <v>96</v>
      </c>
      <c r="D42" s="407" t="s">
        <v>101</v>
      </c>
      <c r="E42" s="5">
        <v>46609</v>
      </c>
      <c r="F42" s="407" t="s">
        <v>98</v>
      </c>
      <c r="G42" s="8"/>
    </row>
    <row r="43" spans="1:7" s="7" customFormat="1" ht="18" customHeight="1" x14ac:dyDescent="0.25">
      <c r="A43" s="427" t="s">
        <v>10</v>
      </c>
      <c r="B43" s="407" t="s">
        <v>1255</v>
      </c>
      <c r="C43" s="407" t="s">
        <v>102</v>
      </c>
      <c r="D43" s="407" t="s">
        <v>103</v>
      </c>
      <c r="E43" s="5">
        <v>45584</v>
      </c>
      <c r="F43" s="407" t="s">
        <v>32</v>
      </c>
      <c r="G43" s="8"/>
    </row>
    <row r="44" spans="1:7" s="7" customFormat="1" ht="18" customHeight="1" x14ac:dyDescent="0.25">
      <c r="A44" s="427" t="s">
        <v>10</v>
      </c>
      <c r="B44" s="407" t="s">
        <v>1256</v>
      </c>
      <c r="C44" s="407" t="s">
        <v>104</v>
      </c>
      <c r="D44" s="407" t="s">
        <v>105</v>
      </c>
      <c r="E44" s="5">
        <v>47289</v>
      </c>
      <c r="F44" s="407" t="s">
        <v>32</v>
      </c>
      <c r="G44" s="8"/>
    </row>
    <row r="45" spans="1:7" s="7" customFormat="1" ht="18" customHeight="1" x14ac:dyDescent="0.25">
      <c r="A45" s="427" t="s">
        <v>11</v>
      </c>
      <c r="B45" s="407" t="s">
        <v>106</v>
      </c>
      <c r="C45" s="407" t="s">
        <v>107</v>
      </c>
      <c r="D45" s="407" t="s">
        <v>108</v>
      </c>
      <c r="E45" s="5">
        <v>45857</v>
      </c>
      <c r="F45" s="407" t="s">
        <v>98</v>
      </c>
      <c r="G45" s="6"/>
    </row>
    <row r="46" spans="1:7" s="7" customFormat="1" ht="18" customHeight="1" x14ac:dyDescent="0.25">
      <c r="A46" s="427" t="s">
        <v>11</v>
      </c>
      <c r="B46" s="407" t="s">
        <v>109</v>
      </c>
      <c r="C46" s="407" t="s">
        <v>110</v>
      </c>
      <c r="D46" s="407" t="s">
        <v>111</v>
      </c>
      <c r="E46" s="5">
        <v>45233</v>
      </c>
      <c r="F46" s="407" t="s">
        <v>98</v>
      </c>
      <c r="G46" s="6"/>
    </row>
    <row r="47" spans="1:7" s="7" customFormat="1" ht="18" customHeight="1" x14ac:dyDescent="0.25">
      <c r="A47" s="427" t="s">
        <v>11</v>
      </c>
      <c r="B47" s="407" t="s">
        <v>109</v>
      </c>
      <c r="C47" s="407" t="s">
        <v>110</v>
      </c>
      <c r="D47" s="407" t="s">
        <v>112</v>
      </c>
      <c r="E47" s="5">
        <v>45953</v>
      </c>
      <c r="F47" s="407" t="s">
        <v>98</v>
      </c>
      <c r="G47" s="6"/>
    </row>
    <row r="48" spans="1:7" s="7" customFormat="1" ht="18" customHeight="1" x14ac:dyDescent="0.25">
      <c r="A48" s="427" t="s">
        <v>11</v>
      </c>
      <c r="B48" s="407" t="s">
        <v>113</v>
      </c>
      <c r="C48" s="407" t="s">
        <v>114</v>
      </c>
      <c r="D48" s="407" t="s">
        <v>115</v>
      </c>
      <c r="E48" s="5">
        <v>48124</v>
      </c>
      <c r="F48" s="407" t="s">
        <v>98</v>
      </c>
      <c r="G48" s="8"/>
    </row>
    <row r="49" spans="1:7" s="7" customFormat="1" ht="18" customHeight="1" x14ac:dyDescent="0.25">
      <c r="A49" s="427" t="s">
        <v>11</v>
      </c>
      <c r="B49" s="407" t="s">
        <v>116</v>
      </c>
      <c r="C49" s="407" t="s">
        <v>117</v>
      </c>
      <c r="D49" s="407" t="s">
        <v>118</v>
      </c>
      <c r="E49" s="5">
        <v>46605</v>
      </c>
      <c r="F49" s="407" t="s">
        <v>119</v>
      </c>
      <c r="G49" s="8"/>
    </row>
    <row r="50" spans="1:7" s="7" customFormat="1" ht="18" customHeight="1" x14ac:dyDescent="0.25">
      <c r="A50" s="427" t="s">
        <v>11</v>
      </c>
      <c r="B50" s="407" t="s">
        <v>1257</v>
      </c>
      <c r="C50" s="407" t="s">
        <v>120</v>
      </c>
      <c r="D50" s="407" t="s">
        <v>121</v>
      </c>
      <c r="E50" s="5">
        <v>47073</v>
      </c>
      <c r="F50" s="407" t="s">
        <v>98</v>
      </c>
      <c r="G50" s="8"/>
    </row>
    <row r="51" spans="1:7" s="7" customFormat="1" ht="18" customHeight="1" x14ac:dyDescent="0.25">
      <c r="A51" s="427" t="s">
        <v>12</v>
      </c>
      <c r="B51" s="407" t="s">
        <v>122</v>
      </c>
      <c r="C51" s="407" t="s">
        <v>123</v>
      </c>
      <c r="D51" s="407" t="s">
        <v>124</v>
      </c>
      <c r="E51" s="5">
        <v>45058</v>
      </c>
      <c r="F51" s="407" t="s">
        <v>119</v>
      </c>
      <c r="G51" s="8"/>
    </row>
    <row r="52" spans="1:7" s="7" customFormat="1" ht="18" customHeight="1" x14ac:dyDescent="0.25">
      <c r="A52" s="427" t="s">
        <v>12</v>
      </c>
      <c r="B52" s="407" t="s">
        <v>1258</v>
      </c>
      <c r="C52" s="407" t="s">
        <v>125</v>
      </c>
      <c r="D52" s="407" t="s">
        <v>126</v>
      </c>
      <c r="E52" s="5">
        <v>45159</v>
      </c>
      <c r="F52" s="407" t="s">
        <v>119</v>
      </c>
      <c r="G52" s="8"/>
    </row>
    <row r="53" spans="1:7" s="7" customFormat="1" ht="18" customHeight="1" x14ac:dyDescent="0.25">
      <c r="A53" s="427" t="s">
        <v>12</v>
      </c>
      <c r="B53" s="407" t="s">
        <v>1258</v>
      </c>
      <c r="C53" s="407" t="s">
        <v>125</v>
      </c>
      <c r="D53" s="407" t="s">
        <v>127</v>
      </c>
      <c r="E53" s="5">
        <v>45519</v>
      </c>
      <c r="F53" s="407" t="s">
        <v>119</v>
      </c>
      <c r="G53" s="8"/>
    </row>
    <row r="54" spans="1:7" s="7" customFormat="1" ht="18" customHeight="1" x14ac:dyDescent="0.25">
      <c r="A54" s="427" t="s">
        <v>12</v>
      </c>
      <c r="B54" s="407" t="s">
        <v>1259</v>
      </c>
      <c r="C54" s="407" t="s">
        <v>128</v>
      </c>
      <c r="D54" s="407" t="s">
        <v>129</v>
      </c>
      <c r="E54" s="5">
        <v>45164</v>
      </c>
      <c r="F54" s="407" t="s">
        <v>119</v>
      </c>
      <c r="G54" s="8"/>
    </row>
    <row r="55" spans="1:7" s="7" customFormat="1" ht="18" customHeight="1" x14ac:dyDescent="0.25">
      <c r="A55" s="427" t="s">
        <v>12</v>
      </c>
      <c r="B55" s="407" t="s">
        <v>1259</v>
      </c>
      <c r="C55" s="407" t="s">
        <v>128</v>
      </c>
      <c r="D55" s="407" t="s">
        <v>130</v>
      </c>
      <c r="E55" s="5">
        <v>45524</v>
      </c>
      <c r="F55" s="407" t="s">
        <v>119</v>
      </c>
      <c r="G55" s="8"/>
    </row>
    <row r="56" spans="1:7" s="7" customFormat="1" ht="18" customHeight="1" x14ac:dyDescent="0.25">
      <c r="A56" s="427" t="s">
        <v>12</v>
      </c>
      <c r="B56" s="407" t="s">
        <v>1260</v>
      </c>
      <c r="C56" s="407" t="s">
        <v>131</v>
      </c>
      <c r="D56" s="407" t="s">
        <v>132</v>
      </c>
      <c r="E56" s="5">
        <v>45391</v>
      </c>
      <c r="F56" s="407" t="s">
        <v>119</v>
      </c>
      <c r="G56" s="8"/>
    </row>
    <row r="57" spans="1:7" s="7" customFormat="1" ht="18" customHeight="1" x14ac:dyDescent="0.25">
      <c r="A57" s="427" t="s">
        <v>12</v>
      </c>
      <c r="B57" s="407" t="s">
        <v>1260</v>
      </c>
      <c r="C57" s="407" t="s">
        <v>131</v>
      </c>
      <c r="D57" s="407" t="s">
        <v>133</v>
      </c>
      <c r="E57" s="5">
        <v>45751</v>
      </c>
      <c r="F57" s="407" t="s">
        <v>119</v>
      </c>
      <c r="G57" s="8"/>
    </row>
    <row r="58" spans="1:7" s="7" customFormat="1" ht="18" customHeight="1" x14ac:dyDescent="0.25">
      <c r="A58" s="427" t="s">
        <v>12</v>
      </c>
      <c r="B58" s="407" t="s">
        <v>1261</v>
      </c>
      <c r="C58" s="407" t="s">
        <v>134</v>
      </c>
      <c r="D58" s="407" t="s">
        <v>135</v>
      </c>
      <c r="E58" s="5">
        <v>45874</v>
      </c>
      <c r="F58" s="407" t="s">
        <v>119</v>
      </c>
      <c r="G58" s="8"/>
    </row>
    <row r="59" spans="1:7" s="7" customFormat="1" ht="18" customHeight="1" x14ac:dyDescent="0.25">
      <c r="A59" s="427" t="s">
        <v>12</v>
      </c>
      <c r="B59" s="407" t="s">
        <v>1261</v>
      </c>
      <c r="C59" s="407" t="s">
        <v>134</v>
      </c>
      <c r="D59" s="407" t="s">
        <v>136</v>
      </c>
      <c r="E59" s="5">
        <v>46234</v>
      </c>
      <c r="F59" s="407" t="s">
        <v>119</v>
      </c>
      <c r="G59" s="8"/>
    </row>
    <row r="60" spans="1:7" s="7" customFormat="1" ht="18" customHeight="1" x14ac:dyDescent="0.25">
      <c r="A60" s="427" t="s">
        <v>12</v>
      </c>
      <c r="B60" s="407" t="s">
        <v>137</v>
      </c>
      <c r="C60" s="407" t="s">
        <v>138</v>
      </c>
      <c r="D60" s="407" t="s">
        <v>139</v>
      </c>
      <c r="E60" s="5">
        <v>46461</v>
      </c>
      <c r="F60" s="407" t="s">
        <v>119</v>
      </c>
      <c r="G60" s="8"/>
    </row>
    <row r="61" spans="1:7" s="7" customFormat="1" ht="18" customHeight="1" x14ac:dyDescent="0.25">
      <c r="A61" s="427" t="s">
        <v>12</v>
      </c>
      <c r="B61" s="407" t="s">
        <v>140</v>
      </c>
      <c r="C61" s="407" t="s">
        <v>141</v>
      </c>
      <c r="D61" s="407" t="s">
        <v>142</v>
      </c>
      <c r="E61" s="5">
        <v>46822</v>
      </c>
      <c r="F61" s="407" t="s">
        <v>119</v>
      </c>
      <c r="G61" s="8"/>
    </row>
    <row r="62" spans="1:7" s="7" customFormat="1" ht="18" customHeight="1" x14ac:dyDescent="0.25">
      <c r="A62" s="427" t="s">
        <v>12</v>
      </c>
      <c r="B62" s="407" t="s">
        <v>143</v>
      </c>
      <c r="C62" s="407" t="s">
        <v>144</v>
      </c>
      <c r="D62" s="407" t="s">
        <v>145</v>
      </c>
      <c r="E62" s="5">
        <v>46633</v>
      </c>
      <c r="F62" s="407" t="s">
        <v>119</v>
      </c>
      <c r="G62" s="8"/>
    </row>
    <row r="63" spans="1:7" s="7" customFormat="1" ht="18" customHeight="1" x14ac:dyDescent="0.25">
      <c r="A63" s="427" t="s">
        <v>12</v>
      </c>
      <c r="B63" s="407" t="s">
        <v>146</v>
      </c>
      <c r="C63" s="407" t="s">
        <v>147</v>
      </c>
      <c r="D63" s="407" t="s">
        <v>148</v>
      </c>
      <c r="E63" s="5">
        <v>46905</v>
      </c>
      <c r="F63" s="407" t="s">
        <v>119</v>
      </c>
      <c r="G63" s="8"/>
    </row>
    <row r="64" spans="1:7" s="7" customFormat="1" ht="18" customHeight="1" x14ac:dyDescent="0.25">
      <c r="A64" s="427" t="s">
        <v>12</v>
      </c>
      <c r="B64" s="407" t="s">
        <v>1262</v>
      </c>
      <c r="C64" s="408" t="s">
        <v>149</v>
      </c>
      <c r="D64" s="407" t="s">
        <v>150</v>
      </c>
      <c r="E64" s="5">
        <v>45554</v>
      </c>
      <c r="F64" s="407" t="s">
        <v>119</v>
      </c>
      <c r="G64" s="8"/>
    </row>
    <row r="65" spans="1:7" s="7" customFormat="1" ht="18" customHeight="1" x14ac:dyDescent="0.25">
      <c r="A65" s="427" t="s">
        <v>12</v>
      </c>
      <c r="B65" s="407" t="s">
        <v>1262</v>
      </c>
      <c r="C65" s="407" t="s">
        <v>149</v>
      </c>
      <c r="D65" s="407" t="s">
        <v>151</v>
      </c>
      <c r="E65" s="5">
        <v>45914</v>
      </c>
      <c r="F65" s="407" t="s">
        <v>119</v>
      </c>
      <c r="G65" s="8"/>
    </row>
    <row r="66" spans="1:7" s="7" customFormat="1" ht="18" customHeight="1" x14ac:dyDescent="0.25">
      <c r="A66" s="428" t="s">
        <v>12</v>
      </c>
      <c r="B66" s="407" t="s">
        <v>1263</v>
      </c>
      <c r="C66" s="407" t="s">
        <v>152</v>
      </c>
      <c r="D66" s="407" t="s">
        <v>153</v>
      </c>
      <c r="E66" s="5">
        <v>45914</v>
      </c>
      <c r="F66" s="407" t="s">
        <v>119</v>
      </c>
      <c r="G66" s="6"/>
    </row>
    <row r="67" spans="1:7" s="7" customFormat="1" ht="18" customHeight="1" x14ac:dyDescent="0.25">
      <c r="A67" s="428" t="s">
        <v>12</v>
      </c>
      <c r="B67" s="407" t="s">
        <v>1263</v>
      </c>
      <c r="C67" s="407" t="s">
        <v>152</v>
      </c>
      <c r="D67" s="407" t="s">
        <v>154</v>
      </c>
      <c r="E67" s="5">
        <v>46274</v>
      </c>
      <c r="F67" s="407" t="s">
        <v>119</v>
      </c>
      <c r="G67" s="6"/>
    </row>
    <row r="68" spans="1:7" s="7" customFormat="1" ht="18" customHeight="1" x14ac:dyDescent="0.25">
      <c r="A68" s="428" t="s">
        <v>13</v>
      </c>
      <c r="B68" s="407" t="s">
        <v>155</v>
      </c>
      <c r="C68" s="407" t="s">
        <v>156</v>
      </c>
      <c r="D68" s="407" t="s">
        <v>157</v>
      </c>
      <c r="E68" s="5">
        <v>46800</v>
      </c>
      <c r="F68" s="407" t="s">
        <v>81</v>
      </c>
      <c r="G68" s="6"/>
    </row>
    <row r="69" spans="1:7" s="7" customFormat="1" ht="18" customHeight="1" x14ac:dyDescent="0.25">
      <c r="A69" s="428" t="s">
        <v>13</v>
      </c>
      <c r="B69" s="407" t="s">
        <v>158</v>
      </c>
      <c r="C69" s="407" t="s">
        <v>159</v>
      </c>
      <c r="D69" s="407" t="s">
        <v>160</v>
      </c>
      <c r="E69" s="5">
        <v>46081</v>
      </c>
      <c r="F69" s="407" t="s">
        <v>81</v>
      </c>
      <c r="G69" s="6"/>
    </row>
    <row r="70" spans="1:7" s="7" customFormat="1" ht="18" customHeight="1" x14ac:dyDescent="0.25">
      <c r="A70" s="428" t="s">
        <v>13</v>
      </c>
      <c r="B70" s="407" t="s">
        <v>161</v>
      </c>
      <c r="C70" s="407" t="s">
        <v>162</v>
      </c>
      <c r="D70" s="407" t="s">
        <v>163</v>
      </c>
      <c r="E70" s="5">
        <v>46980</v>
      </c>
      <c r="F70" s="407" t="s">
        <v>81</v>
      </c>
      <c r="G70" s="6"/>
    </row>
    <row r="71" spans="1:7" s="7" customFormat="1" ht="18" customHeight="1" x14ac:dyDescent="0.25">
      <c r="A71" s="428" t="s">
        <v>13</v>
      </c>
      <c r="B71" s="407" t="s">
        <v>164</v>
      </c>
      <c r="C71" s="407" t="s">
        <v>165</v>
      </c>
      <c r="D71" s="407" t="s">
        <v>166</v>
      </c>
      <c r="E71" s="5">
        <v>46801</v>
      </c>
      <c r="F71" s="407" t="s">
        <v>81</v>
      </c>
      <c r="G71" s="6"/>
    </row>
    <row r="72" spans="1:7" s="7" customFormat="1" ht="18" customHeight="1" x14ac:dyDescent="0.25">
      <c r="A72" s="428" t="s">
        <v>13</v>
      </c>
      <c r="B72" s="407" t="s">
        <v>167</v>
      </c>
      <c r="C72" s="407" t="s">
        <v>168</v>
      </c>
      <c r="D72" s="407" t="s">
        <v>169</v>
      </c>
      <c r="E72" s="5">
        <v>46621</v>
      </c>
      <c r="F72" s="407" t="s">
        <v>81</v>
      </c>
      <c r="G72" s="6"/>
    </row>
    <row r="73" spans="1:7" s="7" customFormat="1" ht="18" customHeight="1" x14ac:dyDescent="0.25">
      <c r="A73" s="428" t="s">
        <v>13</v>
      </c>
      <c r="B73" s="407" t="s">
        <v>170</v>
      </c>
      <c r="C73" s="407" t="s">
        <v>171</v>
      </c>
      <c r="D73" s="407" t="s">
        <v>172</v>
      </c>
      <c r="E73" s="5">
        <v>45015</v>
      </c>
      <c r="F73" s="407" t="s">
        <v>81</v>
      </c>
      <c r="G73" s="6"/>
    </row>
    <row r="74" spans="1:7" s="7" customFormat="1" ht="18" customHeight="1" x14ac:dyDescent="0.25">
      <c r="A74" s="428" t="s">
        <v>13</v>
      </c>
      <c r="B74" s="407" t="s">
        <v>173</v>
      </c>
      <c r="C74" s="407" t="s">
        <v>174</v>
      </c>
      <c r="D74" s="407" t="s">
        <v>175</v>
      </c>
      <c r="E74" s="5">
        <v>45490</v>
      </c>
      <c r="F74" s="407" t="s">
        <v>81</v>
      </c>
      <c r="G74" s="6"/>
    </row>
    <row r="75" spans="1:7" s="7" customFormat="1" ht="18" customHeight="1" x14ac:dyDescent="0.25">
      <c r="A75" s="427" t="s">
        <v>13</v>
      </c>
      <c r="B75" s="407" t="s">
        <v>173</v>
      </c>
      <c r="C75" s="407" t="s">
        <v>174</v>
      </c>
      <c r="D75" s="407" t="s">
        <v>176</v>
      </c>
      <c r="E75" s="5">
        <v>45850</v>
      </c>
      <c r="F75" s="407" t="s">
        <v>81</v>
      </c>
      <c r="G75" s="6"/>
    </row>
    <row r="76" spans="1:7" s="7" customFormat="1" ht="18" customHeight="1" x14ac:dyDescent="0.25">
      <c r="A76" s="427" t="s">
        <v>13</v>
      </c>
      <c r="B76" s="407" t="s">
        <v>177</v>
      </c>
      <c r="C76" s="407" t="s">
        <v>178</v>
      </c>
      <c r="D76" s="407" t="s">
        <v>179</v>
      </c>
      <c r="E76" s="5">
        <v>46674</v>
      </c>
      <c r="F76" s="407" t="s">
        <v>81</v>
      </c>
      <c r="G76" s="8"/>
    </row>
    <row r="77" spans="1:7" s="7" customFormat="1" ht="18" customHeight="1" x14ac:dyDescent="0.25">
      <c r="A77" s="427" t="s">
        <v>14</v>
      </c>
      <c r="B77" s="407" t="s">
        <v>1264</v>
      </c>
      <c r="C77" s="407" t="s">
        <v>180</v>
      </c>
      <c r="D77" s="407" t="s">
        <v>181</v>
      </c>
      <c r="E77" s="5">
        <v>45490</v>
      </c>
      <c r="F77" s="407" t="s">
        <v>40</v>
      </c>
      <c r="G77" s="8"/>
    </row>
    <row r="78" spans="1:7" s="7" customFormat="1" ht="18" customHeight="1" x14ac:dyDescent="0.25">
      <c r="A78" s="427" t="s">
        <v>14</v>
      </c>
      <c r="B78" s="407" t="s">
        <v>182</v>
      </c>
      <c r="C78" s="407" t="s">
        <v>183</v>
      </c>
      <c r="D78" s="407" t="s">
        <v>184</v>
      </c>
      <c r="E78" s="5">
        <v>45260</v>
      </c>
      <c r="F78" s="407" t="s">
        <v>40</v>
      </c>
      <c r="G78" s="8"/>
    </row>
    <row r="79" spans="1:7" s="7" customFormat="1" ht="18" customHeight="1" x14ac:dyDescent="0.25">
      <c r="A79" s="427" t="s">
        <v>14</v>
      </c>
      <c r="B79" s="407" t="s">
        <v>185</v>
      </c>
      <c r="C79" s="407" t="s">
        <v>186</v>
      </c>
      <c r="D79" s="407" t="s">
        <v>187</v>
      </c>
      <c r="E79" s="5">
        <v>45713</v>
      </c>
      <c r="F79" s="407" t="s">
        <v>81</v>
      </c>
      <c r="G79" s="8"/>
    </row>
    <row r="80" spans="1:7" s="7" customFormat="1" ht="18" customHeight="1" x14ac:dyDescent="0.25">
      <c r="A80" s="428" t="s">
        <v>14</v>
      </c>
      <c r="B80" s="407" t="s">
        <v>188</v>
      </c>
      <c r="C80" s="407" t="s">
        <v>189</v>
      </c>
      <c r="D80" s="407" t="s">
        <v>190</v>
      </c>
      <c r="E80" s="5">
        <v>46702</v>
      </c>
      <c r="F80" s="407" t="s">
        <v>81</v>
      </c>
      <c r="G80" s="8"/>
    </row>
    <row r="81" spans="1:7" s="7" customFormat="1" ht="18" customHeight="1" x14ac:dyDescent="0.25">
      <c r="A81" s="428" t="s">
        <v>14</v>
      </c>
      <c r="B81" s="407" t="s">
        <v>191</v>
      </c>
      <c r="C81" s="407" t="s">
        <v>192</v>
      </c>
      <c r="D81" s="407" t="s">
        <v>193</v>
      </c>
      <c r="E81" s="5">
        <v>45980</v>
      </c>
      <c r="F81" s="407" t="s">
        <v>81</v>
      </c>
      <c r="G81" s="8"/>
    </row>
    <row r="82" spans="1:7" s="7" customFormat="1" ht="18" customHeight="1" x14ac:dyDescent="0.25">
      <c r="A82" s="428" t="s">
        <v>14</v>
      </c>
      <c r="B82" s="407" t="s">
        <v>194</v>
      </c>
      <c r="C82" s="407" t="s">
        <v>195</v>
      </c>
      <c r="D82" s="407" t="s">
        <v>196</v>
      </c>
      <c r="E82" s="5">
        <v>46031</v>
      </c>
      <c r="F82" s="407" t="s">
        <v>81</v>
      </c>
      <c r="G82" s="8"/>
    </row>
    <row r="83" spans="1:7" s="7" customFormat="1" ht="18" customHeight="1" x14ac:dyDescent="0.25">
      <c r="A83" s="428" t="s">
        <v>14</v>
      </c>
      <c r="B83" s="407" t="s">
        <v>197</v>
      </c>
      <c r="C83" s="407" t="s">
        <v>198</v>
      </c>
      <c r="D83" s="407" t="s">
        <v>199</v>
      </c>
      <c r="E83" s="5">
        <v>46659</v>
      </c>
      <c r="F83" s="407" t="s">
        <v>81</v>
      </c>
      <c r="G83" s="8"/>
    </row>
    <row r="84" spans="1:7" s="7" customFormat="1" ht="18" customHeight="1" x14ac:dyDescent="0.25">
      <c r="A84" s="427" t="s">
        <v>14</v>
      </c>
      <c r="B84" s="407" t="s">
        <v>1265</v>
      </c>
      <c r="C84" s="407" t="s">
        <v>200</v>
      </c>
      <c r="D84" s="407" t="s">
        <v>201</v>
      </c>
      <c r="E84" s="5">
        <v>44985</v>
      </c>
      <c r="F84" s="407" t="s">
        <v>37</v>
      </c>
      <c r="G84" s="8"/>
    </row>
    <row r="85" spans="1:7" s="7" customFormat="1" ht="18" customHeight="1" x14ac:dyDescent="0.25">
      <c r="A85" s="427" t="s">
        <v>14</v>
      </c>
      <c r="B85" s="407" t="s">
        <v>1265</v>
      </c>
      <c r="C85" s="407" t="s">
        <v>200</v>
      </c>
      <c r="D85" s="407" t="s">
        <v>202</v>
      </c>
      <c r="E85" s="5">
        <v>46065</v>
      </c>
      <c r="F85" s="407" t="s">
        <v>37</v>
      </c>
      <c r="G85" s="6"/>
    </row>
    <row r="86" spans="1:7" s="7" customFormat="1" ht="18" customHeight="1" x14ac:dyDescent="0.25">
      <c r="A86" s="427" t="s">
        <v>14</v>
      </c>
      <c r="B86" s="407" t="s">
        <v>203</v>
      </c>
      <c r="C86" s="407" t="s">
        <v>204</v>
      </c>
      <c r="D86" s="407" t="s">
        <v>205</v>
      </c>
      <c r="E86" s="5">
        <v>46223</v>
      </c>
      <c r="F86" s="407" t="s">
        <v>81</v>
      </c>
      <c r="G86" s="6"/>
    </row>
    <row r="87" spans="1:7" s="7" customFormat="1" ht="18" customHeight="1" x14ac:dyDescent="0.25">
      <c r="A87" s="427" t="s">
        <v>14</v>
      </c>
      <c r="B87" s="407" t="s">
        <v>203</v>
      </c>
      <c r="C87" s="407" t="s">
        <v>204</v>
      </c>
      <c r="D87" s="407" t="s">
        <v>206</v>
      </c>
      <c r="E87" s="5">
        <v>46583</v>
      </c>
      <c r="F87" s="407" t="s">
        <v>81</v>
      </c>
      <c r="G87" s="8"/>
    </row>
    <row r="88" spans="1:7" s="7" customFormat="1" ht="18" customHeight="1" x14ac:dyDescent="0.25">
      <c r="A88" s="427" t="s">
        <v>14</v>
      </c>
      <c r="B88" s="407" t="s">
        <v>207</v>
      </c>
      <c r="C88" s="407" t="s">
        <v>208</v>
      </c>
      <c r="D88" s="407" t="s">
        <v>209</v>
      </c>
      <c r="E88" s="5">
        <v>47276</v>
      </c>
      <c r="F88" s="407" t="s">
        <v>81</v>
      </c>
      <c r="G88" s="8"/>
    </row>
    <row r="89" spans="1:7" s="7" customFormat="1" ht="18" customHeight="1" x14ac:dyDescent="0.25">
      <c r="A89" s="427" t="s">
        <v>211</v>
      </c>
      <c r="B89" s="407" t="s">
        <v>212</v>
      </c>
      <c r="C89" s="407" t="s">
        <v>213</v>
      </c>
      <c r="D89" s="407" t="s">
        <v>214</v>
      </c>
      <c r="E89" s="5">
        <v>45924</v>
      </c>
      <c r="F89" s="407" t="s">
        <v>119</v>
      </c>
      <c r="G89" s="8"/>
    </row>
    <row r="90" spans="1:7" s="7" customFormat="1" ht="18" customHeight="1" x14ac:dyDescent="0.25">
      <c r="A90" s="427" t="s">
        <v>211</v>
      </c>
      <c r="B90" s="407" t="s">
        <v>1266</v>
      </c>
      <c r="C90" s="407" t="s">
        <v>215</v>
      </c>
      <c r="D90" s="407" t="s">
        <v>216</v>
      </c>
      <c r="E90" s="5">
        <v>45569</v>
      </c>
      <c r="F90" s="407" t="s">
        <v>37</v>
      </c>
      <c r="G90" s="8"/>
    </row>
    <row r="91" spans="1:7" s="7" customFormat="1" ht="18" customHeight="1" x14ac:dyDescent="0.25">
      <c r="A91" s="427" t="s">
        <v>211</v>
      </c>
      <c r="B91" s="407" t="s">
        <v>1267</v>
      </c>
      <c r="C91" s="407" t="s">
        <v>217</v>
      </c>
      <c r="D91" s="407" t="s">
        <v>218</v>
      </c>
      <c r="E91" s="5">
        <v>45641</v>
      </c>
      <c r="F91" s="407" t="s">
        <v>37</v>
      </c>
    </row>
    <row r="92" spans="1:7" s="7" customFormat="1" ht="18" customHeight="1" x14ac:dyDescent="0.25">
      <c r="A92" s="427" t="s">
        <v>18</v>
      </c>
      <c r="B92" s="407" t="s">
        <v>219</v>
      </c>
      <c r="C92" s="407" t="s">
        <v>220</v>
      </c>
      <c r="D92" s="407" t="s">
        <v>221</v>
      </c>
      <c r="E92" s="5">
        <v>45056</v>
      </c>
      <c r="F92" s="407" t="s">
        <v>222</v>
      </c>
      <c r="G92" s="8"/>
    </row>
    <row r="93" spans="1:7" s="7" customFormat="1" ht="18" customHeight="1" x14ac:dyDescent="0.25">
      <c r="A93" s="427" t="s">
        <v>18</v>
      </c>
      <c r="B93" s="407" t="s">
        <v>223</v>
      </c>
      <c r="C93" s="407" t="s">
        <v>224</v>
      </c>
      <c r="D93" s="407" t="s">
        <v>225</v>
      </c>
      <c r="E93" s="5">
        <v>45409</v>
      </c>
      <c r="F93" s="407" t="s">
        <v>222</v>
      </c>
      <c r="G93" s="8"/>
    </row>
    <row r="94" spans="1:7" s="7" customFormat="1" ht="18" customHeight="1" x14ac:dyDescent="0.25">
      <c r="A94" s="427" t="s">
        <v>18</v>
      </c>
      <c r="B94" s="407" t="s">
        <v>226</v>
      </c>
      <c r="C94" s="407" t="s">
        <v>227</v>
      </c>
      <c r="D94" s="407" t="s">
        <v>228</v>
      </c>
      <c r="E94" s="5">
        <v>45711</v>
      </c>
      <c r="F94" s="407" t="s">
        <v>222</v>
      </c>
      <c r="G94" s="8"/>
    </row>
    <row r="95" spans="1:7" s="7" customFormat="1" ht="18" customHeight="1" x14ac:dyDescent="0.25">
      <c r="A95" s="427" t="s">
        <v>18</v>
      </c>
      <c r="B95" s="407" t="s">
        <v>229</v>
      </c>
      <c r="C95" s="407" t="s">
        <v>230</v>
      </c>
      <c r="D95" s="407" t="s">
        <v>231</v>
      </c>
      <c r="E95" s="5">
        <v>46138</v>
      </c>
      <c r="F95" s="407" t="s">
        <v>222</v>
      </c>
      <c r="G95" s="6"/>
    </row>
    <row r="96" spans="1:7" s="7" customFormat="1" ht="18" customHeight="1" x14ac:dyDescent="0.25">
      <c r="A96" s="427" t="s">
        <v>18</v>
      </c>
      <c r="B96" s="407" t="s">
        <v>232</v>
      </c>
      <c r="C96" s="407" t="s">
        <v>233</v>
      </c>
      <c r="D96" s="407" t="s">
        <v>234</v>
      </c>
      <c r="E96" s="5">
        <v>47155</v>
      </c>
      <c r="F96" s="407" t="s">
        <v>222</v>
      </c>
      <c r="G96" s="6"/>
    </row>
    <row r="97" spans="1:7" s="7" customFormat="1" ht="18" customHeight="1" x14ac:dyDescent="0.25">
      <c r="A97" s="427" t="s">
        <v>19</v>
      </c>
      <c r="B97" s="407" t="s">
        <v>235</v>
      </c>
      <c r="C97" s="407" t="s">
        <v>236</v>
      </c>
      <c r="D97" s="407" t="s">
        <v>237</v>
      </c>
      <c r="E97" s="5">
        <v>46493</v>
      </c>
      <c r="F97" s="407" t="s">
        <v>238</v>
      </c>
      <c r="G97" s="8"/>
    </row>
    <row r="98" spans="1:7" s="7" customFormat="1" ht="18" customHeight="1" x14ac:dyDescent="0.25">
      <c r="A98" s="427" t="s">
        <v>19</v>
      </c>
      <c r="B98" s="407" t="s">
        <v>1268</v>
      </c>
      <c r="C98" s="407" t="s">
        <v>239</v>
      </c>
      <c r="D98" s="407" t="s">
        <v>240</v>
      </c>
      <c r="E98" s="5">
        <v>46842</v>
      </c>
      <c r="F98" s="407" t="s">
        <v>238</v>
      </c>
      <c r="G98" s="8"/>
    </row>
    <row r="99" spans="1:7" s="7" customFormat="1" ht="18" customHeight="1" x14ac:dyDescent="0.25">
      <c r="A99" s="427" t="s">
        <v>241</v>
      </c>
      <c r="B99" s="407" t="s">
        <v>1269</v>
      </c>
      <c r="C99" s="407" t="s">
        <v>242</v>
      </c>
      <c r="D99" s="407" t="s">
        <v>243</v>
      </c>
      <c r="E99" s="5">
        <v>45033</v>
      </c>
      <c r="F99" s="407" t="s">
        <v>40</v>
      </c>
      <c r="G99" s="8"/>
    </row>
    <row r="100" spans="1:7" s="7" customFormat="1" ht="18" customHeight="1" x14ac:dyDescent="0.25">
      <c r="A100" s="427" t="s">
        <v>241</v>
      </c>
      <c r="B100" s="407" t="s">
        <v>1270</v>
      </c>
      <c r="C100" s="407" t="s">
        <v>244</v>
      </c>
      <c r="D100" s="407" t="s">
        <v>245</v>
      </c>
      <c r="E100" s="5">
        <v>45406</v>
      </c>
      <c r="F100" s="407" t="s">
        <v>40</v>
      </c>
      <c r="G100" s="8"/>
    </row>
    <row r="101" spans="1:7" s="7" customFormat="1" ht="18" customHeight="1" x14ac:dyDescent="0.25">
      <c r="A101" s="427" t="s">
        <v>241</v>
      </c>
      <c r="B101" s="407" t="s">
        <v>1270</v>
      </c>
      <c r="C101" s="407" t="s">
        <v>244</v>
      </c>
      <c r="D101" s="407" t="s">
        <v>246</v>
      </c>
      <c r="E101" s="5">
        <v>45766</v>
      </c>
      <c r="F101" s="407" t="s">
        <v>40</v>
      </c>
      <c r="G101" s="8"/>
    </row>
    <row r="102" spans="1:7" s="7" customFormat="1" ht="18" customHeight="1" x14ac:dyDescent="0.25">
      <c r="A102" s="427" t="s">
        <v>241</v>
      </c>
      <c r="B102" s="407" t="s">
        <v>1271</v>
      </c>
      <c r="C102" s="407" t="s">
        <v>247</v>
      </c>
      <c r="D102" s="407" t="s">
        <v>248</v>
      </c>
      <c r="E102" s="5">
        <v>46037</v>
      </c>
      <c r="F102" s="407" t="s">
        <v>40</v>
      </c>
      <c r="G102" s="8"/>
    </row>
    <row r="103" spans="1:7" s="7" customFormat="1" ht="18" customHeight="1" x14ac:dyDescent="0.25">
      <c r="A103" s="427" t="s">
        <v>241</v>
      </c>
      <c r="B103" s="407" t="s">
        <v>1272</v>
      </c>
      <c r="C103" s="407" t="s">
        <v>249</v>
      </c>
      <c r="D103" s="407" t="s">
        <v>250</v>
      </c>
      <c r="E103" s="5">
        <v>45501</v>
      </c>
      <c r="F103" s="407" t="s">
        <v>40</v>
      </c>
      <c r="G103" s="8"/>
    </row>
    <row r="104" spans="1:7" s="7" customFormat="1" ht="18" customHeight="1" x14ac:dyDescent="0.25">
      <c r="A104" s="427" t="s">
        <v>241</v>
      </c>
      <c r="B104" s="407" t="s">
        <v>251</v>
      </c>
      <c r="C104" s="407" t="s">
        <v>252</v>
      </c>
      <c r="D104" s="407" t="s">
        <v>253</v>
      </c>
      <c r="E104" s="5">
        <v>46658</v>
      </c>
      <c r="F104" s="407" t="s">
        <v>40</v>
      </c>
      <c r="G104" s="6"/>
    </row>
    <row r="105" spans="1:7" s="7" customFormat="1" ht="18" customHeight="1" x14ac:dyDescent="0.25">
      <c r="A105" s="427" t="s">
        <v>241</v>
      </c>
      <c r="B105" s="407" t="s">
        <v>254</v>
      </c>
      <c r="C105" s="407" t="s">
        <v>255</v>
      </c>
      <c r="D105" s="407" t="s">
        <v>256</v>
      </c>
      <c r="E105" s="5">
        <v>45441</v>
      </c>
      <c r="F105" s="407" t="s">
        <v>40</v>
      </c>
      <c r="G105" s="6"/>
    </row>
    <row r="106" spans="1:7" s="7" customFormat="1" ht="18" customHeight="1" x14ac:dyDescent="0.25">
      <c r="A106" s="427" t="s">
        <v>241</v>
      </c>
      <c r="B106" s="407" t="s">
        <v>254</v>
      </c>
      <c r="C106" s="407" t="s">
        <v>255</v>
      </c>
      <c r="D106" s="407" t="s">
        <v>257</v>
      </c>
      <c r="E106" s="5">
        <v>46881</v>
      </c>
      <c r="F106" s="407" t="s">
        <v>40</v>
      </c>
      <c r="G106" s="6"/>
    </row>
    <row r="107" spans="1:7" s="7" customFormat="1" ht="18" customHeight="1" x14ac:dyDescent="0.25">
      <c r="A107" s="427" t="s">
        <v>241</v>
      </c>
      <c r="B107" s="407" t="s">
        <v>258</v>
      </c>
      <c r="C107" s="407" t="s">
        <v>259</v>
      </c>
      <c r="D107" s="407" t="s">
        <v>260</v>
      </c>
      <c r="E107" s="5">
        <v>45182</v>
      </c>
      <c r="F107" s="407" t="s">
        <v>40</v>
      </c>
      <c r="G107" s="8"/>
    </row>
    <row r="108" spans="1:7" s="7" customFormat="1" ht="18" customHeight="1" x14ac:dyDescent="0.25">
      <c r="A108" s="427" t="s">
        <v>241</v>
      </c>
      <c r="B108" s="407" t="s">
        <v>258</v>
      </c>
      <c r="C108" s="407" t="s">
        <v>259</v>
      </c>
      <c r="D108" s="407" t="s">
        <v>261</v>
      </c>
      <c r="E108" s="5">
        <v>47342</v>
      </c>
      <c r="F108" s="407" t="s">
        <v>40</v>
      </c>
      <c r="G108" s="8"/>
    </row>
    <row r="109" spans="1:7" s="7" customFormat="1" ht="18" customHeight="1" x14ac:dyDescent="0.25">
      <c r="A109" s="427" t="s">
        <v>241</v>
      </c>
      <c r="B109" s="407" t="s">
        <v>1273</v>
      </c>
      <c r="C109" s="407" t="s">
        <v>262</v>
      </c>
      <c r="D109" s="407" t="s">
        <v>263</v>
      </c>
      <c r="E109" s="5">
        <v>45224</v>
      </c>
      <c r="F109" s="407" t="s">
        <v>40</v>
      </c>
      <c r="G109" s="8"/>
    </row>
    <row r="110" spans="1:7" s="7" customFormat="1" ht="18" customHeight="1" x14ac:dyDescent="0.25">
      <c r="A110" s="427" t="s">
        <v>241</v>
      </c>
      <c r="B110" s="407" t="s">
        <v>1273</v>
      </c>
      <c r="C110" s="407" t="s">
        <v>262</v>
      </c>
      <c r="D110" s="407" t="s">
        <v>264</v>
      </c>
      <c r="E110" s="5">
        <v>45944</v>
      </c>
      <c r="F110" s="407" t="s">
        <v>40</v>
      </c>
      <c r="G110" s="8"/>
    </row>
    <row r="111" spans="1:7" s="7" customFormat="1" ht="18" customHeight="1" x14ac:dyDescent="0.25">
      <c r="A111" s="407" t="s">
        <v>265</v>
      </c>
      <c r="B111" s="407" t="s">
        <v>266</v>
      </c>
      <c r="C111" s="407" t="s">
        <v>267</v>
      </c>
      <c r="D111" s="407" t="s">
        <v>268</v>
      </c>
      <c r="E111" s="5">
        <v>72692</v>
      </c>
      <c r="F111" s="407" t="s">
        <v>40</v>
      </c>
      <c r="G111" s="8"/>
    </row>
    <row r="112" spans="1:7" s="7" customFormat="1" ht="18" customHeight="1" x14ac:dyDescent="0.25">
      <c r="A112" s="427" t="s">
        <v>269</v>
      </c>
      <c r="B112" s="407" t="s">
        <v>270</v>
      </c>
      <c r="C112" s="407" t="s">
        <v>271</v>
      </c>
      <c r="D112" s="407" t="s">
        <v>272</v>
      </c>
      <c r="E112" s="5">
        <v>45812</v>
      </c>
      <c r="F112" s="407" t="s">
        <v>81</v>
      </c>
      <c r="G112" s="8"/>
    </row>
    <row r="113" spans="1:7" s="7" customFormat="1" ht="18" customHeight="1" x14ac:dyDescent="0.25">
      <c r="A113" s="427" t="s">
        <v>269</v>
      </c>
      <c r="B113" s="407" t="s">
        <v>270</v>
      </c>
      <c r="C113" s="407" t="s">
        <v>271</v>
      </c>
      <c r="D113" s="407" t="s">
        <v>273</v>
      </c>
      <c r="E113" s="5">
        <v>46172</v>
      </c>
      <c r="F113" s="407" t="s">
        <v>81</v>
      </c>
      <c r="G113" s="8"/>
    </row>
    <row r="114" spans="1:7" s="7" customFormat="1" ht="18" customHeight="1" x14ac:dyDescent="0.25">
      <c r="A114" s="427" t="s">
        <v>269</v>
      </c>
      <c r="B114" s="407" t="s">
        <v>274</v>
      </c>
      <c r="C114" s="407" t="s">
        <v>275</v>
      </c>
      <c r="D114" s="407" t="s">
        <v>276</v>
      </c>
      <c r="E114" s="5">
        <v>47161</v>
      </c>
      <c r="F114" s="407" t="s">
        <v>81</v>
      </c>
      <c r="G114" s="8"/>
    </row>
    <row r="115" spans="1:7" s="7" customFormat="1" ht="18" customHeight="1" x14ac:dyDescent="0.25">
      <c r="A115" s="427" t="s">
        <v>269</v>
      </c>
      <c r="B115" s="407" t="s">
        <v>277</v>
      </c>
      <c r="C115" s="407" t="s">
        <v>278</v>
      </c>
      <c r="D115" s="407" t="s">
        <v>279</v>
      </c>
      <c r="E115" s="5">
        <v>46084</v>
      </c>
      <c r="F115" s="407" t="s">
        <v>81</v>
      </c>
      <c r="G115" s="8"/>
    </row>
    <row r="116" spans="1:7" s="7" customFormat="1" ht="18" customHeight="1" x14ac:dyDescent="0.25">
      <c r="A116" s="427" t="s">
        <v>269</v>
      </c>
      <c r="B116" s="407" t="s">
        <v>280</v>
      </c>
      <c r="C116" s="407" t="s">
        <v>281</v>
      </c>
      <c r="D116" s="407" t="s">
        <v>282</v>
      </c>
      <c r="E116" s="5">
        <v>45158</v>
      </c>
      <c r="F116" s="407" t="s">
        <v>81</v>
      </c>
      <c r="G116" s="8"/>
    </row>
    <row r="117" spans="1:7" s="7" customFormat="1" ht="18" customHeight="1" x14ac:dyDescent="0.25">
      <c r="A117" s="427" t="s">
        <v>269</v>
      </c>
      <c r="B117" s="407" t="s">
        <v>283</v>
      </c>
      <c r="C117" s="407" t="s">
        <v>284</v>
      </c>
      <c r="D117" s="407" t="s">
        <v>285</v>
      </c>
      <c r="E117" s="5">
        <v>45348</v>
      </c>
      <c r="F117" s="407" t="s">
        <v>81</v>
      </c>
      <c r="G117" s="8"/>
    </row>
    <row r="118" spans="1:7" s="7" customFormat="1" ht="18" customHeight="1" x14ac:dyDescent="0.25">
      <c r="A118" s="427" t="s">
        <v>269</v>
      </c>
      <c r="B118" s="407" t="s">
        <v>283</v>
      </c>
      <c r="C118" s="407" t="s">
        <v>284</v>
      </c>
      <c r="D118" s="407" t="s">
        <v>286</v>
      </c>
      <c r="E118" s="5">
        <v>45708</v>
      </c>
      <c r="F118" s="407" t="s">
        <v>81</v>
      </c>
      <c r="G118" s="8"/>
    </row>
    <row r="119" spans="1:7" s="7" customFormat="1" ht="18" customHeight="1" x14ac:dyDescent="0.25">
      <c r="A119" s="407" t="s">
        <v>287</v>
      </c>
      <c r="B119" s="407" t="s">
        <v>288</v>
      </c>
      <c r="C119" s="407" t="s">
        <v>289</v>
      </c>
      <c r="D119" s="407" t="s">
        <v>290</v>
      </c>
      <c r="E119" s="5">
        <v>45560</v>
      </c>
      <c r="F119" s="407" t="s">
        <v>37</v>
      </c>
      <c r="G119" s="8"/>
    </row>
    <row r="120" spans="1:7" s="7" customFormat="1" ht="18" customHeight="1" x14ac:dyDescent="0.25">
      <c r="A120" s="407" t="s">
        <v>292</v>
      </c>
      <c r="B120" s="407" t="s">
        <v>1274</v>
      </c>
      <c r="C120" s="407" t="s">
        <v>293</v>
      </c>
      <c r="D120" s="407" t="s">
        <v>294</v>
      </c>
      <c r="E120" s="5">
        <v>48495</v>
      </c>
      <c r="F120" s="407" t="s">
        <v>37</v>
      </c>
      <c r="G120" s="8"/>
    </row>
    <row r="121" spans="1:7" s="7" customFormat="1" ht="18" customHeight="1" x14ac:dyDescent="0.25">
      <c r="A121" s="427" t="s">
        <v>295</v>
      </c>
      <c r="B121" s="407" t="s">
        <v>296</v>
      </c>
      <c r="C121" s="407" t="s">
        <v>297</v>
      </c>
      <c r="D121" s="407" t="s">
        <v>298</v>
      </c>
      <c r="E121" s="5">
        <v>45296</v>
      </c>
      <c r="F121" s="407" t="s">
        <v>81</v>
      </c>
      <c r="G121" s="8"/>
    </row>
    <row r="122" spans="1:7" s="7" customFormat="1" ht="18" customHeight="1" x14ac:dyDescent="0.25">
      <c r="A122" s="427" t="s">
        <v>295</v>
      </c>
      <c r="B122" s="407" t="s">
        <v>1275</v>
      </c>
      <c r="C122" s="408" t="s">
        <v>299</v>
      </c>
      <c r="D122" s="407" t="s">
        <v>300</v>
      </c>
      <c r="E122" s="5">
        <v>45568</v>
      </c>
      <c r="F122" s="407" t="s">
        <v>81</v>
      </c>
      <c r="G122" s="8"/>
    </row>
    <row r="123" spans="1:7" s="7" customFormat="1" ht="18" customHeight="1" x14ac:dyDescent="0.25">
      <c r="A123" s="427" t="s">
        <v>295</v>
      </c>
      <c r="B123" s="407" t="s">
        <v>1276</v>
      </c>
      <c r="C123" s="407" t="s">
        <v>301</v>
      </c>
      <c r="D123" s="407" t="s">
        <v>302</v>
      </c>
      <c r="E123" s="5">
        <v>46243</v>
      </c>
      <c r="F123" s="407" t="s">
        <v>81</v>
      </c>
      <c r="G123" s="8"/>
    </row>
    <row r="124" spans="1:7" s="7" customFormat="1" ht="18" customHeight="1" x14ac:dyDescent="0.25">
      <c r="A124" s="428" t="s">
        <v>295</v>
      </c>
      <c r="B124" s="407" t="s">
        <v>1277</v>
      </c>
      <c r="C124" s="407" t="s">
        <v>303</v>
      </c>
      <c r="D124" s="407" t="s">
        <v>304</v>
      </c>
      <c r="E124" s="5">
        <v>47555</v>
      </c>
      <c r="F124" s="407" t="s">
        <v>81</v>
      </c>
      <c r="G124" s="6"/>
    </row>
    <row r="125" spans="1:7" s="7" customFormat="1" ht="18" customHeight="1" x14ac:dyDescent="0.25">
      <c r="A125" s="408" t="s">
        <v>305</v>
      </c>
      <c r="B125" s="407" t="s">
        <v>306</v>
      </c>
      <c r="C125" s="407" t="s">
        <v>307</v>
      </c>
      <c r="D125" s="407" t="s">
        <v>308</v>
      </c>
      <c r="E125" s="5">
        <v>47276</v>
      </c>
      <c r="F125" s="407" t="s">
        <v>37</v>
      </c>
      <c r="G125" s="6"/>
    </row>
    <row r="126" spans="1:7" s="7" customFormat="1" ht="18" customHeight="1" x14ac:dyDescent="0.25">
      <c r="A126" s="428" t="s">
        <v>312</v>
      </c>
      <c r="B126" s="407" t="s">
        <v>313</v>
      </c>
      <c r="C126" s="407" t="s">
        <v>314</v>
      </c>
      <c r="D126" s="407" t="s">
        <v>315</v>
      </c>
      <c r="E126" s="5">
        <v>45270</v>
      </c>
      <c r="F126" s="407" t="s">
        <v>37</v>
      </c>
      <c r="G126" s="6"/>
    </row>
    <row r="127" spans="1:7" s="7" customFormat="1" ht="18" customHeight="1" x14ac:dyDescent="0.25">
      <c r="A127" s="428" t="s">
        <v>312</v>
      </c>
      <c r="B127" s="407" t="s">
        <v>313</v>
      </c>
      <c r="C127" s="407" t="s">
        <v>314</v>
      </c>
      <c r="D127" s="407" t="s">
        <v>316</v>
      </c>
      <c r="E127" s="5">
        <v>46710</v>
      </c>
      <c r="F127" s="407" t="s">
        <v>37</v>
      </c>
      <c r="G127" s="6"/>
    </row>
    <row r="128" spans="1:7" s="7" customFormat="1" ht="18" customHeight="1" x14ac:dyDescent="0.25">
      <c r="A128" s="428" t="s">
        <v>312</v>
      </c>
      <c r="B128" s="407" t="s">
        <v>317</v>
      </c>
      <c r="C128" s="407" t="s">
        <v>318</v>
      </c>
      <c r="D128" s="407" t="s">
        <v>319</v>
      </c>
      <c r="E128" s="5">
        <v>46451</v>
      </c>
      <c r="F128" s="407" t="s">
        <v>37</v>
      </c>
      <c r="G128" s="6"/>
    </row>
    <row r="129" spans="1:7" s="7" customFormat="1" ht="18" customHeight="1" x14ac:dyDescent="0.25">
      <c r="A129" s="427" t="s">
        <v>320</v>
      </c>
      <c r="B129" s="407" t="s">
        <v>1278</v>
      </c>
      <c r="C129" s="407" t="s">
        <v>321</v>
      </c>
      <c r="D129" s="407" t="s">
        <v>322</v>
      </c>
      <c r="E129" s="5">
        <v>45236</v>
      </c>
      <c r="F129" s="407" t="s">
        <v>81</v>
      </c>
      <c r="G129" s="6"/>
    </row>
    <row r="130" spans="1:7" s="7" customFormat="1" ht="18" customHeight="1" x14ac:dyDescent="0.25">
      <c r="A130" s="427" t="s">
        <v>320</v>
      </c>
      <c r="B130" s="407" t="s">
        <v>1278</v>
      </c>
      <c r="C130" s="407" t="s">
        <v>321</v>
      </c>
      <c r="D130" s="407" t="s">
        <v>323</v>
      </c>
      <c r="E130" s="5">
        <v>45596</v>
      </c>
      <c r="F130" s="407" t="s">
        <v>81</v>
      </c>
      <c r="G130" s="8"/>
    </row>
    <row r="131" spans="1:7" s="7" customFormat="1" ht="18" customHeight="1" x14ac:dyDescent="0.25">
      <c r="A131" s="427" t="s">
        <v>320</v>
      </c>
      <c r="B131" s="407" t="s">
        <v>1278</v>
      </c>
      <c r="C131" s="407" t="s">
        <v>321</v>
      </c>
      <c r="D131" s="407" t="s">
        <v>324</v>
      </c>
      <c r="E131" s="5">
        <v>45956</v>
      </c>
      <c r="F131" s="407" t="s">
        <v>81</v>
      </c>
      <c r="G131" s="8"/>
    </row>
    <row r="132" spans="1:7" s="7" customFormat="1" ht="18" customHeight="1" x14ac:dyDescent="0.25">
      <c r="A132" s="427" t="s">
        <v>320</v>
      </c>
      <c r="B132" s="407" t="s">
        <v>325</v>
      </c>
      <c r="C132" s="407" t="s">
        <v>326</v>
      </c>
      <c r="D132" s="407" t="s">
        <v>327</v>
      </c>
      <c r="E132" s="5">
        <v>46694</v>
      </c>
      <c r="F132" s="407" t="s">
        <v>81</v>
      </c>
      <c r="G132" s="8"/>
    </row>
    <row r="133" spans="1:7" s="7" customFormat="1" ht="18" customHeight="1" x14ac:dyDescent="0.25">
      <c r="A133" s="427" t="s">
        <v>328</v>
      </c>
      <c r="B133" s="407" t="s">
        <v>329</v>
      </c>
      <c r="C133" s="407" t="s">
        <v>330</v>
      </c>
      <c r="D133" s="407" t="s">
        <v>331</v>
      </c>
      <c r="E133" s="5">
        <v>45419</v>
      </c>
      <c r="F133" s="407" t="s">
        <v>40</v>
      </c>
      <c r="G133" s="8"/>
    </row>
    <row r="134" spans="1:7" s="7" customFormat="1" ht="18" customHeight="1" x14ac:dyDescent="0.25">
      <c r="A134" s="428" t="s">
        <v>328</v>
      </c>
      <c r="B134" s="407" t="s">
        <v>1279</v>
      </c>
      <c r="C134" s="407" t="s">
        <v>332</v>
      </c>
      <c r="D134" s="407" t="s">
        <v>333</v>
      </c>
      <c r="E134" s="5">
        <v>46689</v>
      </c>
      <c r="F134" s="407" t="s">
        <v>81</v>
      </c>
      <c r="G134" s="8"/>
    </row>
    <row r="135" spans="1:7" s="7" customFormat="1" ht="18" customHeight="1" x14ac:dyDescent="0.25">
      <c r="A135" s="428" t="s">
        <v>328</v>
      </c>
      <c r="B135" s="407" t="s">
        <v>1280</v>
      </c>
      <c r="C135" s="407" t="s">
        <v>334</v>
      </c>
      <c r="D135" s="407" t="s">
        <v>335</v>
      </c>
      <c r="E135" s="5">
        <v>47410</v>
      </c>
      <c r="F135" s="407" t="s">
        <v>81</v>
      </c>
      <c r="G135" s="8"/>
    </row>
    <row r="136" spans="1:7" s="7" customFormat="1" ht="18" customHeight="1" x14ac:dyDescent="0.25">
      <c r="A136" s="428" t="s">
        <v>328</v>
      </c>
      <c r="B136" s="407" t="s">
        <v>1281</v>
      </c>
      <c r="C136" s="407" t="s">
        <v>336</v>
      </c>
      <c r="D136" s="407" t="s">
        <v>337</v>
      </c>
      <c r="E136" s="5">
        <v>48048</v>
      </c>
      <c r="F136" s="407" t="s">
        <v>81</v>
      </c>
      <c r="G136" s="8"/>
    </row>
    <row r="137" spans="1:7" s="7" customFormat="1" ht="18" customHeight="1" x14ac:dyDescent="0.25">
      <c r="A137" s="428" t="s">
        <v>338</v>
      </c>
      <c r="B137" s="407" t="s">
        <v>339</v>
      </c>
      <c r="C137" s="407" t="s">
        <v>340</v>
      </c>
      <c r="D137" s="407" t="s">
        <v>341</v>
      </c>
      <c r="E137" s="5">
        <v>46648</v>
      </c>
      <c r="F137" s="407" t="s">
        <v>81</v>
      </c>
      <c r="G137" s="8"/>
    </row>
    <row r="138" spans="1:7" s="7" customFormat="1" ht="18" customHeight="1" x14ac:dyDescent="0.25">
      <c r="A138" s="427" t="s">
        <v>338</v>
      </c>
      <c r="B138" s="407" t="s">
        <v>342</v>
      </c>
      <c r="C138" s="407" t="s">
        <v>343</v>
      </c>
      <c r="D138" s="407" t="s">
        <v>344</v>
      </c>
      <c r="E138" s="5">
        <v>48145</v>
      </c>
      <c r="F138" s="407" t="s">
        <v>81</v>
      </c>
      <c r="G138" s="8"/>
    </row>
    <row r="139" spans="1:7" s="7" customFormat="1" ht="18" customHeight="1" x14ac:dyDescent="0.25">
      <c r="A139" s="427" t="s">
        <v>338</v>
      </c>
      <c r="B139" s="407" t="s">
        <v>345</v>
      </c>
      <c r="C139" s="407" t="s">
        <v>346</v>
      </c>
      <c r="D139" s="407" t="s">
        <v>347</v>
      </c>
      <c r="E139" s="5">
        <v>48520</v>
      </c>
      <c r="F139" s="407" t="s">
        <v>81</v>
      </c>
      <c r="G139" s="6"/>
    </row>
    <row r="140" spans="1:7" s="7" customFormat="1" ht="18" customHeight="1" x14ac:dyDescent="0.25">
      <c r="A140" s="427" t="s">
        <v>338</v>
      </c>
      <c r="B140" s="407" t="s">
        <v>348</v>
      </c>
      <c r="C140" s="407" t="s">
        <v>349</v>
      </c>
      <c r="D140" s="407" t="s">
        <v>350</v>
      </c>
      <c r="E140" s="5">
        <v>48880</v>
      </c>
      <c r="F140" s="407" t="s">
        <v>81</v>
      </c>
      <c r="G140" s="6"/>
    </row>
    <row r="141" spans="1:7" s="7" customFormat="1" ht="18" customHeight="1" x14ac:dyDescent="0.25">
      <c r="A141" s="427" t="s">
        <v>338</v>
      </c>
      <c r="B141" s="407" t="s">
        <v>351</v>
      </c>
      <c r="C141" s="407" t="s">
        <v>352</v>
      </c>
      <c r="D141" s="407" t="s">
        <v>353</v>
      </c>
      <c r="E141" s="5">
        <v>48901</v>
      </c>
      <c r="F141" s="407" t="s">
        <v>81</v>
      </c>
      <c r="G141" s="8"/>
    </row>
    <row r="142" spans="1:7" s="7" customFormat="1" ht="18" customHeight="1" x14ac:dyDescent="0.25">
      <c r="A142" s="427" t="s">
        <v>338</v>
      </c>
      <c r="B142" s="407" t="s">
        <v>354</v>
      </c>
      <c r="C142" s="407" t="s">
        <v>355</v>
      </c>
      <c r="D142" s="407" t="s">
        <v>356</v>
      </c>
      <c r="E142" s="5">
        <v>48901</v>
      </c>
      <c r="F142" s="407" t="s">
        <v>81</v>
      </c>
      <c r="G142" s="8"/>
    </row>
    <row r="143" spans="1:7" s="7" customFormat="1" ht="18" customHeight="1" x14ac:dyDescent="0.25">
      <c r="A143" s="427" t="s">
        <v>338</v>
      </c>
      <c r="B143" s="407" t="s">
        <v>357</v>
      </c>
      <c r="C143" s="407" t="s">
        <v>358</v>
      </c>
      <c r="D143" s="407" t="s">
        <v>359</v>
      </c>
      <c r="E143" s="5">
        <v>45929</v>
      </c>
      <c r="F143" s="407" t="s">
        <v>81</v>
      </c>
      <c r="G143" s="8"/>
    </row>
    <row r="144" spans="1:7" s="7" customFormat="1" ht="18" customHeight="1" x14ac:dyDescent="0.25">
      <c r="A144" s="427" t="s">
        <v>338</v>
      </c>
      <c r="B144" s="407" t="s">
        <v>360</v>
      </c>
      <c r="C144" s="407" t="s">
        <v>361</v>
      </c>
      <c r="D144" s="407" t="s">
        <v>362</v>
      </c>
      <c r="E144" s="5">
        <v>47501</v>
      </c>
      <c r="F144" s="407" t="s">
        <v>81</v>
      </c>
      <c r="G144" s="8"/>
    </row>
    <row r="145" spans="1:7" s="7" customFormat="1" ht="18" customHeight="1" x14ac:dyDescent="0.25">
      <c r="A145" s="427" t="s">
        <v>338</v>
      </c>
      <c r="B145" s="407" t="s">
        <v>363</v>
      </c>
      <c r="C145" s="407" t="s">
        <v>364</v>
      </c>
      <c r="D145" s="407" t="s">
        <v>365</v>
      </c>
      <c r="E145" s="5">
        <v>46782</v>
      </c>
      <c r="F145" s="407" t="s">
        <v>81</v>
      </c>
      <c r="G145" s="8"/>
    </row>
    <row r="146" spans="1:7" s="7" customFormat="1" ht="18" customHeight="1" x14ac:dyDescent="0.25">
      <c r="A146" s="427" t="s">
        <v>338</v>
      </c>
      <c r="B146" s="407" t="s">
        <v>366</v>
      </c>
      <c r="C146" s="407" t="s">
        <v>367</v>
      </c>
      <c r="D146" s="407" t="s">
        <v>368</v>
      </c>
      <c r="E146" s="5">
        <v>48390</v>
      </c>
      <c r="F146" s="407" t="s">
        <v>81</v>
      </c>
    </row>
    <row r="147" spans="1:7" s="7" customFormat="1" ht="18" customHeight="1" x14ac:dyDescent="0.25">
      <c r="A147" s="427" t="s">
        <v>338</v>
      </c>
      <c r="B147" s="407" t="s">
        <v>369</v>
      </c>
      <c r="C147" s="407" t="s">
        <v>370</v>
      </c>
      <c r="D147" s="407" t="s">
        <v>371</v>
      </c>
      <c r="E147" s="5">
        <v>47670</v>
      </c>
      <c r="F147" s="407" t="s">
        <v>81</v>
      </c>
      <c r="G147" s="8"/>
    </row>
    <row r="148" spans="1:7" s="7" customFormat="1" ht="18" customHeight="1" x14ac:dyDescent="0.25">
      <c r="A148" s="427" t="s">
        <v>338</v>
      </c>
      <c r="B148" s="407" t="s">
        <v>372</v>
      </c>
      <c r="C148" s="407" t="s">
        <v>373</v>
      </c>
      <c r="D148" s="407" t="s">
        <v>374</v>
      </c>
      <c r="E148" s="5">
        <v>48062</v>
      </c>
      <c r="F148" s="407" t="s">
        <v>81</v>
      </c>
      <c r="G148" s="8"/>
    </row>
    <row r="149" spans="1:7" s="7" customFormat="1" ht="18" customHeight="1" x14ac:dyDescent="0.25">
      <c r="A149" s="427" t="s">
        <v>338</v>
      </c>
      <c r="B149" s="407" t="s">
        <v>375</v>
      </c>
      <c r="C149" s="407" t="s">
        <v>376</v>
      </c>
      <c r="D149" s="407" t="s">
        <v>377</v>
      </c>
      <c r="E149" s="5">
        <v>48062</v>
      </c>
      <c r="F149" s="407" t="s">
        <v>81</v>
      </c>
      <c r="G149" s="8"/>
    </row>
    <row r="150" spans="1:7" s="7" customFormat="1" ht="18" customHeight="1" x14ac:dyDescent="0.25">
      <c r="A150" s="427" t="s">
        <v>338</v>
      </c>
      <c r="B150" s="407" t="s">
        <v>378</v>
      </c>
      <c r="C150" s="407" t="s">
        <v>379</v>
      </c>
      <c r="D150" s="407" t="s">
        <v>380</v>
      </c>
      <c r="E150" s="5">
        <v>48145</v>
      </c>
      <c r="F150" s="407" t="s">
        <v>81</v>
      </c>
      <c r="G150" s="6"/>
    </row>
    <row r="151" spans="1:7" s="7" customFormat="1" ht="18" customHeight="1" x14ac:dyDescent="0.25">
      <c r="A151" s="407" t="s">
        <v>381</v>
      </c>
      <c r="B151" s="407" t="s">
        <v>1282</v>
      </c>
      <c r="C151" s="407" t="s">
        <v>382</v>
      </c>
      <c r="D151" s="407" t="s">
        <v>383</v>
      </c>
      <c r="E151" s="5">
        <v>45095</v>
      </c>
      <c r="F151" s="407" t="s">
        <v>40</v>
      </c>
      <c r="G151" s="6"/>
    </row>
    <row r="152" spans="1:7" s="7" customFormat="1" ht="18" customHeight="1" x14ac:dyDescent="0.25">
      <c r="A152" s="427" t="s">
        <v>384</v>
      </c>
      <c r="B152" s="407" t="s">
        <v>1283</v>
      </c>
      <c r="C152" s="407" t="s">
        <v>385</v>
      </c>
      <c r="D152" s="407" t="s">
        <v>386</v>
      </c>
      <c r="E152" s="5">
        <v>46334</v>
      </c>
      <c r="F152" s="407" t="s">
        <v>40</v>
      </c>
      <c r="G152" s="8"/>
    </row>
    <row r="153" spans="1:7" s="7" customFormat="1" ht="18" customHeight="1" x14ac:dyDescent="0.25">
      <c r="A153" s="427" t="s">
        <v>384</v>
      </c>
      <c r="B153" s="407" t="s">
        <v>1284</v>
      </c>
      <c r="C153" s="407" t="s">
        <v>387</v>
      </c>
      <c r="D153" s="407" t="s">
        <v>388</v>
      </c>
      <c r="E153" s="5">
        <v>45219</v>
      </c>
      <c r="F153" s="407" t="s">
        <v>40</v>
      </c>
      <c r="G153" s="8"/>
    </row>
    <row r="154" spans="1:7" s="7" customFormat="1" ht="18" customHeight="1" x14ac:dyDescent="0.25">
      <c r="A154" s="427" t="s">
        <v>384</v>
      </c>
      <c r="B154" s="407" t="s">
        <v>1284</v>
      </c>
      <c r="C154" s="407" t="s">
        <v>387</v>
      </c>
      <c r="D154" s="407" t="s">
        <v>389</v>
      </c>
      <c r="E154" s="5">
        <v>47399</v>
      </c>
      <c r="F154" s="407" t="s">
        <v>40</v>
      </c>
      <c r="G154" s="8"/>
    </row>
    <row r="155" spans="1:7" s="7" customFormat="1" ht="18" customHeight="1" x14ac:dyDescent="0.25">
      <c r="A155" s="427" t="s">
        <v>391</v>
      </c>
      <c r="B155" s="407" t="s">
        <v>392</v>
      </c>
      <c r="C155" s="407" t="s">
        <v>393</v>
      </c>
      <c r="D155" s="407" t="s">
        <v>394</v>
      </c>
      <c r="E155" s="5">
        <v>46322</v>
      </c>
      <c r="F155" s="407" t="s">
        <v>865</v>
      </c>
      <c r="G155" s="8"/>
    </row>
    <row r="156" spans="1:7" s="7" customFormat="1" ht="18" customHeight="1" x14ac:dyDescent="0.25">
      <c r="A156" s="427" t="s">
        <v>391</v>
      </c>
      <c r="B156" s="407" t="s">
        <v>395</v>
      </c>
      <c r="C156" s="407" t="s">
        <v>396</v>
      </c>
      <c r="D156" s="407" t="s">
        <v>397</v>
      </c>
      <c r="E156" s="5">
        <v>46323</v>
      </c>
      <c r="F156" s="407" t="s">
        <v>865</v>
      </c>
      <c r="G156" s="8"/>
    </row>
    <row r="157" spans="1:7" s="7" customFormat="1" ht="18" customHeight="1" x14ac:dyDescent="0.25">
      <c r="A157" s="427" t="s">
        <v>391</v>
      </c>
      <c r="B157" s="407" t="s">
        <v>398</v>
      </c>
      <c r="C157" s="407" t="s">
        <v>399</v>
      </c>
      <c r="D157" s="407" t="s">
        <v>400</v>
      </c>
      <c r="E157" s="5">
        <v>46684</v>
      </c>
      <c r="F157" s="407" t="s">
        <v>865</v>
      </c>
      <c r="G157" s="8"/>
    </row>
    <row r="158" spans="1:7" s="7" customFormat="1" ht="18" customHeight="1" x14ac:dyDescent="0.25">
      <c r="A158" s="427" t="s">
        <v>391</v>
      </c>
      <c r="B158" s="407" t="s">
        <v>401</v>
      </c>
      <c r="C158" s="407" t="s">
        <v>402</v>
      </c>
      <c r="D158" s="407" t="s">
        <v>403</v>
      </c>
      <c r="E158" s="5">
        <v>46931</v>
      </c>
      <c r="F158" s="407" t="s">
        <v>865</v>
      </c>
      <c r="G158" s="6"/>
    </row>
    <row r="159" spans="1:7" s="7" customFormat="1" ht="18" customHeight="1" x14ac:dyDescent="0.25">
      <c r="A159" s="427" t="s">
        <v>404</v>
      </c>
      <c r="B159" s="407" t="s">
        <v>405</v>
      </c>
      <c r="C159" s="407" t="s">
        <v>406</v>
      </c>
      <c r="D159" s="407" t="s">
        <v>407</v>
      </c>
      <c r="E159" s="5">
        <v>45150</v>
      </c>
      <c r="F159" s="407" t="s">
        <v>32</v>
      </c>
      <c r="G159" s="6"/>
    </row>
    <row r="160" spans="1:7" s="7" customFormat="1" ht="18" customHeight="1" x14ac:dyDescent="0.25">
      <c r="A160" s="427" t="s">
        <v>404</v>
      </c>
      <c r="B160" s="407" t="s">
        <v>405</v>
      </c>
      <c r="C160" s="407" t="s">
        <v>406</v>
      </c>
      <c r="D160" s="407" t="s">
        <v>408</v>
      </c>
      <c r="E160" s="5">
        <v>45870</v>
      </c>
      <c r="F160" s="407" t="s">
        <v>32</v>
      </c>
      <c r="G160" s="6"/>
    </row>
    <row r="161" spans="1:7" s="7" customFormat="1" ht="18" customHeight="1" x14ac:dyDescent="0.25">
      <c r="A161" s="427" t="s">
        <v>409</v>
      </c>
      <c r="B161" s="407" t="s">
        <v>410</v>
      </c>
      <c r="C161" s="407" t="s">
        <v>411</v>
      </c>
      <c r="D161" s="407" t="s">
        <v>412</v>
      </c>
      <c r="E161" s="5">
        <v>72773</v>
      </c>
      <c r="F161" s="407" t="s">
        <v>40</v>
      </c>
      <c r="G161" s="8"/>
    </row>
    <row r="162" spans="1:7" s="7" customFormat="1" ht="18" customHeight="1" x14ac:dyDescent="0.25">
      <c r="A162" s="427" t="s">
        <v>409</v>
      </c>
      <c r="B162" s="407" t="s">
        <v>1285</v>
      </c>
      <c r="C162" s="407" t="s">
        <v>413</v>
      </c>
      <c r="D162" s="407" t="s">
        <v>414</v>
      </c>
      <c r="E162" s="5">
        <v>45050</v>
      </c>
      <c r="F162" s="407" t="s">
        <v>40</v>
      </c>
      <c r="G162" s="8"/>
    </row>
    <row r="163" spans="1:7" s="7" customFormat="1" ht="18" customHeight="1" x14ac:dyDescent="0.25">
      <c r="A163" s="427" t="s">
        <v>409</v>
      </c>
      <c r="B163" s="407" t="s">
        <v>415</v>
      </c>
      <c r="C163" s="407" t="s">
        <v>416</v>
      </c>
      <c r="D163" s="407" t="s">
        <v>417</v>
      </c>
      <c r="E163" s="5">
        <v>47642</v>
      </c>
      <c r="F163" s="407" t="s">
        <v>40</v>
      </c>
      <c r="G163" s="8"/>
    </row>
    <row r="164" spans="1:7" s="7" customFormat="1" ht="18" customHeight="1" x14ac:dyDescent="0.25">
      <c r="A164" s="427" t="s">
        <v>409</v>
      </c>
      <c r="B164" s="407" t="s">
        <v>418</v>
      </c>
      <c r="C164" s="407" t="s">
        <v>419</v>
      </c>
      <c r="D164" s="407" t="s">
        <v>420</v>
      </c>
      <c r="E164" s="5">
        <v>45143</v>
      </c>
      <c r="F164" s="407" t="s">
        <v>40</v>
      </c>
      <c r="G164" s="8"/>
    </row>
    <row r="165" spans="1:7" s="7" customFormat="1" ht="18" customHeight="1" x14ac:dyDescent="0.25">
      <c r="A165" s="427" t="s">
        <v>409</v>
      </c>
      <c r="B165" s="407" t="s">
        <v>418</v>
      </c>
      <c r="C165" s="407" t="s">
        <v>419</v>
      </c>
      <c r="D165" s="407" t="s">
        <v>421</v>
      </c>
      <c r="E165" s="5">
        <v>46943</v>
      </c>
      <c r="F165" s="407" t="s">
        <v>40</v>
      </c>
      <c r="G165" s="8"/>
    </row>
    <row r="166" spans="1:7" s="7" customFormat="1" ht="18" customHeight="1" x14ac:dyDescent="0.25">
      <c r="A166" s="427" t="s">
        <v>409</v>
      </c>
      <c r="B166" s="407" t="s">
        <v>422</v>
      </c>
      <c r="C166" s="407" t="s">
        <v>423</v>
      </c>
      <c r="D166" s="407" t="s">
        <v>424</v>
      </c>
      <c r="E166" s="5">
        <v>46387</v>
      </c>
      <c r="F166" s="407" t="s">
        <v>40</v>
      </c>
      <c r="G166" s="8"/>
    </row>
    <row r="167" spans="1:7" s="7" customFormat="1" ht="18" customHeight="1" x14ac:dyDescent="0.25">
      <c r="A167" s="427" t="s">
        <v>409</v>
      </c>
      <c r="B167" s="407" t="s">
        <v>425</v>
      </c>
      <c r="C167" s="407" t="s">
        <v>426</v>
      </c>
      <c r="D167" s="407" t="s">
        <v>427</v>
      </c>
      <c r="E167" s="5">
        <v>47206</v>
      </c>
      <c r="F167" s="407" t="s">
        <v>40</v>
      </c>
      <c r="G167" s="8"/>
    </row>
    <row r="168" spans="1:7" s="7" customFormat="1" ht="18" customHeight="1" x14ac:dyDescent="0.25">
      <c r="A168" s="407" t="s">
        <v>428</v>
      </c>
      <c r="B168" s="407" t="s">
        <v>1286</v>
      </c>
      <c r="C168" s="407" t="s">
        <v>429</v>
      </c>
      <c r="D168" s="407" t="s">
        <v>430</v>
      </c>
      <c r="E168" s="5">
        <v>46158</v>
      </c>
      <c r="F168" s="407" t="s">
        <v>865</v>
      </c>
      <c r="G168" s="8"/>
    </row>
    <row r="169" spans="1:7" s="7" customFormat="1" ht="18" customHeight="1" x14ac:dyDescent="0.25">
      <c r="A169" s="427" t="s">
        <v>431</v>
      </c>
      <c r="B169" s="407" t="s">
        <v>1287</v>
      </c>
      <c r="C169" s="407" t="s">
        <v>432</v>
      </c>
      <c r="D169" s="407" t="s">
        <v>433</v>
      </c>
      <c r="E169" s="5">
        <v>45879</v>
      </c>
      <c r="F169" s="407" t="s">
        <v>32</v>
      </c>
      <c r="G169" s="8"/>
    </row>
    <row r="170" spans="1:7" s="7" customFormat="1" ht="18" customHeight="1" x14ac:dyDescent="0.25">
      <c r="A170" s="427" t="s">
        <v>431</v>
      </c>
      <c r="B170" s="407" t="s">
        <v>1287</v>
      </c>
      <c r="C170" s="407" t="s">
        <v>432</v>
      </c>
      <c r="D170" s="407" t="s">
        <v>434</v>
      </c>
      <c r="E170" s="5">
        <v>46599</v>
      </c>
      <c r="F170" s="407" t="s">
        <v>32</v>
      </c>
      <c r="G170" s="8"/>
    </row>
    <row r="171" spans="1:7" s="7" customFormat="1" ht="18" customHeight="1" x14ac:dyDescent="0.25">
      <c r="A171" s="427" t="s">
        <v>431</v>
      </c>
      <c r="B171" s="407" t="s">
        <v>1288</v>
      </c>
      <c r="C171" s="407" t="s">
        <v>435</v>
      </c>
      <c r="D171" s="407" t="s">
        <v>436</v>
      </c>
      <c r="E171" s="5">
        <v>47705</v>
      </c>
      <c r="F171" s="407" t="s">
        <v>32</v>
      </c>
      <c r="G171" s="8"/>
    </row>
    <row r="172" spans="1:7" s="7" customFormat="1" ht="18" customHeight="1" x14ac:dyDescent="0.25">
      <c r="A172" s="427" t="s">
        <v>437</v>
      </c>
      <c r="B172" s="407" t="s">
        <v>1289</v>
      </c>
      <c r="C172" s="407" t="s">
        <v>438</v>
      </c>
      <c r="D172" s="407" t="s">
        <v>439</v>
      </c>
      <c r="E172" s="5">
        <v>45353</v>
      </c>
      <c r="F172" s="407" t="s">
        <v>119</v>
      </c>
      <c r="G172" s="8"/>
    </row>
    <row r="173" spans="1:7" s="7" customFormat="1" ht="18" customHeight="1" x14ac:dyDescent="0.25">
      <c r="A173" s="427" t="s">
        <v>437</v>
      </c>
      <c r="B173" s="407" t="s">
        <v>1289</v>
      </c>
      <c r="C173" s="407" t="s">
        <v>438</v>
      </c>
      <c r="D173" s="407" t="s">
        <v>440</v>
      </c>
      <c r="E173" s="5">
        <v>45713</v>
      </c>
      <c r="F173" s="407" t="s">
        <v>119</v>
      </c>
      <c r="G173" s="8"/>
    </row>
    <row r="174" spans="1:7" s="7" customFormat="1" ht="18" customHeight="1" x14ac:dyDescent="0.25">
      <c r="A174" s="427" t="s">
        <v>437</v>
      </c>
      <c r="B174" s="407" t="s">
        <v>1289</v>
      </c>
      <c r="C174" s="407" t="s">
        <v>438</v>
      </c>
      <c r="D174" s="407" t="s">
        <v>441</v>
      </c>
      <c r="E174" s="5">
        <v>46073</v>
      </c>
      <c r="F174" s="407" t="s">
        <v>119</v>
      </c>
      <c r="G174" s="8"/>
    </row>
    <row r="175" spans="1:7" s="7" customFormat="1" ht="18" customHeight="1" x14ac:dyDescent="0.25">
      <c r="A175" s="427" t="s">
        <v>437</v>
      </c>
      <c r="B175" s="407" t="s">
        <v>1290</v>
      </c>
      <c r="C175" s="407" t="s">
        <v>442</v>
      </c>
      <c r="D175" s="407" t="s">
        <v>443</v>
      </c>
      <c r="E175" s="5">
        <v>47362</v>
      </c>
      <c r="F175" s="407" t="s">
        <v>119</v>
      </c>
      <c r="G175" s="8"/>
    </row>
    <row r="176" spans="1:7" s="7" customFormat="1" ht="18" customHeight="1" x14ac:dyDescent="0.25">
      <c r="A176" s="427" t="s">
        <v>444</v>
      </c>
      <c r="B176" s="407" t="s">
        <v>1291</v>
      </c>
      <c r="C176" s="407" t="s">
        <v>445</v>
      </c>
      <c r="D176" s="407" t="s">
        <v>446</v>
      </c>
      <c r="E176" s="5">
        <v>46077</v>
      </c>
      <c r="F176" s="407" t="s">
        <v>81</v>
      </c>
      <c r="G176" s="8"/>
    </row>
    <row r="177" spans="1:7" s="7" customFormat="1" ht="18" customHeight="1" x14ac:dyDescent="0.25">
      <c r="A177" s="428" t="s">
        <v>444</v>
      </c>
      <c r="B177" s="407" t="s">
        <v>1292</v>
      </c>
      <c r="C177" s="407" t="s">
        <v>447</v>
      </c>
      <c r="D177" s="407" t="s">
        <v>448</v>
      </c>
      <c r="E177" s="5">
        <v>46440</v>
      </c>
      <c r="F177" s="407" t="s">
        <v>81</v>
      </c>
      <c r="G177" s="6"/>
    </row>
    <row r="178" spans="1:7" s="7" customFormat="1" ht="18" customHeight="1" x14ac:dyDescent="0.25">
      <c r="A178" s="428" t="s">
        <v>444</v>
      </c>
      <c r="B178" s="407" t="s">
        <v>1293</v>
      </c>
      <c r="C178" s="407" t="s">
        <v>449</v>
      </c>
      <c r="D178" s="407" t="s">
        <v>450</v>
      </c>
      <c r="E178" s="5">
        <v>47103</v>
      </c>
      <c r="F178" s="407" t="s">
        <v>81</v>
      </c>
      <c r="G178" s="6"/>
    </row>
    <row r="179" spans="1:7" s="7" customFormat="1" ht="18" customHeight="1" x14ac:dyDescent="0.25">
      <c r="A179" s="428" t="s">
        <v>444</v>
      </c>
      <c r="B179" s="407" t="s">
        <v>1294</v>
      </c>
      <c r="C179" s="407" t="s">
        <v>451</v>
      </c>
      <c r="D179" s="407" t="s">
        <v>452</v>
      </c>
      <c r="E179" s="5">
        <v>47103</v>
      </c>
      <c r="F179" s="407" t="s">
        <v>81</v>
      </c>
      <c r="G179" s="6"/>
    </row>
    <row r="180" spans="1:7" s="7" customFormat="1" ht="18" customHeight="1" x14ac:dyDescent="0.25">
      <c r="A180" s="428" t="s">
        <v>454</v>
      </c>
      <c r="B180" s="407" t="s">
        <v>1295</v>
      </c>
      <c r="C180" s="407" t="s">
        <v>455</v>
      </c>
      <c r="D180" s="407" t="s">
        <v>456</v>
      </c>
      <c r="E180" s="5">
        <v>45796</v>
      </c>
      <c r="F180" s="407" t="s">
        <v>81</v>
      </c>
      <c r="G180" s="6"/>
    </row>
    <row r="181" spans="1:7" s="7" customFormat="1" ht="18" customHeight="1" x14ac:dyDescent="0.25">
      <c r="A181" s="428" t="s">
        <v>454</v>
      </c>
      <c r="B181" s="407" t="s">
        <v>1295</v>
      </c>
      <c r="C181" s="407" t="s">
        <v>455</v>
      </c>
      <c r="D181" s="407" t="s">
        <v>457</v>
      </c>
      <c r="E181" s="5">
        <v>46516</v>
      </c>
      <c r="F181" s="407" t="s">
        <v>81</v>
      </c>
      <c r="G181" s="6"/>
    </row>
    <row r="182" spans="1:7" s="7" customFormat="1" ht="18" customHeight="1" x14ac:dyDescent="0.25">
      <c r="A182" s="428" t="s">
        <v>454</v>
      </c>
      <c r="B182" s="407" t="s">
        <v>1296</v>
      </c>
      <c r="C182" s="407" t="s">
        <v>458</v>
      </c>
      <c r="D182" s="407" t="s">
        <v>459</v>
      </c>
      <c r="E182" s="5">
        <v>45262</v>
      </c>
      <c r="F182" s="407" t="s">
        <v>81</v>
      </c>
      <c r="G182" s="6"/>
    </row>
    <row r="183" spans="1:7" s="7" customFormat="1" ht="18" customHeight="1" x14ac:dyDescent="0.25">
      <c r="A183" s="428" t="s">
        <v>454</v>
      </c>
      <c r="B183" s="407" t="s">
        <v>1296</v>
      </c>
      <c r="C183" s="407" t="s">
        <v>458</v>
      </c>
      <c r="D183" s="407" t="s">
        <v>460</v>
      </c>
      <c r="E183" s="5">
        <v>45982</v>
      </c>
      <c r="F183" s="407" t="s">
        <v>81</v>
      </c>
      <c r="G183" s="6"/>
    </row>
    <row r="184" spans="1:7" s="7" customFormat="1" ht="18" customHeight="1" x14ac:dyDescent="0.25">
      <c r="A184" s="427" t="s">
        <v>461</v>
      </c>
      <c r="B184" s="407" t="s">
        <v>1297</v>
      </c>
      <c r="C184" s="407" t="s">
        <v>462</v>
      </c>
      <c r="D184" s="407" t="s">
        <v>463</v>
      </c>
      <c r="E184" s="5">
        <v>47292</v>
      </c>
      <c r="F184" s="407" t="s">
        <v>238</v>
      </c>
      <c r="G184" s="6"/>
    </row>
    <row r="185" spans="1:7" s="7" customFormat="1" ht="18" customHeight="1" x14ac:dyDescent="0.25">
      <c r="A185" s="427" t="s">
        <v>461</v>
      </c>
      <c r="B185" s="407" t="s">
        <v>1298</v>
      </c>
      <c r="C185" s="407" t="s">
        <v>464</v>
      </c>
      <c r="D185" s="407" t="s">
        <v>465</v>
      </c>
      <c r="E185" s="5">
        <v>47297</v>
      </c>
      <c r="F185" s="407" t="s">
        <v>238</v>
      </c>
      <c r="G185" s="8"/>
    </row>
    <row r="186" spans="1:7" s="7" customFormat="1" ht="18" customHeight="1" x14ac:dyDescent="0.25">
      <c r="A186" s="427" t="s">
        <v>466</v>
      </c>
      <c r="B186" s="407" t="s">
        <v>1299</v>
      </c>
      <c r="C186" s="407" t="s">
        <v>467</v>
      </c>
      <c r="D186" s="407" t="s">
        <v>468</v>
      </c>
      <c r="E186" s="5">
        <v>45001</v>
      </c>
      <c r="F186" s="407" t="s">
        <v>98</v>
      </c>
      <c r="G186" s="8"/>
    </row>
    <row r="187" spans="1:7" s="7" customFormat="1" ht="18" customHeight="1" x14ac:dyDescent="0.25">
      <c r="A187" s="427" t="s">
        <v>466</v>
      </c>
      <c r="B187" s="407" t="s">
        <v>1299</v>
      </c>
      <c r="C187" s="407" t="s">
        <v>467</v>
      </c>
      <c r="D187" s="407" t="s">
        <v>469</v>
      </c>
      <c r="E187" s="5">
        <v>46801</v>
      </c>
      <c r="F187" s="407" t="s">
        <v>98</v>
      </c>
      <c r="G187" s="8"/>
    </row>
    <row r="188" spans="1:7" s="7" customFormat="1" ht="18" customHeight="1" x14ac:dyDescent="0.25">
      <c r="A188" s="428" t="s">
        <v>472</v>
      </c>
      <c r="B188" s="407" t="s">
        <v>473</v>
      </c>
      <c r="C188" s="407" t="s">
        <v>474</v>
      </c>
      <c r="D188" s="407" t="s">
        <v>475</v>
      </c>
      <c r="E188" s="5">
        <v>45737</v>
      </c>
      <c r="F188" s="407" t="s">
        <v>40</v>
      </c>
      <c r="G188" s="8"/>
    </row>
    <row r="189" spans="1:7" s="7" customFormat="1" ht="18" customHeight="1" x14ac:dyDescent="0.25">
      <c r="A189" s="428" t="s">
        <v>472</v>
      </c>
      <c r="B189" s="407" t="s">
        <v>476</v>
      </c>
      <c r="C189" s="407" t="s">
        <v>477</v>
      </c>
      <c r="D189" s="407" t="s">
        <v>478</v>
      </c>
      <c r="E189" s="5">
        <v>47152</v>
      </c>
      <c r="F189" s="407" t="s">
        <v>40</v>
      </c>
      <c r="G189" s="8"/>
    </row>
    <row r="190" spans="1:7" s="7" customFormat="1" ht="18" customHeight="1" x14ac:dyDescent="0.25">
      <c r="A190" s="429" t="s">
        <v>1188</v>
      </c>
      <c r="B190" s="407" t="s">
        <v>1300</v>
      </c>
      <c r="C190" s="407" t="s">
        <v>1301</v>
      </c>
      <c r="D190" s="407" t="s">
        <v>1302</v>
      </c>
      <c r="E190" s="5">
        <v>45929</v>
      </c>
      <c r="F190" s="407" t="s">
        <v>1303</v>
      </c>
      <c r="G190" s="8"/>
    </row>
    <row r="191" spans="1:7" s="7" customFormat="1" ht="18" customHeight="1" x14ac:dyDescent="0.25">
      <c r="A191" s="430"/>
      <c r="B191" s="407" t="s">
        <v>1300</v>
      </c>
      <c r="C191" s="407" t="s">
        <v>1301</v>
      </c>
      <c r="D191" s="407" t="s">
        <v>1304</v>
      </c>
      <c r="E191" s="5">
        <v>46649</v>
      </c>
      <c r="F191" s="407" t="s">
        <v>1303</v>
      </c>
      <c r="G191" s="8"/>
    </row>
    <row r="192" spans="1:7" s="7" customFormat="1" ht="18" customHeight="1" x14ac:dyDescent="0.25">
      <c r="A192" s="427" t="s">
        <v>482</v>
      </c>
      <c r="B192" s="407" t="s">
        <v>1305</v>
      </c>
      <c r="C192" s="407" t="s">
        <v>483</v>
      </c>
      <c r="D192" s="407" t="s">
        <v>484</v>
      </c>
      <c r="E192" s="5">
        <v>45164</v>
      </c>
      <c r="F192" s="407" t="s">
        <v>119</v>
      </c>
      <c r="G192" s="8"/>
    </row>
    <row r="193" spans="1:7" s="7" customFormat="1" ht="18" customHeight="1" x14ac:dyDescent="0.25">
      <c r="A193" s="427" t="s">
        <v>482</v>
      </c>
      <c r="B193" s="407" t="s">
        <v>1305</v>
      </c>
      <c r="C193" s="407" t="s">
        <v>483</v>
      </c>
      <c r="D193" s="407" t="s">
        <v>485</v>
      </c>
      <c r="E193" s="5">
        <v>46244</v>
      </c>
      <c r="F193" s="407" t="s">
        <v>119</v>
      </c>
      <c r="G193" s="8"/>
    </row>
    <row r="194" spans="1:7" s="7" customFormat="1" ht="18" customHeight="1" x14ac:dyDescent="0.25">
      <c r="A194" s="427" t="s">
        <v>482</v>
      </c>
      <c r="B194" s="407" t="s">
        <v>486</v>
      </c>
      <c r="C194" s="407" t="s">
        <v>487</v>
      </c>
      <c r="D194" s="407" t="s">
        <v>488</v>
      </c>
      <c r="E194" s="5">
        <v>46109</v>
      </c>
      <c r="F194" s="407" t="s">
        <v>119</v>
      </c>
      <c r="G194" s="8"/>
    </row>
    <row r="195" spans="1:7" s="7" customFormat="1" ht="18" customHeight="1" x14ac:dyDescent="0.25">
      <c r="A195" s="427" t="s">
        <v>482</v>
      </c>
      <c r="B195" s="407" t="s">
        <v>486</v>
      </c>
      <c r="C195" s="407" t="s">
        <v>487</v>
      </c>
      <c r="D195" s="407" t="s">
        <v>489</v>
      </c>
      <c r="E195" s="5">
        <v>46829</v>
      </c>
      <c r="F195" s="407" t="s">
        <v>119</v>
      </c>
      <c r="G195" s="8"/>
    </row>
    <row r="196" spans="1:7" s="7" customFormat="1" ht="18" customHeight="1" x14ac:dyDescent="0.25">
      <c r="A196" s="427" t="s">
        <v>490</v>
      </c>
      <c r="B196" s="407" t="s">
        <v>491</v>
      </c>
      <c r="C196" s="407" t="s">
        <v>492</v>
      </c>
      <c r="D196" s="407" t="s">
        <v>493</v>
      </c>
      <c r="E196" s="5">
        <v>46605</v>
      </c>
      <c r="F196" s="407" t="s">
        <v>81</v>
      </c>
    </row>
    <row r="197" spans="1:7" s="7" customFormat="1" ht="18" customHeight="1" x14ac:dyDescent="0.25">
      <c r="A197" s="427" t="s">
        <v>490</v>
      </c>
      <c r="B197" s="407" t="s">
        <v>494</v>
      </c>
      <c r="C197" s="407" t="s">
        <v>495</v>
      </c>
      <c r="D197" s="407" t="s">
        <v>496</v>
      </c>
      <c r="E197" s="5">
        <v>45791</v>
      </c>
      <c r="F197" s="407" t="s">
        <v>81</v>
      </c>
      <c r="G197" s="8"/>
    </row>
    <row r="198" spans="1:7" s="7" customFormat="1" ht="18" customHeight="1" x14ac:dyDescent="0.25">
      <c r="A198" s="427" t="s">
        <v>490</v>
      </c>
      <c r="B198" s="407" t="s">
        <v>494</v>
      </c>
      <c r="C198" s="407" t="s">
        <v>495</v>
      </c>
      <c r="D198" s="407" t="s">
        <v>497</v>
      </c>
      <c r="E198" s="5">
        <v>46691</v>
      </c>
      <c r="F198" s="407" t="s">
        <v>81</v>
      </c>
      <c r="G198" s="8"/>
    </row>
    <row r="199" spans="1:7" s="7" customFormat="1" ht="18" customHeight="1" x14ac:dyDescent="0.25">
      <c r="A199" s="427" t="s">
        <v>499</v>
      </c>
      <c r="B199" s="407" t="s">
        <v>500</v>
      </c>
      <c r="C199" s="407" t="s">
        <v>501</v>
      </c>
      <c r="D199" s="407" t="s">
        <v>502</v>
      </c>
      <c r="E199" s="5">
        <v>46049</v>
      </c>
      <c r="F199" s="407" t="s">
        <v>37</v>
      </c>
      <c r="G199" s="6"/>
    </row>
    <row r="200" spans="1:7" s="7" customFormat="1" ht="18" customHeight="1" x14ac:dyDescent="0.25">
      <c r="A200" s="427" t="s">
        <v>499</v>
      </c>
      <c r="B200" s="407" t="s">
        <v>503</v>
      </c>
      <c r="C200" s="407" t="s">
        <v>504</v>
      </c>
      <c r="D200" s="407" t="s">
        <v>505</v>
      </c>
      <c r="E200" s="5">
        <v>46769</v>
      </c>
      <c r="F200" s="407" t="s">
        <v>37</v>
      </c>
      <c r="G200" s="6"/>
    </row>
    <row r="201" spans="1:7" s="7" customFormat="1" ht="18" customHeight="1" x14ac:dyDescent="0.25">
      <c r="A201" s="407" t="s">
        <v>506</v>
      </c>
      <c r="B201" s="407" t="s">
        <v>507</v>
      </c>
      <c r="C201" s="407" t="s">
        <v>508</v>
      </c>
      <c r="D201" s="407" t="s">
        <v>509</v>
      </c>
      <c r="E201" s="5">
        <v>47102</v>
      </c>
      <c r="F201" s="407" t="s">
        <v>40</v>
      </c>
      <c r="G201" s="8"/>
    </row>
    <row r="202" spans="1:7" s="7" customFormat="1" ht="18" customHeight="1" x14ac:dyDescent="0.25">
      <c r="A202" s="407" t="s">
        <v>1206</v>
      </c>
      <c r="B202" s="407" t="s">
        <v>510</v>
      </c>
      <c r="C202" s="407" t="s">
        <v>511</v>
      </c>
      <c r="D202" s="407" t="s">
        <v>512</v>
      </c>
      <c r="E202" s="5">
        <v>45337</v>
      </c>
      <c r="F202" s="407" t="s">
        <v>40</v>
      </c>
      <c r="G202" s="8"/>
    </row>
    <row r="203" spans="1:7" s="7" customFormat="1" ht="18" customHeight="1" x14ac:dyDescent="0.25">
      <c r="A203" s="427" t="s">
        <v>513</v>
      </c>
      <c r="B203" s="407" t="s">
        <v>514</v>
      </c>
      <c r="C203" s="407" t="s">
        <v>515</v>
      </c>
      <c r="D203" s="407" t="s">
        <v>516</v>
      </c>
      <c r="E203" s="5">
        <v>45097</v>
      </c>
      <c r="F203" s="407" t="s">
        <v>40</v>
      </c>
      <c r="G203" s="8"/>
    </row>
    <row r="204" spans="1:7" s="7" customFormat="1" ht="18" customHeight="1" x14ac:dyDescent="0.25">
      <c r="A204" s="427" t="s">
        <v>513</v>
      </c>
      <c r="B204" s="407" t="s">
        <v>514</v>
      </c>
      <c r="C204" s="407" t="s">
        <v>515</v>
      </c>
      <c r="D204" s="407" t="s">
        <v>517</v>
      </c>
      <c r="E204" s="5">
        <v>46223</v>
      </c>
      <c r="F204" s="407" t="s">
        <v>40</v>
      </c>
      <c r="G204" s="8"/>
    </row>
    <row r="205" spans="1:7" s="7" customFormat="1" ht="18" customHeight="1" x14ac:dyDescent="0.25">
      <c r="A205" s="407" t="s">
        <v>518</v>
      </c>
      <c r="B205" s="407" t="s">
        <v>519</v>
      </c>
      <c r="C205" s="407" t="s">
        <v>520</v>
      </c>
      <c r="D205" s="407" t="s">
        <v>521</v>
      </c>
      <c r="E205" s="5">
        <v>45160</v>
      </c>
      <c r="F205" s="407" t="s">
        <v>40</v>
      </c>
      <c r="G205" s="8"/>
    </row>
    <row r="206" spans="1:7" s="7" customFormat="1" ht="18" customHeight="1" x14ac:dyDescent="0.25">
      <c r="A206" s="427" t="s">
        <v>522</v>
      </c>
      <c r="B206" s="407" t="s">
        <v>523</v>
      </c>
      <c r="C206" s="407" t="s">
        <v>524</v>
      </c>
      <c r="D206" s="407" t="s">
        <v>525</v>
      </c>
      <c r="E206" s="5">
        <v>45129</v>
      </c>
      <c r="F206" s="407" t="s">
        <v>40</v>
      </c>
      <c r="G206" s="8"/>
    </row>
    <row r="207" spans="1:7" s="7" customFormat="1" ht="18" customHeight="1" x14ac:dyDescent="0.25">
      <c r="A207" s="427" t="s">
        <v>522</v>
      </c>
      <c r="B207" s="407" t="s">
        <v>523</v>
      </c>
      <c r="C207" s="407" t="s">
        <v>524</v>
      </c>
      <c r="D207" s="407" t="s">
        <v>526</v>
      </c>
      <c r="E207" s="5">
        <v>45495</v>
      </c>
      <c r="F207" s="407" t="s">
        <v>40</v>
      </c>
      <c r="G207" s="6"/>
    </row>
    <row r="208" spans="1:7" s="7" customFormat="1" ht="18" customHeight="1" x14ac:dyDescent="0.25">
      <c r="A208" s="427" t="s">
        <v>522</v>
      </c>
      <c r="B208" s="407" t="s">
        <v>523</v>
      </c>
      <c r="C208" s="407" t="s">
        <v>524</v>
      </c>
      <c r="D208" s="407" t="s">
        <v>527</v>
      </c>
      <c r="E208" s="5">
        <v>45891</v>
      </c>
      <c r="F208" s="407" t="s">
        <v>40</v>
      </c>
      <c r="G208" s="6"/>
    </row>
    <row r="209" spans="1:7" s="7" customFormat="1" ht="18" customHeight="1" x14ac:dyDescent="0.25">
      <c r="A209" s="427" t="s">
        <v>1214</v>
      </c>
      <c r="B209" s="407" t="s">
        <v>529</v>
      </c>
      <c r="C209" s="407" t="s">
        <v>530</v>
      </c>
      <c r="D209" s="407" t="s">
        <v>531</v>
      </c>
      <c r="E209" s="5">
        <v>45469</v>
      </c>
      <c r="F209" s="407" t="s">
        <v>238</v>
      </c>
      <c r="G209" s="8"/>
    </row>
    <row r="210" spans="1:7" s="7" customFormat="1" ht="18" customHeight="1" x14ac:dyDescent="0.25">
      <c r="A210" s="427" t="s">
        <v>528</v>
      </c>
      <c r="B210" s="407" t="s">
        <v>529</v>
      </c>
      <c r="C210" s="407" t="s">
        <v>530</v>
      </c>
      <c r="D210" s="407" t="s">
        <v>532</v>
      </c>
      <c r="E210" s="5">
        <v>46472</v>
      </c>
      <c r="F210" s="407" t="s">
        <v>238</v>
      </c>
      <c r="G210" s="8"/>
    </row>
    <row r="211" spans="1:7" s="7" customFormat="1" ht="18" customHeight="1" x14ac:dyDescent="0.25">
      <c r="A211" s="407" t="s">
        <v>533</v>
      </c>
      <c r="B211" s="407" t="s">
        <v>534</v>
      </c>
      <c r="C211" s="407" t="s">
        <v>535</v>
      </c>
      <c r="D211" s="407" t="s">
        <v>536</v>
      </c>
      <c r="E211" s="5">
        <v>47839</v>
      </c>
      <c r="F211" s="407" t="s">
        <v>40</v>
      </c>
      <c r="G211" s="8"/>
    </row>
    <row r="212" spans="1:7" s="7" customFormat="1" ht="18" customHeight="1" x14ac:dyDescent="0.25">
      <c r="A212" s="427" t="s">
        <v>537</v>
      </c>
      <c r="B212" s="407" t="s">
        <v>538</v>
      </c>
      <c r="C212" s="407" t="s">
        <v>539</v>
      </c>
      <c r="D212" s="407" t="s">
        <v>540</v>
      </c>
      <c r="E212" s="5">
        <v>45339</v>
      </c>
      <c r="F212" s="407" t="s">
        <v>453</v>
      </c>
      <c r="G212" s="8"/>
    </row>
    <row r="213" spans="1:7" s="7" customFormat="1" ht="18" customHeight="1" x14ac:dyDescent="0.25">
      <c r="A213" s="427" t="s">
        <v>537</v>
      </c>
      <c r="B213" s="407" t="s">
        <v>538</v>
      </c>
      <c r="C213" s="407" t="s">
        <v>539</v>
      </c>
      <c r="D213" s="407" t="s">
        <v>541</v>
      </c>
      <c r="E213" s="5">
        <v>45886</v>
      </c>
      <c r="F213" s="407" t="s">
        <v>453</v>
      </c>
      <c r="G213" s="8"/>
    </row>
    <row r="214" spans="1:7" s="7" customFormat="1" ht="18" customHeight="1" x14ac:dyDescent="0.25">
      <c r="A214" s="427" t="s">
        <v>537</v>
      </c>
      <c r="B214" s="407" t="s">
        <v>538</v>
      </c>
      <c r="C214" s="407" t="s">
        <v>539</v>
      </c>
      <c r="D214" s="407" t="s">
        <v>542</v>
      </c>
      <c r="E214" s="5">
        <v>46251</v>
      </c>
      <c r="F214" s="407" t="s">
        <v>453</v>
      </c>
      <c r="G214" s="8"/>
    </row>
    <row r="215" spans="1:7" s="7" customFormat="1" ht="18" customHeight="1" x14ac:dyDescent="0.25">
      <c r="A215" s="427" t="s">
        <v>537</v>
      </c>
      <c r="B215" s="407" t="s">
        <v>538</v>
      </c>
      <c r="C215" s="407" t="s">
        <v>539</v>
      </c>
      <c r="D215" s="407" t="s">
        <v>543</v>
      </c>
      <c r="E215" s="5">
        <v>46616</v>
      </c>
      <c r="F215" s="407" t="s">
        <v>453</v>
      </c>
      <c r="G215" s="8"/>
    </row>
    <row r="216" spans="1:7" s="7" customFormat="1" ht="18" customHeight="1" x14ac:dyDescent="0.25">
      <c r="A216" s="427" t="s">
        <v>537</v>
      </c>
      <c r="B216" s="407" t="s">
        <v>538</v>
      </c>
      <c r="C216" s="407" t="s">
        <v>539</v>
      </c>
      <c r="D216" s="407" t="s">
        <v>544</v>
      </c>
      <c r="E216" s="5">
        <v>46982</v>
      </c>
      <c r="F216" s="407" t="s">
        <v>453</v>
      </c>
      <c r="G216" s="8"/>
    </row>
    <row r="217" spans="1:7" s="7" customFormat="1" ht="18" customHeight="1" x14ac:dyDescent="0.25">
      <c r="A217" s="427" t="s">
        <v>537</v>
      </c>
      <c r="B217" s="407" t="s">
        <v>538</v>
      </c>
      <c r="C217" s="407" t="s">
        <v>539</v>
      </c>
      <c r="D217" s="407" t="s">
        <v>545</v>
      </c>
      <c r="E217" s="5">
        <v>47347</v>
      </c>
      <c r="F217" s="407" t="s">
        <v>453</v>
      </c>
      <c r="G217" s="8"/>
    </row>
    <row r="218" spans="1:7" s="7" customFormat="1" ht="18" customHeight="1" x14ac:dyDescent="0.25">
      <c r="A218" s="407" t="s">
        <v>1227</v>
      </c>
      <c r="B218" s="407" t="s">
        <v>546</v>
      </c>
      <c r="C218" s="407" t="s">
        <v>547</v>
      </c>
      <c r="D218" s="407" t="s">
        <v>548</v>
      </c>
      <c r="E218" s="5">
        <v>45247</v>
      </c>
      <c r="F218" s="407" t="s">
        <v>37</v>
      </c>
      <c r="G218" s="8"/>
    </row>
    <row r="219" spans="1:7" s="7" customFormat="1" ht="18" customHeight="1" x14ac:dyDescent="0.25">
      <c r="A219" s="427" t="s">
        <v>1231</v>
      </c>
      <c r="B219" s="407" t="s">
        <v>550</v>
      </c>
      <c r="C219" s="407" t="s">
        <v>551</v>
      </c>
      <c r="D219" s="407" t="s">
        <v>552</v>
      </c>
      <c r="E219" s="5">
        <v>45014</v>
      </c>
      <c r="F219" s="407" t="s">
        <v>865</v>
      </c>
      <c r="G219" s="8"/>
    </row>
    <row r="220" spans="1:7" s="7" customFormat="1" ht="18" customHeight="1" x14ac:dyDescent="0.25">
      <c r="A220" s="427" t="s">
        <v>549</v>
      </c>
      <c r="B220" s="407" t="s">
        <v>550</v>
      </c>
      <c r="C220" s="407" t="s">
        <v>551</v>
      </c>
      <c r="D220" s="407" t="s">
        <v>553</v>
      </c>
      <c r="E220" s="5">
        <v>45318</v>
      </c>
      <c r="F220" s="407" t="s">
        <v>865</v>
      </c>
      <c r="G220" s="8"/>
    </row>
    <row r="221" spans="1:7" s="7" customFormat="1" ht="18" customHeight="1" x14ac:dyDescent="0.25">
      <c r="A221" s="407" t="s">
        <v>1236</v>
      </c>
      <c r="B221" s="407" t="s">
        <v>554</v>
      </c>
      <c r="C221" s="408" t="s">
        <v>555</v>
      </c>
      <c r="D221" s="407" t="s">
        <v>556</v>
      </c>
      <c r="E221" s="5">
        <v>45126</v>
      </c>
      <c r="F221" s="407" t="s">
        <v>37</v>
      </c>
      <c r="G221" s="8"/>
    </row>
    <row r="222" spans="1:7" s="7" customFormat="1" ht="18" customHeight="1" x14ac:dyDescent="0.25">
      <c r="A222" s="427" t="s">
        <v>1238</v>
      </c>
      <c r="B222" s="407" t="s">
        <v>558</v>
      </c>
      <c r="C222" s="407" t="s">
        <v>559</v>
      </c>
      <c r="D222" s="407" t="s">
        <v>560</v>
      </c>
      <c r="E222" s="5">
        <v>45239</v>
      </c>
      <c r="F222" s="407" t="s">
        <v>37</v>
      </c>
      <c r="G222" s="8"/>
    </row>
    <row r="223" spans="1:7" s="7" customFormat="1" ht="18" customHeight="1" x14ac:dyDescent="0.25">
      <c r="A223" s="428" t="s">
        <v>557</v>
      </c>
      <c r="B223" s="407" t="s">
        <v>558</v>
      </c>
      <c r="C223" s="407" t="s">
        <v>559</v>
      </c>
      <c r="D223" s="407" t="s">
        <v>561</v>
      </c>
      <c r="E223" s="5">
        <v>45544</v>
      </c>
      <c r="F223" s="407" t="s">
        <v>37</v>
      </c>
      <c r="G223" s="6"/>
    </row>
    <row r="224" spans="1:7" s="7" customFormat="1" ht="18" customHeight="1" x14ac:dyDescent="0.25">
      <c r="A224" s="408" t="s">
        <v>1239</v>
      </c>
      <c r="B224" s="407" t="s">
        <v>1306</v>
      </c>
      <c r="C224" s="407" t="s">
        <v>562</v>
      </c>
      <c r="D224" s="407" t="s">
        <v>563</v>
      </c>
      <c r="E224" s="5">
        <v>45231</v>
      </c>
      <c r="F224" s="407" t="s">
        <v>238</v>
      </c>
      <c r="G224" s="6"/>
    </row>
    <row r="225" spans="1:7" s="7" customFormat="1" ht="18" customHeight="1" x14ac:dyDescent="0.25">
      <c r="A225" s="408" t="s">
        <v>1241</v>
      </c>
      <c r="B225" s="407" t="s">
        <v>564</v>
      </c>
      <c r="C225" s="407" t="s">
        <v>565</v>
      </c>
      <c r="D225" s="407" t="s">
        <v>566</v>
      </c>
      <c r="E225" s="5">
        <v>45852</v>
      </c>
      <c r="F225" s="407" t="s">
        <v>238</v>
      </c>
      <c r="G225" s="6"/>
    </row>
    <row r="226" spans="1:7" s="7" customFormat="1" ht="18" customHeight="1" x14ac:dyDescent="0.25">
      <c r="A226" s="408" t="s">
        <v>1242</v>
      </c>
      <c r="B226" s="407" t="s">
        <v>567</v>
      </c>
      <c r="C226" s="407" t="s">
        <v>568</v>
      </c>
      <c r="D226" s="407" t="s">
        <v>569</v>
      </c>
      <c r="E226" s="5">
        <v>45630</v>
      </c>
      <c r="F226" s="407" t="s">
        <v>37</v>
      </c>
      <c r="G226" s="6"/>
    </row>
    <row r="227" spans="1:7" s="7" customFormat="1" ht="18" customHeight="1" x14ac:dyDescent="0.25">
      <c r="A227" s="408" t="s">
        <v>1248</v>
      </c>
      <c r="B227" s="407" t="s">
        <v>570</v>
      </c>
      <c r="C227" s="407" t="s">
        <v>571</v>
      </c>
      <c r="D227" s="407" t="s">
        <v>572</v>
      </c>
      <c r="E227" s="5">
        <v>45963</v>
      </c>
      <c r="F227" s="407" t="s">
        <v>40</v>
      </c>
      <c r="G227" s="6"/>
    </row>
    <row r="228" spans="1:7" s="7" customFormat="1" ht="18" customHeight="1" x14ac:dyDescent="0.25">
      <c r="A228" s="428" t="s">
        <v>1243</v>
      </c>
      <c r="B228" s="407" t="s">
        <v>574</v>
      </c>
      <c r="C228" s="407" t="s">
        <v>575</v>
      </c>
      <c r="D228" s="407" t="s">
        <v>576</v>
      </c>
      <c r="E228" s="5">
        <v>45874</v>
      </c>
      <c r="F228" s="407" t="s">
        <v>81</v>
      </c>
      <c r="G228" s="6"/>
    </row>
    <row r="229" spans="1:7" s="7" customFormat="1" ht="18" customHeight="1" x14ac:dyDescent="0.25">
      <c r="A229" s="428" t="s">
        <v>573</v>
      </c>
      <c r="B229" s="407" t="s">
        <v>574</v>
      </c>
      <c r="C229" s="407" t="s">
        <v>575</v>
      </c>
      <c r="D229" s="407" t="s">
        <v>577</v>
      </c>
      <c r="E229" s="5">
        <v>46970</v>
      </c>
      <c r="F229" s="407" t="s">
        <v>81</v>
      </c>
      <c r="G229" s="6"/>
    </row>
    <row r="230" spans="1:7" s="7" customFormat="1" ht="18" customHeight="1" x14ac:dyDescent="0.25">
      <c r="A230" s="428" t="s">
        <v>578</v>
      </c>
      <c r="B230" s="407" t="s">
        <v>1307</v>
      </c>
      <c r="C230" s="407" t="s">
        <v>579</v>
      </c>
      <c r="D230" s="407" t="s">
        <v>580</v>
      </c>
      <c r="E230" s="5">
        <v>45154</v>
      </c>
      <c r="F230" s="407" t="s">
        <v>37</v>
      </c>
      <c r="G230" s="6"/>
    </row>
    <row r="231" spans="1:7" s="7" customFormat="1" ht="18" customHeight="1" x14ac:dyDescent="0.25">
      <c r="A231" s="428" t="s">
        <v>578</v>
      </c>
      <c r="B231" s="407" t="s">
        <v>1308</v>
      </c>
      <c r="C231" s="407" t="s">
        <v>581</v>
      </c>
      <c r="D231" s="407" t="s">
        <v>582</v>
      </c>
      <c r="E231" s="5">
        <v>45518</v>
      </c>
      <c r="F231" s="407" t="s">
        <v>37</v>
      </c>
      <c r="G231" s="6"/>
    </row>
    <row r="232" spans="1:7" s="7" customFormat="1" ht="18" customHeight="1" x14ac:dyDescent="0.25">
      <c r="A232" s="427" t="s">
        <v>578</v>
      </c>
      <c r="B232" s="407" t="s">
        <v>1309</v>
      </c>
      <c r="C232" s="407" t="s">
        <v>583</v>
      </c>
      <c r="D232" s="407" t="s">
        <v>584</v>
      </c>
      <c r="E232" s="5">
        <v>45744</v>
      </c>
      <c r="F232" s="407" t="s">
        <v>37</v>
      </c>
      <c r="G232" s="6"/>
    </row>
    <row r="233" spans="1:7" s="7" customFormat="1" ht="18" customHeight="1" x14ac:dyDescent="0.25">
      <c r="A233" s="427" t="s">
        <v>578</v>
      </c>
      <c r="B233" s="407" t="s">
        <v>585</v>
      </c>
      <c r="C233" s="407" t="s">
        <v>586</v>
      </c>
      <c r="D233" s="407" t="s">
        <v>587</v>
      </c>
      <c r="E233" s="5">
        <v>48149</v>
      </c>
      <c r="F233" s="407" t="s">
        <v>222</v>
      </c>
      <c r="G233" s="8"/>
    </row>
    <row r="234" spans="1:7" s="7" customFormat="1" ht="18" customHeight="1" x14ac:dyDescent="0.25">
      <c r="A234" s="427" t="s">
        <v>578</v>
      </c>
      <c r="B234" s="407" t="s">
        <v>588</v>
      </c>
      <c r="C234" s="407" t="s">
        <v>589</v>
      </c>
      <c r="D234" s="407" t="s">
        <v>590</v>
      </c>
      <c r="E234" s="5">
        <v>48546</v>
      </c>
      <c r="F234" s="407" t="s">
        <v>222</v>
      </c>
      <c r="G234" s="8"/>
    </row>
    <row r="235" spans="1:7" s="7" customFormat="1" ht="18" customHeight="1" x14ac:dyDescent="0.25">
      <c r="A235" s="427" t="s">
        <v>578</v>
      </c>
      <c r="B235" s="407" t="s">
        <v>591</v>
      </c>
      <c r="C235" s="407" t="s">
        <v>592</v>
      </c>
      <c r="D235" s="407" t="s">
        <v>593</v>
      </c>
      <c r="E235" s="5">
        <v>48850</v>
      </c>
      <c r="F235" s="407" t="s">
        <v>222</v>
      </c>
      <c r="G235" s="8"/>
    </row>
    <row r="236" spans="1:7" s="7" customFormat="1" ht="18" customHeight="1" x14ac:dyDescent="0.25">
      <c r="A236" s="407" t="s">
        <v>594</v>
      </c>
      <c r="B236" s="407" t="s">
        <v>1310</v>
      </c>
      <c r="C236" s="407" t="s">
        <v>595</v>
      </c>
      <c r="D236" s="407" t="s">
        <v>596</v>
      </c>
      <c r="E236" s="5">
        <v>46385</v>
      </c>
      <c r="F236" s="407" t="s">
        <v>40</v>
      </c>
      <c r="G236" s="8"/>
    </row>
    <row r="237" spans="1:7" s="7" customFormat="1" ht="18" customHeight="1" x14ac:dyDescent="0.25">
      <c r="A237" s="428" t="s">
        <v>597</v>
      </c>
      <c r="B237" s="407" t="s">
        <v>1311</v>
      </c>
      <c r="C237" s="407" t="s">
        <v>598</v>
      </c>
      <c r="D237" s="407" t="s">
        <v>599</v>
      </c>
      <c r="E237" s="5">
        <v>46333</v>
      </c>
      <c r="F237" s="407" t="s">
        <v>37</v>
      </c>
      <c r="G237" s="8"/>
    </row>
    <row r="238" spans="1:7" s="7" customFormat="1" ht="18" customHeight="1" x14ac:dyDescent="0.25">
      <c r="A238" s="428" t="s">
        <v>597</v>
      </c>
      <c r="B238" s="407" t="s">
        <v>1312</v>
      </c>
      <c r="C238" s="407" t="s">
        <v>600</v>
      </c>
      <c r="D238" s="407" t="s">
        <v>601</v>
      </c>
      <c r="E238" s="5">
        <v>46505</v>
      </c>
      <c r="F238" s="407" t="s">
        <v>37</v>
      </c>
      <c r="G238" s="8"/>
    </row>
    <row r="239" spans="1:7" s="7" customFormat="1" ht="18" customHeight="1" x14ac:dyDescent="0.25">
      <c r="A239" s="428" t="s">
        <v>597</v>
      </c>
      <c r="B239" s="407" t="s">
        <v>1313</v>
      </c>
      <c r="C239" s="407" t="s">
        <v>602</v>
      </c>
      <c r="D239" s="407" t="s">
        <v>603</v>
      </c>
      <c r="E239" s="5">
        <v>47018</v>
      </c>
      <c r="F239" s="407" t="s">
        <v>37</v>
      </c>
      <c r="G239" s="8"/>
    </row>
    <row r="240" spans="1:7" s="7" customFormat="1" ht="18" customHeight="1" x14ac:dyDescent="0.25">
      <c r="A240" s="428" t="s">
        <v>597</v>
      </c>
      <c r="B240" s="407" t="s">
        <v>1314</v>
      </c>
      <c r="C240" s="407" t="s">
        <v>604</v>
      </c>
      <c r="D240" s="407" t="s">
        <v>605</v>
      </c>
      <c r="E240" s="5">
        <v>45527</v>
      </c>
      <c r="F240" s="407" t="s">
        <v>37</v>
      </c>
      <c r="G240" s="8"/>
    </row>
    <row r="241" spans="1:7" s="7" customFormat="1" ht="18" customHeight="1" x14ac:dyDescent="0.25">
      <c r="A241" s="427" t="s">
        <v>597</v>
      </c>
      <c r="B241" s="407" t="s">
        <v>1315</v>
      </c>
      <c r="C241" s="407" t="s">
        <v>606</v>
      </c>
      <c r="D241" s="407" t="s">
        <v>607</v>
      </c>
      <c r="E241" s="5">
        <v>46603</v>
      </c>
      <c r="F241" s="407" t="s">
        <v>81</v>
      </c>
      <c r="G241" s="8"/>
    </row>
    <row r="242" spans="1:7" s="7" customFormat="1" ht="18" customHeight="1" x14ac:dyDescent="0.25">
      <c r="A242" s="427" t="s">
        <v>597</v>
      </c>
      <c r="B242" s="407" t="s">
        <v>1316</v>
      </c>
      <c r="C242" s="407" t="s">
        <v>608</v>
      </c>
      <c r="D242" s="407" t="s">
        <v>609</v>
      </c>
      <c r="E242" s="5">
        <v>47683</v>
      </c>
      <c r="F242" s="407" t="s">
        <v>81</v>
      </c>
      <c r="G242" s="6"/>
    </row>
    <row r="243" spans="1:7" s="7" customFormat="1" ht="18" customHeight="1" x14ac:dyDescent="0.25">
      <c r="A243" s="427" t="s">
        <v>597</v>
      </c>
      <c r="B243" s="407" t="s">
        <v>610</v>
      </c>
      <c r="C243" s="407" t="s">
        <v>611</v>
      </c>
      <c r="D243" s="407" t="s">
        <v>612</v>
      </c>
      <c r="E243" s="5">
        <v>47291</v>
      </c>
      <c r="F243" s="407" t="s">
        <v>81</v>
      </c>
      <c r="G243" s="6"/>
    </row>
    <row r="244" spans="1:7" s="7" customFormat="1" ht="18" customHeight="1" x14ac:dyDescent="0.25">
      <c r="A244" s="407" t="s">
        <v>615</v>
      </c>
      <c r="B244" s="407" t="s">
        <v>616</v>
      </c>
      <c r="C244" s="407" t="s">
        <v>617</v>
      </c>
      <c r="D244" s="407" t="s">
        <v>618</v>
      </c>
      <c r="E244" s="5">
        <v>47712</v>
      </c>
      <c r="F244" s="407" t="s">
        <v>614</v>
      </c>
    </row>
    <row r="245" spans="1:7" s="7" customFormat="1" ht="18" customHeight="1" x14ac:dyDescent="0.25">
      <c r="A245" s="427" t="s">
        <v>623</v>
      </c>
      <c r="B245" s="407" t="s">
        <v>1317</v>
      </c>
      <c r="C245" s="407" t="s">
        <v>624</v>
      </c>
      <c r="D245" s="407" t="s">
        <v>625</v>
      </c>
      <c r="E245" s="5">
        <v>45492</v>
      </c>
      <c r="F245" s="407" t="s">
        <v>81</v>
      </c>
      <c r="G245" s="6"/>
    </row>
    <row r="246" spans="1:7" s="7" customFormat="1" ht="18" customHeight="1" x14ac:dyDescent="0.25">
      <c r="A246" s="427" t="s">
        <v>623</v>
      </c>
      <c r="B246" s="407" t="s">
        <v>1318</v>
      </c>
      <c r="C246" s="407" t="s">
        <v>626</v>
      </c>
      <c r="D246" s="407" t="s">
        <v>627</v>
      </c>
      <c r="E246" s="5">
        <v>46314</v>
      </c>
      <c r="F246" s="407" t="s">
        <v>81</v>
      </c>
      <c r="G246" s="8"/>
    </row>
    <row r="247" spans="1:7" s="7" customFormat="1" ht="18" customHeight="1" x14ac:dyDescent="0.25">
      <c r="A247" s="427" t="s">
        <v>623</v>
      </c>
      <c r="B247" s="407" t="s">
        <v>1319</v>
      </c>
      <c r="C247" s="407" t="s">
        <v>628</v>
      </c>
      <c r="D247" s="407" t="s">
        <v>629</v>
      </c>
      <c r="E247" s="5">
        <v>46482</v>
      </c>
      <c r="F247" s="407" t="s">
        <v>81</v>
      </c>
      <c r="G247" s="8"/>
    </row>
    <row r="248" spans="1:7" s="7" customFormat="1" ht="18" customHeight="1" x14ac:dyDescent="0.25">
      <c r="A248" s="427" t="s">
        <v>623</v>
      </c>
      <c r="B248" s="407" t="s">
        <v>1320</v>
      </c>
      <c r="C248" s="407" t="s">
        <v>630</v>
      </c>
      <c r="D248" s="407" t="s">
        <v>631</v>
      </c>
      <c r="E248" s="5">
        <v>46485</v>
      </c>
      <c r="F248" s="407" t="s">
        <v>81</v>
      </c>
      <c r="G248" s="8"/>
    </row>
    <row r="249" spans="1:7" s="7" customFormat="1" ht="18" customHeight="1" x14ac:dyDescent="0.25">
      <c r="A249" s="427" t="s">
        <v>623</v>
      </c>
      <c r="B249" s="407" t="s">
        <v>1321</v>
      </c>
      <c r="C249" s="407" t="s">
        <v>632</v>
      </c>
      <c r="D249" s="407" t="s">
        <v>633</v>
      </c>
      <c r="E249" s="5">
        <v>47014</v>
      </c>
      <c r="F249" s="407" t="s">
        <v>81</v>
      </c>
      <c r="G249" s="8"/>
    </row>
    <row r="250" spans="1:7" s="7" customFormat="1" ht="18" customHeight="1" x14ac:dyDescent="0.25">
      <c r="A250" s="427" t="s">
        <v>634</v>
      </c>
      <c r="B250" s="407" t="s">
        <v>1322</v>
      </c>
      <c r="C250" s="407" t="s">
        <v>635</v>
      </c>
      <c r="D250" s="407" t="s">
        <v>636</v>
      </c>
      <c r="E250" s="5">
        <v>45139</v>
      </c>
      <c r="F250" s="407" t="s">
        <v>40</v>
      </c>
      <c r="G250" s="8"/>
    </row>
    <row r="251" spans="1:7" s="7" customFormat="1" ht="18" customHeight="1" x14ac:dyDescent="0.25">
      <c r="A251" s="427" t="s">
        <v>634</v>
      </c>
      <c r="B251" s="407" t="s">
        <v>1323</v>
      </c>
      <c r="C251" s="407" t="s">
        <v>637</v>
      </c>
      <c r="D251" s="407" t="s">
        <v>638</v>
      </c>
      <c r="E251" s="5">
        <v>45538</v>
      </c>
      <c r="F251" s="407" t="s">
        <v>40</v>
      </c>
      <c r="G251" s="8"/>
    </row>
    <row r="252" spans="1:7" s="7" customFormat="1" ht="18" customHeight="1" x14ac:dyDescent="0.25">
      <c r="A252" s="427" t="s">
        <v>634</v>
      </c>
      <c r="B252" s="407" t="s">
        <v>1323</v>
      </c>
      <c r="C252" s="407" t="s">
        <v>637</v>
      </c>
      <c r="D252" s="407" t="s">
        <v>639</v>
      </c>
      <c r="E252" s="5">
        <v>46258</v>
      </c>
      <c r="F252" s="407" t="s">
        <v>40</v>
      </c>
      <c r="G252" s="8"/>
    </row>
    <row r="253" spans="1:7" s="7" customFormat="1" ht="18" customHeight="1" x14ac:dyDescent="0.25">
      <c r="A253" s="427" t="s">
        <v>634</v>
      </c>
      <c r="B253" s="407" t="s">
        <v>1324</v>
      </c>
      <c r="C253" s="407" t="s">
        <v>640</v>
      </c>
      <c r="D253" s="407" t="s">
        <v>641</v>
      </c>
      <c r="E253" s="5">
        <v>45473</v>
      </c>
      <c r="F253" s="407" t="s">
        <v>40</v>
      </c>
      <c r="G253" s="6"/>
    </row>
    <row r="254" spans="1:7" s="7" customFormat="1" ht="18" customHeight="1" x14ac:dyDescent="0.25">
      <c r="A254" s="427" t="s">
        <v>634</v>
      </c>
      <c r="B254" s="407" t="s">
        <v>1324</v>
      </c>
      <c r="C254" s="407" t="s">
        <v>640</v>
      </c>
      <c r="D254" s="407" t="s">
        <v>642</v>
      </c>
      <c r="E254" s="5">
        <v>47273</v>
      </c>
      <c r="F254" s="407" t="s">
        <v>40</v>
      </c>
      <c r="G254" s="6"/>
    </row>
    <row r="255" spans="1:7" s="7" customFormat="1" ht="18" customHeight="1" x14ac:dyDescent="0.25">
      <c r="A255" s="427" t="s">
        <v>634</v>
      </c>
      <c r="B255" s="407" t="s">
        <v>643</v>
      </c>
      <c r="C255" s="407" t="s">
        <v>644</v>
      </c>
      <c r="D255" s="407" t="s">
        <v>645</v>
      </c>
      <c r="E255" s="5">
        <v>46243</v>
      </c>
      <c r="F255" s="407" t="s">
        <v>40</v>
      </c>
      <c r="G255" s="6"/>
    </row>
    <row r="256" spans="1:7" s="7" customFormat="1" ht="18" customHeight="1" x14ac:dyDescent="0.25">
      <c r="A256" s="427" t="s">
        <v>634</v>
      </c>
      <c r="B256" s="407" t="s">
        <v>646</v>
      </c>
      <c r="C256" s="407" t="s">
        <v>647</v>
      </c>
      <c r="D256" s="407" t="s">
        <v>648</v>
      </c>
      <c r="E256" s="5">
        <v>45514</v>
      </c>
      <c r="F256" s="407" t="s">
        <v>40</v>
      </c>
      <c r="G256" s="8"/>
    </row>
    <row r="257" spans="1:7" s="7" customFormat="1" ht="18" customHeight="1" x14ac:dyDescent="0.25">
      <c r="A257" s="427" t="s">
        <v>634</v>
      </c>
      <c r="B257" s="407" t="s">
        <v>649</v>
      </c>
      <c r="C257" s="407" t="s">
        <v>650</v>
      </c>
      <c r="D257" s="407" t="s">
        <v>651</v>
      </c>
      <c r="E257" s="5">
        <v>46154</v>
      </c>
      <c r="F257" s="407" t="s">
        <v>81</v>
      </c>
      <c r="G257" s="8"/>
    </row>
    <row r="258" spans="1:7" s="7" customFormat="1" ht="18" customHeight="1" x14ac:dyDescent="0.25">
      <c r="A258" s="427" t="s">
        <v>652</v>
      </c>
      <c r="B258" s="407" t="s">
        <v>653</v>
      </c>
      <c r="C258" s="407" t="s">
        <v>654</v>
      </c>
      <c r="D258" s="407" t="s">
        <v>655</v>
      </c>
      <c r="E258" s="5">
        <v>46300</v>
      </c>
      <c r="F258" s="407" t="s">
        <v>40</v>
      </c>
      <c r="G258" s="8"/>
    </row>
    <row r="259" spans="1:7" s="7" customFormat="1" ht="18" customHeight="1" x14ac:dyDescent="0.25">
      <c r="A259" s="427" t="s">
        <v>652</v>
      </c>
      <c r="B259" s="407" t="s">
        <v>653</v>
      </c>
      <c r="C259" s="407" t="s">
        <v>654</v>
      </c>
      <c r="D259" s="407" t="s">
        <v>656</v>
      </c>
      <c r="E259" s="5">
        <v>47560</v>
      </c>
      <c r="F259" s="407" t="s">
        <v>40</v>
      </c>
      <c r="G259" s="8"/>
    </row>
    <row r="260" spans="1:7" s="7" customFormat="1" ht="18" customHeight="1" x14ac:dyDescent="0.25">
      <c r="A260" s="427" t="s">
        <v>652</v>
      </c>
      <c r="B260" s="407" t="s">
        <v>657</v>
      </c>
      <c r="C260" s="407" t="s">
        <v>658</v>
      </c>
      <c r="D260" s="407" t="s">
        <v>659</v>
      </c>
      <c r="E260" s="5">
        <v>44991</v>
      </c>
      <c r="F260" s="407" t="s">
        <v>40</v>
      </c>
      <c r="G260" s="8"/>
    </row>
    <row r="261" spans="1:7" s="7" customFormat="1" ht="18" customHeight="1" x14ac:dyDescent="0.25">
      <c r="A261" s="427" t="s">
        <v>652</v>
      </c>
      <c r="B261" s="407" t="s">
        <v>660</v>
      </c>
      <c r="C261" s="407" t="s">
        <v>661</v>
      </c>
      <c r="D261" s="407" t="s">
        <v>662</v>
      </c>
      <c r="E261" s="5">
        <v>45184</v>
      </c>
      <c r="F261" s="407" t="s">
        <v>40</v>
      </c>
      <c r="G261" s="8"/>
    </row>
    <row r="262" spans="1:7" s="7" customFormat="1" ht="18" customHeight="1" x14ac:dyDescent="0.25">
      <c r="A262" s="427" t="s">
        <v>663</v>
      </c>
      <c r="B262" s="407" t="s">
        <v>664</v>
      </c>
      <c r="C262" s="407" t="s">
        <v>665</v>
      </c>
      <c r="D262" s="407" t="s">
        <v>666</v>
      </c>
      <c r="E262" s="5">
        <v>45106</v>
      </c>
      <c r="F262" s="407" t="s">
        <v>81</v>
      </c>
      <c r="G262" s="8"/>
    </row>
    <row r="263" spans="1:7" s="7" customFormat="1" ht="18" customHeight="1" x14ac:dyDescent="0.25">
      <c r="A263" s="427" t="s">
        <v>663</v>
      </c>
      <c r="B263" s="407" t="s">
        <v>667</v>
      </c>
      <c r="C263" s="407" t="s">
        <v>668</v>
      </c>
      <c r="D263" s="407" t="s">
        <v>669</v>
      </c>
      <c r="E263" s="5">
        <v>45172</v>
      </c>
      <c r="F263" s="407" t="s">
        <v>81</v>
      </c>
      <c r="G263" s="8"/>
    </row>
    <row r="264" spans="1:7" s="7" customFormat="1" ht="18" customHeight="1" x14ac:dyDescent="0.25">
      <c r="A264" s="427" t="s">
        <v>663</v>
      </c>
      <c r="B264" s="407" t="s">
        <v>670</v>
      </c>
      <c r="C264" s="407" t="s">
        <v>671</v>
      </c>
      <c r="D264" s="407" t="s">
        <v>672</v>
      </c>
      <c r="E264" s="5">
        <v>45292</v>
      </c>
      <c r="F264" s="407" t="s">
        <v>81</v>
      </c>
      <c r="G264" s="8"/>
    </row>
    <row r="265" spans="1:7" s="7" customFormat="1" ht="18" customHeight="1" x14ac:dyDescent="0.25">
      <c r="A265" s="427" t="s">
        <v>673</v>
      </c>
      <c r="B265" s="407" t="s">
        <v>674</v>
      </c>
      <c r="C265" s="407" t="s">
        <v>675</v>
      </c>
      <c r="D265" s="407" t="s">
        <v>676</v>
      </c>
      <c r="E265" s="5">
        <v>45850</v>
      </c>
      <c r="F265" s="407" t="s">
        <v>238</v>
      </c>
      <c r="G265" s="8"/>
    </row>
    <row r="266" spans="1:7" s="7" customFormat="1" ht="18" customHeight="1" x14ac:dyDescent="0.25">
      <c r="A266" s="427" t="s">
        <v>673</v>
      </c>
      <c r="B266" s="407" t="s">
        <v>677</v>
      </c>
      <c r="C266" s="407" t="s">
        <v>678</v>
      </c>
      <c r="D266" s="407" t="s">
        <v>679</v>
      </c>
      <c r="E266" s="5">
        <v>47607</v>
      </c>
      <c r="F266" s="407" t="s">
        <v>238</v>
      </c>
      <c r="G266" s="8"/>
    </row>
    <row r="267" spans="1:7" s="7" customFormat="1" ht="18" customHeight="1" x14ac:dyDescent="0.25">
      <c r="A267" s="427" t="s">
        <v>673</v>
      </c>
      <c r="B267" s="407" t="s">
        <v>680</v>
      </c>
      <c r="C267" s="407" t="s">
        <v>681</v>
      </c>
      <c r="D267" s="407" t="s">
        <v>682</v>
      </c>
      <c r="E267" s="5">
        <v>47651</v>
      </c>
      <c r="F267" s="407" t="s">
        <v>98</v>
      </c>
      <c r="G267" s="8"/>
    </row>
    <row r="268" spans="1:7" s="7" customFormat="1" ht="18" customHeight="1" x14ac:dyDescent="0.25">
      <c r="A268" s="427" t="s">
        <v>673</v>
      </c>
      <c r="B268" s="407" t="s">
        <v>683</v>
      </c>
      <c r="C268" s="407" t="s">
        <v>684</v>
      </c>
      <c r="D268" s="407" t="s">
        <v>685</v>
      </c>
      <c r="E268" s="5">
        <v>45047</v>
      </c>
      <c r="F268" s="407" t="s">
        <v>98</v>
      </c>
      <c r="G268" s="8"/>
    </row>
    <row r="269" spans="1:7" s="7" customFormat="1" ht="18" customHeight="1" x14ac:dyDescent="0.25">
      <c r="A269" s="407" t="s">
        <v>673</v>
      </c>
      <c r="B269" s="407" t="s">
        <v>686</v>
      </c>
      <c r="C269" s="407" t="s">
        <v>687</v>
      </c>
      <c r="D269" s="407" t="s">
        <v>688</v>
      </c>
      <c r="E269" s="5">
        <v>45047</v>
      </c>
      <c r="F269" s="407" t="s">
        <v>98</v>
      </c>
      <c r="G269" s="8"/>
    </row>
    <row r="270" spans="1:7" ht="12" customHeight="1" x14ac:dyDescent="0.25">
      <c r="A270" s="69"/>
      <c r="B270" s="69"/>
      <c r="C270" s="69"/>
      <c r="D270" s="69"/>
      <c r="E270" s="69"/>
      <c r="F270" s="69"/>
    </row>
    <row r="271" spans="1:7" x14ac:dyDescent="0.25"/>
    <row r="272" spans="1:7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  <row r="828" x14ac:dyDescent="0.25"/>
    <row r="829" x14ac:dyDescent="0.25"/>
  </sheetData>
  <mergeCells count="52">
    <mergeCell ref="A31:A32"/>
    <mergeCell ref="A1:F1"/>
    <mergeCell ref="A2:F2"/>
    <mergeCell ref="A3:F3"/>
    <mergeCell ref="A6:A10"/>
    <mergeCell ref="A11:A30"/>
    <mergeCell ref="A112:A118"/>
    <mergeCell ref="A33:A38"/>
    <mergeCell ref="A39:A42"/>
    <mergeCell ref="A43:A44"/>
    <mergeCell ref="A45:A50"/>
    <mergeCell ref="A51:A67"/>
    <mergeCell ref="A68:A76"/>
    <mergeCell ref="A77:A88"/>
    <mergeCell ref="A89:A91"/>
    <mergeCell ref="A92:A96"/>
    <mergeCell ref="A97:A98"/>
    <mergeCell ref="A99:A110"/>
    <mergeCell ref="A176:A179"/>
    <mergeCell ref="A121:A124"/>
    <mergeCell ref="A126:A128"/>
    <mergeCell ref="A129:A132"/>
    <mergeCell ref="A133:A136"/>
    <mergeCell ref="A137:A150"/>
    <mergeCell ref="A152:A154"/>
    <mergeCell ref="A155:A158"/>
    <mergeCell ref="A159:A160"/>
    <mergeCell ref="A161:A167"/>
    <mergeCell ref="A169:A171"/>
    <mergeCell ref="A172:A175"/>
    <mergeCell ref="A212:A217"/>
    <mergeCell ref="A180:A183"/>
    <mergeCell ref="A184:A185"/>
    <mergeCell ref="A186:A187"/>
    <mergeCell ref="A188:A189"/>
    <mergeCell ref="A190:A191"/>
    <mergeCell ref="A192:A195"/>
    <mergeCell ref="A196:A198"/>
    <mergeCell ref="A199:A200"/>
    <mergeCell ref="A203:A204"/>
    <mergeCell ref="A206:A208"/>
    <mergeCell ref="A209:A210"/>
    <mergeCell ref="A250:A257"/>
    <mergeCell ref="A258:A261"/>
    <mergeCell ref="A262:A264"/>
    <mergeCell ref="A265:A268"/>
    <mergeCell ref="A219:A220"/>
    <mergeCell ref="A222:A223"/>
    <mergeCell ref="A228:A229"/>
    <mergeCell ref="A230:A235"/>
    <mergeCell ref="A237:A243"/>
    <mergeCell ref="A245:A24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302"/>
  <sheetViews>
    <sheetView zoomScale="85" zoomScaleNormal="85" workbookViewId="0">
      <selection activeCell="A3" sqref="A3:E3"/>
    </sheetView>
  </sheetViews>
  <sheetFormatPr defaultColWidth="0" defaultRowHeight="15" zeroHeight="1" x14ac:dyDescent="0.25"/>
  <cols>
    <col min="1" max="1" width="61.28515625" customWidth="1"/>
    <col min="2" max="2" width="64.28515625" customWidth="1"/>
    <col min="3" max="3" width="19.140625" bestFit="1" customWidth="1"/>
    <col min="4" max="5" width="11.42578125" customWidth="1"/>
    <col min="6" max="255" width="11.42578125" hidden="1"/>
    <col min="256" max="256" width="35.5703125" bestFit="1" customWidth="1"/>
    <col min="257" max="257" width="19.140625" bestFit="1" customWidth="1"/>
    <col min="258" max="258" width="20" customWidth="1"/>
    <col min="259" max="260" width="11.42578125" customWidth="1"/>
    <col min="261" max="510" width="11.42578125" hidden="1"/>
    <col min="511" max="511" width="28" customWidth="1"/>
    <col min="512" max="512" width="35.5703125" bestFit="1" customWidth="1"/>
    <col min="513" max="513" width="19.140625" bestFit="1" customWidth="1"/>
    <col min="514" max="514" width="20" customWidth="1"/>
    <col min="515" max="516" width="11.42578125" customWidth="1"/>
    <col min="517" max="766" width="11.42578125" hidden="1"/>
    <col min="767" max="767" width="28" customWidth="1"/>
    <col min="768" max="768" width="35.5703125" bestFit="1" customWidth="1"/>
    <col min="769" max="769" width="19.140625" bestFit="1" customWidth="1"/>
    <col min="770" max="770" width="20" customWidth="1"/>
    <col min="771" max="772" width="11.42578125" customWidth="1"/>
    <col min="773" max="1022" width="11.42578125" hidden="1"/>
    <col min="1023" max="1023" width="28" customWidth="1"/>
    <col min="1024" max="1024" width="35.5703125" bestFit="1" customWidth="1"/>
    <col min="1025" max="1025" width="19.140625" bestFit="1" customWidth="1"/>
    <col min="1026" max="1026" width="20" customWidth="1"/>
    <col min="1027" max="1028" width="11.42578125" customWidth="1"/>
    <col min="1029" max="1278" width="11.42578125" hidden="1"/>
    <col min="1279" max="1279" width="28" customWidth="1"/>
    <col min="1280" max="1280" width="35.5703125" bestFit="1" customWidth="1"/>
    <col min="1281" max="1281" width="19.140625" bestFit="1" customWidth="1"/>
    <col min="1282" max="1282" width="20" customWidth="1"/>
    <col min="1283" max="1284" width="11.42578125" customWidth="1"/>
    <col min="1285" max="1534" width="11.42578125" hidden="1"/>
    <col min="1535" max="1535" width="28" customWidth="1"/>
    <col min="1536" max="1536" width="35.5703125" bestFit="1" customWidth="1"/>
    <col min="1537" max="1537" width="19.140625" bestFit="1" customWidth="1"/>
    <col min="1538" max="1538" width="20" customWidth="1"/>
    <col min="1539" max="1540" width="11.42578125" customWidth="1"/>
    <col min="1541" max="1790" width="11.42578125" hidden="1"/>
    <col min="1791" max="1791" width="28" customWidth="1"/>
    <col min="1792" max="1792" width="35.5703125" bestFit="1" customWidth="1"/>
    <col min="1793" max="1793" width="19.140625" bestFit="1" customWidth="1"/>
    <col min="1794" max="1794" width="20" customWidth="1"/>
    <col min="1795" max="1796" width="11.42578125" customWidth="1"/>
    <col min="1797" max="2046" width="11.42578125" hidden="1"/>
    <col min="2047" max="2047" width="28" customWidth="1"/>
    <col min="2048" max="2048" width="35.5703125" bestFit="1" customWidth="1"/>
    <col min="2049" max="2049" width="19.140625" bestFit="1" customWidth="1"/>
    <col min="2050" max="2050" width="20" customWidth="1"/>
    <col min="2051" max="2052" width="11.42578125" customWidth="1"/>
    <col min="2053" max="2302" width="11.42578125" hidden="1"/>
    <col min="2303" max="2303" width="28" customWidth="1"/>
    <col min="2304" max="2304" width="35.5703125" bestFit="1" customWidth="1"/>
    <col min="2305" max="2305" width="19.140625" bestFit="1" customWidth="1"/>
    <col min="2306" max="2306" width="20" customWidth="1"/>
    <col min="2307" max="2308" width="11.42578125" customWidth="1"/>
    <col min="2309" max="2558" width="11.42578125" hidden="1"/>
    <col min="2559" max="2559" width="28" customWidth="1"/>
    <col min="2560" max="2560" width="35.5703125" bestFit="1" customWidth="1"/>
    <col min="2561" max="2561" width="19.140625" bestFit="1" customWidth="1"/>
    <col min="2562" max="2562" width="20" customWidth="1"/>
    <col min="2563" max="2564" width="11.42578125" customWidth="1"/>
    <col min="2565" max="2814" width="11.42578125" hidden="1"/>
    <col min="2815" max="2815" width="28" customWidth="1"/>
    <col min="2816" max="2816" width="35.5703125" bestFit="1" customWidth="1"/>
    <col min="2817" max="2817" width="19.140625" bestFit="1" customWidth="1"/>
    <col min="2818" max="2818" width="20" customWidth="1"/>
    <col min="2819" max="2820" width="11.42578125" customWidth="1"/>
    <col min="2821" max="3070" width="11.42578125" hidden="1"/>
    <col min="3071" max="3071" width="28" customWidth="1"/>
    <col min="3072" max="3072" width="35.5703125" bestFit="1" customWidth="1"/>
    <col min="3073" max="3073" width="19.140625" bestFit="1" customWidth="1"/>
    <col min="3074" max="3074" width="20" customWidth="1"/>
    <col min="3075" max="3076" width="11.42578125" customWidth="1"/>
    <col min="3077" max="3326" width="11.42578125" hidden="1"/>
    <col min="3327" max="3327" width="28" customWidth="1"/>
    <col min="3328" max="3328" width="35.5703125" bestFit="1" customWidth="1"/>
    <col min="3329" max="3329" width="19.140625" bestFit="1" customWidth="1"/>
    <col min="3330" max="3330" width="20" customWidth="1"/>
    <col min="3331" max="3332" width="11.42578125" customWidth="1"/>
    <col min="3333" max="3582" width="11.42578125" hidden="1"/>
    <col min="3583" max="3583" width="28" customWidth="1"/>
    <col min="3584" max="3584" width="35.5703125" bestFit="1" customWidth="1"/>
    <col min="3585" max="3585" width="19.140625" bestFit="1" customWidth="1"/>
    <col min="3586" max="3586" width="20" customWidth="1"/>
    <col min="3587" max="3588" width="11.42578125" customWidth="1"/>
    <col min="3589" max="3838" width="11.42578125" hidden="1"/>
    <col min="3839" max="3839" width="28" customWidth="1"/>
    <col min="3840" max="3840" width="35.5703125" bestFit="1" customWidth="1"/>
    <col min="3841" max="3841" width="19.140625" bestFit="1" customWidth="1"/>
    <col min="3842" max="3842" width="20" customWidth="1"/>
    <col min="3843" max="3844" width="11.42578125" customWidth="1"/>
    <col min="3845" max="4094" width="11.42578125" hidden="1"/>
    <col min="4095" max="4095" width="28" customWidth="1"/>
    <col min="4096" max="4096" width="35.5703125" bestFit="1" customWidth="1"/>
    <col min="4097" max="4097" width="19.140625" bestFit="1" customWidth="1"/>
    <col min="4098" max="4098" width="20" customWidth="1"/>
    <col min="4099" max="4100" width="11.42578125" customWidth="1"/>
    <col min="4101" max="4350" width="11.42578125" hidden="1"/>
    <col min="4351" max="4351" width="28" customWidth="1"/>
    <col min="4352" max="4352" width="35.5703125" bestFit="1" customWidth="1"/>
    <col min="4353" max="4353" width="19.140625" bestFit="1" customWidth="1"/>
    <col min="4354" max="4354" width="20" customWidth="1"/>
    <col min="4355" max="4356" width="11.42578125" customWidth="1"/>
    <col min="4357" max="4606" width="11.42578125" hidden="1"/>
    <col min="4607" max="4607" width="28" customWidth="1"/>
    <col min="4608" max="4608" width="35.5703125" bestFit="1" customWidth="1"/>
    <col min="4609" max="4609" width="19.140625" bestFit="1" customWidth="1"/>
    <col min="4610" max="4610" width="20" customWidth="1"/>
    <col min="4611" max="4612" width="11.42578125" customWidth="1"/>
    <col min="4613" max="4862" width="11.42578125" hidden="1"/>
    <col min="4863" max="4863" width="28" customWidth="1"/>
    <col min="4864" max="4864" width="35.5703125" bestFit="1" customWidth="1"/>
    <col min="4865" max="4865" width="19.140625" bestFit="1" customWidth="1"/>
    <col min="4866" max="4866" width="20" customWidth="1"/>
    <col min="4867" max="4868" width="11.42578125" customWidth="1"/>
    <col min="4869" max="5118" width="11.42578125" hidden="1"/>
    <col min="5119" max="5119" width="28" customWidth="1"/>
    <col min="5120" max="5120" width="35.5703125" bestFit="1" customWidth="1"/>
    <col min="5121" max="5121" width="19.140625" bestFit="1" customWidth="1"/>
    <col min="5122" max="5122" width="20" customWidth="1"/>
    <col min="5123" max="5124" width="11.42578125" customWidth="1"/>
    <col min="5125" max="5374" width="11.42578125" hidden="1"/>
    <col min="5375" max="5375" width="28" customWidth="1"/>
    <col min="5376" max="5376" width="35.5703125" bestFit="1" customWidth="1"/>
    <col min="5377" max="5377" width="19.140625" bestFit="1" customWidth="1"/>
    <col min="5378" max="5378" width="20" customWidth="1"/>
    <col min="5379" max="5380" width="11.42578125" customWidth="1"/>
    <col min="5381" max="5630" width="11.42578125" hidden="1"/>
    <col min="5631" max="5631" width="28" customWidth="1"/>
    <col min="5632" max="5632" width="35.5703125" bestFit="1" customWidth="1"/>
    <col min="5633" max="5633" width="19.140625" bestFit="1" customWidth="1"/>
    <col min="5634" max="5634" width="20" customWidth="1"/>
    <col min="5635" max="5636" width="11.42578125" customWidth="1"/>
    <col min="5637" max="5886" width="11.42578125" hidden="1"/>
    <col min="5887" max="5887" width="28" customWidth="1"/>
    <col min="5888" max="5888" width="35.5703125" bestFit="1" customWidth="1"/>
    <col min="5889" max="5889" width="19.140625" bestFit="1" customWidth="1"/>
    <col min="5890" max="5890" width="20" customWidth="1"/>
    <col min="5891" max="5892" width="11.42578125" customWidth="1"/>
    <col min="5893" max="6142" width="11.42578125" hidden="1"/>
    <col min="6143" max="6143" width="28" customWidth="1"/>
    <col min="6144" max="6144" width="35.5703125" bestFit="1" customWidth="1"/>
    <col min="6145" max="6145" width="19.140625" bestFit="1" customWidth="1"/>
    <col min="6146" max="6146" width="20" customWidth="1"/>
    <col min="6147" max="6148" width="11.42578125" customWidth="1"/>
    <col min="6149" max="6398" width="11.42578125" hidden="1"/>
    <col min="6399" max="6399" width="28" customWidth="1"/>
    <col min="6400" max="6400" width="35.5703125" bestFit="1" customWidth="1"/>
    <col min="6401" max="6401" width="19.140625" bestFit="1" customWidth="1"/>
    <col min="6402" max="6402" width="20" customWidth="1"/>
    <col min="6403" max="6404" width="11.42578125" customWidth="1"/>
    <col min="6405" max="6654" width="11.42578125" hidden="1"/>
    <col min="6655" max="6655" width="28" customWidth="1"/>
    <col min="6656" max="6656" width="35.5703125" bestFit="1" customWidth="1"/>
    <col min="6657" max="6657" width="19.140625" bestFit="1" customWidth="1"/>
    <col min="6658" max="6658" width="20" customWidth="1"/>
    <col min="6659" max="6660" width="11.42578125" customWidth="1"/>
    <col min="6661" max="6910" width="11.42578125" hidden="1"/>
    <col min="6911" max="6911" width="28" customWidth="1"/>
    <col min="6912" max="6912" width="35.5703125" bestFit="1" customWidth="1"/>
    <col min="6913" max="6913" width="19.140625" bestFit="1" customWidth="1"/>
    <col min="6914" max="6914" width="20" customWidth="1"/>
    <col min="6915" max="6916" width="11.42578125" customWidth="1"/>
    <col min="6917" max="7166" width="11.42578125" hidden="1"/>
    <col min="7167" max="7167" width="28" customWidth="1"/>
    <col min="7168" max="7168" width="35.5703125" bestFit="1" customWidth="1"/>
    <col min="7169" max="7169" width="19.140625" bestFit="1" customWidth="1"/>
    <col min="7170" max="7170" width="20" customWidth="1"/>
    <col min="7171" max="7172" width="11.42578125" customWidth="1"/>
    <col min="7173" max="7422" width="11.42578125" hidden="1"/>
    <col min="7423" max="7423" width="28" customWidth="1"/>
    <col min="7424" max="7424" width="35.5703125" bestFit="1" customWidth="1"/>
    <col min="7425" max="7425" width="19.140625" bestFit="1" customWidth="1"/>
    <col min="7426" max="7426" width="20" customWidth="1"/>
    <col min="7427" max="7428" width="11.42578125" customWidth="1"/>
    <col min="7429" max="7678" width="11.42578125" hidden="1"/>
    <col min="7679" max="7679" width="28" customWidth="1"/>
    <col min="7680" max="7680" width="35.5703125" bestFit="1" customWidth="1"/>
    <col min="7681" max="7681" width="19.140625" bestFit="1" customWidth="1"/>
    <col min="7682" max="7682" width="20" customWidth="1"/>
    <col min="7683" max="7684" width="11.42578125" customWidth="1"/>
    <col min="7685" max="7934" width="11.42578125" hidden="1"/>
    <col min="7935" max="7935" width="28" customWidth="1"/>
    <col min="7936" max="7936" width="35.5703125" bestFit="1" customWidth="1"/>
    <col min="7937" max="7937" width="19.140625" bestFit="1" customWidth="1"/>
    <col min="7938" max="7938" width="20" customWidth="1"/>
    <col min="7939" max="7940" width="11.42578125" customWidth="1"/>
    <col min="7941" max="8190" width="11.42578125" hidden="1"/>
    <col min="8191" max="8191" width="28" customWidth="1"/>
    <col min="8192" max="8192" width="35.5703125" bestFit="1" customWidth="1"/>
    <col min="8193" max="8193" width="19.140625" bestFit="1" customWidth="1"/>
    <col min="8194" max="8194" width="20" customWidth="1"/>
    <col min="8195" max="8196" width="11.42578125" customWidth="1"/>
    <col min="8197" max="8446" width="11.42578125" hidden="1"/>
    <col min="8447" max="8447" width="28" customWidth="1"/>
    <col min="8448" max="8448" width="35.5703125" bestFit="1" customWidth="1"/>
    <col min="8449" max="8449" width="19.140625" bestFit="1" customWidth="1"/>
    <col min="8450" max="8450" width="20" customWidth="1"/>
    <col min="8451" max="8452" width="11.42578125" customWidth="1"/>
    <col min="8453" max="8702" width="11.42578125" hidden="1"/>
    <col min="8703" max="8703" width="28" customWidth="1"/>
    <col min="8704" max="8704" width="35.5703125" bestFit="1" customWidth="1"/>
    <col min="8705" max="8705" width="19.140625" bestFit="1" customWidth="1"/>
    <col min="8706" max="8706" width="20" customWidth="1"/>
    <col min="8707" max="8708" width="11.42578125" customWidth="1"/>
    <col min="8709" max="8958" width="11.42578125" hidden="1"/>
    <col min="8959" max="8959" width="28" customWidth="1"/>
    <col min="8960" max="8960" width="35.5703125" bestFit="1" customWidth="1"/>
    <col min="8961" max="8961" width="19.140625" bestFit="1" customWidth="1"/>
    <col min="8962" max="8962" width="20" customWidth="1"/>
    <col min="8963" max="8964" width="11.42578125" customWidth="1"/>
    <col min="8965" max="9214" width="11.42578125" hidden="1"/>
    <col min="9215" max="9215" width="28" customWidth="1"/>
    <col min="9216" max="9216" width="35.5703125" bestFit="1" customWidth="1"/>
    <col min="9217" max="9217" width="19.140625" bestFit="1" customWidth="1"/>
    <col min="9218" max="9218" width="20" customWidth="1"/>
    <col min="9219" max="9220" width="11.42578125" customWidth="1"/>
    <col min="9221" max="9470" width="11.42578125" hidden="1"/>
    <col min="9471" max="9471" width="28" customWidth="1"/>
    <col min="9472" max="9472" width="35.5703125" bestFit="1" customWidth="1"/>
    <col min="9473" max="9473" width="19.140625" bestFit="1" customWidth="1"/>
    <col min="9474" max="9474" width="20" customWidth="1"/>
    <col min="9475" max="9476" width="11.42578125" customWidth="1"/>
    <col min="9477" max="9726" width="11.42578125" hidden="1"/>
    <col min="9727" max="9727" width="28" customWidth="1"/>
    <col min="9728" max="9728" width="35.5703125" bestFit="1" customWidth="1"/>
    <col min="9729" max="9729" width="19.140625" bestFit="1" customWidth="1"/>
    <col min="9730" max="9730" width="20" customWidth="1"/>
    <col min="9731" max="9732" width="11.42578125" customWidth="1"/>
    <col min="9733" max="9982" width="11.42578125" hidden="1"/>
    <col min="9983" max="9983" width="28" customWidth="1"/>
    <col min="9984" max="9984" width="35.5703125" bestFit="1" customWidth="1"/>
    <col min="9985" max="9985" width="19.140625" bestFit="1" customWidth="1"/>
    <col min="9986" max="9986" width="20" customWidth="1"/>
    <col min="9987" max="9988" width="11.42578125" customWidth="1"/>
    <col min="9989" max="10238" width="11.42578125" hidden="1"/>
    <col min="10239" max="10239" width="28" customWidth="1"/>
    <col min="10240" max="10240" width="35.5703125" bestFit="1" customWidth="1"/>
    <col min="10241" max="10241" width="19.140625" bestFit="1" customWidth="1"/>
    <col min="10242" max="10242" width="20" customWidth="1"/>
    <col min="10243" max="10244" width="11.42578125" customWidth="1"/>
    <col min="10245" max="10494" width="11.42578125" hidden="1"/>
    <col min="10495" max="10495" width="28" customWidth="1"/>
    <col min="10496" max="10496" width="35.5703125" bestFit="1" customWidth="1"/>
    <col min="10497" max="10497" width="19.140625" bestFit="1" customWidth="1"/>
    <col min="10498" max="10498" width="20" customWidth="1"/>
    <col min="10499" max="10500" width="11.42578125" customWidth="1"/>
    <col min="10501" max="10750" width="11.42578125" hidden="1"/>
    <col min="10751" max="10751" width="28" customWidth="1"/>
    <col min="10752" max="10752" width="35.5703125" bestFit="1" customWidth="1"/>
    <col min="10753" max="10753" width="19.140625" bestFit="1" customWidth="1"/>
    <col min="10754" max="10754" width="20" customWidth="1"/>
    <col min="10755" max="10756" width="11.42578125" customWidth="1"/>
    <col min="10757" max="11006" width="11.42578125" hidden="1"/>
    <col min="11007" max="11007" width="28" customWidth="1"/>
    <col min="11008" max="11008" width="35.5703125" bestFit="1" customWidth="1"/>
    <col min="11009" max="11009" width="19.140625" bestFit="1" customWidth="1"/>
    <col min="11010" max="11010" width="20" customWidth="1"/>
    <col min="11011" max="11012" width="11.42578125" customWidth="1"/>
    <col min="11013" max="11262" width="11.42578125" hidden="1"/>
    <col min="11263" max="11263" width="28" customWidth="1"/>
    <col min="11264" max="11264" width="35.5703125" bestFit="1" customWidth="1"/>
    <col min="11265" max="11265" width="19.140625" bestFit="1" customWidth="1"/>
    <col min="11266" max="11266" width="20" customWidth="1"/>
    <col min="11267" max="11268" width="11.42578125" customWidth="1"/>
    <col min="11269" max="11518" width="11.42578125" hidden="1"/>
    <col min="11519" max="11519" width="28" customWidth="1"/>
    <col min="11520" max="11520" width="35.5703125" bestFit="1" customWidth="1"/>
    <col min="11521" max="11521" width="19.140625" bestFit="1" customWidth="1"/>
    <col min="11522" max="11522" width="20" customWidth="1"/>
    <col min="11523" max="11524" width="11.42578125" customWidth="1"/>
    <col min="11525" max="11774" width="11.42578125" hidden="1"/>
    <col min="11775" max="11775" width="28" customWidth="1"/>
    <col min="11776" max="11776" width="35.5703125" bestFit="1" customWidth="1"/>
    <col min="11777" max="11777" width="19.140625" bestFit="1" customWidth="1"/>
    <col min="11778" max="11778" width="20" customWidth="1"/>
    <col min="11779" max="11780" width="11.42578125" customWidth="1"/>
    <col min="11781" max="12030" width="11.42578125" hidden="1"/>
    <col min="12031" max="12031" width="28" customWidth="1"/>
    <col min="12032" max="12032" width="35.5703125" bestFit="1" customWidth="1"/>
    <col min="12033" max="12033" width="19.140625" bestFit="1" customWidth="1"/>
    <col min="12034" max="12034" width="20" customWidth="1"/>
    <col min="12035" max="12036" width="11.42578125" customWidth="1"/>
    <col min="12037" max="12286" width="11.42578125" hidden="1"/>
    <col min="12287" max="12287" width="28" customWidth="1"/>
    <col min="12288" max="12288" width="35.5703125" bestFit="1" customWidth="1"/>
    <col min="12289" max="12289" width="19.140625" bestFit="1" customWidth="1"/>
    <col min="12290" max="12290" width="20" customWidth="1"/>
    <col min="12291" max="12292" width="11.42578125" customWidth="1"/>
    <col min="12293" max="12542" width="11.42578125" hidden="1"/>
    <col min="12543" max="12543" width="28" customWidth="1"/>
    <col min="12544" max="12544" width="35.5703125" bestFit="1" customWidth="1"/>
    <col min="12545" max="12545" width="19.140625" bestFit="1" customWidth="1"/>
    <col min="12546" max="12546" width="20" customWidth="1"/>
    <col min="12547" max="12548" width="11.42578125" customWidth="1"/>
    <col min="12549" max="12798" width="11.42578125" hidden="1"/>
    <col min="12799" max="12799" width="28" customWidth="1"/>
    <col min="12800" max="12800" width="35.5703125" bestFit="1" customWidth="1"/>
    <col min="12801" max="12801" width="19.140625" bestFit="1" customWidth="1"/>
    <col min="12802" max="12802" width="20" customWidth="1"/>
    <col min="12803" max="12804" width="11.42578125" customWidth="1"/>
    <col min="12805" max="13054" width="11.42578125" hidden="1"/>
    <col min="13055" max="13055" width="28" customWidth="1"/>
    <col min="13056" max="13056" width="35.5703125" bestFit="1" customWidth="1"/>
    <col min="13057" max="13057" width="19.140625" bestFit="1" customWidth="1"/>
    <col min="13058" max="13058" width="20" customWidth="1"/>
    <col min="13059" max="13060" width="11.42578125" customWidth="1"/>
    <col min="13061" max="13310" width="11.42578125" hidden="1"/>
    <col min="13311" max="13311" width="28" customWidth="1"/>
    <col min="13312" max="13312" width="35.5703125" bestFit="1" customWidth="1"/>
    <col min="13313" max="13313" width="19.140625" bestFit="1" customWidth="1"/>
    <col min="13314" max="13314" width="20" customWidth="1"/>
    <col min="13315" max="13316" width="11.42578125" customWidth="1"/>
    <col min="13317" max="13566" width="11.42578125" hidden="1"/>
    <col min="13567" max="13567" width="28" customWidth="1"/>
    <col min="13568" max="13568" width="35.5703125" bestFit="1" customWidth="1"/>
    <col min="13569" max="13569" width="19.140625" bestFit="1" customWidth="1"/>
    <col min="13570" max="13570" width="20" customWidth="1"/>
    <col min="13571" max="13572" width="11.42578125" customWidth="1"/>
    <col min="13573" max="13822" width="11.42578125" hidden="1"/>
    <col min="13823" max="13823" width="28" customWidth="1"/>
    <col min="13824" max="13824" width="35.5703125" bestFit="1" customWidth="1"/>
    <col min="13825" max="13825" width="19.140625" bestFit="1" customWidth="1"/>
    <col min="13826" max="13826" width="20" customWidth="1"/>
    <col min="13827" max="13828" width="11.42578125" customWidth="1"/>
    <col min="13829" max="14078" width="11.42578125" hidden="1"/>
    <col min="14079" max="14079" width="28" customWidth="1"/>
    <col min="14080" max="14080" width="35.5703125" bestFit="1" customWidth="1"/>
    <col min="14081" max="14081" width="19.140625" bestFit="1" customWidth="1"/>
    <col min="14082" max="14082" width="20" customWidth="1"/>
    <col min="14083" max="14084" width="11.42578125" customWidth="1"/>
    <col min="14085" max="14334" width="11.42578125" hidden="1"/>
    <col min="14335" max="14335" width="28" customWidth="1"/>
    <col min="14336" max="14336" width="35.5703125" bestFit="1" customWidth="1"/>
    <col min="14337" max="14337" width="19.140625" bestFit="1" customWidth="1"/>
    <col min="14338" max="14338" width="20" customWidth="1"/>
    <col min="14339" max="14340" width="11.42578125" customWidth="1"/>
    <col min="14341" max="14590" width="11.42578125" hidden="1"/>
    <col min="14591" max="14591" width="28" customWidth="1"/>
    <col min="14592" max="14592" width="35.5703125" bestFit="1" customWidth="1"/>
    <col min="14593" max="14593" width="19.140625" bestFit="1" customWidth="1"/>
    <col min="14594" max="14594" width="20" customWidth="1"/>
    <col min="14595" max="14596" width="11.42578125" customWidth="1"/>
    <col min="14597" max="14846" width="11.42578125" hidden="1"/>
    <col min="14847" max="14847" width="28" customWidth="1"/>
    <col min="14848" max="14848" width="35.5703125" bestFit="1" customWidth="1"/>
    <col min="14849" max="14849" width="19.140625" bestFit="1" customWidth="1"/>
    <col min="14850" max="14850" width="20" customWidth="1"/>
    <col min="14851" max="14852" width="11.42578125" customWidth="1"/>
    <col min="14853" max="15102" width="11.42578125" hidden="1"/>
    <col min="15103" max="15103" width="28" customWidth="1"/>
    <col min="15104" max="15104" width="35.5703125" bestFit="1" customWidth="1"/>
    <col min="15105" max="15105" width="19.140625" bestFit="1" customWidth="1"/>
    <col min="15106" max="15106" width="20" customWidth="1"/>
    <col min="15107" max="15108" width="11.42578125" customWidth="1"/>
    <col min="15109" max="15358" width="11.42578125" hidden="1"/>
    <col min="15359" max="15359" width="28" customWidth="1"/>
    <col min="15360" max="15360" width="35.5703125" bestFit="1" customWidth="1"/>
    <col min="15361" max="15361" width="19.140625" bestFit="1" customWidth="1"/>
    <col min="15362" max="15362" width="20" customWidth="1"/>
    <col min="15363" max="15364" width="11.42578125" customWidth="1"/>
    <col min="15365" max="15614" width="11.42578125" hidden="1"/>
    <col min="15615" max="15615" width="28" customWidth="1"/>
    <col min="15616" max="15616" width="35.5703125" bestFit="1" customWidth="1"/>
    <col min="15617" max="15617" width="19.140625" bestFit="1" customWidth="1"/>
    <col min="15618" max="15618" width="20" customWidth="1"/>
    <col min="15619" max="15620" width="11.42578125" customWidth="1"/>
    <col min="15621" max="15870" width="11.42578125" hidden="1"/>
    <col min="15871" max="15871" width="28" customWidth="1"/>
    <col min="15872" max="15872" width="35.5703125" bestFit="1" customWidth="1"/>
    <col min="15873" max="15873" width="19.140625" bestFit="1" customWidth="1"/>
    <col min="15874" max="15874" width="20" customWidth="1"/>
    <col min="15875" max="15876" width="11.42578125" customWidth="1"/>
    <col min="15877" max="16126" width="11.42578125" hidden="1"/>
    <col min="16127" max="16127" width="28" customWidth="1"/>
    <col min="16128" max="16128" width="35.5703125" bestFit="1" customWidth="1"/>
    <col min="16129" max="16129" width="19.140625" bestFit="1" customWidth="1"/>
    <col min="16130" max="16130" width="20" customWidth="1"/>
    <col min="16131" max="16132" width="11.42578125" customWidth="1"/>
    <col min="16135" max="16384" width="11.42578125" hidden="1"/>
  </cols>
  <sheetData>
    <row r="1" spans="1:5" ht="31.5" customHeight="1" x14ac:dyDescent="0.25">
      <c r="A1" s="468" t="s">
        <v>925</v>
      </c>
      <c r="B1" s="469"/>
      <c r="C1" s="469"/>
      <c r="D1" s="469"/>
      <c r="E1" s="470"/>
    </row>
    <row r="2" spans="1:5" ht="18.75" x14ac:dyDescent="0.25">
      <c r="A2" s="471" t="s">
        <v>926</v>
      </c>
      <c r="B2" s="472"/>
      <c r="C2" s="472"/>
      <c r="D2" s="472"/>
      <c r="E2" s="473"/>
    </row>
    <row r="3" spans="1:5" ht="18.75" x14ac:dyDescent="0.25">
      <c r="A3" s="471" t="s">
        <v>864</v>
      </c>
      <c r="B3" s="472"/>
      <c r="C3" s="472"/>
      <c r="D3" s="472"/>
      <c r="E3" s="473"/>
    </row>
    <row r="4" spans="1:5" ht="18.75" x14ac:dyDescent="0.25">
      <c r="A4" s="471" t="s">
        <v>927</v>
      </c>
      <c r="B4" s="472"/>
      <c r="C4" s="472"/>
      <c r="D4" s="472"/>
      <c r="E4" s="473"/>
    </row>
    <row r="5" spans="1:5" ht="18.75" x14ac:dyDescent="0.25">
      <c r="A5" s="455" t="s">
        <v>689</v>
      </c>
      <c r="B5" s="456"/>
      <c r="C5" s="456"/>
      <c r="D5" s="456"/>
      <c r="E5" s="457"/>
    </row>
    <row r="6" spans="1:5" x14ac:dyDescent="0.25">
      <c r="A6" s="94"/>
      <c r="B6" s="95"/>
      <c r="C6" s="95"/>
      <c r="D6" s="95"/>
      <c r="E6" s="96"/>
    </row>
    <row r="7" spans="1:5" ht="18" customHeight="1" x14ac:dyDescent="0.25">
      <c r="A7" s="446" t="s">
        <v>928</v>
      </c>
      <c r="B7" s="441"/>
      <c r="C7" s="441"/>
      <c r="D7" s="97"/>
      <c r="E7" s="98"/>
    </row>
    <row r="8" spans="1:5" ht="15" customHeight="1" x14ac:dyDescent="0.25">
      <c r="A8" s="440" t="s">
        <v>929</v>
      </c>
      <c r="B8" s="459" t="s">
        <v>930</v>
      </c>
      <c r="C8" s="461" t="s">
        <v>931</v>
      </c>
      <c r="D8" s="99" t="s">
        <v>690</v>
      </c>
      <c r="E8" s="100" t="s">
        <v>690</v>
      </c>
    </row>
    <row r="9" spans="1:5" ht="15.75" thickBot="1" x14ac:dyDescent="0.3">
      <c r="A9" s="440"/>
      <c r="B9" s="459"/>
      <c r="C9" s="461"/>
      <c r="D9" s="99" t="s">
        <v>691</v>
      </c>
      <c r="E9" s="100" t="s">
        <v>692</v>
      </c>
    </row>
    <row r="10" spans="1:5" ht="15.75" thickBot="1" x14ac:dyDescent="0.3">
      <c r="A10" s="467" t="s">
        <v>693</v>
      </c>
      <c r="B10" s="81" t="s">
        <v>866</v>
      </c>
      <c r="C10" s="143">
        <v>218594.73005000001</v>
      </c>
      <c r="D10" s="144">
        <v>2.7951819822192192E-2</v>
      </c>
      <c r="E10" s="145">
        <v>3.3041000000000001E-2</v>
      </c>
    </row>
    <row r="11" spans="1:5" ht="15.75" thickBot="1" x14ac:dyDescent="0.3">
      <c r="A11" s="467"/>
      <c r="B11" s="82" t="s">
        <v>867</v>
      </c>
      <c r="C11" s="146">
        <v>227875.18193000002</v>
      </c>
      <c r="D11" s="11">
        <v>2.1057190373539925E-2</v>
      </c>
      <c r="E11" s="147">
        <v>2.2639000000000003E-2</v>
      </c>
    </row>
    <row r="12" spans="1:5" ht="15.75" thickBot="1" x14ac:dyDescent="0.3">
      <c r="A12" s="467"/>
      <c r="B12" s="82" t="s">
        <v>868</v>
      </c>
      <c r="C12" s="146">
        <v>22128.930399999997</v>
      </c>
      <c r="D12" s="11">
        <v>3.1648699194192886E-2</v>
      </c>
      <c r="E12" s="147">
        <v>3.7144000000000003E-2</v>
      </c>
    </row>
    <row r="13" spans="1:5" ht="15.75" thickBot="1" x14ac:dyDescent="0.3">
      <c r="A13" s="467"/>
      <c r="B13" s="83" t="s">
        <v>869</v>
      </c>
      <c r="C13" s="148">
        <v>472535.89765</v>
      </c>
      <c r="D13" s="149">
        <v>3.2148439437150955E-2</v>
      </c>
      <c r="E13" s="150">
        <v>3.2327000000000002E-2</v>
      </c>
    </row>
    <row r="14" spans="1:5" ht="15.75" thickBot="1" x14ac:dyDescent="0.3">
      <c r="A14" s="467" t="s">
        <v>694</v>
      </c>
      <c r="B14" s="84" t="s">
        <v>870</v>
      </c>
      <c r="C14" s="143">
        <v>182153.69089</v>
      </c>
      <c r="D14" s="144">
        <v>7.1551702916622162E-2</v>
      </c>
      <c r="E14" s="145">
        <v>4.3653000000000004E-2</v>
      </c>
    </row>
    <row r="15" spans="1:5" ht="15.75" thickBot="1" x14ac:dyDescent="0.3">
      <c r="A15" s="467"/>
      <c r="B15" s="82" t="s">
        <v>871</v>
      </c>
      <c r="C15" s="146">
        <v>186494.22337999998</v>
      </c>
      <c r="D15" s="11">
        <v>1.3593760086223483E-3</v>
      </c>
      <c r="E15" s="147">
        <v>4.4134000000000007E-2</v>
      </c>
    </row>
    <row r="16" spans="1:5" ht="15.75" thickBot="1" x14ac:dyDescent="0.3">
      <c r="A16" s="467"/>
      <c r="B16" s="82" t="s">
        <v>872</v>
      </c>
      <c r="C16" s="146">
        <v>519214.56131999998</v>
      </c>
      <c r="D16" s="11">
        <v>2.4664120282977819E-3</v>
      </c>
      <c r="E16" s="147">
        <v>2.4369999999999999E-2</v>
      </c>
    </row>
    <row r="17" spans="1:5" ht="15.75" thickBot="1" x14ac:dyDescent="0.3">
      <c r="A17" s="467"/>
      <c r="B17" s="83" t="s">
        <v>873</v>
      </c>
      <c r="C17" s="148">
        <v>330141.99868999998</v>
      </c>
      <c r="D17" s="149">
        <v>-4.6229618601500988E-3</v>
      </c>
      <c r="E17" s="150">
        <v>2.5815000000000005E-2</v>
      </c>
    </row>
    <row r="18" spans="1:5" ht="15.75" thickBot="1" x14ac:dyDescent="0.3">
      <c r="A18" s="467" t="s">
        <v>695</v>
      </c>
      <c r="B18" s="81" t="s">
        <v>874</v>
      </c>
      <c r="C18" s="143">
        <v>229046.55478000001</v>
      </c>
      <c r="D18" s="144">
        <v>3.1123189255595207E-2</v>
      </c>
      <c r="E18" s="145">
        <v>3.2600999999999998E-2</v>
      </c>
    </row>
    <row r="19" spans="1:5" ht="15.75" thickBot="1" x14ac:dyDescent="0.3">
      <c r="A19" s="467"/>
      <c r="B19" s="82" t="s">
        <v>875</v>
      </c>
      <c r="C19" s="146">
        <v>151642.29368</v>
      </c>
      <c r="D19" s="11">
        <v>2.7714628726243973E-2</v>
      </c>
      <c r="E19" s="147">
        <v>1.4288E-2</v>
      </c>
    </row>
    <row r="20" spans="1:5" ht="15.75" thickBot="1" x14ac:dyDescent="0.3">
      <c r="A20" s="467"/>
      <c r="B20" s="82" t="s">
        <v>876</v>
      </c>
      <c r="C20" s="146">
        <v>169874.29736000003</v>
      </c>
      <c r="D20" s="11">
        <v>2.9631160199642181E-2</v>
      </c>
      <c r="E20" s="147">
        <v>2.4726000000000005E-2</v>
      </c>
    </row>
    <row r="21" spans="1:5" ht="15.75" thickBot="1" x14ac:dyDescent="0.3">
      <c r="A21" s="467"/>
      <c r="B21" s="83" t="s">
        <v>877</v>
      </c>
      <c r="C21" s="148">
        <v>118174.69223999999</v>
      </c>
      <c r="D21" s="149">
        <v>2.7172289788722992E-2</v>
      </c>
      <c r="E21" s="150">
        <v>2.7776000000000002E-2</v>
      </c>
    </row>
    <row r="22" spans="1:5" ht="15.75" thickBot="1" x14ac:dyDescent="0.3">
      <c r="A22" s="467" t="s">
        <v>696</v>
      </c>
      <c r="B22" s="81" t="s">
        <v>878</v>
      </c>
      <c r="C22" s="143">
        <v>217739.60579</v>
      </c>
      <c r="D22" s="144">
        <v>1.9605690613389015E-2</v>
      </c>
      <c r="E22" s="145">
        <v>2.3408000000000002E-2</v>
      </c>
    </row>
    <row r="23" spans="1:5" ht="15.75" thickBot="1" x14ac:dyDescent="0.3">
      <c r="A23" s="467"/>
      <c r="B23" s="82" t="s">
        <v>879</v>
      </c>
      <c r="C23" s="146">
        <v>92847.953079999992</v>
      </c>
      <c r="D23" s="11">
        <v>2.7390150353312492E-2</v>
      </c>
      <c r="E23" s="147">
        <v>2.8461E-2</v>
      </c>
    </row>
    <row r="24" spans="1:5" ht="22.5" customHeight="1" thickBot="1" x14ac:dyDescent="0.3">
      <c r="A24" s="467"/>
      <c r="B24" s="82" t="s">
        <v>880</v>
      </c>
      <c r="C24" s="146">
        <v>105390.65999</v>
      </c>
      <c r="D24" s="11">
        <v>2.784975990653038E-2</v>
      </c>
      <c r="E24" s="147">
        <v>2.7768000000000001E-2</v>
      </c>
    </row>
    <row r="25" spans="1:5" ht="15.75" thickBot="1" x14ac:dyDescent="0.3">
      <c r="A25" s="467"/>
      <c r="B25" s="83" t="s">
        <v>881</v>
      </c>
      <c r="C25" s="148">
        <v>183902.43812999999</v>
      </c>
      <c r="D25" s="149">
        <v>2.6368269696831703E-2</v>
      </c>
      <c r="E25" s="150">
        <v>2.2765000000000001E-2</v>
      </c>
    </row>
    <row r="26" spans="1:5" ht="15.75" thickBot="1" x14ac:dyDescent="0.3">
      <c r="A26" s="101" t="s">
        <v>697</v>
      </c>
      <c r="B26" s="85" t="s">
        <v>882</v>
      </c>
      <c r="C26" s="151">
        <v>103787.79807999999</v>
      </c>
      <c r="D26" s="152">
        <v>0.17818230390548706</v>
      </c>
      <c r="E26" s="153">
        <v>3.5331000000000001E-2</v>
      </c>
    </row>
    <row r="27" spans="1:5" ht="15.75" thickBot="1" x14ac:dyDescent="0.3">
      <c r="A27" s="101" t="s">
        <v>698</v>
      </c>
      <c r="B27" s="85" t="s">
        <v>883</v>
      </c>
      <c r="C27" s="151">
        <v>2279.5444199999997</v>
      </c>
      <c r="D27" s="152">
        <v>1.0805660858750343E-2</v>
      </c>
      <c r="E27" s="153">
        <v>9.300000000000001E-3</v>
      </c>
    </row>
    <row r="28" spans="1:5" ht="15.75" thickBot="1" x14ac:dyDescent="0.3">
      <c r="A28" s="467" t="s">
        <v>699</v>
      </c>
      <c r="B28" s="86" t="s">
        <v>884</v>
      </c>
      <c r="C28" s="143">
        <v>99484.583629999994</v>
      </c>
      <c r="D28" s="144">
        <v>1.4249789528548717E-2</v>
      </c>
      <c r="E28" s="145">
        <v>2.1618000000000002E-2</v>
      </c>
    </row>
    <row r="29" spans="1:5" ht="15.75" thickBot="1" x14ac:dyDescent="0.3">
      <c r="A29" s="467"/>
      <c r="B29" s="82" t="s">
        <v>885</v>
      </c>
      <c r="C29" s="146">
        <v>365813.31399</v>
      </c>
      <c r="D29" s="11">
        <v>1.2887599878013134E-2</v>
      </c>
      <c r="E29" s="147">
        <v>2.2609000000000001E-2</v>
      </c>
    </row>
    <row r="30" spans="1:5" ht="15.75" thickBot="1" x14ac:dyDescent="0.3">
      <c r="A30" s="467"/>
      <c r="B30" s="82" t="s">
        <v>886</v>
      </c>
      <c r="C30" s="146">
        <v>228382.89221000002</v>
      </c>
      <c r="D30" s="11">
        <v>1.7575720325112343E-2</v>
      </c>
      <c r="E30" s="147">
        <v>2.2161E-2</v>
      </c>
    </row>
    <row r="31" spans="1:5" ht="15.75" thickBot="1" x14ac:dyDescent="0.3">
      <c r="A31" s="467"/>
      <c r="B31" s="82" t="s">
        <v>887</v>
      </c>
      <c r="C31" s="146">
        <v>9324.5174399999996</v>
      </c>
      <c r="D31" s="11">
        <v>2.0194161683320999E-2</v>
      </c>
      <c r="E31" s="147">
        <v>2.6553E-2</v>
      </c>
    </row>
    <row r="32" spans="1:5" ht="15.75" thickBot="1" x14ac:dyDescent="0.3">
      <c r="A32" s="467"/>
      <c r="B32" s="83" t="s">
        <v>888</v>
      </c>
      <c r="C32" s="148">
        <v>148406.32905999999</v>
      </c>
      <c r="D32" s="149">
        <v>2.5556990876793861E-2</v>
      </c>
      <c r="E32" s="150">
        <v>2.8021000000000001E-2</v>
      </c>
    </row>
    <row r="33" spans="1:5" ht="15.75" thickBot="1" x14ac:dyDescent="0.3">
      <c r="A33" s="467" t="s">
        <v>700</v>
      </c>
      <c r="B33" s="81" t="s">
        <v>889</v>
      </c>
      <c r="C33" s="143">
        <v>129613.02641999999</v>
      </c>
      <c r="D33" s="144">
        <v>1.9889730960130692E-2</v>
      </c>
      <c r="E33" s="145">
        <v>2.188E-2</v>
      </c>
    </row>
    <row r="34" spans="1:5" ht="15.75" thickBot="1" x14ac:dyDescent="0.3">
      <c r="A34" s="467"/>
      <c r="B34" s="82" t="s">
        <v>890</v>
      </c>
      <c r="C34" s="146">
        <v>182171.50381999998</v>
      </c>
      <c r="D34" s="11">
        <v>2.1747790277004242E-2</v>
      </c>
      <c r="E34" s="147">
        <v>2.7172999999999999E-2</v>
      </c>
    </row>
    <row r="35" spans="1:5" ht="15.75" thickBot="1" x14ac:dyDescent="0.3">
      <c r="A35" s="467"/>
      <c r="B35" s="82" t="s">
        <v>941</v>
      </c>
      <c r="C35" s="146">
        <v>160059.24645999999</v>
      </c>
      <c r="D35" s="11">
        <v>4.8785191029310226E-3</v>
      </c>
      <c r="E35" s="147">
        <v>1.5940000000000003E-2</v>
      </c>
    </row>
    <row r="36" spans="1:5" ht="18.75" customHeight="1" thickBot="1" x14ac:dyDescent="0.3">
      <c r="A36" s="467"/>
      <c r="B36" s="83" t="s">
        <v>891</v>
      </c>
      <c r="C36" s="148">
        <v>46908.960799999993</v>
      </c>
      <c r="D36" s="149">
        <v>1.5393730252981186E-2</v>
      </c>
      <c r="E36" s="150">
        <v>2.2685E-2</v>
      </c>
    </row>
    <row r="37" spans="1:5" ht="18.75" customHeight="1" x14ac:dyDescent="0.25">
      <c r="A37" s="440" t="s">
        <v>932</v>
      </c>
      <c r="B37" s="441"/>
      <c r="C37" s="105">
        <f>SUM(C10:C36)</f>
        <v>4903989.4256899999</v>
      </c>
      <c r="D37" s="105"/>
      <c r="E37" s="107"/>
    </row>
    <row r="38" spans="1:5" ht="6" customHeight="1" x14ac:dyDescent="0.25">
      <c r="A38" s="102"/>
      <c r="B38" s="103"/>
      <c r="C38" s="108"/>
      <c r="D38" s="108"/>
      <c r="E38" s="109"/>
    </row>
    <row r="39" spans="1:5" ht="18.75" customHeight="1" thickBot="1" x14ac:dyDescent="0.3">
      <c r="A39" s="104" t="s">
        <v>933</v>
      </c>
      <c r="B39" s="105"/>
      <c r="C39" s="105"/>
      <c r="D39" s="105"/>
      <c r="E39" s="107"/>
    </row>
    <row r="40" spans="1:5" ht="18.75" customHeight="1" x14ac:dyDescent="0.25">
      <c r="A40" s="449" t="s">
        <v>693</v>
      </c>
      <c r="B40" s="87" t="s">
        <v>892</v>
      </c>
      <c r="C40" s="154">
        <v>278156.09119760001</v>
      </c>
      <c r="D40" s="144">
        <v>1.2804090045392513E-2</v>
      </c>
      <c r="E40" s="145">
        <v>9.0530000000000003E-3</v>
      </c>
    </row>
    <row r="41" spans="1:5" ht="15.75" thickBot="1" x14ac:dyDescent="0.3">
      <c r="A41" s="450"/>
      <c r="B41" s="88" t="s">
        <v>893</v>
      </c>
      <c r="C41" s="155">
        <v>286907.73461980006</v>
      </c>
      <c r="D41" s="149">
        <v>1.2547160498797894E-2</v>
      </c>
      <c r="E41" s="150">
        <v>3.2730000000000003E-3</v>
      </c>
    </row>
    <row r="42" spans="1:5" x14ac:dyDescent="0.25">
      <c r="A42" s="449" t="s">
        <v>694</v>
      </c>
      <c r="B42" s="87" t="s">
        <v>894</v>
      </c>
      <c r="C42" s="154">
        <v>314596.78239220002</v>
      </c>
      <c r="D42" s="144">
        <v>4.887048271484673E-4</v>
      </c>
      <c r="E42" s="145">
        <v>7.1930000000000006E-3</v>
      </c>
    </row>
    <row r="43" spans="1:5" ht="15.75" thickBot="1" x14ac:dyDescent="0.3">
      <c r="A43" s="450"/>
      <c r="B43" s="88" t="s">
        <v>895</v>
      </c>
      <c r="C43" s="155">
        <v>991551.82958580006</v>
      </c>
      <c r="D43" s="149">
        <v>9.9258963018655777E-3</v>
      </c>
      <c r="E43" s="150">
        <v>8.208E-3</v>
      </c>
    </row>
    <row r="44" spans="1:5" x14ac:dyDescent="0.25">
      <c r="A44" s="449" t="s">
        <v>695</v>
      </c>
      <c r="B44" s="90" t="s">
        <v>896</v>
      </c>
      <c r="C44" s="154">
        <v>316890.28749560006</v>
      </c>
      <c r="D44" s="144">
        <v>2.1858120337128639E-2</v>
      </c>
      <c r="E44" s="145">
        <v>1.5852999999999999E-2</v>
      </c>
    </row>
    <row r="45" spans="1:5" x14ac:dyDescent="0.25">
      <c r="A45" s="451"/>
      <c r="B45" s="91" t="s">
        <v>897</v>
      </c>
      <c r="C45" s="59">
        <v>113386.4507118</v>
      </c>
      <c r="D45" s="11">
        <v>1.0605719871819019E-2</v>
      </c>
      <c r="E45" s="147">
        <v>1.0009000000000001E-2</v>
      </c>
    </row>
    <row r="46" spans="1:5" ht="15.75" thickBot="1" x14ac:dyDescent="0.3">
      <c r="A46" s="450"/>
      <c r="B46" s="92" t="s">
        <v>898</v>
      </c>
      <c r="C46" s="155">
        <v>408105.28776779998</v>
      </c>
      <c r="D46" s="149">
        <v>1.8526660278439522E-2</v>
      </c>
      <c r="E46" s="150">
        <v>1.3913E-2</v>
      </c>
    </row>
    <row r="47" spans="1:5" x14ac:dyDescent="0.25">
      <c r="A47" s="449" t="s">
        <v>696</v>
      </c>
      <c r="B47" s="90" t="s">
        <v>899</v>
      </c>
      <c r="C47" s="154">
        <v>85608.019951999988</v>
      </c>
      <c r="D47" s="144">
        <v>9.7765615209937096E-3</v>
      </c>
      <c r="E47" s="145">
        <v>8.7900000000000009E-3</v>
      </c>
    </row>
    <row r="48" spans="1:5" x14ac:dyDescent="0.25">
      <c r="A48" s="451"/>
      <c r="B48" s="91" t="s">
        <v>900</v>
      </c>
      <c r="C48" s="59">
        <v>62972.877965200008</v>
      </c>
      <c r="D48" s="11">
        <v>1.5403709374368191E-2</v>
      </c>
      <c r="E48" s="147">
        <v>8.7610000000000014E-3</v>
      </c>
    </row>
    <row r="49" spans="1:5" x14ac:dyDescent="0.25">
      <c r="A49" s="451"/>
      <c r="B49" s="91" t="s">
        <v>901</v>
      </c>
      <c r="C49" s="59">
        <v>355117.20963740005</v>
      </c>
      <c r="D49" s="11">
        <v>0</v>
      </c>
      <c r="E49" s="147">
        <v>8.457000000000001E-3</v>
      </c>
    </row>
    <row r="50" spans="1:5" x14ac:dyDescent="0.25">
      <c r="A50" s="451"/>
      <c r="B50" s="91" t="s">
        <v>902</v>
      </c>
      <c r="C50" s="59">
        <v>60672.932556600004</v>
      </c>
      <c r="D50" s="11">
        <v>1.0292309336364269E-2</v>
      </c>
      <c r="E50" s="147">
        <v>6.7750000000000006E-3</v>
      </c>
    </row>
    <row r="51" spans="1:5" ht="15.75" thickBot="1" x14ac:dyDescent="0.3">
      <c r="A51" s="450"/>
      <c r="B51" s="92" t="s">
        <v>903</v>
      </c>
      <c r="C51" s="155">
        <v>46320.114706600005</v>
      </c>
      <c r="D51" s="149">
        <v>6.1384616419672966E-3</v>
      </c>
      <c r="E51" s="150">
        <v>8.7299999999999999E-3</v>
      </c>
    </row>
    <row r="52" spans="1:5" ht="15.75" thickBot="1" x14ac:dyDescent="0.3">
      <c r="A52" s="157" t="s">
        <v>697</v>
      </c>
      <c r="B52" s="85" t="s">
        <v>904</v>
      </c>
      <c r="C52" s="158">
        <v>86647.532490400001</v>
      </c>
      <c r="D52" s="152">
        <v>1.3458860106766224E-2</v>
      </c>
      <c r="E52" s="153">
        <v>1.0102000000000002E-2</v>
      </c>
    </row>
    <row r="53" spans="1:5" ht="15.75" thickBot="1" x14ac:dyDescent="0.3">
      <c r="A53" s="156" t="s">
        <v>698</v>
      </c>
      <c r="B53" s="88" t="s">
        <v>905</v>
      </c>
      <c r="C53" s="155">
        <v>4317.8107041999992</v>
      </c>
      <c r="D53" s="149">
        <v>2.7198961470276117E-3</v>
      </c>
      <c r="E53" s="150">
        <v>3.8320000000000003E-3</v>
      </c>
    </row>
    <row r="54" spans="1:5" x14ac:dyDescent="0.25">
      <c r="A54" s="449" t="s">
        <v>699</v>
      </c>
      <c r="B54" s="87" t="s">
        <v>906</v>
      </c>
      <c r="C54" s="154">
        <v>335011.6523138</v>
      </c>
      <c r="D54" s="144">
        <v>-6.7715877667069435E-3</v>
      </c>
      <c r="E54" s="145">
        <v>3.3520000000000004E-3</v>
      </c>
    </row>
    <row r="55" spans="1:5" x14ac:dyDescent="0.25">
      <c r="A55" s="451"/>
      <c r="B55" s="89" t="s">
        <v>907</v>
      </c>
      <c r="C55" s="59">
        <v>31196.5473876</v>
      </c>
      <c r="D55" s="11">
        <v>1.3986590318381786E-2</v>
      </c>
      <c r="E55" s="147">
        <v>5.4060000000000002E-3</v>
      </c>
    </row>
    <row r="56" spans="1:5" x14ac:dyDescent="0.25">
      <c r="A56" s="451"/>
      <c r="B56" s="89" t="s">
        <v>908</v>
      </c>
      <c r="C56" s="59">
        <v>324371.51565000002</v>
      </c>
      <c r="D56" s="11">
        <v>-6.5888126846402884E-4</v>
      </c>
      <c r="E56" s="147">
        <v>1.2011000000000003E-2</v>
      </c>
    </row>
    <row r="57" spans="1:5" ht="15.75" thickBot="1" x14ac:dyDescent="0.3">
      <c r="A57" s="450"/>
      <c r="B57" s="88" t="s">
        <v>702</v>
      </c>
      <c r="C57" s="155">
        <v>629905.55444320012</v>
      </c>
      <c r="D57" s="149">
        <v>-4.298896063119173E-3</v>
      </c>
      <c r="E57" s="150">
        <v>5.4390000000000003E-3</v>
      </c>
    </row>
    <row r="58" spans="1:5" x14ac:dyDescent="0.25">
      <c r="A58" s="449" t="s">
        <v>700</v>
      </c>
      <c r="B58" s="87" t="s">
        <v>909</v>
      </c>
      <c r="C58" s="154">
        <v>148175.34672220002</v>
      </c>
      <c r="D58" s="144">
        <v>8.1132575869560242E-3</v>
      </c>
      <c r="E58" s="145">
        <v>1.8231000000000004E-2</v>
      </c>
    </row>
    <row r="59" spans="1:5" ht="16.5" customHeight="1" thickBot="1" x14ac:dyDescent="0.3">
      <c r="A59" s="450"/>
      <c r="B59" s="92" t="s">
        <v>910</v>
      </c>
      <c r="C59" s="155">
        <v>95804.297328600005</v>
      </c>
      <c r="D59" s="149">
        <v>1.6445189714431763E-2</v>
      </c>
      <c r="E59" s="150">
        <v>8.9800000000000001E-3</v>
      </c>
    </row>
    <row r="60" spans="1:5" ht="16.5" customHeight="1" thickBot="1" x14ac:dyDescent="0.3">
      <c r="A60" s="442" t="s">
        <v>934</v>
      </c>
      <c r="B60" s="443"/>
      <c r="C60" s="110">
        <f>SUM(C40:C59)</f>
        <v>4975715.8756284006</v>
      </c>
      <c r="D60" s="111"/>
      <c r="E60" s="112"/>
    </row>
    <row r="61" spans="1:5" ht="6.75" customHeight="1" x14ac:dyDescent="0.25">
      <c r="A61" s="444"/>
      <c r="B61" s="445"/>
      <c r="C61" s="445"/>
      <c r="D61" s="113"/>
      <c r="E61" s="114"/>
    </row>
    <row r="62" spans="1:5" ht="16.5" customHeight="1" thickBot="1" x14ac:dyDescent="0.3">
      <c r="A62" s="446" t="s">
        <v>935</v>
      </c>
      <c r="B62" s="441"/>
      <c r="C62" s="441"/>
      <c r="D62" s="115"/>
      <c r="E62" s="116"/>
    </row>
    <row r="63" spans="1:5" ht="16.5" customHeight="1" thickBot="1" x14ac:dyDescent="0.3">
      <c r="A63" s="12" t="s">
        <v>696</v>
      </c>
      <c r="B63" s="93" t="s">
        <v>911</v>
      </c>
      <c r="C63" s="10">
        <v>100798.50382700001</v>
      </c>
      <c r="D63" s="13">
        <v>-3.532150003593415E-4</v>
      </c>
      <c r="E63" s="13">
        <v>-6.9300000000000004E-4</v>
      </c>
    </row>
    <row r="64" spans="1:5" ht="16.5" customHeight="1" x14ac:dyDescent="0.25">
      <c r="A64" s="447" t="s">
        <v>936</v>
      </c>
      <c r="B64" s="448"/>
      <c r="C64" s="117">
        <f>+C63</f>
        <v>100798.50382700001</v>
      </c>
      <c r="D64" s="118"/>
      <c r="E64" s="119"/>
    </row>
    <row r="65" spans="1:255" ht="16.5" customHeight="1" thickBot="1" x14ac:dyDescent="0.3">
      <c r="A65" s="120" t="s">
        <v>704</v>
      </c>
      <c r="B65" s="121"/>
      <c r="C65" s="122">
        <f>+C64+C60+C37</f>
        <v>9980503.8051454015</v>
      </c>
      <c r="D65" s="123"/>
      <c r="E65" s="124"/>
    </row>
    <row r="66" spans="1:255" ht="6.75" customHeight="1" x14ac:dyDescent="0.25">
      <c r="A66" s="125"/>
      <c r="B66" s="14"/>
      <c r="C66" s="15"/>
      <c r="D66" s="16"/>
    </row>
    <row r="67" spans="1:255" ht="16.5" customHeight="1" x14ac:dyDescent="0.25">
      <c r="A67" s="455" t="s">
        <v>705</v>
      </c>
      <c r="B67" s="456"/>
      <c r="C67" s="456"/>
      <c r="D67" s="456"/>
      <c r="E67" s="457"/>
    </row>
    <row r="68" spans="1:255" ht="16.5" customHeight="1" thickBot="1" x14ac:dyDescent="0.3">
      <c r="A68" s="126" t="s">
        <v>937</v>
      </c>
      <c r="B68" s="127"/>
      <c r="C68" s="127"/>
      <c r="D68" s="127"/>
      <c r="E68" s="128"/>
    </row>
    <row r="69" spans="1:255" ht="16.5" customHeight="1" x14ac:dyDescent="0.25">
      <c r="A69" s="447" t="s">
        <v>929</v>
      </c>
      <c r="B69" s="458" t="s">
        <v>930</v>
      </c>
      <c r="C69" s="460" t="s">
        <v>931</v>
      </c>
      <c r="D69" s="129" t="s">
        <v>690</v>
      </c>
      <c r="E69" s="130" t="s">
        <v>690</v>
      </c>
    </row>
    <row r="70" spans="1:255" ht="16.5" customHeight="1" thickBot="1" x14ac:dyDescent="0.3">
      <c r="A70" s="440"/>
      <c r="B70" s="459"/>
      <c r="C70" s="461"/>
      <c r="D70" s="99" t="s">
        <v>691</v>
      </c>
      <c r="E70" s="100" t="s">
        <v>692</v>
      </c>
    </row>
    <row r="71" spans="1:255" ht="15.75" thickBot="1" x14ac:dyDescent="0.3">
      <c r="A71" s="159" t="s">
        <v>706</v>
      </c>
      <c r="B71" s="162" t="s">
        <v>309</v>
      </c>
      <c r="C71" s="158">
        <v>653947.06578999991</v>
      </c>
      <c r="D71" s="160">
        <v>-7.2223417460918427E-2</v>
      </c>
      <c r="E71" s="161">
        <v>6.4503000000000005E-2</v>
      </c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/>
      <c r="EX71" s="17"/>
      <c r="EY71" s="17"/>
      <c r="EZ71" s="17"/>
      <c r="FA71" s="17"/>
      <c r="FB71" s="17"/>
      <c r="FC71" s="17"/>
      <c r="FD71" s="17"/>
      <c r="FE71" s="17"/>
      <c r="FF71" s="17"/>
      <c r="FG71" s="17"/>
      <c r="FH71" s="17"/>
      <c r="FI71" s="17"/>
      <c r="FJ71" s="17"/>
      <c r="FK71" s="17"/>
      <c r="FL71" s="17"/>
      <c r="FM71" s="17"/>
      <c r="FN71" s="17"/>
      <c r="FO71" s="17"/>
      <c r="FP71" s="17"/>
      <c r="FQ71" s="17"/>
      <c r="FR71" s="17"/>
      <c r="FS71" s="17"/>
      <c r="FT71" s="17"/>
      <c r="FU71" s="17"/>
      <c r="FV71" s="17"/>
      <c r="FW71" s="17"/>
      <c r="FX71" s="17"/>
      <c r="FY71" s="17"/>
      <c r="FZ71" s="17"/>
      <c r="GA71" s="17"/>
      <c r="GB71" s="17"/>
      <c r="GC71" s="17"/>
      <c r="GD71" s="17"/>
      <c r="GE71" s="17"/>
      <c r="GF71" s="17"/>
      <c r="GG71" s="17"/>
      <c r="GH71" s="17"/>
      <c r="GI71" s="17"/>
      <c r="GJ71" s="17"/>
      <c r="GK71" s="17"/>
      <c r="GL71" s="17"/>
      <c r="GM71" s="17"/>
      <c r="GN71" s="17"/>
      <c r="GO71" s="17"/>
      <c r="GP71" s="17"/>
      <c r="GQ71" s="17"/>
      <c r="GR71" s="17"/>
      <c r="GS71" s="17"/>
      <c r="GT71" s="17"/>
      <c r="GU71" s="17"/>
      <c r="GV71" s="17"/>
      <c r="GW71" s="17"/>
      <c r="GX71" s="17"/>
      <c r="GY71" s="17"/>
      <c r="GZ71" s="17"/>
      <c r="HA71" s="17"/>
      <c r="HB71" s="17"/>
      <c r="HC71" s="17"/>
      <c r="HD71" s="17"/>
      <c r="HE71" s="17"/>
      <c r="HF71" s="17"/>
      <c r="HG71" s="17"/>
      <c r="HH71" s="17"/>
      <c r="HI71" s="17"/>
      <c r="HJ71" s="17"/>
      <c r="HK71" s="17"/>
      <c r="HL71" s="17"/>
      <c r="HM71" s="17"/>
      <c r="HN71" s="17"/>
      <c r="HO71" s="17"/>
      <c r="HP71" s="17"/>
      <c r="HQ71" s="17"/>
      <c r="HR71" s="17"/>
      <c r="HS71" s="17"/>
      <c r="HT71" s="17"/>
      <c r="HU71" s="17"/>
      <c r="HV71" s="17"/>
      <c r="HW71" s="17"/>
      <c r="HX71" s="17"/>
      <c r="HY71" s="17"/>
      <c r="HZ71" s="17"/>
      <c r="IA71" s="17"/>
      <c r="IB71" s="17"/>
      <c r="IC71" s="17"/>
      <c r="ID71" s="17"/>
      <c r="IE71" s="17"/>
      <c r="IF71" s="17"/>
      <c r="IG71" s="17"/>
      <c r="IH71" s="17"/>
      <c r="II71" s="17"/>
      <c r="IJ71" s="17"/>
      <c r="IK71" s="17"/>
      <c r="IL71" s="17"/>
      <c r="IM71" s="17"/>
      <c r="IN71" s="17"/>
      <c r="IO71" s="17"/>
      <c r="IP71" s="17"/>
      <c r="IQ71" s="17"/>
      <c r="IR71" s="17"/>
      <c r="IS71" s="17"/>
      <c r="IT71" s="17"/>
      <c r="IU71" s="17"/>
    </row>
    <row r="72" spans="1:255" ht="15.75" thickBot="1" x14ac:dyDescent="0.3">
      <c r="A72" s="159" t="s">
        <v>693</v>
      </c>
      <c r="B72" s="162" t="s">
        <v>912</v>
      </c>
      <c r="C72" s="158">
        <v>285479.29226000002</v>
      </c>
      <c r="D72" s="160">
        <v>2.9742861166596413E-2</v>
      </c>
      <c r="E72" s="161">
        <v>3.0277000000000002E-2</v>
      </c>
    </row>
    <row r="73" spans="1:255" x14ac:dyDescent="0.25">
      <c r="A73" s="452" t="s">
        <v>707</v>
      </c>
      <c r="B73" s="164" t="s">
        <v>621</v>
      </c>
      <c r="C73" s="154">
        <v>678236.73092</v>
      </c>
      <c r="D73" s="171">
        <v>2.5070350617170334E-2</v>
      </c>
      <c r="E73" s="172">
        <v>3.4248000000000001E-2</v>
      </c>
    </row>
    <row r="74" spans="1:255" x14ac:dyDescent="0.25">
      <c r="A74" s="453"/>
      <c r="B74" s="165" t="s">
        <v>619</v>
      </c>
      <c r="C74" s="58">
        <v>592028.4905800001</v>
      </c>
      <c r="D74" s="17">
        <v>3.3110998570919037E-2</v>
      </c>
      <c r="E74" s="173">
        <v>3.6071000000000006E-2</v>
      </c>
    </row>
    <row r="75" spans="1:255" x14ac:dyDescent="0.25">
      <c r="A75" s="453"/>
      <c r="B75" s="165" t="s">
        <v>622</v>
      </c>
      <c r="C75" s="58">
        <v>588671.67288999993</v>
      </c>
      <c r="D75" s="17">
        <v>2.9880011454224586E-2</v>
      </c>
      <c r="E75" s="173">
        <v>3.3045000000000005E-2</v>
      </c>
    </row>
    <row r="76" spans="1:255" ht="15.75" thickBot="1" x14ac:dyDescent="0.3">
      <c r="A76" s="454"/>
      <c r="B76" s="166" t="s">
        <v>620</v>
      </c>
      <c r="C76" s="174">
        <v>1590707.17851</v>
      </c>
      <c r="D76" s="175">
        <v>0.46757179498672485</v>
      </c>
      <c r="E76" s="176">
        <v>-0.10538699999999999</v>
      </c>
    </row>
    <row r="77" spans="1:255" x14ac:dyDescent="0.25">
      <c r="A77" s="452" t="s">
        <v>708</v>
      </c>
      <c r="B77" s="164" t="s">
        <v>913</v>
      </c>
      <c r="C77" s="462">
        <v>247091.18646</v>
      </c>
      <c r="D77" s="171">
        <v>51.701087951660156</v>
      </c>
      <c r="E77" s="172">
        <v>8.2481000000000013E-2</v>
      </c>
    </row>
    <row r="78" spans="1:255" ht="15.75" thickBot="1" x14ac:dyDescent="0.3">
      <c r="A78" s="454"/>
      <c r="B78" s="166" t="s">
        <v>914</v>
      </c>
      <c r="C78" s="463"/>
      <c r="D78" s="175">
        <v>3.8176920413970947</v>
      </c>
      <c r="E78" s="176">
        <v>0.12725700000000001</v>
      </c>
    </row>
    <row r="79" spans="1:255" x14ac:dyDescent="0.25">
      <c r="A79" s="452" t="s">
        <v>695</v>
      </c>
      <c r="B79" s="164" t="s">
        <v>915</v>
      </c>
      <c r="C79" s="462">
        <v>354273.77838999999</v>
      </c>
      <c r="D79" s="171">
        <v>5.2500009536743164E-2</v>
      </c>
      <c r="E79" s="172">
        <v>4.9689000000000011E-2</v>
      </c>
    </row>
    <row r="80" spans="1:255" x14ac:dyDescent="0.25">
      <c r="A80" s="453"/>
      <c r="B80" s="165" t="s">
        <v>916</v>
      </c>
      <c r="C80" s="464"/>
      <c r="D80" s="17">
        <v>0.15929609537124634</v>
      </c>
      <c r="E80" s="173">
        <v>0.16875900000000002</v>
      </c>
    </row>
    <row r="81" spans="1:5" ht="15.75" thickBot="1" x14ac:dyDescent="0.3">
      <c r="A81" s="454"/>
      <c r="B81" s="166" t="s">
        <v>311</v>
      </c>
      <c r="C81" s="155">
        <v>460363.95516000001</v>
      </c>
      <c r="D81" s="175">
        <v>3.7627890706062317E-2</v>
      </c>
      <c r="E81" s="176">
        <v>7.0660000000000002E-3</v>
      </c>
    </row>
    <row r="82" spans="1:5" ht="15.75" thickBot="1" x14ac:dyDescent="0.3">
      <c r="A82" s="159" t="s">
        <v>709</v>
      </c>
      <c r="B82" s="167" t="s">
        <v>470</v>
      </c>
      <c r="C82" s="158">
        <v>957266.74374000006</v>
      </c>
      <c r="D82" s="160">
        <v>3.0904540792107582E-2</v>
      </c>
      <c r="E82" s="161">
        <v>2.3115000000000004E-2</v>
      </c>
    </row>
    <row r="83" spans="1:5" x14ac:dyDescent="0.25">
      <c r="A83" s="452" t="s">
        <v>696</v>
      </c>
      <c r="B83" s="164" t="s">
        <v>31</v>
      </c>
      <c r="C83" s="154">
        <v>561050.19697000005</v>
      </c>
      <c r="D83" s="171">
        <v>2.8013810515403748E-2</v>
      </c>
      <c r="E83" s="172">
        <v>5.8206000000000008E-2</v>
      </c>
    </row>
    <row r="84" spans="1:5" x14ac:dyDescent="0.25">
      <c r="A84" s="453"/>
      <c r="B84" s="165" t="s">
        <v>471</v>
      </c>
      <c r="C84" s="59">
        <v>617911.98248999997</v>
      </c>
      <c r="D84" s="17">
        <v>3.2068789005279541E-2</v>
      </c>
      <c r="E84" s="173">
        <v>3.3277000000000001E-2</v>
      </c>
    </row>
    <row r="85" spans="1:5" x14ac:dyDescent="0.25">
      <c r="A85" s="453"/>
      <c r="B85" s="165" t="s">
        <v>480</v>
      </c>
      <c r="C85" s="59">
        <v>615430.42288999993</v>
      </c>
      <c r="D85" s="17">
        <v>3.8312841206789017E-2</v>
      </c>
      <c r="E85" s="173">
        <v>0.11084200000000001</v>
      </c>
    </row>
    <row r="86" spans="1:5" ht="15.75" thickBot="1" x14ac:dyDescent="0.3">
      <c r="A86" s="454"/>
      <c r="B86" s="163" t="s">
        <v>917</v>
      </c>
      <c r="C86" s="155">
        <v>368476.62985999999</v>
      </c>
      <c r="D86" s="175">
        <v>3.1005110591650009E-2</v>
      </c>
      <c r="E86" s="176">
        <v>3.0015000000000003E-2</v>
      </c>
    </row>
    <row r="87" spans="1:5" ht="15.75" thickBot="1" x14ac:dyDescent="0.3">
      <c r="A87" s="159" t="s">
        <v>710</v>
      </c>
      <c r="B87" s="162" t="s">
        <v>291</v>
      </c>
      <c r="C87" s="158">
        <v>598603.07007000002</v>
      </c>
      <c r="D87" s="160">
        <v>0.1165229007601738</v>
      </c>
      <c r="E87" s="161">
        <v>-6.0066000000000001E-2</v>
      </c>
    </row>
    <row r="88" spans="1:5" x14ac:dyDescent="0.25">
      <c r="A88" s="452" t="s">
        <v>711</v>
      </c>
      <c r="B88" s="168" t="s">
        <v>390</v>
      </c>
      <c r="C88" s="154">
        <v>520236.62300999998</v>
      </c>
      <c r="D88" s="171">
        <v>0.20944580435752869</v>
      </c>
      <c r="E88" s="172">
        <v>-4.0499000000000007E-2</v>
      </c>
    </row>
    <row r="89" spans="1:5" x14ac:dyDescent="0.25">
      <c r="A89" s="453"/>
      <c r="B89" s="169" t="s">
        <v>918</v>
      </c>
      <c r="C89" s="464">
        <v>15247.53277</v>
      </c>
      <c r="D89" s="17">
        <v>0.14964020252227783</v>
      </c>
      <c r="E89" s="173">
        <v>1.1792E-2</v>
      </c>
    </row>
    <row r="90" spans="1:5" ht="15.75" thickBot="1" x14ac:dyDescent="0.3">
      <c r="A90" s="454"/>
      <c r="B90" s="163" t="s">
        <v>919</v>
      </c>
      <c r="C90" s="463"/>
      <c r="D90" s="175">
        <v>40.946880340576172</v>
      </c>
      <c r="E90" s="176">
        <v>2.8000640000000003</v>
      </c>
    </row>
    <row r="91" spans="1:5" x14ac:dyDescent="0.25">
      <c r="A91" s="452" t="s">
        <v>698</v>
      </c>
      <c r="B91" s="164" t="s">
        <v>613</v>
      </c>
      <c r="C91" s="154">
        <v>960466.79114999995</v>
      </c>
      <c r="D91" s="171">
        <v>3.2049190253019333E-2</v>
      </c>
      <c r="E91" s="172">
        <v>4.3811000000000003E-2</v>
      </c>
    </row>
    <row r="92" spans="1:5" x14ac:dyDescent="0.25">
      <c r="A92" s="453"/>
      <c r="B92" s="165" t="s">
        <v>920</v>
      </c>
      <c r="C92" s="59">
        <v>536728.82149</v>
      </c>
      <c r="D92" s="17">
        <v>-4.0299538522958755E-2</v>
      </c>
      <c r="E92" s="173">
        <v>-7.9719999999999999E-3</v>
      </c>
    </row>
    <row r="93" spans="1:5" ht="15.75" thickBot="1" x14ac:dyDescent="0.3">
      <c r="A93" s="454"/>
      <c r="B93" s="166" t="s">
        <v>921</v>
      </c>
      <c r="C93" s="155">
        <v>1761437.67976</v>
      </c>
      <c r="D93" s="175">
        <v>0.21496780216693878</v>
      </c>
      <c r="E93" s="176">
        <v>-7.3694000000000009E-2</v>
      </c>
    </row>
    <row r="94" spans="1:5" x14ac:dyDescent="0.25">
      <c r="A94" s="452" t="s">
        <v>699</v>
      </c>
      <c r="B94" s="164" t="s">
        <v>481</v>
      </c>
      <c r="C94" s="154">
        <v>713020.27124999999</v>
      </c>
      <c r="D94" s="171">
        <v>-8.0903284251689911E-2</v>
      </c>
      <c r="E94" s="172">
        <v>3.3410000000000002E-3</v>
      </c>
    </row>
    <row r="95" spans="1:5" ht="16.5" customHeight="1" thickBot="1" x14ac:dyDescent="0.3">
      <c r="A95" s="454"/>
      <c r="B95" s="170" t="s">
        <v>922</v>
      </c>
      <c r="C95" s="155">
        <v>196247.99016999998</v>
      </c>
      <c r="D95" s="175">
        <v>2.3191509768366814E-2</v>
      </c>
      <c r="E95" s="176">
        <v>2.7871000000000003E-2</v>
      </c>
    </row>
    <row r="96" spans="1:5" ht="16.5" customHeight="1" x14ac:dyDescent="0.25">
      <c r="A96" s="131" t="s">
        <v>938</v>
      </c>
      <c r="B96" s="132"/>
      <c r="C96" s="105">
        <f>SUM(C71:C95)</f>
        <v>13872924.106580002</v>
      </c>
      <c r="D96" s="132"/>
      <c r="E96" s="133"/>
    </row>
    <row r="97" spans="1:5" ht="6.75" customHeight="1" x14ac:dyDescent="0.25">
      <c r="A97" s="134"/>
      <c r="B97" s="135"/>
      <c r="C97" s="136"/>
      <c r="D97" s="135"/>
      <c r="E97" s="137"/>
    </row>
    <row r="98" spans="1:5" ht="16.5" customHeight="1" thickBot="1" x14ac:dyDescent="0.3">
      <c r="A98" s="126" t="s">
        <v>939</v>
      </c>
      <c r="B98" s="132"/>
      <c r="C98" s="105"/>
      <c r="D98" s="132"/>
      <c r="E98" s="133"/>
    </row>
    <row r="99" spans="1:5" ht="16.5" customHeight="1" thickBot="1" x14ac:dyDescent="0.3">
      <c r="A99" s="159" t="s">
        <v>694</v>
      </c>
      <c r="B99" s="177" t="s">
        <v>923</v>
      </c>
      <c r="C99" s="158">
        <v>777614.25494759995</v>
      </c>
      <c r="D99" s="160">
        <v>0.12471780180931091</v>
      </c>
      <c r="E99" s="161">
        <v>-1.8458000000000002E-2</v>
      </c>
    </row>
    <row r="100" spans="1:5" ht="15.75" thickBot="1" x14ac:dyDescent="0.3">
      <c r="A100" s="159" t="s">
        <v>712</v>
      </c>
      <c r="B100" s="177" t="s">
        <v>924</v>
      </c>
      <c r="C100" s="158">
        <v>275262.01209640002</v>
      </c>
      <c r="D100" s="160">
        <v>-5.4335843771696091E-2</v>
      </c>
      <c r="E100" s="161">
        <v>-3.0715000000000003E-2</v>
      </c>
    </row>
    <row r="101" spans="1:5" ht="16.5" customHeight="1" thickBot="1" x14ac:dyDescent="0.3">
      <c r="A101" s="159" t="s">
        <v>710</v>
      </c>
      <c r="B101" s="177" t="s">
        <v>479</v>
      </c>
      <c r="C101" s="158">
        <v>573990.69469980011</v>
      </c>
      <c r="D101" s="160">
        <v>0.10385999828577042</v>
      </c>
      <c r="E101" s="161">
        <v>-3.3095000000000006E-2</v>
      </c>
    </row>
    <row r="102" spans="1:5" ht="16.5" customHeight="1" x14ac:dyDescent="0.25">
      <c r="A102" s="131" t="s">
        <v>713</v>
      </c>
      <c r="B102" s="132"/>
      <c r="C102" s="105">
        <f>SUM(C99:C101)</f>
        <v>1626866.9617438</v>
      </c>
      <c r="D102" s="132"/>
      <c r="E102" s="133"/>
    </row>
    <row r="103" spans="1:5" ht="16.5" customHeight="1" x14ac:dyDescent="0.25">
      <c r="A103" s="131" t="s">
        <v>714</v>
      </c>
      <c r="B103" s="132"/>
      <c r="C103" s="105">
        <f>+C102+C96</f>
        <v>15499791.068323802</v>
      </c>
      <c r="D103" s="138"/>
      <c r="E103" s="139"/>
    </row>
    <row r="104" spans="1:5" ht="9" customHeight="1" x14ac:dyDescent="0.25">
      <c r="A104" s="126"/>
      <c r="B104" s="106"/>
      <c r="C104" s="105"/>
      <c r="D104" s="138"/>
      <c r="E104" s="139"/>
    </row>
    <row r="105" spans="1:5" ht="16.5" customHeight="1" thickBot="1" x14ac:dyDescent="0.3">
      <c r="A105" s="465" t="s">
        <v>715</v>
      </c>
      <c r="B105" s="466"/>
      <c r="C105" s="122">
        <f>+C103+C65</f>
        <v>25480294.873469204</v>
      </c>
      <c r="D105" s="140"/>
      <c r="E105" s="141"/>
    </row>
    <row r="106" spans="1:5" ht="8.25" customHeight="1" x14ac:dyDescent="0.25">
      <c r="A106" s="142"/>
      <c r="B106" s="142"/>
      <c r="C106" s="142"/>
      <c r="D106" s="142"/>
      <c r="E106" s="142"/>
    </row>
    <row r="107" spans="1:5" x14ac:dyDescent="0.25">
      <c r="A107" s="409" t="s">
        <v>24</v>
      </c>
    </row>
    <row r="108" spans="1:5" x14ac:dyDescent="0.25"/>
    <row r="109" spans="1:5" x14ac:dyDescent="0.25"/>
    <row r="110" spans="1:5" x14ac:dyDescent="0.25"/>
    <row r="111" spans="1:5" x14ac:dyDescent="0.25"/>
    <row r="112" spans="1:5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</sheetData>
  <mergeCells count="41">
    <mergeCell ref="A33:A36"/>
    <mergeCell ref="A1:E1"/>
    <mergeCell ref="A2:E2"/>
    <mergeCell ref="A3:E3"/>
    <mergeCell ref="A4:E4"/>
    <mergeCell ref="A5:E5"/>
    <mergeCell ref="A8:A9"/>
    <mergeCell ref="B8:B9"/>
    <mergeCell ref="C8:C9"/>
    <mergeCell ref="A7:C7"/>
    <mergeCell ref="A10:A13"/>
    <mergeCell ref="A14:A17"/>
    <mergeCell ref="A18:A21"/>
    <mergeCell ref="A22:A25"/>
    <mergeCell ref="A28:A32"/>
    <mergeCell ref="C89:C90"/>
    <mergeCell ref="A88:A90"/>
    <mergeCell ref="A91:A93"/>
    <mergeCell ref="A94:A95"/>
    <mergeCell ref="A105:B105"/>
    <mergeCell ref="A73:A76"/>
    <mergeCell ref="A77:A78"/>
    <mergeCell ref="A79:A81"/>
    <mergeCell ref="A83:A86"/>
    <mergeCell ref="A67:E67"/>
    <mergeCell ref="A69:A70"/>
    <mergeCell ref="B69:B70"/>
    <mergeCell ref="C69:C70"/>
    <mergeCell ref="C77:C78"/>
    <mergeCell ref="C79:C80"/>
    <mergeCell ref="A37:B37"/>
    <mergeCell ref="A60:B60"/>
    <mergeCell ref="A61:C61"/>
    <mergeCell ref="A62:C62"/>
    <mergeCell ref="A64:B64"/>
    <mergeCell ref="A58:A59"/>
    <mergeCell ref="A40:A41"/>
    <mergeCell ref="A42:A43"/>
    <mergeCell ref="A44:A46"/>
    <mergeCell ref="A47:A51"/>
    <mergeCell ref="A54:A57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26"/>
  <sheetViews>
    <sheetView zoomScale="85" zoomScaleNormal="85" workbookViewId="0">
      <selection activeCell="A3" sqref="A3:C3"/>
    </sheetView>
  </sheetViews>
  <sheetFormatPr defaultColWidth="0" defaultRowHeight="15" zeroHeight="1" x14ac:dyDescent="0.25"/>
  <cols>
    <col min="1" max="1" width="63.5703125" customWidth="1"/>
    <col min="2" max="2" width="62.7109375" customWidth="1"/>
    <col min="3" max="3" width="15.42578125" customWidth="1"/>
    <col min="4" max="256" width="11.42578125" hidden="1"/>
    <col min="257" max="257" width="63.5703125" customWidth="1"/>
    <col min="258" max="258" width="36.140625" customWidth="1"/>
    <col min="259" max="259" width="22.140625" customWidth="1"/>
    <col min="260" max="512" width="11.42578125" hidden="1"/>
    <col min="513" max="513" width="63.5703125" customWidth="1"/>
    <col min="514" max="514" width="36.140625" customWidth="1"/>
    <col min="515" max="515" width="22.140625" customWidth="1"/>
    <col min="516" max="768" width="11.42578125" hidden="1"/>
    <col min="769" max="769" width="63.5703125" customWidth="1"/>
    <col min="770" max="770" width="36.140625" customWidth="1"/>
    <col min="771" max="771" width="22.140625" customWidth="1"/>
    <col min="772" max="1024" width="11.42578125" hidden="1"/>
    <col min="1025" max="1025" width="63.5703125" customWidth="1"/>
    <col min="1026" max="1026" width="36.140625" customWidth="1"/>
    <col min="1027" max="1027" width="22.140625" customWidth="1"/>
    <col min="1028" max="1280" width="11.42578125" hidden="1"/>
    <col min="1281" max="1281" width="63.5703125" customWidth="1"/>
    <col min="1282" max="1282" width="36.140625" customWidth="1"/>
    <col min="1283" max="1283" width="22.140625" customWidth="1"/>
    <col min="1284" max="1536" width="11.42578125" hidden="1"/>
    <col min="1537" max="1537" width="63.5703125" customWidth="1"/>
    <col min="1538" max="1538" width="36.140625" customWidth="1"/>
    <col min="1539" max="1539" width="22.140625" customWidth="1"/>
    <col min="1540" max="1792" width="11.42578125" hidden="1"/>
    <col min="1793" max="1793" width="63.5703125" customWidth="1"/>
    <col min="1794" max="1794" width="36.140625" customWidth="1"/>
    <col min="1795" max="1795" width="22.140625" customWidth="1"/>
    <col min="1796" max="2048" width="11.42578125" hidden="1"/>
    <col min="2049" max="2049" width="63.5703125" customWidth="1"/>
    <col min="2050" max="2050" width="36.140625" customWidth="1"/>
    <col min="2051" max="2051" width="22.140625" customWidth="1"/>
    <col min="2052" max="2304" width="11.42578125" hidden="1"/>
    <col min="2305" max="2305" width="63.5703125" customWidth="1"/>
    <col min="2306" max="2306" width="36.140625" customWidth="1"/>
    <col min="2307" max="2307" width="22.140625" customWidth="1"/>
    <col min="2308" max="2560" width="11.42578125" hidden="1"/>
    <col min="2561" max="2561" width="63.5703125" customWidth="1"/>
    <col min="2562" max="2562" width="36.140625" customWidth="1"/>
    <col min="2563" max="2563" width="22.140625" customWidth="1"/>
    <col min="2564" max="2816" width="11.42578125" hidden="1"/>
    <col min="2817" max="2817" width="63.5703125" customWidth="1"/>
    <col min="2818" max="2818" width="36.140625" customWidth="1"/>
    <col min="2819" max="2819" width="22.140625" customWidth="1"/>
    <col min="2820" max="3072" width="11.42578125" hidden="1"/>
    <col min="3073" max="3073" width="63.5703125" customWidth="1"/>
    <col min="3074" max="3074" width="36.140625" customWidth="1"/>
    <col min="3075" max="3075" width="22.140625" customWidth="1"/>
    <col min="3076" max="3328" width="11.42578125" hidden="1"/>
    <col min="3329" max="3329" width="63.5703125" customWidth="1"/>
    <col min="3330" max="3330" width="36.140625" customWidth="1"/>
    <col min="3331" max="3331" width="22.140625" customWidth="1"/>
    <col min="3332" max="3584" width="11.42578125" hidden="1"/>
    <col min="3585" max="3585" width="63.5703125" customWidth="1"/>
    <col min="3586" max="3586" width="36.140625" customWidth="1"/>
    <col min="3587" max="3587" width="22.140625" customWidth="1"/>
    <col min="3588" max="3840" width="11.42578125" hidden="1"/>
    <col min="3841" max="3841" width="63.5703125" customWidth="1"/>
    <col min="3842" max="3842" width="36.140625" customWidth="1"/>
    <col min="3843" max="3843" width="22.140625" customWidth="1"/>
    <col min="3844" max="4096" width="11.42578125" hidden="1"/>
    <col min="4097" max="4097" width="63.5703125" customWidth="1"/>
    <col min="4098" max="4098" width="36.140625" customWidth="1"/>
    <col min="4099" max="4099" width="22.140625" customWidth="1"/>
    <col min="4100" max="4352" width="11.42578125" hidden="1"/>
    <col min="4353" max="4353" width="63.5703125" customWidth="1"/>
    <col min="4354" max="4354" width="36.140625" customWidth="1"/>
    <col min="4355" max="4355" width="22.140625" customWidth="1"/>
    <col min="4356" max="4608" width="11.42578125" hidden="1"/>
    <col min="4609" max="4609" width="63.5703125" customWidth="1"/>
    <col min="4610" max="4610" width="36.140625" customWidth="1"/>
    <col min="4611" max="4611" width="22.140625" customWidth="1"/>
    <col min="4612" max="4864" width="11.42578125" hidden="1"/>
    <col min="4865" max="4865" width="63.5703125" customWidth="1"/>
    <col min="4866" max="4866" width="36.140625" customWidth="1"/>
    <col min="4867" max="4867" width="22.140625" customWidth="1"/>
    <col min="4868" max="5120" width="11.42578125" hidden="1"/>
    <col min="5121" max="5121" width="63.5703125" customWidth="1"/>
    <col min="5122" max="5122" width="36.140625" customWidth="1"/>
    <col min="5123" max="5123" width="22.140625" customWidth="1"/>
    <col min="5124" max="5376" width="11.42578125" hidden="1"/>
    <col min="5377" max="5377" width="63.5703125" customWidth="1"/>
    <col min="5378" max="5378" width="36.140625" customWidth="1"/>
    <col min="5379" max="5379" width="22.140625" customWidth="1"/>
    <col min="5380" max="5632" width="11.42578125" hidden="1"/>
    <col min="5633" max="5633" width="63.5703125" customWidth="1"/>
    <col min="5634" max="5634" width="36.140625" customWidth="1"/>
    <col min="5635" max="5635" width="22.140625" customWidth="1"/>
    <col min="5636" max="5888" width="11.42578125" hidden="1"/>
    <col min="5889" max="5889" width="63.5703125" customWidth="1"/>
    <col min="5890" max="5890" width="36.140625" customWidth="1"/>
    <col min="5891" max="5891" width="22.140625" customWidth="1"/>
    <col min="5892" max="6144" width="11.42578125" hidden="1"/>
    <col min="6145" max="6145" width="63.5703125" customWidth="1"/>
    <col min="6146" max="6146" width="36.140625" customWidth="1"/>
    <col min="6147" max="6147" width="22.140625" customWidth="1"/>
    <col min="6148" max="6400" width="11.42578125" hidden="1"/>
    <col min="6401" max="6401" width="63.5703125" customWidth="1"/>
    <col min="6402" max="6402" width="36.140625" customWidth="1"/>
    <col min="6403" max="6403" width="22.140625" customWidth="1"/>
    <col min="6404" max="6656" width="11.42578125" hidden="1"/>
    <col min="6657" max="6657" width="63.5703125" customWidth="1"/>
    <col min="6658" max="6658" width="36.140625" customWidth="1"/>
    <col min="6659" max="6659" width="22.140625" customWidth="1"/>
    <col min="6660" max="6912" width="11.42578125" hidden="1"/>
    <col min="6913" max="6913" width="63.5703125" customWidth="1"/>
    <col min="6914" max="6914" width="36.140625" customWidth="1"/>
    <col min="6915" max="6915" width="22.140625" customWidth="1"/>
    <col min="6916" max="7168" width="11.42578125" hidden="1"/>
    <col min="7169" max="7169" width="63.5703125" customWidth="1"/>
    <col min="7170" max="7170" width="36.140625" customWidth="1"/>
    <col min="7171" max="7171" width="22.140625" customWidth="1"/>
    <col min="7172" max="7424" width="11.42578125" hidden="1"/>
    <col min="7425" max="7425" width="63.5703125" customWidth="1"/>
    <col min="7426" max="7426" width="36.140625" customWidth="1"/>
    <col min="7427" max="7427" width="22.140625" customWidth="1"/>
    <col min="7428" max="7680" width="11.42578125" hidden="1"/>
    <col min="7681" max="7681" width="63.5703125" customWidth="1"/>
    <col min="7682" max="7682" width="36.140625" customWidth="1"/>
    <col min="7683" max="7683" width="22.140625" customWidth="1"/>
    <col min="7684" max="7936" width="11.42578125" hidden="1"/>
    <col min="7937" max="7937" width="63.5703125" customWidth="1"/>
    <col min="7938" max="7938" width="36.140625" customWidth="1"/>
    <col min="7939" max="7939" width="22.140625" customWidth="1"/>
    <col min="7940" max="8192" width="11.42578125" hidden="1"/>
    <col min="8193" max="8193" width="63.5703125" customWidth="1"/>
    <col min="8194" max="8194" width="36.140625" customWidth="1"/>
    <col min="8195" max="8195" width="22.140625" customWidth="1"/>
    <col min="8196" max="8448" width="11.42578125" hidden="1"/>
    <col min="8449" max="8449" width="63.5703125" customWidth="1"/>
    <col min="8450" max="8450" width="36.140625" customWidth="1"/>
    <col min="8451" max="8451" width="22.140625" customWidth="1"/>
    <col min="8452" max="8704" width="11.42578125" hidden="1"/>
    <col min="8705" max="8705" width="63.5703125" customWidth="1"/>
    <col min="8706" max="8706" width="36.140625" customWidth="1"/>
    <col min="8707" max="8707" width="22.140625" customWidth="1"/>
    <col min="8708" max="8960" width="11.42578125" hidden="1"/>
    <col min="8961" max="8961" width="63.5703125" customWidth="1"/>
    <col min="8962" max="8962" width="36.140625" customWidth="1"/>
    <col min="8963" max="8963" width="22.140625" customWidth="1"/>
    <col min="8964" max="9216" width="11.42578125" hidden="1"/>
    <col min="9217" max="9217" width="63.5703125" customWidth="1"/>
    <col min="9218" max="9218" width="36.140625" customWidth="1"/>
    <col min="9219" max="9219" width="22.140625" customWidth="1"/>
    <col min="9220" max="9472" width="11.42578125" hidden="1"/>
    <col min="9473" max="9473" width="63.5703125" customWidth="1"/>
    <col min="9474" max="9474" width="36.140625" customWidth="1"/>
    <col min="9475" max="9475" width="22.140625" customWidth="1"/>
    <col min="9476" max="9728" width="11.42578125" hidden="1"/>
    <col min="9729" max="9729" width="63.5703125" customWidth="1"/>
    <col min="9730" max="9730" width="36.140625" customWidth="1"/>
    <col min="9731" max="9731" width="22.140625" customWidth="1"/>
    <col min="9732" max="9984" width="11.42578125" hidden="1"/>
    <col min="9985" max="9985" width="63.5703125" customWidth="1"/>
    <col min="9986" max="9986" width="36.140625" customWidth="1"/>
    <col min="9987" max="9987" width="22.140625" customWidth="1"/>
    <col min="9988" max="10240" width="11.42578125" hidden="1"/>
    <col min="10241" max="10241" width="63.5703125" customWidth="1"/>
    <col min="10242" max="10242" width="36.140625" customWidth="1"/>
    <col min="10243" max="10243" width="22.140625" customWidth="1"/>
    <col min="10244" max="10496" width="11.42578125" hidden="1"/>
    <col min="10497" max="10497" width="63.5703125" customWidth="1"/>
    <col min="10498" max="10498" width="36.140625" customWidth="1"/>
    <col min="10499" max="10499" width="22.140625" customWidth="1"/>
    <col min="10500" max="10752" width="11.42578125" hidden="1"/>
    <col min="10753" max="10753" width="63.5703125" customWidth="1"/>
    <col min="10754" max="10754" width="36.140625" customWidth="1"/>
    <col min="10755" max="10755" width="22.140625" customWidth="1"/>
    <col min="10756" max="11008" width="11.42578125" hidden="1"/>
    <col min="11009" max="11009" width="63.5703125" customWidth="1"/>
    <col min="11010" max="11010" width="36.140625" customWidth="1"/>
    <col min="11011" max="11011" width="22.140625" customWidth="1"/>
    <col min="11012" max="11264" width="11.42578125" hidden="1"/>
    <col min="11265" max="11265" width="63.5703125" customWidth="1"/>
    <col min="11266" max="11266" width="36.140625" customWidth="1"/>
    <col min="11267" max="11267" width="22.140625" customWidth="1"/>
    <col min="11268" max="11520" width="11.42578125" hidden="1"/>
    <col min="11521" max="11521" width="63.5703125" customWidth="1"/>
    <col min="11522" max="11522" width="36.140625" customWidth="1"/>
    <col min="11523" max="11523" width="22.140625" customWidth="1"/>
    <col min="11524" max="11776" width="11.42578125" hidden="1"/>
    <col min="11777" max="11777" width="63.5703125" customWidth="1"/>
    <col min="11778" max="11778" width="36.140625" customWidth="1"/>
    <col min="11779" max="11779" width="22.140625" customWidth="1"/>
    <col min="11780" max="12032" width="11.42578125" hidden="1"/>
    <col min="12033" max="12033" width="63.5703125" customWidth="1"/>
    <col min="12034" max="12034" width="36.140625" customWidth="1"/>
    <col min="12035" max="12035" width="22.140625" customWidth="1"/>
    <col min="12036" max="12288" width="11.42578125" hidden="1"/>
    <col min="12289" max="12289" width="63.5703125" customWidth="1"/>
    <col min="12290" max="12290" width="36.140625" customWidth="1"/>
    <col min="12291" max="12291" width="22.140625" customWidth="1"/>
    <col min="12292" max="12544" width="11.42578125" hidden="1"/>
    <col min="12545" max="12545" width="63.5703125" customWidth="1"/>
    <col min="12546" max="12546" width="36.140625" customWidth="1"/>
    <col min="12547" max="12547" width="22.140625" customWidth="1"/>
    <col min="12548" max="12800" width="11.42578125" hidden="1"/>
    <col min="12801" max="12801" width="63.5703125" customWidth="1"/>
    <col min="12802" max="12802" width="36.140625" customWidth="1"/>
    <col min="12803" max="12803" width="22.140625" customWidth="1"/>
    <col min="12804" max="13056" width="11.42578125" hidden="1"/>
    <col min="13057" max="13057" width="63.5703125" customWidth="1"/>
    <col min="13058" max="13058" width="36.140625" customWidth="1"/>
    <col min="13059" max="13059" width="22.140625" customWidth="1"/>
    <col min="13060" max="13312" width="11.42578125" hidden="1"/>
    <col min="13313" max="13313" width="63.5703125" customWidth="1"/>
    <col min="13314" max="13314" width="36.140625" customWidth="1"/>
    <col min="13315" max="13315" width="22.140625" customWidth="1"/>
    <col min="13316" max="13568" width="11.42578125" hidden="1"/>
    <col min="13569" max="13569" width="63.5703125" customWidth="1"/>
    <col min="13570" max="13570" width="36.140625" customWidth="1"/>
    <col min="13571" max="13571" width="22.140625" customWidth="1"/>
    <col min="13572" max="13824" width="11.42578125" hidden="1"/>
    <col min="13825" max="13825" width="63.5703125" customWidth="1"/>
    <col min="13826" max="13826" width="36.140625" customWidth="1"/>
    <col min="13827" max="13827" width="22.140625" customWidth="1"/>
    <col min="13828" max="14080" width="11.42578125" hidden="1"/>
    <col min="14081" max="14081" width="63.5703125" customWidth="1"/>
    <col min="14082" max="14082" width="36.140625" customWidth="1"/>
    <col min="14083" max="14083" width="22.140625" customWidth="1"/>
    <col min="14084" max="14336" width="11.42578125" hidden="1"/>
    <col min="14337" max="14337" width="63.5703125" customWidth="1"/>
    <col min="14338" max="14338" width="36.140625" customWidth="1"/>
    <col min="14339" max="14339" width="22.140625" customWidth="1"/>
    <col min="14340" max="14592" width="11.42578125" hidden="1"/>
    <col min="14593" max="14593" width="63.5703125" customWidth="1"/>
    <col min="14594" max="14594" width="36.140625" customWidth="1"/>
    <col min="14595" max="14595" width="22.140625" customWidth="1"/>
    <col min="14596" max="14848" width="11.42578125" hidden="1"/>
    <col min="14849" max="14849" width="63.5703125" customWidth="1"/>
    <col min="14850" max="14850" width="36.140625" customWidth="1"/>
    <col min="14851" max="14851" width="22.140625" customWidth="1"/>
    <col min="14852" max="15104" width="11.42578125" hidden="1"/>
    <col min="15105" max="15105" width="63.5703125" customWidth="1"/>
    <col min="15106" max="15106" width="36.140625" customWidth="1"/>
    <col min="15107" max="15107" width="22.140625" customWidth="1"/>
    <col min="15108" max="15360" width="11.42578125" hidden="1"/>
    <col min="15361" max="15361" width="63.5703125" customWidth="1"/>
    <col min="15362" max="15362" width="36.140625" customWidth="1"/>
    <col min="15363" max="15363" width="22.140625" customWidth="1"/>
    <col min="15364" max="15616" width="11.42578125" hidden="1"/>
    <col min="15617" max="15617" width="63.5703125" customWidth="1"/>
    <col min="15618" max="15618" width="36.140625" customWidth="1"/>
    <col min="15619" max="15619" width="22.140625" customWidth="1"/>
    <col min="15620" max="15872" width="11.42578125" hidden="1"/>
    <col min="15873" max="15873" width="63.5703125" customWidth="1"/>
    <col min="15874" max="15874" width="36.140625" customWidth="1"/>
    <col min="15875" max="15875" width="22.140625" customWidth="1"/>
    <col min="15876" max="16128" width="11.42578125" hidden="1"/>
    <col min="16129" max="16129" width="63.5703125" customWidth="1"/>
    <col min="16130" max="16130" width="36.140625" customWidth="1"/>
    <col min="16131" max="16131" width="22.140625" customWidth="1"/>
    <col min="16132" max="16384" width="11.42578125" hidden="1"/>
  </cols>
  <sheetData>
    <row r="1" spans="1:6" ht="28.5" customHeight="1" x14ac:dyDescent="0.25">
      <c r="A1" s="468" t="s">
        <v>925</v>
      </c>
      <c r="B1" s="469"/>
      <c r="C1" s="469"/>
      <c r="D1" s="469"/>
      <c r="E1" s="469"/>
      <c r="F1" s="470"/>
    </row>
    <row r="2" spans="1:6" ht="15.75" x14ac:dyDescent="0.25">
      <c r="A2" s="488" t="s">
        <v>716</v>
      </c>
      <c r="B2" s="489"/>
      <c r="C2" s="489"/>
      <c r="D2" s="178"/>
      <c r="E2" s="178"/>
      <c r="F2" s="179"/>
    </row>
    <row r="3" spans="1:6" x14ac:dyDescent="0.25">
      <c r="A3" s="490" t="s">
        <v>864</v>
      </c>
      <c r="B3" s="491"/>
      <c r="C3" s="491"/>
      <c r="D3" s="178"/>
      <c r="E3" s="178"/>
      <c r="F3" s="179"/>
    </row>
    <row r="4" spans="1:6" ht="18" customHeight="1" x14ac:dyDescent="0.25">
      <c r="A4" s="455" t="s">
        <v>689</v>
      </c>
      <c r="B4" s="456"/>
      <c r="C4" s="456"/>
      <c r="D4" s="456"/>
      <c r="E4" s="456"/>
      <c r="F4" s="457"/>
    </row>
    <row r="5" spans="1:6" ht="12" customHeight="1" thickBot="1" x14ac:dyDescent="0.3">
      <c r="A5" s="180" t="s">
        <v>928</v>
      </c>
      <c r="B5" s="181"/>
      <c r="C5" s="181"/>
      <c r="D5" s="178"/>
      <c r="E5" s="178"/>
      <c r="F5" s="179"/>
    </row>
    <row r="6" spans="1:6" ht="15" customHeight="1" x14ac:dyDescent="0.25">
      <c r="A6" s="447" t="s">
        <v>929</v>
      </c>
      <c r="B6" s="481" t="s">
        <v>930</v>
      </c>
      <c r="C6" s="483" t="s">
        <v>940</v>
      </c>
      <c r="D6" s="178"/>
      <c r="E6" s="178"/>
      <c r="F6" s="179"/>
    </row>
    <row r="7" spans="1:6" ht="15.75" thickBot="1" x14ac:dyDescent="0.3">
      <c r="A7" s="480"/>
      <c r="B7" s="482"/>
      <c r="C7" s="484"/>
      <c r="D7" s="182"/>
      <c r="E7" s="182"/>
      <c r="F7" s="183"/>
    </row>
    <row r="8" spans="1:6" ht="15.75" thickBot="1" x14ac:dyDescent="0.3">
      <c r="A8" s="467" t="s">
        <v>693</v>
      </c>
      <c r="B8" s="81" t="s">
        <v>866</v>
      </c>
      <c r="C8" s="210">
        <v>1417</v>
      </c>
    </row>
    <row r="9" spans="1:6" ht="15.75" thickBot="1" x14ac:dyDescent="0.3">
      <c r="A9" s="467"/>
      <c r="B9" s="82" t="s">
        <v>867</v>
      </c>
      <c r="C9" s="211">
        <v>35</v>
      </c>
    </row>
    <row r="10" spans="1:6" ht="15.75" thickBot="1" x14ac:dyDescent="0.3">
      <c r="A10" s="467"/>
      <c r="B10" s="82" t="s">
        <v>868</v>
      </c>
      <c r="C10" s="211">
        <v>119</v>
      </c>
    </row>
    <row r="11" spans="1:6" ht="15.75" thickBot="1" x14ac:dyDescent="0.3">
      <c r="A11" s="467"/>
      <c r="B11" s="83" t="s">
        <v>869</v>
      </c>
      <c r="C11" s="212">
        <v>3047</v>
      </c>
    </row>
    <row r="12" spans="1:6" ht="15.75" thickBot="1" x14ac:dyDescent="0.3">
      <c r="A12" s="467" t="s">
        <v>694</v>
      </c>
      <c r="B12" s="84" t="s">
        <v>870</v>
      </c>
      <c r="C12" s="210">
        <v>1149</v>
      </c>
    </row>
    <row r="13" spans="1:6" ht="15.75" thickBot="1" x14ac:dyDescent="0.3">
      <c r="A13" s="467"/>
      <c r="B13" s="82" t="s">
        <v>871</v>
      </c>
      <c r="C13" s="211">
        <v>2348</v>
      </c>
    </row>
    <row r="14" spans="1:6" ht="15.75" thickBot="1" x14ac:dyDescent="0.3">
      <c r="A14" s="467"/>
      <c r="B14" s="82" t="s">
        <v>872</v>
      </c>
      <c r="C14" s="211">
        <v>3392</v>
      </c>
    </row>
    <row r="15" spans="1:6" ht="15.75" thickBot="1" x14ac:dyDescent="0.3">
      <c r="A15" s="467"/>
      <c r="B15" s="83" t="s">
        <v>873</v>
      </c>
      <c r="C15" s="212">
        <v>3621</v>
      </c>
    </row>
    <row r="16" spans="1:6" ht="15.75" thickBot="1" x14ac:dyDescent="0.3">
      <c r="A16" s="467" t="s">
        <v>695</v>
      </c>
      <c r="B16" s="81" t="s">
        <v>874</v>
      </c>
      <c r="C16" s="210">
        <v>407</v>
      </c>
    </row>
    <row r="17" spans="1:3" ht="15.75" thickBot="1" x14ac:dyDescent="0.3">
      <c r="A17" s="467"/>
      <c r="B17" s="82" t="s">
        <v>875</v>
      </c>
      <c r="C17" s="211">
        <v>350</v>
      </c>
    </row>
    <row r="18" spans="1:3" ht="15.75" thickBot="1" x14ac:dyDescent="0.3">
      <c r="A18" s="467"/>
      <c r="B18" s="82" t="s">
        <v>876</v>
      </c>
      <c r="C18" s="211">
        <v>1611</v>
      </c>
    </row>
    <row r="19" spans="1:3" ht="15.75" thickBot="1" x14ac:dyDescent="0.3">
      <c r="A19" s="467"/>
      <c r="B19" s="83" t="s">
        <v>877</v>
      </c>
      <c r="C19" s="212">
        <v>12</v>
      </c>
    </row>
    <row r="20" spans="1:3" ht="15.75" thickBot="1" x14ac:dyDescent="0.3">
      <c r="A20" s="485" t="s">
        <v>696</v>
      </c>
      <c r="B20" s="82" t="s">
        <v>878</v>
      </c>
      <c r="C20" s="211">
        <v>2088</v>
      </c>
    </row>
    <row r="21" spans="1:3" ht="15.75" thickBot="1" x14ac:dyDescent="0.3">
      <c r="A21" s="467"/>
      <c r="B21" s="82" t="s">
        <v>879</v>
      </c>
      <c r="C21" s="211">
        <v>1707</v>
      </c>
    </row>
    <row r="22" spans="1:3" ht="15.75" thickBot="1" x14ac:dyDescent="0.3">
      <c r="A22" s="467"/>
      <c r="B22" s="82" t="s">
        <v>880</v>
      </c>
      <c r="C22" s="211">
        <v>2268</v>
      </c>
    </row>
    <row r="23" spans="1:3" ht="15.75" thickBot="1" x14ac:dyDescent="0.3">
      <c r="A23" s="467"/>
      <c r="B23" s="83" t="s">
        <v>881</v>
      </c>
      <c r="C23" s="212">
        <v>1651</v>
      </c>
    </row>
    <row r="24" spans="1:3" ht="15.75" thickBot="1" x14ac:dyDescent="0.3">
      <c r="A24" s="213" t="s">
        <v>697</v>
      </c>
      <c r="B24" s="83" t="s">
        <v>882</v>
      </c>
      <c r="C24" s="214">
        <v>258</v>
      </c>
    </row>
    <row r="25" spans="1:3" ht="15.75" thickBot="1" x14ac:dyDescent="0.3">
      <c r="A25" s="101" t="s">
        <v>698</v>
      </c>
      <c r="B25" s="85" t="s">
        <v>883</v>
      </c>
      <c r="C25" s="214">
        <v>36</v>
      </c>
    </row>
    <row r="26" spans="1:3" ht="15.75" thickBot="1" x14ac:dyDescent="0.3">
      <c r="A26" s="467" t="s">
        <v>699</v>
      </c>
      <c r="B26" s="86" t="s">
        <v>884</v>
      </c>
      <c r="C26" s="215">
        <v>948</v>
      </c>
    </row>
    <row r="27" spans="1:3" ht="15.75" thickBot="1" x14ac:dyDescent="0.3">
      <c r="A27" s="467"/>
      <c r="B27" s="82" t="s">
        <v>885</v>
      </c>
      <c r="C27" s="216">
        <v>11259</v>
      </c>
    </row>
    <row r="28" spans="1:3" ht="15.75" thickBot="1" x14ac:dyDescent="0.3">
      <c r="A28" s="467"/>
      <c r="B28" s="82" t="s">
        <v>886</v>
      </c>
      <c r="C28" s="216">
        <v>1951</v>
      </c>
    </row>
    <row r="29" spans="1:3" ht="15.75" thickBot="1" x14ac:dyDescent="0.3">
      <c r="A29" s="467"/>
      <c r="B29" s="82" t="s">
        <v>887</v>
      </c>
      <c r="C29" s="216">
        <v>431</v>
      </c>
    </row>
    <row r="30" spans="1:3" ht="15.75" thickBot="1" x14ac:dyDescent="0.3">
      <c r="A30" s="467"/>
      <c r="B30" s="83" t="s">
        <v>888</v>
      </c>
      <c r="C30" s="217">
        <v>3941</v>
      </c>
    </row>
    <row r="31" spans="1:3" ht="15.75" thickBot="1" x14ac:dyDescent="0.3">
      <c r="A31" s="467" t="s">
        <v>700</v>
      </c>
      <c r="B31" s="81" t="s">
        <v>889</v>
      </c>
      <c r="C31" s="215">
        <v>921</v>
      </c>
    </row>
    <row r="32" spans="1:3" ht="15.75" thickBot="1" x14ac:dyDescent="0.3">
      <c r="A32" s="467"/>
      <c r="B32" s="82" t="s">
        <v>890</v>
      </c>
      <c r="C32" s="216">
        <v>62</v>
      </c>
    </row>
    <row r="33" spans="1:3" ht="15.75" thickBot="1" x14ac:dyDescent="0.3">
      <c r="A33" s="467"/>
      <c r="B33" s="82" t="s">
        <v>941</v>
      </c>
      <c r="C33" s="216">
        <v>2957</v>
      </c>
    </row>
    <row r="34" spans="1:3" ht="15.75" thickBot="1" x14ac:dyDescent="0.3">
      <c r="A34" s="467"/>
      <c r="B34" s="83" t="s">
        <v>891</v>
      </c>
      <c r="C34" s="217">
        <v>1163</v>
      </c>
    </row>
    <row r="35" spans="1:3" ht="15.75" thickBot="1" x14ac:dyDescent="0.3">
      <c r="A35" s="486" t="s">
        <v>701</v>
      </c>
      <c r="B35" s="487"/>
      <c r="C35" s="184">
        <f>SUM(C8:C34)</f>
        <v>49149</v>
      </c>
    </row>
    <row r="36" spans="1:3" ht="5.25" customHeight="1" x14ac:dyDescent="0.25">
      <c r="A36" s="185"/>
      <c r="B36" s="185"/>
      <c r="C36" s="186"/>
    </row>
    <row r="37" spans="1:3" ht="15.75" thickBot="1" x14ac:dyDescent="0.3">
      <c r="A37" s="187" t="s">
        <v>942</v>
      </c>
      <c r="B37" s="187"/>
      <c r="C37" s="188"/>
    </row>
    <row r="38" spans="1:3" x14ac:dyDescent="0.25">
      <c r="A38" s="449" t="s">
        <v>693</v>
      </c>
      <c r="B38" s="87" t="s">
        <v>892</v>
      </c>
      <c r="C38" s="215">
        <v>2200</v>
      </c>
    </row>
    <row r="39" spans="1:3" ht="15.75" thickBot="1" x14ac:dyDescent="0.3">
      <c r="A39" s="450"/>
      <c r="B39" s="88" t="s">
        <v>893</v>
      </c>
      <c r="C39" s="217">
        <v>2003</v>
      </c>
    </row>
    <row r="40" spans="1:3" x14ac:dyDescent="0.25">
      <c r="A40" s="449" t="s">
        <v>694</v>
      </c>
      <c r="B40" s="87" t="s">
        <v>894</v>
      </c>
      <c r="C40" s="215">
        <v>3731</v>
      </c>
    </row>
    <row r="41" spans="1:3" ht="15.75" thickBot="1" x14ac:dyDescent="0.3">
      <c r="A41" s="450"/>
      <c r="B41" s="88" t="s">
        <v>895</v>
      </c>
      <c r="C41" s="217">
        <v>11266</v>
      </c>
    </row>
    <row r="42" spans="1:3" x14ac:dyDescent="0.25">
      <c r="A42" s="449" t="s">
        <v>695</v>
      </c>
      <c r="B42" s="90" t="s">
        <v>896</v>
      </c>
      <c r="C42" s="215">
        <v>2962</v>
      </c>
    </row>
    <row r="43" spans="1:3" x14ac:dyDescent="0.25">
      <c r="A43" s="451"/>
      <c r="B43" s="91" t="s">
        <v>897</v>
      </c>
      <c r="C43" s="216">
        <v>1077</v>
      </c>
    </row>
    <row r="44" spans="1:3" ht="15.75" thickBot="1" x14ac:dyDescent="0.3">
      <c r="A44" s="450"/>
      <c r="B44" s="92" t="s">
        <v>898</v>
      </c>
      <c r="C44" s="217">
        <v>3480</v>
      </c>
    </row>
    <row r="45" spans="1:3" x14ac:dyDescent="0.25">
      <c r="A45" s="449" t="s">
        <v>696</v>
      </c>
      <c r="B45" s="90" t="s">
        <v>899</v>
      </c>
      <c r="C45" s="215">
        <v>1726</v>
      </c>
    </row>
    <row r="46" spans="1:3" ht="18.75" customHeight="1" x14ac:dyDescent="0.25">
      <c r="A46" s="451"/>
      <c r="B46" s="91" t="s">
        <v>900</v>
      </c>
      <c r="C46" s="216">
        <v>1064</v>
      </c>
    </row>
    <row r="47" spans="1:3" x14ac:dyDescent="0.25">
      <c r="A47" s="451"/>
      <c r="B47" s="91" t="s">
        <v>901</v>
      </c>
      <c r="C47" s="216">
        <v>2416</v>
      </c>
    </row>
    <row r="48" spans="1:3" x14ac:dyDescent="0.25">
      <c r="A48" s="451"/>
      <c r="B48" s="91" t="s">
        <v>902</v>
      </c>
      <c r="C48" s="216">
        <v>1580</v>
      </c>
    </row>
    <row r="49" spans="1:4" ht="15.75" thickBot="1" x14ac:dyDescent="0.3">
      <c r="A49" s="450"/>
      <c r="B49" s="92" t="s">
        <v>903</v>
      </c>
      <c r="C49" s="217">
        <v>168</v>
      </c>
    </row>
    <row r="50" spans="1:4" ht="15.75" thickBot="1" x14ac:dyDescent="0.3">
      <c r="A50" s="157" t="s">
        <v>697</v>
      </c>
      <c r="B50" s="85" t="s">
        <v>904</v>
      </c>
      <c r="C50" s="214">
        <v>181</v>
      </c>
    </row>
    <row r="51" spans="1:4" ht="15.75" thickBot="1" x14ac:dyDescent="0.3">
      <c r="A51" s="156" t="s">
        <v>698</v>
      </c>
      <c r="B51" s="88" t="s">
        <v>905</v>
      </c>
      <c r="C51" s="214">
        <v>4</v>
      </c>
    </row>
    <row r="52" spans="1:4" x14ac:dyDescent="0.25">
      <c r="A52" s="449" t="s">
        <v>699</v>
      </c>
      <c r="B52" s="87" t="s">
        <v>906</v>
      </c>
      <c r="C52" s="215">
        <v>4846</v>
      </c>
    </row>
    <row r="53" spans="1:4" x14ac:dyDescent="0.25">
      <c r="A53" s="451"/>
      <c r="B53" s="89" t="s">
        <v>907</v>
      </c>
      <c r="C53" s="216">
        <v>106</v>
      </c>
    </row>
    <row r="54" spans="1:4" x14ac:dyDescent="0.25">
      <c r="A54" s="451"/>
      <c r="B54" s="89" t="s">
        <v>908</v>
      </c>
      <c r="C54" s="216">
        <v>3182</v>
      </c>
    </row>
    <row r="55" spans="1:4" ht="15.75" thickBot="1" x14ac:dyDescent="0.3">
      <c r="A55" s="450"/>
      <c r="B55" s="88" t="s">
        <v>702</v>
      </c>
      <c r="C55" s="217">
        <v>10367</v>
      </c>
    </row>
    <row r="56" spans="1:4" x14ac:dyDescent="0.25">
      <c r="A56" s="449" t="s">
        <v>700</v>
      </c>
      <c r="B56" s="87" t="s">
        <v>909</v>
      </c>
      <c r="C56" s="215">
        <v>1845</v>
      </c>
    </row>
    <row r="57" spans="1:4" ht="15.75" thickBot="1" x14ac:dyDescent="0.3">
      <c r="A57" s="451"/>
      <c r="B57" s="91" t="s">
        <v>910</v>
      </c>
      <c r="C57" s="216">
        <v>536</v>
      </c>
    </row>
    <row r="58" spans="1:4" ht="15.75" thickBot="1" x14ac:dyDescent="0.3">
      <c r="A58" s="189" t="s">
        <v>943</v>
      </c>
      <c r="B58" s="190"/>
      <c r="C58" s="184">
        <f>SUM(C38:C57)</f>
        <v>54740</v>
      </c>
      <c r="D58" s="218"/>
    </row>
    <row r="59" spans="1:4" ht="5.25" customHeight="1" x14ac:dyDescent="0.25">
      <c r="A59" s="219"/>
      <c r="B59" s="185"/>
      <c r="C59" s="186"/>
      <c r="D59" s="179"/>
    </row>
    <row r="60" spans="1:4" ht="15.75" thickBot="1" x14ac:dyDescent="0.3">
      <c r="A60" s="446" t="s">
        <v>935</v>
      </c>
      <c r="B60" s="441"/>
      <c r="C60" s="441"/>
      <c r="D60" s="474"/>
    </row>
    <row r="61" spans="1:4" ht="15.75" thickBot="1" x14ac:dyDescent="0.3">
      <c r="A61" s="220" t="s">
        <v>696</v>
      </c>
      <c r="B61" s="191" t="s">
        <v>911</v>
      </c>
      <c r="C61" s="19">
        <v>4300</v>
      </c>
      <c r="D61" s="179"/>
    </row>
    <row r="62" spans="1:4" x14ac:dyDescent="0.25">
      <c r="A62" s="475" t="s">
        <v>703</v>
      </c>
      <c r="B62" s="476"/>
      <c r="C62" s="192">
        <f>+C61</f>
        <v>4300</v>
      </c>
      <c r="D62" s="179"/>
    </row>
    <row r="63" spans="1:4" ht="15.75" thickBot="1" x14ac:dyDescent="0.3">
      <c r="A63" s="193" t="s">
        <v>717</v>
      </c>
      <c r="B63" s="194"/>
      <c r="C63" s="195">
        <f>+C62+C58+C35</f>
        <v>108189</v>
      </c>
      <c r="D63" s="179"/>
    </row>
    <row r="64" spans="1:4" ht="15.75" thickBot="1" x14ac:dyDescent="0.3">
      <c r="A64" s="157"/>
      <c r="B64" s="221"/>
      <c r="C64" s="222"/>
      <c r="D64" s="183"/>
    </row>
    <row r="65" spans="1:3" ht="18.75" x14ac:dyDescent="0.3">
      <c r="A65" s="477" t="s">
        <v>705</v>
      </c>
      <c r="B65" s="478"/>
      <c r="C65" s="479"/>
    </row>
    <row r="66" spans="1:3" ht="15.75" thickBot="1" x14ac:dyDescent="0.3">
      <c r="A66" s="180" t="s">
        <v>937</v>
      </c>
      <c r="B66" s="196"/>
      <c r="C66" s="223"/>
    </row>
    <row r="67" spans="1:3" x14ac:dyDescent="0.25">
      <c r="A67" s="447" t="s">
        <v>929</v>
      </c>
      <c r="B67" s="481" t="s">
        <v>930</v>
      </c>
      <c r="C67" s="483" t="s">
        <v>940</v>
      </c>
    </row>
    <row r="68" spans="1:3" ht="15.75" thickBot="1" x14ac:dyDescent="0.3">
      <c r="A68" s="480"/>
      <c r="B68" s="482"/>
      <c r="C68" s="484"/>
    </row>
    <row r="69" spans="1:3" ht="15.75" thickBot="1" x14ac:dyDescent="0.3">
      <c r="A69" s="159" t="s">
        <v>706</v>
      </c>
      <c r="B69" s="162" t="s">
        <v>309</v>
      </c>
      <c r="C69" s="225">
        <v>5</v>
      </c>
    </row>
    <row r="70" spans="1:3" ht="15.75" thickBot="1" x14ac:dyDescent="0.3">
      <c r="A70" s="159" t="s">
        <v>693</v>
      </c>
      <c r="B70" s="162" t="s">
        <v>912</v>
      </c>
      <c r="C70" s="226">
        <v>3</v>
      </c>
    </row>
    <row r="71" spans="1:3" x14ac:dyDescent="0.25">
      <c r="A71" s="452" t="s">
        <v>707</v>
      </c>
      <c r="B71" s="164" t="s">
        <v>621</v>
      </c>
      <c r="C71" s="227">
        <v>3</v>
      </c>
    </row>
    <row r="72" spans="1:3" x14ac:dyDescent="0.25">
      <c r="A72" s="453"/>
      <c r="B72" s="165" t="s">
        <v>619</v>
      </c>
      <c r="C72" s="228">
        <v>3</v>
      </c>
    </row>
    <row r="73" spans="1:3" x14ac:dyDescent="0.25">
      <c r="A73" s="453"/>
      <c r="B73" s="165" t="s">
        <v>622</v>
      </c>
      <c r="C73" s="228">
        <v>3</v>
      </c>
    </row>
    <row r="74" spans="1:3" ht="15.75" thickBot="1" x14ac:dyDescent="0.3">
      <c r="A74" s="454"/>
      <c r="B74" s="166" t="s">
        <v>620</v>
      </c>
      <c r="C74" s="229">
        <v>5</v>
      </c>
    </row>
    <row r="75" spans="1:3" x14ac:dyDescent="0.25">
      <c r="A75" s="452" t="s">
        <v>708</v>
      </c>
      <c r="B75" s="164" t="s">
        <v>913</v>
      </c>
      <c r="C75" s="227">
        <v>3</v>
      </c>
    </row>
    <row r="76" spans="1:3" ht="15.75" thickBot="1" x14ac:dyDescent="0.3">
      <c r="A76" s="454"/>
      <c r="B76" s="166" t="s">
        <v>914</v>
      </c>
      <c r="C76" s="229">
        <v>4</v>
      </c>
    </row>
    <row r="77" spans="1:3" x14ac:dyDescent="0.25">
      <c r="A77" s="452" t="s">
        <v>695</v>
      </c>
      <c r="B77" s="164" t="s">
        <v>915</v>
      </c>
      <c r="C77" s="227">
        <v>6</v>
      </c>
    </row>
    <row r="78" spans="1:3" x14ac:dyDescent="0.25">
      <c r="A78" s="453"/>
      <c r="B78" s="165" t="s">
        <v>916</v>
      </c>
      <c r="C78" s="228">
        <v>3</v>
      </c>
    </row>
    <row r="79" spans="1:3" ht="15.75" thickBot="1" x14ac:dyDescent="0.3">
      <c r="A79" s="454"/>
      <c r="B79" s="166" t="s">
        <v>311</v>
      </c>
      <c r="C79" s="229">
        <v>5</v>
      </c>
    </row>
    <row r="80" spans="1:3" ht="15.75" thickBot="1" x14ac:dyDescent="0.3">
      <c r="A80" s="159" t="s">
        <v>709</v>
      </c>
      <c r="B80" s="167" t="s">
        <v>470</v>
      </c>
      <c r="C80" s="226">
        <v>3</v>
      </c>
    </row>
    <row r="81" spans="1:3" x14ac:dyDescent="0.25">
      <c r="A81" s="452" t="s">
        <v>696</v>
      </c>
      <c r="B81" s="164" t="s">
        <v>31</v>
      </c>
      <c r="C81" s="227">
        <v>3</v>
      </c>
    </row>
    <row r="82" spans="1:3" x14ac:dyDescent="0.25">
      <c r="A82" s="453"/>
      <c r="B82" s="165" t="s">
        <v>471</v>
      </c>
      <c r="C82" s="228">
        <v>3</v>
      </c>
    </row>
    <row r="83" spans="1:3" x14ac:dyDescent="0.25">
      <c r="A83" s="453"/>
      <c r="B83" s="165" t="s">
        <v>480</v>
      </c>
      <c r="C83" s="228">
        <v>3</v>
      </c>
    </row>
    <row r="84" spans="1:3" ht="15.75" thickBot="1" x14ac:dyDescent="0.3">
      <c r="A84" s="454"/>
      <c r="B84" s="163" t="s">
        <v>917</v>
      </c>
      <c r="C84" s="229">
        <v>4</v>
      </c>
    </row>
    <row r="85" spans="1:3" ht="15.75" thickBot="1" x14ac:dyDescent="0.3">
      <c r="A85" s="159" t="s">
        <v>710</v>
      </c>
      <c r="B85" s="162" t="s">
        <v>291</v>
      </c>
      <c r="C85" s="226">
        <v>2</v>
      </c>
    </row>
    <row r="86" spans="1:3" x14ac:dyDescent="0.25">
      <c r="A86" s="452" t="s">
        <v>711</v>
      </c>
      <c r="B86" s="168" t="s">
        <v>390</v>
      </c>
      <c r="C86" s="227">
        <v>4</v>
      </c>
    </row>
    <row r="87" spans="1:3" x14ac:dyDescent="0.25">
      <c r="A87" s="453"/>
      <c r="B87" s="169" t="s">
        <v>918</v>
      </c>
      <c r="C87" s="228">
        <v>3</v>
      </c>
    </row>
    <row r="88" spans="1:3" ht="15.75" thickBot="1" x14ac:dyDescent="0.3">
      <c r="A88" s="454"/>
      <c r="B88" s="163" t="s">
        <v>919</v>
      </c>
      <c r="C88" s="229">
        <v>4</v>
      </c>
    </row>
    <row r="89" spans="1:3" x14ac:dyDescent="0.25">
      <c r="A89" s="452" t="s">
        <v>698</v>
      </c>
      <c r="B89" s="164" t="s">
        <v>613</v>
      </c>
      <c r="C89" s="227">
        <v>3</v>
      </c>
    </row>
    <row r="90" spans="1:3" x14ac:dyDescent="0.25">
      <c r="A90" s="453"/>
      <c r="B90" s="165" t="s">
        <v>920</v>
      </c>
      <c r="C90" s="228">
        <v>2</v>
      </c>
    </row>
    <row r="91" spans="1:3" ht="15.75" thickBot="1" x14ac:dyDescent="0.3">
      <c r="A91" s="454"/>
      <c r="B91" s="166" t="s">
        <v>921</v>
      </c>
      <c r="C91" s="229">
        <v>4</v>
      </c>
    </row>
    <row r="92" spans="1:3" x14ac:dyDescent="0.25">
      <c r="A92" s="452" t="s">
        <v>699</v>
      </c>
      <c r="B92" s="164" t="s">
        <v>481</v>
      </c>
      <c r="C92" s="224">
        <v>5</v>
      </c>
    </row>
    <row r="93" spans="1:3" ht="15.75" thickBot="1" x14ac:dyDescent="0.3">
      <c r="A93" s="454"/>
      <c r="B93" s="170" t="s">
        <v>922</v>
      </c>
      <c r="C93" s="224">
        <v>3</v>
      </c>
    </row>
    <row r="94" spans="1:3" ht="15.75" thickBot="1" x14ac:dyDescent="0.3">
      <c r="A94" s="197" t="s">
        <v>701</v>
      </c>
      <c r="B94" s="198"/>
      <c r="C94" s="184">
        <f>SUM(C69:C93)</f>
        <v>89</v>
      </c>
    </row>
    <row r="95" spans="1:3" ht="6" customHeight="1" x14ac:dyDescent="0.25">
      <c r="A95" s="230"/>
      <c r="B95" s="199"/>
      <c r="C95" s="231"/>
    </row>
    <row r="96" spans="1:3" ht="15.75" thickBot="1" x14ac:dyDescent="0.3">
      <c r="A96" s="232" t="s">
        <v>944</v>
      </c>
      <c r="B96" s="200"/>
      <c r="C96" s="233"/>
    </row>
    <row r="97" spans="1:3" ht="15.75" thickBot="1" x14ac:dyDescent="0.3">
      <c r="A97" s="159" t="s">
        <v>694</v>
      </c>
      <c r="B97" s="177" t="s">
        <v>923</v>
      </c>
      <c r="C97" s="226">
        <v>3</v>
      </c>
    </row>
    <row r="98" spans="1:3" ht="15.75" thickBot="1" x14ac:dyDescent="0.3">
      <c r="A98" s="159" t="s">
        <v>712</v>
      </c>
      <c r="B98" s="177" t="s">
        <v>924</v>
      </c>
      <c r="C98" s="226">
        <v>5</v>
      </c>
    </row>
    <row r="99" spans="1:3" ht="15.75" thickBot="1" x14ac:dyDescent="0.3">
      <c r="A99" s="159" t="s">
        <v>710</v>
      </c>
      <c r="B99" s="177" t="s">
        <v>479</v>
      </c>
      <c r="C99" s="224">
        <v>3</v>
      </c>
    </row>
    <row r="100" spans="1:3" x14ac:dyDescent="0.25">
      <c r="A100" s="201" t="s">
        <v>713</v>
      </c>
      <c r="B100" s="202"/>
      <c r="C100" s="192">
        <f>SUM(C97:C99)</f>
        <v>11</v>
      </c>
    </row>
    <row r="101" spans="1:3" x14ac:dyDescent="0.25">
      <c r="A101" s="203" t="s">
        <v>714</v>
      </c>
      <c r="B101" s="200"/>
      <c r="C101" s="204">
        <f>C100+C94</f>
        <v>100</v>
      </c>
    </row>
    <row r="102" spans="1:3" ht="15.75" thickBot="1" x14ac:dyDescent="0.3">
      <c r="A102" s="205" t="s">
        <v>715</v>
      </c>
      <c r="B102" s="206"/>
      <c r="C102" s="207">
        <f>+C101+C63</f>
        <v>108289</v>
      </c>
    </row>
    <row r="103" spans="1:3" ht="6.75" customHeight="1" x14ac:dyDescent="0.25">
      <c r="A103" s="208"/>
      <c r="B103" s="208"/>
      <c r="C103" s="209"/>
    </row>
    <row r="104" spans="1:3" x14ac:dyDescent="0.25">
      <c r="A104" s="409" t="s">
        <v>24</v>
      </c>
    </row>
    <row r="105" spans="1:3" x14ac:dyDescent="0.25"/>
    <row r="106" spans="1:3" x14ac:dyDescent="0.25"/>
    <row r="107" spans="1:3" x14ac:dyDescent="0.25"/>
    <row r="108" spans="1:3" x14ac:dyDescent="0.25"/>
    <row r="109" spans="1:3" x14ac:dyDescent="0.25"/>
    <row r="110" spans="1:3" x14ac:dyDescent="0.25"/>
    <row r="111" spans="1:3" x14ac:dyDescent="0.25"/>
    <row r="112" spans="1:3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</sheetData>
  <mergeCells count="33">
    <mergeCell ref="A1:F1"/>
    <mergeCell ref="A4:F4"/>
    <mergeCell ref="A8:A11"/>
    <mergeCell ref="A12:A15"/>
    <mergeCell ref="A2:C2"/>
    <mergeCell ref="A3:C3"/>
    <mergeCell ref="A6:A7"/>
    <mergeCell ref="B6:B7"/>
    <mergeCell ref="C6:C7"/>
    <mergeCell ref="A16:A19"/>
    <mergeCell ref="A20:A23"/>
    <mergeCell ref="A26:A30"/>
    <mergeCell ref="A31:A34"/>
    <mergeCell ref="A35:B35"/>
    <mergeCell ref="A38:A39"/>
    <mergeCell ref="A40:A41"/>
    <mergeCell ref="A42:A44"/>
    <mergeCell ref="A45:A49"/>
    <mergeCell ref="A52:A55"/>
    <mergeCell ref="A56:A57"/>
    <mergeCell ref="A60:D60"/>
    <mergeCell ref="A62:B62"/>
    <mergeCell ref="A65:C65"/>
    <mergeCell ref="A67:A68"/>
    <mergeCell ref="B67:B68"/>
    <mergeCell ref="C67:C68"/>
    <mergeCell ref="A89:A91"/>
    <mergeCell ref="A92:A93"/>
    <mergeCell ref="A71:A74"/>
    <mergeCell ref="A75:A76"/>
    <mergeCell ref="A77:A79"/>
    <mergeCell ref="A81:A84"/>
    <mergeCell ref="A86:A8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84"/>
  <sheetViews>
    <sheetView workbookViewId="0">
      <selection activeCell="A3" sqref="A3:C3"/>
    </sheetView>
  </sheetViews>
  <sheetFormatPr defaultColWidth="0" defaultRowHeight="15" x14ac:dyDescent="0.25"/>
  <cols>
    <col min="1" max="1" width="18.85546875" customWidth="1"/>
    <col min="2" max="3" width="22.5703125" customWidth="1"/>
    <col min="4" max="256" width="11.42578125" hidden="1"/>
    <col min="257" max="257" width="24.7109375" customWidth="1"/>
    <col min="258" max="259" width="22.5703125" customWidth="1"/>
    <col min="260" max="512" width="11.42578125" hidden="1"/>
    <col min="513" max="513" width="24.7109375" customWidth="1"/>
    <col min="514" max="515" width="22.5703125" customWidth="1"/>
    <col min="516" max="768" width="11.42578125" hidden="1"/>
    <col min="769" max="769" width="24.7109375" customWidth="1"/>
    <col min="770" max="771" width="22.5703125" customWidth="1"/>
    <col min="772" max="1024" width="11.42578125" hidden="1"/>
    <col min="1025" max="1025" width="24.7109375" customWidth="1"/>
    <col min="1026" max="1027" width="22.5703125" customWidth="1"/>
    <col min="1028" max="1280" width="11.42578125" hidden="1"/>
    <col min="1281" max="1281" width="24.7109375" customWidth="1"/>
    <col min="1282" max="1283" width="22.5703125" customWidth="1"/>
    <col min="1284" max="1536" width="11.42578125" hidden="1"/>
    <col min="1537" max="1537" width="24.7109375" customWidth="1"/>
    <col min="1538" max="1539" width="22.5703125" customWidth="1"/>
    <col min="1540" max="1792" width="11.42578125" hidden="1"/>
    <col min="1793" max="1793" width="24.7109375" customWidth="1"/>
    <col min="1794" max="1795" width="22.5703125" customWidth="1"/>
    <col min="1796" max="2048" width="11.42578125" hidden="1"/>
    <col min="2049" max="2049" width="24.7109375" customWidth="1"/>
    <col min="2050" max="2051" width="22.5703125" customWidth="1"/>
    <col min="2052" max="2304" width="11.42578125" hidden="1"/>
    <col min="2305" max="2305" width="24.7109375" customWidth="1"/>
    <col min="2306" max="2307" width="22.5703125" customWidth="1"/>
    <col min="2308" max="2560" width="11.42578125" hidden="1"/>
    <col min="2561" max="2561" width="24.7109375" customWidth="1"/>
    <col min="2562" max="2563" width="22.5703125" customWidth="1"/>
    <col min="2564" max="2816" width="11.42578125" hidden="1"/>
    <col min="2817" max="2817" width="24.7109375" customWidth="1"/>
    <col min="2818" max="2819" width="22.5703125" customWidth="1"/>
    <col min="2820" max="3072" width="11.42578125" hidden="1"/>
    <col min="3073" max="3073" width="24.7109375" customWidth="1"/>
    <col min="3074" max="3075" width="22.5703125" customWidth="1"/>
    <col min="3076" max="3328" width="11.42578125" hidden="1"/>
    <col min="3329" max="3329" width="24.7109375" customWidth="1"/>
    <col min="3330" max="3331" width="22.5703125" customWidth="1"/>
    <col min="3332" max="3584" width="11.42578125" hidden="1"/>
    <col min="3585" max="3585" width="24.7109375" customWidth="1"/>
    <col min="3586" max="3587" width="22.5703125" customWidth="1"/>
    <col min="3588" max="3840" width="11.42578125" hidden="1"/>
    <col min="3841" max="3841" width="24.7109375" customWidth="1"/>
    <col min="3842" max="3843" width="22.5703125" customWidth="1"/>
    <col min="3844" max="4096" width="11.42578125" hidden="1"/>
    <col min="4097" max="4097" width="24.7109375" customWidth="1"/>
    <col min="4098" max="4099" width="22.5703125" customWidth="1"/>
    <col min="4100" max="4352" width="11.42578125" hidden="1"/>
    <col min="4353" max="4353" width="24.7109375" customWidth="1"/>
    <col min="4354" max="4355" width="22.5703125" customWidth="1"/>
    <col min="4356" max="4608" width="11.42578125" hidden="1"/>
    <col min="4609" max="4609" width="24.7109375" customWidth="1"/>
    <col min="4610" max="4611" width="22.5703125" customWidth="1"/>
    <col min="4612" max="4864" width="11.42578125" hidden="1"/>
    <col min="4865" max="4865" width="24.7109375" customWidth="1"/>
    <col min="4866" max="4867" width="22.5703125" customWidth="1"/>
    <col min="4868" max="5120" width="11.42578125" hidden="1"/>
    <col min="5121" max="5121" width="24.7109375" customWidth="1"/>
    <col min="5122" max="5123" width="22.5703125" customWidth="1"/>
    <col min="5124" max="5376" width="11.42578125" hidden="1"/>
    <col min="5377" max="5377" width="24.7109375" customWidth="1"/>
    <col min="5378" max="5379" width="22.5703125" customWidth="1"/>
    <col min="5380" max="5632" width="11.42578125" hidden="1"/>
    <col min="5633" max="5633" width="24.7109375" customWidth="1"/>
    <col min="5634" max="5635" width="22.5703125" customWidth="1"/>
    <col min="5636" max="5888" width="11.42578125" hidden="1"/>
    <col min="5889" max="5889" width="24.7109375" customWidth="1"/>
    <col min="5890" max="5891" width="22.5703125" customWidth="1"/>
    <col min="5892" max="6144" width="11.42578125" hidden="1"/>
    <col min="6145" max="6145" width="24.7109375" customWidth="1"/>
    <col min="6146" max="6147" width="22.5703125" customWidth="1"/>
    <col min="6148" max="6400" width="11.42578125" hidden="1"/>
    <col min="6401" max="6401" width="24.7109375" customWidth="1"/>
    <col min="6402" max="6403" width="22.5703125" customWidth="1"/>
    <col min="6404" max="6656" width="11.42578125" hidden="1"/>
    <col min="6657" max="6657" width="24.7109375" customWidth="1"/>
    <col min="6658" max="6659" width="22.5703125" customWidth="1"/>
    <col min="6660" max="6912" width="11.42578125" hidden="1"/>
    <col min="6913" max="6913" width="24.7109375" customWidth="1"/>
    <col min="6914" max="6915" width="22.5703125" customWidth="1"/>
    <col min="6916" max="7168" width="11.42578125" hidden="1"/>
    <col min="7169" max="7169" width="24.7109375" customWidth="1"/>
    <col min="7170" max="7171" width="22.5703125" customWidth="1"/>
    <col min="7172" max="7424" width="11.42578125" hidden="1"/>
    <col min="7425" max="7425" width="24.7109375" customWidth="1"/>
    <col min="7426" max="7427" width="22.5703125" customWidth="1"/>
    <col min="7428" max="7680" width="11.42578125" hidden="1"/>
    <col min="7681" max="7681" width="24.7109375" customWidth="1"/>
    <col min="7682" max="7683" width="22.5703125" customWidth="1"/>
    <col min="7684" max="7936" width="11.42578125" hidden="1"/>
    <col min="7937" max="7937" width="24.7109375" customWidth="1"/>
    <col min="7938" max="7939" width="22.5703125" customWidth="1"/>
    <col min="7940" max="8192" width="11.42578125" hidden="1"/>
    <col min="8193" max="8193" width="24.7109375" customWidth="1"/>
    <col min="8194" max="8195" width="22.5703125" customWidth="1"/>
    <col min="8196" max="8448" width="11.42578125" hidden="1"/>
    <col min="8449" max="8449" width="24.7109375" customWidth="1"/>
    <col min="8450" max="8451" width="22.5703125" customWidth="1"/>
    <col min="8452" max="8704" width="11.42578125" hidden="1"/>
    <col min="8705" max="8705" width="24.7109375" customWidth="1"/>
    <col min="8706" max="8707" width="22.5703125" customWidth="1"/>
    <col min="8708" max="8960" width="11.42578125" hidden="1"/>
    <col min="8961" max="8961" width="24.7109375" customWidth="1"/>
    <col min="8962" max="8963" width="22.5703125" customWidth="1"/>
    <col min="8964" max="9216" width="11.42578125" hidden="1"/>
    <col min="9217" max="9217" width="24.7109375" customWidth="1"/>
    <col min="9218" max="9219" width="22.5703125" customWidth="1"/>
    <col min="9220" max="9472" width="11.42578125" hidden="1"/>
    <col min="9473" max="9473" width="24.7109375" customWidth="1"/>
    <col min="9474" max="9475" width="22.5703125" customWidth="1"/>
    <col min="9476" max="9728" width="11.42578125" hidden="1"/>
    <col min="9729" max="9729" width="24.7109375" customWidth="1"/>
    <col min="9730" max="9731" width="22.5703125" customWidth="1"/>
    <col min="9732" max="9984" width="11.42578125" hidden="1"/>
    <col min="9985" max="9985" width="24.7109375" customWidth="1"/>
    <col min="9986" max="9987" width="22.5703125" customWidth="1"/>
    <col min="9988" max="10240" width="11.42578125" hidden="1"/>
    <col min="10241" max="10241" width="24.7109375" customWidth="1"/>
    <col min="10242" max="10243" width="22.5703125" customWidth="1"/>
    <col min="10244" max="10496" width="11.42578125" hidden="1"/>
    <col min="10497" max="10497" width="24.7109375" customWidth="1"/>
    <col min="10498" max="10499" width="22.5703125" customWidth="1"/>
    <col min="10500" max="10752" width="11.42578125" hidden="1"/>
    <col min="10753" max="10753" width="24.7109375" customWidth="1"/>
    <col min="10754" max="10755" width="22.5703125" customWidth="1"/>
    <col min="10756" max="11008" width="11.42578125" hidden="1"/>
    <col min="11009" max="11009" width="24.7109375" customWidth="1"/>
    <col min="11010" max="11011" width="22.5703125" customWidth="1"/>
    <col min="11012" max="11264" width="11.42578125" hidden="1"/>
    <col min="11265" max="11265" width="24.7109375" customWidth="1"/>
    <col min="11266" max="11267" width="22.5703125" customWidth="1"/>
    <col min="11268" max="11520" width="11.42578125" hidden="1"/>
    <col min="11521" max="11521" width="24.7109375" customWidth="1"/>
    <col min="11522" max="11523" width="22.5703125" customWidth="1"/>
    <col min="11524" max="11776" width="11.42578125" hidden="1"/>
    <col min="11777" max="11777" width="24.7109375" customWidth="1"/>
    <col min="11778" max="11779" width="22.5703125" customWidth="1"/>
    <col min="11780" max="12032" width="11.42578125" hidden="1"/>
    <col min="12033" max="12033" width="24.7109375" customWidth="1"/>
    <col min="12034" max="12035" width="22.5703125" customWidth="1"/>
    <col min="12036" max="12288" width="11.42578125" hidden="1"/>
    <col min="12289" max="12289" width="24.7109375" customWidth="1"/>
    <col min="12290" max="12291" width="22.5703125" customWidth="1"/>
    <col min="12292" max="12544" width="11.42578125" hidden="1"/>
    <col min="12545" max="12545" width="24.7109375" customWidth="1"/>
    <col min="12546" max="12547" width="22.5703125" customWidth="1"/>
    <col min="12548" max="12800" width="11.42578125" hidden="1"/>
    <col min="12801" max="12801" width="24.7109375" customWidth="1"/>
    <col min="12802" max="12803" width="22.5703125" customWidth="1"/>
    <col min="12804" max="13056" width="11.42578125" hidden="1"/>
    <col min="13057" max="13057" width="24.7109375" customWidth="1"/>
    <col min="13058" max="13059" width="22.5703125" customWidth="1"/>
    <col min="13060" max="13312" width="11.42578125" hidden="1"/>
    <col min="13313" max="13313" width="24.7109375" customWidth="1"/>
    <col min="13314" max="13315" width="22.5703125" customWidth="1"/>
    <col min="13316" max="13568" width="11.42578125" hidden="1"/>
    <col min="13569" max="13569" width="24.7109375" customWidth="1"/>
    <col min="13570" max="13571" width="22.5703125" customWidth="1"/>
    <col min="13572" max="13824" width="11.42578125" hidden="1"/>
    <col min="13825" max="13825" width="24.7109375" customWidth="1"/>
    <col min="13826" max="13827" width="22.5703125" customWidth="1"/>
    <col min="13828" max="14080" width="11.42578125" hidden="1"/>
    <col min="14081" max="14081" width="24.7109375" customWidth="1"/>
    <col min="14082" max="14083" width="22.5703125" customWidth="1"/>
    <col min="14084" max="14336" width="11.42578125" hidden="1"/>
    <col min="14337" max="14337" width="24.7109375" customWidth="1"/>
    <col min="14338" max="14339" width="22.5703125" customWidth="1"/>
    <col min="14340" max="14592" width="11.42578125" hidden="1"/>
    <col min="14593" max="14593" width="24.7109375" customWidth="1"/>
    <col min="14594" max="14595" width="22.5703125" customWidth="1"/>
    <col min="14596" max="14848" width="11.42578125" hidden="1"/>
    <col min="14849" max="14849" width="24.7109375" customWidth="1"/>
    <col min="14850" max="14851" width="22.5703125" customWidth="1"/>
    <col min="14852" max="15104" width="11.42578125" hidden="1"/>
    <col min="15105" max="15105" width="24.7109375" customWidth="1"/>
    <col min="15106" max="15107" width="22.5703125" customWidth="1"/>
    <col min="15108" max="15360" width="11.42578125" hidden="1"/>
    <col min="15361" max="15361" width="24.7109375" customWidth="1"/>
    <col min="15362" max="15363" width="22.5703125" customWidth="1"/>
    <col min="15364" max="15616" width="11.42578125" hidden="1"/>
    <col min="15617" max="15617" width="24.7109375" customWidth="1"/>
    <col min="15618" max="15619" width="22.5703125" customWidth="1"/>
    <col min="15620" max="15872" width="11.42578125" hidden="1"/>
    <col min="15873" max="15873" width="24.7109375" customWidth="1"/>
    <col min="15874" max="15875" width="22.5703125" customWidth="1"/>
    <col min="15876" max="16128" width="11.42578125" hidden="1"/>
    <col min="16129" max="16129" width="24.7109375" customWidth="1"/>
    <col min="16130" max="16131" width="22.5703125" customWidth="1"/>
    <col min="16132" max="16384" width="11.42578125" hidden="1"/>
  </cols>
  <sheetData>
    <row r="1" spans="1:3" ht="15.75" x14ac:dyDescent="0.25">
      <c r="A1" s="489" t="s">
        <v>689</v>
      </c>
      <c r="B1" s="489"/>
      <c r="C1" s="489"/>
    </row>
    <row r="2" spans="1:3" ht="15.75" x14ac:dyDescent="0.25">
      <c r="A2" s="488" t="s">
        <v>945</v>
      </c>
      <c r="B2" s="489"/>
      <c r="C2" s="492"/>
    </row>
    <row r="3" spans="1:3" x14ac:dyDescent="0.25">
      <c r="A3" s="493" t="s">
        <v>864</v>
      </c>
      <c r="B3" s="494"/>
      <c r="C3" s="495"/>
    </row>
    <row r="4" spans="1:3" x14ac:dyDescent="0.25">
      <c r="A4" s="490" t="s">
        <v>927</v>
      </c>
      <c r="B4" s="491"/>
      <c r="C4" s="496"/>
    </row>
    <row r="5" spans="1:3" ht="5.25" customHeight="1" thickBot="1" x14ac:dyDescent="0.3">
      <c r="A5" s="234"/>
      <c r="B5" s="235"/>
      <c r="C5" s="236"/>
    </row>
    <row r="6" spans="1:3" x14ac:dyDescent="0.25">
      <c r="A6" s="237" t="s">
        <v>795</v>
      </c>
      <c r="B6" s="238" t="s">
        <v>796</v>
      </c>
      <c r="C6" s="239" t="s">
        <v>797</v>
      </c>
    </row>
    <row r="7" spans="1:3" ht="0" hidden="1" customHeight="1" x14ac:dyDescent="0.25">
      <c r="A7" s="245"/>
      <c r="B7" s="42"/>
      <c r="C7" s="246"/>
    </row>
    <row r="8" spans="1:3" x14ac:dyDescent="0.25">
      <c r="A8" s="245" t="s">
        <v>745</v>
      </c>
      <c r="B8" s="42">
        <v>265396.01909240003</v>
      </c>
      <c r="C8" s="246">
        <v>2.6589999999999999E-2</v>
      </c>
    </row>
    <row r="9" spans="1:3" x14ac:dyDescent="0.25">
      <c r="A9" s="245" t="s">
        <v>761</v>
      </c>
      <c r="B9" s="42">
        <v>320289.7210506</v>
      </c>
      <c r="C9" s="246">
        <v>3.209E-2</v>
      </c>
    </row>
    <row r="10" spans="1:3" x14ac:dyDescent="0.25">
      <c r="A10" s="245" t="s">
        <v>752</v>
      </c>
      <c r="B10" s="42">
        <v>42220.1867948</v>
      </c>
      <c r="C10" s="246">
        <v>4.2300000000000003E-3</v>
      </c>
    </row>
    <row r="11" spans="1:3" x14ac:dyDescent="0.25">
      <c r="A11" s="245" t="s">
        <v>746</v>
      </c>
      <c r="B11" s="42">
        <v>405627.98618300003</v>
      </c>
      <c r="C11" s="246">
        <v>4.0640000000000003E-2</v>
      </c>
    </row>
    <row r="12" spans="1:3" x14ac:dyDescent="0.25">
      <c r="A12" s="245" t="s">
        <v>747</v>
      </c>
      <c r="B12" s="42">
        <v>1114366.0615093999</v>
      </c>
      <c r="C12" s="246">
        <v>0.111653</v>
      </c>
    </row>
    <row r="13" spans="1:3" x14ac:dyDescent="0.25">
      <c r="A13" s="245" t="s">
        <v>748</v>
      </c>
      <c r="B13" s="42">
        <v>736787.65170220006</v>
      </c>
      <c r="C13" s="246">
        <v>7.3820999999999998E-2</v>
      </c>
    </row>
    <row r="14" spans="1:3" x14ac:dyDescent="0.25">
      <c r="A14" s="245" t="s">
        <v>753</v>
      </c>
      <c r="B14" s="42">
        <v>63002.285824799997</v>
      </c>
      <c r="C14" s="246">
        <v>6.3119999999999999E-3</v>
      </c>
    </row>
    <row r="15" spans="1:3" x14ac:dyDescent="0.25">
      <c r="A15" s="245" t="s">
        <v>780</v>
      </c>
      <c r="B15" s="42">
        <v>2610.5028908000004</v>
      </c>
      <c r="C15" s="246">
        <v>2.61E-4</v>
      </c>
    </row>
    <row r="16" spans="1:3" x14ac:dyDescent="0.25">
      <c r="A16" s="245" t="s">
        <v>762</v>
      </c>
      <c r="B16" s="42">
        <v>375755.47031400003</v>
      </c>
      <c r="C16" s="246">
        <v>3.7648000000000001E-2</v>
      </c>
    </row>
    <row r="17" spans="1:3" x14ac:dyDescent="0.25">
      <c r="A17" s="245" t="s">
        <v>763</v>
      </c>
      <c r="B17" s="42">
        <v>172741.8356846</v>
      </c>
      <c r="C17" s="246">
        <v>1.7306999999999999E-2</v>
      </c>
    </row>
    <row r="18" spans="1:3" x14ac:dyDescent="0.25">
      <c r="A18" s="245" t="s">
        <v>749</v>
      </c>
      <c r="B18" s="42">
        <v>740867.13118879998</v>
      </c>
      <c r="C18" s="246">
        <v>7.4231000000000005E-2</v>
      </c>
    </row>
    <row r="19" spans="1:3" x14ac:dyDescent="0.25">
      <c r="A19" s="245" t="s">
        <v>764</v>
      </c>
      <c r="B19" s="42">
        <v>78351.536853800004</v>
      </c>
      <c r="C19" s="246">
        <v>7.8499999999999993E-3</v>
      </c>
    </row>
    <row r="20" spans="1:3" x14ac:dyDescent="0.25">
      <c r="A20" s="245" t="s">
        <v>765</v>
      </c>
      <c r="B20" s="42">
        <v>51626.461495000003</v>
      </c>
      <c r="C20" s="246">
        <v>5.1720000000000004E-3</v>
      </c>
    </row>
    <row r="21" spans="1:3" x14ac:dyDescent="0.25">
      <c r="A21" s="245" t="s">
        <v>816</v>
      </c>
      <c r="B21" s="42">
        <v>2572.8273592</v>
      </c>
      <c r="C21" s="246">
        <v>2.5700000000000001E-4</v>
      </c>
    </row>
    <row r="22" spans="1:3" x14ac:dyDescent="0.25">
      <c r="A22" s="245" t="s">
        <v>766</v>
      </c>
      <c r="B22" s="42">
        <v>127370.404098</v>
      </c>
      <c r="C22" s="246">
        <v>1.2761E-2</v>
      </c>
    </row>
    <row r="23" spans="1:3" x14ac:dyDescent="0.25">
      <c r="A23" s="245" t="s">
        <v>791</v>
      </c>
      <c r="B23" s="42">
        <v>1113.5529986000001</v>
      </c>
      <c r="C23" s="246">
        <v>1.11E-4</v>
      </c>
    </row>
    <row r="24" spans="1:3" x14ac:dyDescent="0.25">
      <c r="A24" s="245" t="s">
        <v>799</v>
      </c>
      <c r="B24" s="42">
        <v>5797.9302038000005</v>
      </c>
      <c r="C24" s="246">
        <v>5.8E-4</v>
      </c>
    </row>
    <row r="25" spans="1:3" x14ac:dyDescent="0.25">
      <c r="A25" s="245" t="s">
        <v>800</v>
      </c>
      <c r="B25" s="42">
        <v>3864.0686266000007</v>
      </c>
      <c r="C25" s="246">
        <v>3.8699999999999997E-4</v>
      </c>
    </row>
    <row r="26" spans="1:3" x14ac:dyDescent="0.25">
      <c r="A26" s="245" t="s">
        <v>801</v>
      </c>
      <c r="B26" s="42">
        <v>21223.1717852</v>
      </c>
      <c r="C26" s="246">
        <v>2.1259999999999999E-3</v>
      </c>
    </row>
    <row r="27" spans="1:3" x14ac:dyDescent="0.25">
      <c r="A27" s="245" t="s">
        <v>817</v>
      </c>
      <c r="B27" s="42">
        <v>2326.3820649999998</v>
      </c>
      <c r="C27" s="246">
        <v>2.33E-4</v>
      </c>
    </row>
    <row r="28" spans="1:3" x14ac:dyDescent="0.25">
      <c r="A28" s="245" t="s">
        <v>802</v>
      </c>
      <c r="B28" s="42">
        <v>1232.6535746</v>
      </c>
      <c r="C28" s="246">
        <v>1.2300000000000001E-4</v>
      </c>
    </row>
    <row r="29" spans="1:3" x14ac:dyDescent="0.25">
      <c r="A29" s="245" t="s">
        <v>818</v>
      </c>
      <c r="B29" s="42">
        <v>1314.6146593999999</v>
      </c>
      <c r="C29" s="246">
        <v>1.3100000000000001E-4</v>
      </c>
    </row>
    <row r="30" spans="1:3" x14ac:dyDescent="0.25">
      <c r="A30" s="245" t="s">
        <v>819</v>
      </c>
      <c r="B30" s="42">
        <v>5228.0907895999999</v>
      </c>
      <c r="C30" s="246">
        <v>5.2300000000000003E-4</v>
      </c>
    </row>
    <row r="31" spans="1:3" x14ac:dyDescent="0.25">
      <c r="A31" s="245" t="s">
        <v>750</v>
      </c>
      <c r="B31" s="42">
        <v>242408.28799180005</v>
      </c>
      <c r="C31" s="246">
        <v>2.4287E-2</v>
      </c>
    </row>
    <row r="32" spans="1:3" x14ac:dyDescent="0.25">
      <c r="A32" s="245" t="s">
        <v>767</v>
      </c>
      <c r="B32" s="42">
        <v>160191.62963860002</v>
      </c>
      <c r="C32" s="246">
        <v>1.6049000000000001E-2</v>
      </c>
    </row>
    <row r="33" spans="1:3" x14ac:dyDescent="0.25">
      <c r="A33" s="245" t="s">
        <v>751</v>
      </c>
      <c r="B33" s="42">
        <v>742744.8173922</v>
      </c>
      <c r="C33" s="246">
        <v>7.4418999999999999E-2</v>
      </c>
    </row>
    <row r="34" spans="1:3" x14ac:dyDescent="0.25">
      <c r="A34" s="245" t="s">
        <v>754</v>
      </c>
      <c r="B34" s="42">
        <v>30050.219367000002</v>
      </c>
      <c r="C34" s="246">
        <v>3.0100000000000001E-3</v>
      </c>
    </row>
    <row r="35" spans="1:3" x14ac:dyDescent="0.25">
      <c r="A35" s="245" t="s">
        <v>803</v>
      </c>
      <c r="B35" s="42">
        <v>901.58167400000002</v>
      </c>
      <c r="C35" s="246">
        <v>9.0000000000000006E-5</v>
      </c>
    </row>
    <row r="36" spans="1:3" x14ac:dyDescent="0.25">
      <c r="A36" s="245" t="s">
        <v>787</v>
      </c>
      <c r="B36" s="42">
        <v>95196.355073400002</v>
      </c>
      <c r="C36" s="246">
        <v>9.5379999999999996E-3</v>
      </c>
    </row>
    <row r="37" spans="1:3" x14ac:dyDescent="0.25">
      <c r="A37" s="245" t="s">
        <v>768</v>
      </c>
      <c r="B37" s="42">
        <v>129272.8693074</v>
      </c>
      <c r="C37" s="246">
        <v>1.2952E-2</v>
      </c>
    </row>
    <row r="38" spans="1:3" x14ac:dyDescent="0.25">
      <c r="A38" s="245" t="s">
        <v>792</v>
      </c>
      <c r="B38" s="42">
        <v>696.11074819999999</v>
      </c>
      <c r="C38" s="246">
        <v>6.8999999999999997E-5</v>
      </c>
    </row>
    <row r="39" spans="1:3" x14ac:dyDescent="0.25">
      <c r="A39" s="245" t="s">
        <v>755</v>
      </c>
      <c r="B39" s="42">
        <v>6918.1813063999998</v>
      </c>
      <c r="C39" s="246">
        <v>6.9300000000000004E-4</v>
      </c>
    </row>
    <row r="40" spans="1:3" x14ac:dyDescent="0.25">
      <c r="A40" s="245" t="s">
        <v>820</v>
      </c>
      <c r="B40" s="42">
        <v>14291.7324998</v>
      </c>
      <c r="C40" s="246">
        <v>1.431E-3</v>
      </c>
    </row>
    <row r="41" spans="1:3" x14ac:dyDescent="0.25">
      <c r="A41" s="245" t="s">
        <v>821</v>
      </c>
      <c r="B41" s="42">
        <v>2297.7195443999999</v>
      </c>
      <c r="C41" s="246">
        <v>2.3000000000000001E-4</v>
      </c>
    </row>
    <row r="42" spans="1:3" x14ac:dyDescent="0.25">
      <c r="A42" s="245" t="s">
        <v>822</v>
      </c>
      <c r="B42" s="42">
        <v>506.40684640000006</v>
      </c>
      <c r="C42" s="246">
        <v>5.0000000000000002E-5</v>
      </c>
    </row>
    <row r="43" spans="1:3" x14ac:dyDescent="0.25">
      <c r="A43" s="245" t="s">
        <v>788</v>
      </c>
      <c r="B43" s="42">
        <v>47534.132885399995</v>
      </c>
      <c r="C43" s="246">
        <v>4.7619999999999997E-3</v>
      </c>
    </row>
    <row r="44" spans="1:3" x14ac:dyDescent="0.25">
      <c r="A44" s="245" t="s">
        <v>781</v>
      </c>
      <c r="B44" s="42">
        <v>153.9094508</v>
      </c>
      <c r="C44" s="246">
        <v>1.5E-5</v>
      </c>
    </row>
    <row r="45" spans="1:3" x14ac:dyDescent="0.25">
      <c r="A45" s="245" t="s">
        <v>823</v>
      </c>
      <c r="B45" s="42">
        <v>8380.0381140000009</v>
      </c>
      <c r="C45" s="246">
        <v>8.3900000000000001E-4</v>
      </c>
    </row>
    <row r="46" spans="1:3" ht="18" customHeight="1" x14ac:dyDescent="0.25">
      <c r="A46" s="245" t="s">
        <v>804</v>
      </c>
      <c r="B46" s="42">
        <v>3029.2739231999999</v>
      </c>
      <c r="C46" s="246">
        <v>3.0299999999999999E-4</v>
      </c>
    </row>
    <row r="47" spans="1:3" x14ac:dyDescent="0.25">
      <c r="A47" s="245" t="s">
        <v>824</v>
      </c>
      <c r="B47" s="42">
        <v>50454.422263</v>
      </c>
      <c r="C47" s="246">
        <v>5.0549999999999996E-3</v>
      </c>
    </row>
    <row r="48" spans="1:3" x14ac:dyDescent="0.25">
      <c r="A48" s="245" t="s">
        <v>825</v>
      </c>
      <c r="B48" s="42">
        <v>9305.8196042</v>
      </c>
      <c r="C48" s="246">
        <v>9.3199999999999999E-4</v>
      </c>
    </row>
    <row r="49" spans="1:3" x14ac:dyDescent="0.25">
      <c r="A49" s="245" t="s">
        <v>769</v>
      </c>
      <c r="B49" s="42">
        <v>284047.34628200001</v>
      </c>
      <c r="C49" s="246">
        <v>2.8459999999999999E-2</v>
      </c>
    </row>
    <row r="50" spans="1:3" x14ac:dyDescent="0.25">
      <c r="A50" s="245" t="s">
        <v>756</v>
      </c>
      <c r="B50" s="42">
        <v>4238.3864474000002</v>
      </c>
      <c r="C50" s="246">
        <v>4.2400000000000001E-4</v>
      </c>
    </row>
    <row r="51" spans="1:3" x14ac:dyDescent="0.25">
      <c r="A51" s="245" t="s">
        <v>782</v>
      </c>
      <c r="B51" s="42">
        <v>5071.5049783999993</v>
      </c>
      <c r="C51" s="246">
        <v>5.0799999999999999E-4</v>
      </c>
    </row>
    <row r="52" spans="1:3" x14ac:dyDescent="0.25">
      <c r="A52" s="245" t="s">
        <v>739</v>
      </c>
      <c r="B52" s="42">
        <v>676.65777760000003</v>
      </c>
      <c r="C52" s="246">
        <v>6.7000000000000002E-5</v>
      </c>
    </row>
    <row r="53" spans="1:3" x14ac:dyDescent="0.25">
      <c r="A53" s="245" t="s">
        <v>783</v>
      </c>
      <c r="B53" s="42">
        <v>775.25580300000013</v>
      </c>
      <c r="C53" s="246">
        <v>7.7000000000000001E-5</v>
      </c>
    </row>
    <row r="54" spans="1:3" x14ac:dyDescent="0.25">
      <c r="A54" s="245" t="s">
        <v>805</v>
      </c>
      <c r="B54" s="42">
        <v>45336.960361000005</v>
      </c>
      <c r="C54" s="246">
        <v>4.542E-3</v>
      </c>
    </row>
    <row r="55" spans="1:3" x14ac:dyDescent="0.25">
      <c r="A55" s="245" t="s">
        <v>826</v>
      </c>
      <c r="B55" s="42">
        <v>367.38743719999997</v>
      </c>
      <c r="C55" s="246">
        <v>3.6000000000000001E-5</v>
      </c>
    </row>
    <row r="56" spans="1:3" x14ac:dyDescent="0.25">
      <c r="A56" s="245" t="s">
        <v>827</v>
      </c>
      <c r="B56" s="42">
        <v>2200.7273078000003</v>
      </c>
      <c r="C56" s="246">
        <v>2.2000000000000001E-4</v>
      </c>
    </row>
    <row r="57" spans="1:3" x14ac:dyDescent="0.25">
      <c r="A57" s="245" t="s">
        <v>828</v>
      </c>
      <c r="B57" s="42">
        <v>19507.509315000003</v>
      </c>
      <c r="C57" s="246">
        <v>1.954E-3</v>
      </c>
    </row>
    <row r="58" spans="1:3" x14ac:dyDescent="0.25">
      <c r="A58" s="245" t="s">
        <v>789</v>
      </c>
      <c r="B58" s="42">
        <v>10986.6528254</v>
      </c>
      <c r="C58" s="246">
        <v>1.1000000000000001E-3</v>
      </c>
    </row>
    <row r="59" spans="1:3" x14ac:dyDescent="0.25">
      <c r="A59" s="245" t="s">
        <v>772</v>
      </c>
      <c r="B59" s="42">
        <v>2075.6988000000001</v>
      </c>
      <c r="C59" s="246">
        <v>2.0699999999999999E-4</v>
      </c>
    </row>
    <row r="60" spans="1:3" x14ac:dyDescent="0.25">
      <c r="A60" s="245" t="s">
        <v>829</v>
      </c>
      <c r="B60" s="42">
        <v>1887.4607430000001</v>
      </c>
      <c r="C60" s="246">
        <v>1.8900000000000001E-4</v>
      </c>
    </row>
    <row r="61" spans="1:3" x14ac:dyDescent="0.25">
      <c r="A61" s="245" t="s">
        <v>830</v>
      </c>
      <c r="B61" s="42">
        <v>1003.2120252000002</v>
      </c>
      <c r="C61" s="246">
        <v>1E-4</v>
      </c>
    </row>
    <row r="62" spans="1:3" x14ac:dyDescent="0.25">
      <c r="A62" s="245" t="s">
        <v>806</v>
      </c>
      <c r="B62" s="42">
        <v>4165.1293992000001</v>
      </c>
      <c r="C62" s="246">
        <v>4.17E-4</v>
      </c>
    </row>
    <row r="63" spans="1:3" x14ac:dyDescent="0.25">
      <c r="A63" s="245" t="s">
        <v>807</v>
      </c>
      <c r="B63" s="42">
        <v>12031.126172800001</v>
      </c>
      <c r="C63" s="246">
        <v>1.2049999999999999E-3</v>
      </c>
    </row>
    <row r="64" spans="1:3" x14ac:dyDescent="0.25">
      <c r="A64" s="245" t="s">
        <v>794</v>
      </c>
      <c r="B64" s="42">
        <v>42002.385224799997</v>
      </c>
      <c r="C64" s="246">
        <v>4.2079999999999999E-3</v>
      </c>
    </row>
    <row r="65" spans="1:3" x14ac:dyDescent="0.25">
      <c r="A65" s="245" t="s">
        <v>831</v>
      </c>
      <c r="B65" s="42">
        <v>5293.1484914000002</v>
      </c>
      <c r="C65" s="246">
        <v>5.2999999999999998E-4</v>
      </c>
    </row>
    <row r="66" spans="1:3" x14ac:dyDescent="0.25">
      <c r="A66" s="245" t="s">
        <v>793</v>
      </c>
      <c r="B66" s="42">
        <v>5020.7500336000003</v>
      </c>
      <c r="C66" s="246">
        <v>5.0299999999999997E-4</v>
      </c>
    </row>
    <row r="67" spans="1:3" x14ac:dyDescent="0.25">
      <c r="A67" s="245" t="s">
        <v>808</v>
      </c>
      <c r="B67" s="42">
        <v>1482.7064055999999</v>
      </c>
      <c r="C67" s="246">
        <v>1.4799999999999999E-4</v>
      </c>
    </row>
    <row r="68" spans="1:3" x14ac:dyDescent="0.25">
      <c r="A68" s="245" t="s">
        <v>832</v>
      </c>
      <c r="B68" s="42">
        <v>226.20218880000004</v>
      </c>
      <c r="C68" s="246">
        <v>2.1999999999999999E-5</v>
      </c>
    </row>
    <row r="69" spans="1:3" x14ac:dyDescent="0.25">
      <c r="A69" s="245" t="s">
        <v>757</v>
      </c>
      <c r="B69" s="42">
        <v>35608.702094000007</v>
      </c>
      <c r="C69" s="246">
        <v>3.5669999999999999E-3</v>
      </c>
    </row>
    <row r="70" spans="1:3" x14ac:dyDescent="0.25">
      <c r="A70" s="245" t="s">
        <v>790</v>
      </c>
      <c r="B70" s="42">
        <v>50209.720437800002</v>
      </c>
      <c r="C70" s="246">
        <v>5.0299999999999997E-3</v>
      </c>
    </row>
    <row r="71" spans="1:3" x14ac:dyDescent="0.25">
      <c r="A71" s="245" t="s">
        <v>758</v>
      </c>
      <c r="B71" s="42">
        <v>19777.032815400002</v>
      </c>
      <c r="C71" s="246">
        <v>1.9810000000000001E-3</v>
      </c>
    </row>
    <row r="72" spans="1:3" x14ac:dyDescent="0.25">
      <c r="A72" s="245" t="s">
        <v>785</v>
      </c>
      <c r="B72" s="42">
        <v>1333.7166038</v>
      </c>
      <c r="C72" s="246">
        <v>1.3300000000000001E-4</v>
      </c>
    </row>
    <row r="73" spans="1:3" x14ac:dyDescent="0.25">
      <c r="A73" s="245" t="s">
        <v>833</v>
      </c>
      <c r="B73" s="42">
        <v>342.671063</v>
      </c>
      <c r="C73" s="246">
        <v>3.4E-5</v>
      </c>
    </row>
    <row r="74" spans="1:3" x14ac:dyDescent="0.25">
      <c r="A74" s="245" t="s">
        <v>742</v>
      </c>
      <c r="B74" s="42">
        <v>20283.174934399998</v>
      </c>
      <c r="C74" s="246">
        <v>2.0300000000000001E-3</v>
      </c>
    </row>
    <row r="75" spans="1:3" x14ac:dyDescent="0.25">
      <c r="A75" s="245" t="s">
        <v>810</v>
      </c>
      <c r="B75" s="42">
        <v>31361.388660000001</v>
      </c>
      <c r="C75" s="246">
        <v>3.1419999999999998E-3</v>
      </c>
    </row>
    <row r="76" spans="1:3" x14ac:dyDescent="0.25">
      <c r="A76" s="245" t="s">
        <v>834</v>
      </c>
      <c r="B76" s="42">
        <v>35.873615400000006</v>
      </c>
      <c r="C76" s="246">
        <v>3.0000000000000001E-6</v>
      </c>
    </row>
    <row r="77" spans="1:3" x14ac:dyDescent="0.25">
      <c r="A77" s="245" t="s">
        <v>835</v>
      </c>
      <c r="B77" s="42">
        <v>85.078680399999996</v>
      </c>
      <c r="C77" s="246">
        <v>7.9999999999999996E-6</v>
      </c>
    </row>
    <row r="78" spans="1:3" x14ac:dyDescent="0.25">
      <c r="A78" s="245" t="s">
        <v>811</v>
      </c>
      <c r="B78" s="42">
        <v>2182398.1675076005</v>
      </c>
      <c r="C78" s="246">
        <v>0.218666</v>
      </c>
    </row>
    <row r="79" spans="1:3" x14ac:dyDescent="0.25">
      <c r="A79" s="245" t="s">
        <v>812</v>
      </c>
      <c r="B79" s="42">
        <v>809246.85562839999</v>
      </c>
      <c r="C79" s="246">
        <v>8.1082000000000001E-2</v>
      </c>
    </row>
    <row r="80" spans="1:3" x14ac:dyDescent="0.25">
      <c r="A80" s="245" t="s">
        <v>813</v>
      </c>
      <c r="B80" s="42">
        <v>72452.924145000012</v>
      </c>
      <c r="C80" s="246">
        <v>7.2589999999999998E-3</v>
      </c>
    </row>
    <row r="81" spans="1:3" x14ac:dyDescent="0.25">
      <c r="A81" s="245" t="s">
        <v>814</v>
      </c>
      <c r="B81" s="42">
        <v>222952.23594840002</v>
      </c>
      <c r="C81" s="246">
        <v>2.2338E-2</v>
      </c>
    </row>
    <row r="82" spans="1:3" ht="15" customHeight="1" thickBot="1" x14ac:dyDescent="0.3">
      <c r="A82" s="240" t="s">
        <v>815</v>
      </c>
      <c r="B82" s="241">
        <f>SUM(B8:B81)</f>
        <v>9980503.8045272008</v>
      </c>
      <c r="C82" s="247">
        <f>SUM(C8:C81)</f>
        <v>0.99995100000000026</v>
      </c>
    </row>
    <row r="83" spans="1:3" ht="4.5" customHeight="1" x14ac:dyDescent="0.25">
      <c r="A83" s="242"/>
      <c r="B83" s="243"/>
      <c r="C83" s="244"/>
    </row>
    <row r="84" spans="1:3" x14ac:dyDescent="0.25">
      <c r="A84" s="409" t="s">
        <v>24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23"/>
  <sheetViews>
    <sheetView workbookViewId="0">
      <selection activeCell="A18" sqref="A18"/>
    </sheetView>
  </sheetViews>
  <sheetFormatPr defaultColWidth="0" defaultRowHeight="15" x14ac:dyDescent="0.25"/>
  <cols>
    <col min="1" max="1" width="34.85546875" customWidth="1"/>
    <col min="2" max="3" width="24.42578125" customWidth="1"/>
    <col min="4" max="256" width="11.42578125" hidden="1"/>
    <col min="257" max="257" width="34.85546875" customWidth="1"/>
    <col min="258" max="259" width="24.42578125" customWidth="1"/>
    <col min="260" max="512" width="11.42578125" hidden="1"/>
    <col min="513" max="513" width="34.85546875" customWidth="1"/>
    <col min="514" max="515" width="24.42578125" customWidth="1"/>
    <col min="516" max="768" width="11.42578125" hidden="1"/>
    <col min="769" max="769" width="34.85546875" customWidth="1"/>
    <col min="770" max="771" width="24.42578125" customWidth="1"/>
    <col min="772" max="1024" width="11.42578125" hidden="1"/>
    <col min="1025" max="1025" width="34.85546875" customWidth="1"/>
    <col min="1026" max="1027" width="24.42578125" customWidth="1"/>
    <col min="1028" max="1280" width="11.42578125" hidden="1"/>
    <col min="1281" max="1281" width="34.85546875" customWidth="1"/>
    <col min="1282" max="1283" width="24.42578125" customWidth="1"/>
    <col min="1284" max="1536" width="11.42578125" hidden="1"/>
    <col min="1537" max="1537" width="34.85546875" customWidth="1"/>
    <col min="1538" max="1539" width="24.42578125" customWidth="1"/>
    <col min="1540" max="1792" width="11.42578125" hidden="1"/>
    <col min="1793" max="1793" width="34.85546875" customWidth="1"/>
    <col min="1794" max="1795" width="24.42578125" customWidth="1"/>
    <col min="1796" max="2048" width="11.42578125" hidden="1"/>
    <col min="2049" max="2049" width="34.85546875" customWidth="1"/>
    <col min="2050" max="2051" width="24.42578125" customWidth="1"/>
    <col min="2052" max="2304" width="11.42578125" hidden="1"/>
    <col min="2305" max="2305" width="34.85546875" customWidth="1"/>
    <col min="2306" max="2307" width="24.42578125" customWidth="1"/>
    <col min="2308" max="2560" width="11.42578125" hidden="1"/>
    <col min="2561" max="2561" width="34.85546875" customWidth="1"/>
    <col min="2562" max="2563" width="24.42578125" customWidth="1"/>
    <col min="2564" max="2816" width="11.42578125" hidden="1"/>
    <col min="2817" max="2817" width="34.85546875" customWidth="1"/>
    <col min="2818" max="2819" width="24.42578125" customWidth="1"/>
    <col min="2820" max="3072" width="11.42578125" hidden="1"/>
    <col min="3073" max="3073" width="34.85546875" customWidth="1"/>
    <col min="3074" max="3075" width="24.42578125" customWidth="1"/>
    <col min="3076" max="3328" width="11.42578125" hidden="1"/>
    <col min="3329" max="3329" width="34.85546875" customWidth="1"/>
    <col min="3330" max="3331" width="24.42578125" customWidth="1"/>
    <col min="3332" max="3584" width="11.42578125" hidden="1"/>
    <col min="3585" max="3585" width="34.85546875" customWidth="1"/>
    <col min="3586" max="3587" width="24.42578125" customWidth="1"/>
    <col min="3588" max="3840" width="11.42578125" hidden="1"/>
    <col min="3841" max="3841" width="34.85546875" customWidth="1"/>
    <col min="3842" max="3843" width="24.42578125" customWidth="1"/>
    <col min="3844" max="4096" width="11.42578125" hidden="1"/>
    <col min="4097" max="4097" width="34.85546875" customWidth="1"/>
    <col min="4098" max="4099" width="24.42578125" customWidth="1"/>
    <col min="4100" max="4352" width="11.42578125" hidden="1"/>
    <col min="4353" max="4353" width="34.85546875" customWidth="1"/>
    <col min="4354" max="4355" width="24.42578125" customWidth="1"/>
    <col min="4356" max="4608" width="11.42578125" hidden="1"/>
    <col min="4609" max="4609" width="34.85546875" customWidth="1"/>
    <col min="4610" max="4611" width="24.42578125" customWidth="1"/>
    <col min="4612" max="4864" width="11.42578125" hidden="1"/>
    <col min="4865" max="4865" width="34.85546875" customWidth="1"/>
    <col min="4866" max="4867" width="24.42578125" customWidth="1"/>
    <col min="4868" max="5120" width="11.42578125" hidden="1"/>
    <col min="5121" max="5121" width="34.85546875" customWidth="1"/>
    <col min="5122" max="5123" width="24.42578125" customWidth="1"/>
    <col min="5124" max="5376" width="11.42578125" hidden="1"/>
    <col min="5377" max="5377" width="34.85546875" customWidth="1"/>
    <col min="5378" max="5379" width="24.42578125" customWidth="1"/>
    <col min="5380" max="5632" width="11.42578125" hidden="1"/>
    <col min="5633" max="5633" width="34.85546875" customWidth="1"/>
    <col min="5634" max="5635" width="24.42578125" customWidth="1"/>
    <col min="5636" max="5888" width="11.42578125" hidden="1"/>
    <col min="5889" max="5889" width="34.85546875" customWidth="1"/>
    <col min="5890" max="5891" width="24.42578125" customWidth="1"/>
    <col min="5892" max="6144" width="11.42578125" hidden="1"/>
    <col min="6145" max="6145" width="34.85546875" customWidth="1"/>
    <col min="6146" max="6147" width="24.42578125" customWidth="1"/>
    <col min="6148" max="6400" width="11.42578125" hidden="1"/>
    <col min="6401" max="6401" width="34.85546875" customWidth="1"/>
    <col min="6402" max="6403" width="24.42578125" customWidth="1"/>
    <col min="6404" max="6656" width="11.42578125" hidden="1"/>
    <col min="6657" max="6657" width="34.85546875" customWidth="1"/>
    <col min="6658" max="6659" width="24.42578125" customWidth="1"/>
    <col min="6660" max="6912" width="11.42578125" hidden="1"/>
    <col min="6913" max="6913" width="34.85546875" customWidth="1"/>
    <col min="6914" max="6915" width="24.42578125" customWidth="1"/>
    <col min="6916" max="7168" width="11.42578125" hidden="1"/>
    <col min="7169" max="7169" width="34.85546875" customWidth="1"/>
    <col min="7170" max="7171" width="24.42578125" customWidth="1"/>
    <col min="7172" max="7424" width="11.42578125" hidden="1"/>
    <col min="7425" max="7425" width="34.85546875" customWidth="1"/>
    <col min="7426" max="7427" width="24.42578125" customWidth="1"/>
    <col min="7428" max="7680" width="11.42578125" hidden="1"/>
    <col min="7681" max="7681" width="34.85546875" customWidth="1"/>
    <col min="7682" max="7683" width="24.42578125" customWidth="1"/>
    <col min="7684" max="7936" width="11.42578125" hidden="1"/>
    <col min="7937" max="7937" width="34.85546875" customWidth="1"/>
    <col min="7938" max="7939" width="24.42578125" customWidth="1"/>
    <col min="7940" max="8192" width="11.42578125" hidden="1"/>
    <col min="8193" max="8193" width="34.85546875" customWidth="1"/>
    <col min="8194" max="8195" width="24.42578125" customWidth="1"/>
    <col min="8196" max="8448" width="11.42578125" hidden="1"/>
    <col min="8449" max="8449" width="34.85546875" customWidth="1"/>
    <col min="8450" max="8451" width="24.42578125" customWidth="1"/>
    <col min="8452" max="8704" width="11.42578125" hidden="1"/>
    <col min="8705" max="8705" width="34.85546875" customWidth="1"/>
    <col min="8706" max="8707" width="24.42578125" customWidth="1"/>
    <col min="8708" max="8960" width="11.42578125" hidden="1"/>
    <col min="8961" max="8961" width="34.85546875" customWidth="1"/>
    <col min="8962" max="8963" width="24.42578125" customWidth="1"/>
    <col min="8964" max="9216" width="11.42578125" hidden="1"/>
    <col min="9217" max="9217" width="34.85546875" customWidth="1"/>
    <col min="9218" max="9219" width="24.42578125" customWidth="1"/>
    <col min="9220" max="9472" width="11.42578125" hidden="1"/>
    <col min="9473" max="9473" width="34.85546875" customWidth="1"/>
    <col min="9474" max="9475" width="24.42578125" customWidth="1"/>
    <col min="9476" max="9728" width="11.42578125" hidden="1"/>
    <col min="9729" max="9729" width="34.85546875" customWidth="1"/>
    <col min="9730" max="9731" width="24.42578125" customWidth="1"/>
    <col min="9732" max="9984" width="11.42578125" hidden="1"/>
    <col min="9985" max="9985" width="34.85546875" customWidth="1"/>
    <col min="9986" max="9987" width="24.42578125" customWidth="1"/>
    <col min="9988" max="10240" width="11.42578125" hidden="1"/>
    <col min="10241" max="10241" width="34.85546875" customWidth="1"/>
    <col min="10242" max="10243" width="24.42578125" customWidth="1"/>
    <col min="10244" max="10496" width="11.42578125" hidden="1"/>
    <col min="10497" max="10497" width="34.85546875" customWidth="1"/>
    <col min="10498" max="10499" width="24.42578125" customWidth="1"/>
    <col min="10500" max="10752" width="11.42578125" hidden="1"/>
    <col min="10753" max="10753" width="34.85546875" customWidth="1"/>
    <col min="10754" max="10755" width="24.42578125" customWidth="1"/>
    <col min="10756" max="11008" width="11.42578125" hidden="1"/>
    <col min="11009" max="11009" width="34.85546875" customWidth="1"/>
    <col min="11010" max="11011" width="24.42578125" customWidth="1"/>
    <col min="11012" max="11264" width="11.42578125" hidden="1"/>
    <col min="11265" max="11265" width="34.85546875" customWidth="1"/>
    <col min="11266" max="11267" width="24.42578125" customWidth="1"/>
    <col min="11268" max="11520" width="11.42578125" hidden="1"/>
    <col min="11521" max="11521" width="34.85546875" customWidth="1"/>
    <col min="11522" max="11523" width="24.42578125" customWidth="1"/>
    <col min="11524" max="11776" width="11.42578125" hidden="1"/>
    <col min="11777" max="11777" width="34.85546875" customWidth="1"/>
    <col min="11778" max="11779" width="24.42578125" customWidth="1"/>
    <col min="11780" max="12032" width="11.42578125" hidden="1"/>
    <col min="12033" max="12033" width="34.85546875" customWidth="1"/>
    <col min="12034" max="12035" width="24.42578125" customWidth="1"/>
    <col min="12036" max="12288" width="11.42578125" hidden="1"/>
    <col min="12289" max="12289" width="34.85546875" customWidth="1"/>
    <col min="12290" max="12291" width="24.42578125" customWidth="1"/>
    <col min="12292" max="12544" width="11.42578125" hidden="1"/>
    <col min="12545" max="12545" width="34.85546875" customWidth="1"/>
    <col min="12546" max="12547" width="24.42578125" customWidth="1"/>
    <col min="12548" max="12800" width="11.42578125" hidden="1"/>
    <col min="12801" max="12801" width="34.85546875" customWidth="1"/>
    <col min="12802" max="12803" width="24.42578125" customWidth="1"/>
    <col min="12804" max="13056" width="11.42578125" hidden="1"/>
    <col min="13057" max="13057" width="34.85546875" customWidth="1"/>
    <col min="13058" max="13059" width="24.42578125" customWidth="1"/>
    <col min="13060" max="13312" width="11.42578125" hidden="1"/>
    <col min="13313" max="13313" width="34.85546875" customWidth="1"/>
    <col min="13314" max="13315" width="24.42578125" customWidth="1"/>
    <col min="13316" max="13568" width="11.42578125" hidden="1"/>
    <col min="13569" max="13569" width="34.85546875" customWidth="1"/>
    <col min="13570" max="13571" width="24.42578125" customWidth="1"/>
    <col min="13572" max="13824" width="11.42578125" hidden="1"/>
    <col min="13825" max="13825" width="34.85546875" customWidth="1"/>
    <col min="13826" max="13827" width="24.42578125" customWidth="1"/>
    <col min="13828" max="14080" width="11.42578125" hidden="1"/>
    <col min="14081" max="14081" width="34.85546875" customWidth="1"/>
    <col min="14082" max="14083" width="24.42578125" customWidth="1"/>
    <col min="14084" max="14336" width="11.42578125" hidden="1"/>
    <col min="14337" max="14337" width="34.85546875" customWidth="1"/>
    <col min="14338" max="14339" width="24.42578125" customWidth="1"/>
    <col min="14340" max="14592" width="11.42578125" hidden="1"/>
    <col min="14593" max="14593" width="34.85546875" customWidth="1"/>
    <col min="14594" max="14595" width="24.42578125" customWidth="1"/>
    <col min="14596" max="14848" width="11.42578125" hidden="1"/>
    <col min="14849" max="14849" width="34.85546875" customWidth="1"/>
    <col min="14850" max="14851" width="24.42578125" customWidth="1"/>
    <col min="14852" max="15104" width="11.42578125" hidden="1"/>
    <col min="15105" max="15105" width="34.85546875" customWidth="1"/>
    <col min="15106" max="15107" width="24.42578125" customWidth="1"/>
    <col min="15108" max="15360" width="11.42578125" hidden="1"/>
    <col min="15361" max="15361" width="34.85546875" customWidth="1"/>
    <col min="15362" max="15363" width="24.42578125" customWidth="1"/>
    <col min="15364" max="15616" width="11.42578125" hidden="1"/>
    <col min="15617" max="15617" width="34.85546875" customWidth="1"/>
    <col min="15618" max="15619" width="24.42578125" customWidth="1"/>
    <col min="15620" max="15872" width="11.42578125" hidden="1"/>
    <col min="15873" max="15873" width="34.85546875" customWidth="1"/>
    <col min="15874" max="15875" width="24.42578125" customWidth="1"/>
    <col min="15876" max="16128" width="11.42578125" hidden="1"/>
    <col min="16129" max="16129" width="34.85546875" customWidth="1"/>
    <col min="16130" max="16131" width="24.42578125" customWidth="1"/>
    <col min="16132" max="16384" width="11.42578125" hidden="1"/>
  </cols>
  <sheetData>
    <row r="1" spans="1:3" ht="15.75" x14ac:dyDescent="0.25">
      <c r="A1" s="497" t="s">
        <v>946</v>
      </c>
      <c r="B1" s="497"/>
      <c r="C1" s="497"/>
    </row>
    <row r="2" spans="1:3" ht="15.75" x14ac:dyDescent="0.25">
      <c r="A2" s="497" t="s">
        <v>947</v>
      </c>
      <c r="B2" s="497"/>
      <c r="C2" s="497"/>
    </row>
    <row r="3" spans="1:3" x14ac:dyDescent="0.25">
      <c r="A3" s="493" t="s">
        <v>864</v>
      </c>
      <c r="B3" s="494"/>
      <c r="C3" s="495"/>
    </row>
    <row r="4" spans="1:3" x14ac:dyDescent="0.25">
      <c r="A4" s="490" t="s">
        <v>927</v>
      </c>
      <c r="B4" s="491"/>
      <c r="C4" s="496"/>
    </row>
    <row r="5" spans="1:3" ht="5.25" customHeight="1" thickBot="1" x14ac:dyDescent="0.35">
      <c r="A5" s="248"/>
      <c r="B5" s="248"/>
      <c r="C5" s="248"/>
    </row>
    <row r="6" spans="1:3" x14ac:dyDescent="0.25">
      <c r="A6" s="249" t="s">
        <v>836</v>
      </c>
      <c r="B6" s="250" t="s">
        <v>796</v>
      </c>
      <c r="C6" s="251" t="s">
        <v>797</v>
      </c>
    </row>
    <row r="7" spans="1:3" x14ac:dyDescent="0.25">
      <c r="A7" s="262" t="s">
        <v>978</v>
      </c>
      <c r="B7" s="44">
        <v>65264.952552800009</v>
      </c>
      <c r="C7" s="263">
        <v>6.5329999999999997E-3</v>
      </c>
    </row>
    <row r="8" spans="1:3" x14ac:dyDescent="0.25">
      <c r="A8" s="262" t="s">
        <v>980</v>
      </c>
      <c r="B8" s="44">
        <v>813563.51879180002</v>
      </c>
      <c r="C8" s="263">
        <v>8.1508999999999998E-2</v>
      </c>
    </row>
    <row r="9" spans="1:3" x14ac:dyDescent="0.25">
      <c r="A9" s="262" t="s">
        <v>981</v>
      </c>
      <c r="B9" s="44">
        <v>415762.13775320002</v>
      </c>
      <c r="C9" s="263">
        <v>4.1640999999999997E-2</v>
      </c>
    </row>
    <row r="10" spans="1:3" x14ac:dyDescent="0.25">
      <c r="A10" s="262" t="s">
        <v>988</v>
      </c>
      <c r="B10" s="44">
        <v>9305.8196042</v>
      </c>
      <c r="C10" s="263">
        <v>9.3199999999999999E-4</v>
      </c>
    </row>
    <row r="11" spans="1:3" ht="25.5" x14ac:dyDescent="0.25">
      <c r="A11" s="262" t="s">
        <v>989</v>
      </c>
      <c r="B11" s="44">
        <v>1355.7529818000003</v>
      </c>
      <c r="C11" s="263">
        <v>1.35E-4</v>
      </c>
    </row>
    <row r="12" spans="1:3" x14ac:dyDescent="0.25">
      <c r="A12" s="262" t="s">
        <v>994</v>
      </c>
      <c r="B12" s="44">
        <v>1333.7166038</v>
      </c>
      <c r="C12" s="263">
        <v>1.3300000000000001E-4</v>
      </c>
    </row>
    <row r="13" spans="1:3" x14ac:dyDescent="0.25">
      <c r="A13" s="262" t="s">
        <v>983</v>
      </c>
      <c r="B13" s="44">
        <v>5223571.8179021999</v>
      </c>
      <c r="C13" s="263">
        <v>0.52336800000000006</v>
      </c>
    </row>
    <row r="14" spans="1:3" x14ac:dyDescent="0.25">
      <c r="A14" s="262" t="s">
        <v>990</v>
      </c>
      <c r="B14" s="44">
        <v>61234.173921200003</v>
      </c>
      <c r="C14" s="263">
        <v>6.1339999999999997E-3</v>
      </c>
    </row>
    <row r="15" spans="1:3" x14ac:dyDescent="0.25">
      <c r="A15" s="262" t="s">
        <v>985</v>
      </c>
      <c r="B15" s="44">
        <v>102061.7311868</v>
      </c>
      <c r="C15" s="263">
        <v>1.0220999999999999E-2</v>
      </c>
    </row>
    <row r="16" spans="1:3" x14ac:dyDescent="0.25">
      <c r="A16" s="262" t="s">
        <v>811</v>
      </c>
      <c r="B16" s="44">
        <v>2182398.1675076005</v>
      </c>
      <c r="C16" s="263">
        <v>0.218666</v>
      </c>
    </row>
    <row r="17" spans="1:3" x14ac:dyDescent="0.25">
      <c r="A17" s="262" t="s">
        <v>1326</v>
      </c>
      <c r="B17" s="44">
        <v>809246.85562839999</v>
      </c>
      <c r="C17" s="263">
        <v>8.1082000000000001E-2</v>
      </c>
    </row>
    <row r="18" spans="1:3" x14ac:dyDescent="0.25">
      <c r="A18" s="262" t="s">
        <v>813</v>
      </c>
      <c r="B18" s="44">
        <v>72452.924145000012</v>
      </c>
      <c r="C18" s="263">
        <v>7.2589999999999998E-3</v>
      </c>
    </row>
    <row r="19" spans="1:3" ht="15.75" thickBot="1" x14ac:dyDescent="0.3">
      <c r="A19" s="262" t="s">
        <v>814</v>
      </c>
      <c r="B19" s="44">
        <v>222952.23594840002</v>
      </c>
      <c r="C19" s="263">
        <v>2.2338E-2</v>
      </c>
    </row>
    <row r="20" spans="1:3" ht="15.75" thickBot="1" x14ac:dyDescent="0.3">
      <c r="A20" s="252" t="s">
        <v>815</v>
      </c>
      <c r="B20" s="253">
        <f>SUM(B7:B19)</f>
        <v>9980503.8045272008</v>
      </c>
      <c r="C20" s="264">
        <v>1</v>
      </c>
    </row>
    <row r="21" spans="1:3" ht="4.5" customHeight="1" x14ac:dyDescent="0.25">
      <c r="A21" s="254"/>
      <c r="B21" s="254"/>
      <c r="C21" s="254"/>
    </row>
    <row r="22" spans="1:3" x14ac:dyDescent="0.25">
      <c r="A22" s="498" t="s">
        <v>948</v>
      </c>
      <c r="B22" s="498"/>
      <c r="C22" s="498"/>
    </row>
    <row r="23" spans="1:3" x14ac:dyDescent="0.25">
      <c r="A23" s="409" t="s">
        <v>24</v>
      </c>
      <c r="B23" s="256"/>
    </row>
  </sheetData>
  <mergeCells count="5">
    <mergeCell ref="A1:C1"/>
    <mergeCell ref="A2:C2"/>
    <mergeCell ref="A3:C3"/>
    <mergeCell ref="A4:C4"/>
    <mergeCell ref="A22:C2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00"/>
  <sheetViews>
    <sheetView workbookViewId="0">
      <selection activeCell="A3" sqref="A3:C3"/>
    </sheetView>
  </sheetViews>
  <sheetFormatPr defaultColWidth="0" defaultRowHeight="15" customHeight="1" zeroHeight="1" x14ac:dyDescent="0.25"/>
  <cols>
    <col min="1" max="1" width="49.42578125" customWidth="1"/>
    <col min="2" max="3" width="22.5703125" customWidth="1"/>
    <col min="4" max="256" width="11.42578125" hidden="1"/>
    <col min="257" max="257" width="49.42578125" customWidth="1"/>
    <col min="258" max="259" width="22.5703125" customWidth="1"/>
    <col min="260" max="512" width="11.42578125" hidden="1"/>
    <col min="513" max="513" width="49.42578125" customWidth="1"/>
    <col min="514" max="515" width="22.5703125" customWidth="1"/>
    <col min="516" max="768" width="11.42578125" hidden="1"/>
    <col min="769" max="769" width="49.42578125" customWidth="1"/>
    <col min="770" max="771" width="22.5703125" customWidth="1"/>
    <col min="772" max="1024" width="11.42578125" hidden="1"/>
    <col min="1025" max="1025" width="49.42578125" customWidth="1"/>
    <col min="1026" max="1027" width="22.5703125" customWidth="1"/>
    <col min="1028" max="1280" width="11.42578125" hidden="1"/>
    <col min="1281" max="1281" width="49.42578125" customWidth="1"/>
    <col min="1282" max="1283" width="22.5703125" customWidth="1"/>
    <col min="1284" max="1536" width="11.42578125" hidden="1"/>
    <col min="1537" max="1537" width="49.42578125" customWidth="1"/>
    <col min="1538" max="1539" width="22.5703125" customWidth="1"/>
    <col min="1540" max="1792" width="11.42578125" hidden="1"/>
    <col min="1793" max="1793" width="49.42578125" customWidth="1"/>
    <col min="1794" max="1795" width="22.5703125" customWidth="1"/>
    <col min="1796" max="2048" width="11.42578125" hidden="1"/>
    <col min="2049" max="2049" width="49.42578125" customWidth="1"/>
    <col min="2050" max="2051" width="22.5703125" customWidth="1"/>
    <col min="2052" max="2304" width="11.42578125" hidden="1"/>
    <col min="2305" max="2305" width="49.42578125" customWidth="1"/>
    <col min="2306" max="2307" width="22.5703125" customWidth="1"/>
    <col min="2308" max="2560" width="11.42578125" hidden="1"/>
    <col min="2561" max="2561" width="49.42578125" customWidth="1"/>
    <col min="2562" max="2563" width="22.5703125" customWidth="1"/>
    <col min="2564" max="2816" width="11.42578125" hidden="1"/>
    <col min="2817" max="2817" width="49.42578125" customWidth="1"/>
    <col min="2818" max="2819" width="22.5703125" customWidth="1"/>
    <col min="2820" max="3072" width="11.42578125" hidden="1"/>
    <col min="3073" max="3073" width="49.42578125" customWidth="1"/>
    <col min="3074" max="3075" width="22.5703125" customWidth="1"/>
    <col min="3076" max="3328" width="11.42578125" hidden="1"/>
    <col min="3329" max="3329" width="49.42578125" customWidth="1"/>
    <col min="3330" max="3331" width="22.5703125" customWidth="1"/>
    <col min="3332" max="3584" width="11.42578125" hidden="1"/>
    <col min="3585" max="3585" width="49.42578125" customWidth="1"/>
    <col min="3586" max="3587" width="22.5703125" customWidth="1"/>
    <col min="3588" max="3840" width="11.42578125" hidden="1"/>
    <col min="3841" max="3841" width="49.42578125" customWidth="1"/>
    <col min="3842" max="3843" width="22.5703125" customWidth="1"/>
    <col min="3844" max="4096" width="11.42578125" hidden="1"/>
    <col min="4097" max="4097" width="49.42578125" customWidth="1"/>
    <col min="4098" max="4099" width="22.5703125" customWidth="1"/>
    <col min="4100" max="4352" width="11.42578125" hidden="1"/>
    <col min="4353" max="4353" width="49.42578125" customWidth="1"/>
    <col min="4354" max="4355" width="22.5703125" customWidth="1"/>
    <col min="4356" max="4608" width="11.42578125" hidden="1"/>
    <col min="4609" max="4609" width="49.42578125" customWidth="1"/>
    <col min="4610" max="4611" width="22.5703125" customWidth="1"/>
    <col min="4612" max="4864" width="11.42578125" hidden="1"/>
    <col min="4865" max="4865" width="49.42578125" customWidth="1"/>
    <col min="4866" max="4867" width="22.5703125" customWidth="1"/>
    <col min="4868" max="5120" width="11.42578125" hidden="1"/>
    <col min="5121" max="5121" width="49.42578125" customWidth="1"/>
    <col min="5122" max="5123" width="22.5703125" customWidth="1"/>
    <col min="5124" max="5376" width="11.42578125" hidden="1"/>
    <col min="5377" max="5377" width="49.42578125" customWidth="1"/>
    <col min="5378" max="5379" width="22.5703125" customWidth="1"/>
    <col min="5380" max="5632" width="11.42578125" hidden="1"/>
    <col min="5633" max="5633" width="49.42578125" customWidth="1"/>
    <col min="5634" max="5635" width="22.5703125" customWidth="1"/>
    <col min="5636" max="5888" width="11.42578125" hidden="1"/>
    <col min="5889" max="5889" width="49.42578125" customWidth="1"/>
    <col min="5890" max="5891" width="22.5703125" customWidth="1"/>
    <col min="5892" max="6144" width="11.42578125" hidden="1"/>
    <col min="6145" max="6145" width="49.42578125" customWidth="1"/>
    <col min="6146" max="6147" width="22.5703125" customWidth="1"/>
    <col min="6148" max="6400" width="11.42578125" hidden="1"/>
    <col min="6401" max="6401" width="49.42578125" customWidth="1"/>
    <col min="6402" max="6403" width="22.5703125" customWidth="1"/>
    <col min="6404" max="6656" width="11.42578125" hidden="1"/>
    <col min="6657" max="6657" width="49.42578125" customWidth="1"/>
    <col min="6658" max="6659" width="22.5703125" customWidth="1"/>
    <col min="6660" max="6912" width="11.42578125" hidden="1"/>
    <col min="6913" max="6913" width="49.42578125" customWidth="1"/>
    <col min="6914" max="6915" width="22.5703125" customWidth="1"/>
    <col min="6916" max="7168" width="11.42578125" hidden="1"/>
    <col min="7169" max="7169" width="49.42578125" customWidth="1"/>
    <col min="7170" max="7171" width="22.5703125" customWidth="1"/>
    <col min="7172" max="7424" width="11.42578125" hidden="1"/>
    <col min="7425" max="7425" width="49.42578125" customWidth="1"/>
    <col min="7426" max="7427" width="22.5703125" customWidth="1"/>
    <col min="7428" max="7680" width="11.42578125" hidden="1"/>
    <col min="7681" max="7681" width="49.42578125" customWidth="1"/>
    <col min="7682" max="7683" width="22.5703125" customWidth="1"/>
    <col min="7684" max="7936" width="11.42578125" hidden="1"/>
    <col min="7937" max="7937" width="49.42578125" customWidth="1"/>
    <col min="7938" max="7939" width="22.5703125" customWidth="1"/>
    <col min="7940" max="8192" width="11.42578125" hidden="1"/>
    <col min="8193" max="8193" width="49.42578125" customWidth="1"/>
    <col min="8194" max="8195" width="22.5703125" customWidth="1"/>
    <col min="8196" max="8448" width="11.42578125" hidden="1"/>
    <col min="8449" max="8449" width="49.42578125" customWidth="1"/>
    <col min="8450" max="8451" width="22.5703125" customWidth="1"/>
    <col min="8452" max="8704" width="11.42578125" hidden="1"/>
    <col min="8705" max="8705" width="49.42578125" customWidth="1"/>
    <col min="8706" max="8707" width="22.5703125" customWidth="1"/>
    <col min="8708" max="8960" width="11.42578125" hidden="1"/>
    <col min="8961" max="8961" width="49.42578125" customWidth="1"/>
    <col min="8962" max="8963" width="22.5703125" customWidth="1"/>
    <col min="8964" max="9216" width="11.42578125" hidden="1"/>
    <col min="9217" max="9217" width="49.42578125" customWidth="1"/>
    <col min="9218" max="9219" width="22.5703125" customWidth="1"/>
    <col min="9220" max="9472" width="11.42578125" hidden="1"/>
    <col min="9473" max="9473" width="49.42578125" customWidth="1"/>
    <col min="9474" max="9475" width="22.5703125" customWidth="1"/>
    <col min="9476" max="9728" width="11.42578125" hidden="1"/>
    <col min="9729" max="9729" width="49.42578125" customWidth="1"/>
    <col min="9730" max="9731" width="22.5703125" customWidth="1"/>
    <col min="9732" max="9984" width="11.42578125" hidden="1"/>
    <col min="9985" max="9985" width="49.42578125" customWidth="1"/>
    <col min="9986" max="9987" width="22.5703125" customWidth="1"/>
    <col min="9988" max="10240" width="11.42578125" hidden="1"/>
    <col min="10241" max="10241" width="49.42578125" customWidth="1"/>
    <col min="10242" max="10243" width="22.5703125" customWidth="1"/>
    <col min="10244" max="10496" width="11.42578125" hidden="1"/>
    <col min="10497" max="10497" width="49.42578125" customWidth="1"/>
    <col min="10498" max="10499" width="22.5703125" customWidth="1"/>
    <col min="10500" max="10752" width="11.42578125" hidden="1"/>
    <col min="10753" max="10753" width="49.42578125" customWidth="1"/>
    <col min="10754" max="10755" width="22.5703125" customWidth="1"/>
    <col min="10756" max="11008" width="11.42578125" hidden="1"/>
    <col min="11009" max="11009" width="49.42578125" customWidth="1"/>
    <col min="11010" max="11011" width="22.5703125" customWidth="1"/>
    <col min="11012" max="11264" width="11.42578125" hidden="1"/>
    <col min="11265" max="11265" width="49.42578125" customWidth="1"/>
    <col min="11266" max="11267" width="22.5703125" customWidth="1"/>
    <col min="11268" max="11520" width="11.42578125" hidden="1"/>
    <col min="11521" max="11521" width="49.42578125" customWidth="1"/>
    <col min="11522" max="11523" width="22.5703125" customWidth="1"/>
    <col min="11524" max="11776" width="11.42578125" hidden="1"/>
    <col min="11777" max="11777" width="49.42578125" customWidth="1"/>
    <col min="11778" max="11779" width="22.5703125" customWidth="1"/>
    <col min="11780" max="12032" width="11.42578125" hidden="1"/>
    <col min="12033" max="12033" width="49.42578125" customWidth="1"/>
    <col min="12034" max="12035" width="22.5703125" customWidth="1"/>
    <col min="12036" max="12288" width="11.42578125" hidden="1"/>
    <col min="12289" max="12289" width="49.42578125" customWidth="1"/>
    <col min="12290" max="12291" width="22.5703125" customWidth="1"/>
    <col min="12292" max="12544" width="11.42578125" hidden="1"/>
    <col min="12545" max="12545" width="49.42578125" customWidth="1"/>
    <col min="12546" max="12547" width="22.5703125" customWidth="1"/>
    <col min="12548" max="12800" width="11.42578125" hidden="1"/>
    <col min="12801" max="12801" width="49.42578125" customWidth="1"/>
    <col min="12802" max="12803" width="22.5703125" customWidth="1"/>
    <col min="12804" max="13056" width="11.42578125" hidden="1"/>
    <col min="13057" max="13057" width="49.42578125" customWidth="1"/>
    <col min="13058" max="13059" width="22.5703125" customWidth="1"/>
    <col min="13060" max="13312" width="11.42578125" hidden="1"/>
    <col min="13313" max="13313" width="49.42578125" customWidth="1"/>
    <col min="13314" max="13315" width="22.5703125" customWidth="1"/>
    <col min="13316" max="13568" width="11.42578125" hidden="1"/>
    <col min="13569" max="13569" width="49.42578125" customWidth="1"/>
    <col min="13570" max="13571" width="22.5703125" customWidth="1"/>
    <col min="13572" max="13824" width="11.42578125" hidden="1"/>
    <col min="13825" max="13825" width="49.42578125" customWidth="1"/>
    <col min="13826" max="13827" width="22.5703125" customWidth="1"/>
    <col min="13828" max="14080" width="11.42578125" hidden="1"/>
    <col min="14081" max="14081" width="49.42578125" customWidth="1"/>
    <col min="14082" max="14083" width="22.5703125" customWidth="1"/>
    <col min="14084" max="14336" width="11.42578125" hidden="1"/>
    <col min="14337" max="14337" width="49.42578125" customWidth="1"/>
    <col min="14338" max="14339" width="22.5703125" customWidth="1"/>
    <col min="14340" max="14592" width="11.42578125" hidden="1"/>
    <col min="14593" max="14593" width="49.42578125" customWidth="1"/>
    <col min="14594" max="14595" width="22.5703125" customWidth="1"/>
    <col min="14596" max="14848" width="11.42578125" hidden="1"/>
    <col min="14849" max="14849" width="49.42578125" customWidth="1"/>
    <col min="14850" max="14851" width="22.5703125" customWidth="1"/>
    <col min="14852" max="15104" width="11.42578125" hidden="1"/>
    <col min="15105" max="15105" width="49.42578125" customWidth="1"/>
    <col min="15106" max="15107" width="22.5703125" customWidth="1"/>
    <col min="15108" max="15360" width="11.42578125" hidden="1"/>
    <col min="15361" max="15361" width="49.42578125" customWidth="1"/>
    <col min="15362" max="15363" width="22.5703125" customWidth="1"/>
    <col min="15364" max="15616" width="11.42578125" hidden="1"/>
    <col min="15617" max="15617" width="49.42578125" customWidth="1"/>
    <col min="15618" max="15619" width="22.5703125" customWidth="1"/>
    <col min="15620" max="15872" width="11.42578125" hidden="1"/>
    <col min="15873" max="15873" width="49.42578125" customWidth="1"/>
    <col min="15874" max="15875" width="22.5703125" customWidth="1"/>
    <col min="15876" max="16128" width="11.42578125" hidden="1"/>
    <col min="16129" max="16129" width="49.42578125" customWidth="1"/>
    <col min="16130" max="16131" width="22.5703125" customWidth="1"/>
    <col min="16132" max="16384" width="11.42578125" hidden="1"/>
  </cols>
  <sheetData>
    <row r="1" spans="1:3" ht="15.75" x14ac:dyDescent="0.25">
      <c r="A1" s="499" t="s">
        <v>946</v>
      </c>
      <c r="B1" s="499"/>
      <c r="C1" s="499"/>
    </row>
    <row r="2" spans="1:3" ht="15.75" x14ac:dyDescent="0.25">
      <c r="A2" s="499" t="s">
        <v>954</v>
      </c>
      <c r="B2" s="499"/>
      <c r="C2" s="499"/>
    </row>
    <row r="3" spans="1:3" x14ac:dyDescent="0.25">
      <c r="A3" s="490" t="s">
        <v>864</v>
      </c>
      <c r="B3" s="491"/>
      <c r="C3" s="496"/>
    </row>
    <row r="4" spans="1:3" x14ac:dyDescent="0.25">
      <c r="A4" s="490" t="s">
        <v>927</v>
      </c>
      <c r="B4" s="491"/>
      <c r="C4" s="496"/>
    </row>
    <row r="5" spans="1:3" ht="5.25" customHeight="1" thickBot="1" x14ac:dyDescent="0.35">
      <c r="A5" s="248"/>
      <c r="B5" s="248"/>
      <c r="C5" s="248"/>
    </row>
    <row r="6" spans="1:3" x14ac:dyDescent="0.25">
      <c r="A6" s="259" t="s">
        <v>836</v>
      </c>
      <c r="B6" s="260" t="s">
        <v>796</v>
      </c>
      <c r="C6" s="261" t="s">
        <v>797</v>
      </c>
    </row>
    <row r="7" spans="1:3" x14ac:dyDescent="0.25">
      <c r="A7" s="245" t="s">
        <v>949</v>
      </c>
      <c r="B7" s="42">
        <v>6026.7250610000001</v>
      </c>
      <c r="C7" s="246">
        <v>7.4469999999999996E-3</v>
      </c>
    </row>
    <row r="8" spans="1:3" x14ac:dyDescent="0.25">
      <c r="A8" s="245" t="s">
        <v>950</v>
      </c>
      <c r="B8" s="42">
        <v>30226.361460399999</v>
      </c>
      <c r="C8" s="246">
        <v>3.7351000000000002E-2</v>
      </c>
    </row>
    <row r="9" spans="1:3" x14ac:dyDescent="0.25">
      <c r="A9" s="245" t="s">
        <v>951</v>
      </c>
      <c r="B9" s="42">
        <v>37524.871868400005</v>
      </c>
      <c r="C9" s="246">
        <v>4.6370000000000001E-2</v>
      </c>
    </row>
    <row r="10" spans="1:3" x14ac:dyDescent="0.25">
      <c r="A10" s="245" t="s">
        <v>838</v>
      </c>
      <c r="B10" s="42">
        <v>12735.362385200002</v>
      </c>
      <c r="C10" s="246">
        <v>1.5737000000000001E-2</v>
      </c>
    </row>
    <row r="11" spans="1:3" x14ac:dyDescent="0.25">
      <c r="A11" s="245" t="s">
        <v>952</v>
      </c>
      <c r="B11" s="42">
        <v>104949.701115</v>
      </c>
      <c r="C11" s="246">
        <v>0.129688</v>
      </c>
    </row>
    <row r="12" spans="1:3" ht="26.25" x14ac:dyDescent="0.25">
      <c r="A12" s="245" t="s">
        <v>839</v>
      </c>
      <c r="B12" s="42">
        <v>49438.500098400007</v>
      </c>
      <c r="C12" s="246">
        <v>6.1092E-2</v>
      </c>
    </row>
    <row r="13" spans="1:3" x14ac:dyDescent="0.25">
      <c r="A13" s="245" t="s">
        <v>953</v>
      </c>
      <c r="B13" s="42">
        <v>568345.33363999997</v>
      </c>
      <c r="C13" s="246">
        <v>0.70231399999999999</v>
      </c>
    </row>
    <row r="14" spans="1:3" ht="15.75" thickBot="1" x14ac:dyDescent="0.3">
      <c r="A14" s="257" t="s">
        <v>1</v>
      </c>
      <c r="B14" s="258">
        <f>SUM(B7:B13)</f>
        <v>809246.85562839999</v>
      </c>
      <c r="C14" s="265">
        <v>0.99999999999999978</v>
      </c>
    </row>
    <row r="15" spans="1:3" ht="15" customHeight="1" x14ac:dyDescent="0.25">
      <c r="A15" s="409" t="s">
        <v>24</v>
      </c>
    </row>
    <row r="16" spans="1:3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</sheetData>
  <mergeCells count="4">
    <mergeCell ref="A1:C1"/>
    <mergeCell ref="A2:C2"/>
    <mergeCell ref="A3:C3"/>
    <mergeCell ref="A4:C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92"/>
  <sheetViews>
    <sheetView workbookViewId="0">
      <selection activeCell="A2" sqref="A2:C2"/>
    </sheetView>
  </sheetViews>
  <sheetFormatPr defaultColWidth="0" defaultRowHeight="15" zeroHeight="1" x14ac:dyDescent="0.25"/>
  <cols>
    <col min="1" max="1" width="32.5703125" customWidth="1"/>
    <col min="2" max="2" width="32.140625" customWidth="1"/>
    <col min="3" max="3" width="33.140625" customWidth="1"/>
    <col min="4" max="256" width="11.42578125" hidden="1"/>
    <col min="257" max="257" width="32.5703125" customWidth="1"/>
    <col min="258" max="258" width="32.140625" customWidth="1"/>
    <col min="259" max="259" width="33.140625" customWidth="1"/>
    <col min="260" max="512" width="11.42578125" hidden="1"/>
    <col min="513" max="513" width="32.5703125" customWidth="1"/>
    <col min="514" max="514" width="32.140625" customWidth="1"/>
    <col min="515" max="515" width="33.140625" customWidth="1"/>
    <col min="516" max="768" width="11.42578125" hidden="1"/>
    <col min="769" max="769" width="32.5703125" customWidth="1"/>
    <col min="770" max="770" width="32.140625" customWidth="1"/>
    <col min="771" max="771" width="33.140625" customWidth="1"/>
    <col min="772" max="1024" width="11.42578125" hidden="1"/>
    <col min="1025" max="1025" width="32.5703125" customWidth="1"/>
    <col min="1026" max="1026" width="32.140625" customWidth="1"/>
    <col min="1027" max="1027" width="33.140625" customWidth="1"/>
    <col min="1028" max="1280" width="11.42578125" hidden="1"/>
    <col min="1281" max="1281" width="32.5703125" customWidth="1"/>
    <col min="1282" max="1282" width="32.140625" customWidth="1"/>
    <col min="1283" max="1283" width="33.140625" customWidth="1"/>
    <col min="1284" max="1536" width="11.42578125" hidden="1"/>
    <col min="1537" max="1537" width="32.5703125" customWidth="1"/>
    <col min="1538" max="1538" width="32.140625" customWidth="1"/>
    <col min="1539" max="1539" width="33.140625" customWidth="1"/>
    <col min="1540" max="1792" width="11.42578125" hidden="1"/>
    <col min="1793" max="1793" width="32.5703125" customWidth="1"/>
    <col min="1794" max="1794" width="32.140625" customWidth="1"/>
    <col min="1795" max="1795" width="33.140625" customWidth="1"/>
    <col min="1796" max="2048" width="11.42578125" hidden="1"/>
    <col min="2049" max="2049" width="32.5703125" customWidth="1"/>
    <col min="2050" max="2050" width="32.140625" customWidth="1"/>
    <col min="2051" max="2051" width="33.140625" customWidth="1"/>
    <col min="2052" max="2304" width="11.42578125" hidden="1"/>
    <col min="2305" max="2305" width="32.5703125" customWidth="1"/>
    <col min="2306" max="2306" width="32.140625" customWidth="1"/>
    <col min="2307" max="2307" width="33.140625" customWidth="1"/>
    <col min="2308" max="2560" width="11.42578125" hidden="1"/>
    <col min="2561" max="2561" width="32.5703125" customWidth="1"/>
    <col min="2562" max="2562" width="32.140625" customWidth="1"/>
    <col min="2563" max="2563" width="33.140625" customWidth="1"/>
    <col min="2564" max="2816" width="11.42578125" hidden="1"/>
    <col min="2817" max="2817" width="32.5703125" customWidth="1"/>
    <col min="2818" max="2818" width="32.140625" customWidth="1"/>
    <col min="2819" max="2819" width="33.140625" customWidth="1"/>
    <col min="2820" max="3072" width="11.42578125" hidden="1"/>
    <col min="3073" max="3073" width="32.5703125" customWidth="1"/>
    <col min="3074" max="3074" width="32.140625" customWidth="1"/>
    <col min="3075" max="3075" width="33.140625" customWidth="1"/>
    <col min="3076" max="3328" width="11.42578125" hidden="1"/>
    <col min="3329" max="3329" width="32.5703125" customWidth="1"/>
    <col min="3330" max="3330" width="32.140625" customWidth="1"/>
    <col min="3331" max="3331" width="33.140625" customWidth="1"/>
    <col min="3332" max="3584" width="11.42578125" hidden="1"/>
    <col min="3585" max="3585" width="32.5703125" customWidth="1"/>
    <col min="3586" max="3586" width="32.140625" customWidth="1"/>
    <col min="3587" max="3587" width="33.140625" customWidth="1"/>
    <col min="3588" max="3840" width="11.42578125" hidden="1"/>
    <col min="3841" max="3841" width="32.5703125" customWidth="1"/>
    <col min="3842" max="3842" width="32.140625" customWidth="1"/>
    <col min="3843" max="3843" width="33.140625" customWidth="1"/>
    <col min="3844" max="4096" width="11.42578125" hidden="1"/>
    <col min="4097" max="4097" width="32.5703125" customWidth="1"/>
    <col min="4098" max="4098" width="32.140625" customWidth="1"/>
    <col min="4099" max="4099" width="33.140625" customWidth="1"/>
    <col min="4100" max="4352" width="11.42578125" hidden="1"/>
    <col min="4353" max="4353" width="32.5703125" customWidth="1"/>
    <col min="4354" max="4354" width="32.140625" customWidth="1"/>
    <col min="4355" max="4355" width="33.140625" customWidth="1"/>
    <col min="4356" max="4608" width="11.42578125" hidden="1"/>
    <col min="4609" max="4609" width="32.5703125" customWidth="1"/>
    <col min="4610" max="4610" width="32.140625" customWidth="1"/>
    <col min="4611" max="4611" width="33.140625" customWidth="1"/>
    <col min="4612" max="4864" width="11.42578125" hidden="1"/>
    <col min="4865" max="4865" width="32.5703125" customWidth="1"/>
    <col min="4866" max="4866" width="32.140625" customWidth="1"/>
    <col min="4867" max="4867" width="33.140625" customWidth="1"/>
    <col min="4868" max="5120" width="11.42578125" hidden="1"/>
    <col min="5121" max="5121" width="32.5703125" customWidth="1"/>
    <col min="5122" max="5122" width="32.140625" customWidth="1"/>
    <col min="5123" max="5123" width="33.140625" customWidth="1"/>
    <col min="5124" max="5376" width="11.42578125" hidden="1"/>
    <col min="5377" max="5377" width="32.5703125" customWidth="1"/>
    <col min="5378" max="5378" width="32.140625" customWidth="1"/>
    <col min="5379" max="5379" width="33.140625" customWidth="1"/>
    <col min="5380" max="5632" width="11.42578125" hidden="1"/>
    <col min="5633" max="5633" width="32.5703125" customWidth="1"/>
    <col min="5634" max="5634" width="32.140625" customWidth="1"/>
    <col min="5635" max="5635" width="33.140625" customWidth="1"/>
    <col min="5636" max="5888" width="11.42578125" hidden="1"/>
    <col min="5889" max="5889" width="32.5703125" customWidth="1"/>
    <col min="5890" max="5890" width="32.140625" customWidth="1"/>
    <col min="5891" max="5891" width="33.140625" customWidth="1"/>
    <col min="5892" max="6144" width="11.42578125" hidden="1"/>
    <col min="6145" max="6145" width="32.5703125" customWidth="1"/>
    <col min="6146" max="6146" width="32.140625" customWidth="1"/>
    <col min="6147" max="6147" width="33.140625" customWidth="1"/>
    <col min="6148" max="6400" width="11.42578125" hidden="1"/>
    <col min="6401" max="6401" width="32.5703125" customWidth="1"/>
    <col min="6402" max="6402" width="32.140625" customWidth="1"/>
    <col min="6403" max="6403" width="33.140625" customWidth="1"/>
    <col min="6404" max="6656" width="11.42578125" hidden="1"/>
    <col min="6657" max="6657" width="32.5703125" customWidth="1"/>
    <col min="6658" max="6658" width="32.140625" customWidth="1"/>
    <col min="6659" max="6659" width="33.140625" customWidth="1"/>
    <col min="6660" max="6912" width="11.42578125" hidden="1"/>
    <col min="6913" max="6913" width="32.5703125" customWidth="1"/>
    <col min="6914" max="6914" width="32.140625" customWidth="1"/>
    <col min="6915" max="6915" width="33.140625" customWidth="1"/>
    <col min="6916" max="7168" width="11.42578125" hidden="1"/>
    <col min="7169" max="7169" width="32.5703125" customWidth="1"/>
    <col min="7170" max="7170" width="32.140625" customWidth="1"/>
    <col min="7171" max="7171" width="33.140625" customWidth="1"/>
    <col min="7172" max="7424" width="11.42578125" hidden="1"/>
    <col min="7425" max="7425" width="32.5703125" customWidth="1"/>
    <col min="7426" max="7426" width="32.140625" customWidth="1"/>
    <col min="7427" max="7427" width="33.140625" customWidth="1"/>
    <col min="7428" max="7680" width="11.42578125" hidden="1"/>
    <col min="7681" max="7681" width="32.5703125" customWidth="1"/>
    <col min="7682" max="7682" width="32.140625" customWidth="1"/>
    <col min="7683" max="7683" width="33.140625" customWidth="1"/>
    <col min="7684" max="7936" width="11.42578125" hidden="1"/>
    <col min="7937" max="7937" width="32.5703125" customWidth="1"/>
    <col min="7938" max="7938" width="32.140625" customWidth="1"/>
    <col min="7939" max="7939" width="33.140625" customWidth="1"/>
    <col min="7940" max="8192" width="11.42578125" hidden="1"/>
    <col min="8193" max="8193" width="32.5703125" customWidth="1"/>
    <col min="8194" max="8194" width="32.140625" customWidth="1"/>
    <col min="8195" max="8195" width="33.140625" customWidth="1"/>
    <col min="8196" max="8448" width="11.42578125" hidden="1"/>
    <col min="8449" max="8449" width="32.5703125" customWidth="1"/>
    <col min="8450" max="8450" width="32.140625" customWidth="1"/>
    <col min="8451" max="8451" width="33.140625" customWidth="1"/>
    <col min="8452" max="8704" width="11.42578125" hidden="1"/>
    <col min="8705" max="8705" width="32.5703125" customWidth="1"/>
    <col min="8706" max="8706" width="32.140625" customWidth="1"/>
    <col min="8707" max="8707" width="33.140625" customWidth="1"/>
    <col min="8708" max="8960" width="11.42578125" hidden="1"/>
    <col min="8961" max="8961" width="32.5703125" customWidth="1"/>
    <col min="8962" max="8962" width="32.140625" customWidth="1"/>
    <col min="8963" max="8963" width="33.140625" customWidth="1"/>
    <col min="8964" max="9216" width="11.42578125" hidden="1"/>
    <col min="9217" max="9217" width="32.5703125" customWidth="1"/>
    <col min="9218" max="9218" width="32.140625" customWidth="1"/>
    <col min="9219" max="9219" width="33.140625" customWidth="1"/>
    <col min="9220" max="9472" width="11.42578125" hidden="1"/>
    <col min="9473" max="9473" width="32.5703125" customWidth="1"/>
    <col min="9474" max="9474" width="32.140625" customWidth="1"/>
    <col min="9475" max="9475" width="33.140625" customWidth="1"/>
    <col min="9476" max="9728" width="11.42578125" hidden="1"/>
    <col min="9729" max="9729" width="32.5703125" customWidth="1"/>
    <col min="9730" max="9730" width="32.140625" customWidth="1"/>
    <col min="9731" max="9731" width="33.140625" customWidth="1"/>
    <col min="9732" max="9984" width="11.42578125" hidden="1"/>
    <col min="9985" max="9985" width="32.5703125" customWidth="1"/>
    <col min="9986" max="9986" width="32.140625" customWidth="1"/>
    <col min="9987" max="9987" width="33.140625" customWidth="1"/>
    <col min="9988" max="10240" width="11.42578125" hidden="1"/>
    <col min="10241" max="10241" width="32.5703125" customWidth="1"/>
    <col min="10242" max="10242" width="32.140625" customWidth="1"/>
    <col min="10243" max="10243" width="33.140625" customWidth="1"/>
    <col min="10244" max="10496" width="11.42578125" hidden="1"/>
    <col min="10497" max="10497" width="32.5703125" customWidth="1"/>
    <col min="10498" max="10498" width="32.140625" customWidth="1"/>
    <col min="10499" max="10499" width="33.140625" customWidth="1"/>
    <col min="10500" max="10752" width="11.42578125" hidden="1"/>
    <col min="10753" max="10753" width="32.5703125" customWidth="1"/>
    <col min="10754" max="10754" width="32.140625" customWidth="1"/>
    <col min="10755" max="10755" width="33.140625" customWidth="1"/>
    <col min="10756" max="11008" width="11.42578125" hidden="1"/>
    <col min="11009" max="11009" width="32.5703125" customWidth="1"/>
    <col min="11010" max="11010" width="32.140625" customWidth="1"/>
    <col min="11011" max="11011" width="33.140625" customWidth="1"/>
    <col min="11012" max="11264" width="11.42578125" hidden="1"/>
    <col min="11265" max="11265" width="32.5703125" customWidth="1"/>
    <col min="11266" max="11266" width="32.140625" customWidth="1"/>
    <col min="11267" max="11267" width="33.140625" customWidth="1"/>
    <col min="11268" max="11520" width="11.42578125" hidden="1"/>
    <col min="11521" max="11521" width="32.5703125" customWidth="1"/>
    <col min="11522" max="11522" width="32.140625" customWidth="1"/>
    <col min="11523" max="11523" width="33.140625" customWidth="1"/>
    <col min="11524" max="11776" width="11.42578125" hidden="1"/>
    <col min="11777" max="11777" width="32.5703125" customWidth="1"/>
    <col min="11778" max="11778" width="32.140625" customWidth="1"/>
    <col min="11779" max="11779" width="33.140625" customWidth="1"/>
    <col min="11780" max="12032" width="11.42578125" hidden="1"/>
    <col min="12033" max="12033" width="32.5703125" customWidth="1"/>
    <col min="12034" max="12034" width="32.140625" customWidth="1"/>
    <col min="12035" max="12035" width="33.140625" customWidth="1"/>
    <col min="12036" max="12288" width="11.42578125" hidden="1"/>
    <col min="12289" max="12289" width="32.5703125" customWidth="1"/>
    <col min="12290" max="12290" width="32.140625" customWidth="1"/>
    <col min="12291" max="12291" width="33.140625" customWidth="1"/>
    <col min="12292" max="12544" width="11.42578125" hidden="1"/>
    <col min="12545" max="12545" width="32.5703125" customWidth="1"/>
    <col min="12546" max="12546" width="32.140625" customWidth="1"/>
    <col min="12547" max="12547" width="33.140625" customWidth="1"/>
    <col min="12548" max="12800" width="11.42578125" hidden="1"/>
    <col min="12801" max="12801" width="32.5703125" customWidth="1"/>
    <col min="12802" max="12802" width="32.140625" customWidth="1"/>
    <col min="12803" max="12803" width="33.140625" customWidth="1"/>
    <col min="12804" max="13056" width="11.42578125" hidden="1"/>
    <col min="13057" max="13057" width="32.5703125" customWidth="1"/>
    <col min="13058" max="13058" width="32.140625" customWidth="1"/>
    <col min="13059" max="13059" width="33.140625" customWidth="1"/>
    <col min="13060" max="13312" width="11.42578125" hidden="1"/>
    <col min="13313" max="13313" width="32.5703125" customWidth="1"/>
    <col min="13314" max="13314" width="32.140625" customWidth="1"/>
    <col min="13315" max="13315" width="33.140625" customWidth="1"/>
    <col min="13316" max="13568" width="11.42578125" hidden="1"/>
    <col min="13569" max="13569" width="32.5703125" customWidth="1"/>
    <col min="13570" max="13570" width="32.140625" customWidth="1"/>
    <col min="13571" max="13571" width="33.140625" customWidth="1"/>
    <col min="13572" max="13824" width="11.42578125" hidden="1"/>
    <col min="13825" max="13825" width="32.5703125" customWidth="1"/>
    <col min="13826" max="13826" width="32.140625" customWidth="1"/>
    <col min="13827" max="13827" width="33.140625" customWidth="1"/>
    <col min="13828" max="14080" width="11.42578125" hidden="1"/>
    <col min="14081" max="14081" width="32.5703125" customWidth="1"/>
    <col min="14082" max="14082" width="32.140625" customWidth="1"/>
    <col min="14083" max="14083" width="33.140625" customWidth="1"/>
    <col min="14084" max="14336" width="11.42578125" hidden="1"/>
    <col min="14337" max="14337" width="32.5703125" customWidth="1"/>
    <col min="14338" max="14338" width="32.140625" customWidth="1"/>
    <col min="14339" max="14339" width="33.140625" customWidth="1"/>
    <col min="14340" max="14592" width="11.42578125" hidden="1"/>
    <col min="14593" max="14593" width="32.5703125" customWidth="1"/>
    <col min="14594" max="14594" width="32.140625" customWidth="1"/>
    <col min="14595" max="14595" width="33.140625" customWidth="1"/>
    <col min="14596" max="14848" width="11.42578125" hidden="1"/>
    <col min="14849" max="14849" width="32.5703125" customWidth="1"/>
    <col min="14850" max="14850" width="32.140625" customWidth="1"/>
    <col min="14851" max="14851" width="33.140625" customWidth="1"/>
    <col min="14852" max="15104" width="11.42578125" hidden="1"/>
    <col min="15105" max="15105" width="32.5703125" customWidth="1"/>
    <col min="15106" max="15106" width="32.140625" customWidth="1"/>
    <col min="15107" max="15107" width="33.140625" customWidth="1"/>
    <col min="15108" max="15360" width="11.42578125" hidden="1"/>
    <col min="15361" max="15361" width="32.5703125" customWidth="1"/>
    <col min="15362" max="15362" width="32.140625" customWidth="1"/>
    <col min="15363" max="15363" width="33.140625" customWidth="1"/>
    <col min="15364" max="15616" width="11.42578125" hidden="1"/>
    <col min="15617" max="15617" width="32.5703125" customWidth="1"/>
    <col min="15618" max="15618" width="32.140625" customWidth="1"/>
    <col min="15619" max="15619" width="33.140625" customWidth="1"/>
    <col min="15620" max="15872" width="11.42578125" hidden="1"/>
    <col min="15873" max="15873" width="32.5703125" customWidth="1"/>
    <col min="15874" max="15874" width="32.140625" customWidth="1"/>
    <col min="15875" max="15875" width="33.140625" customWidth="1"/>
    <col min="15876" max="16128" width="11.42578125" hidden="1"/>
    <col min="16129" max="16129" width="32.5703125" customWidth="1"/>
    <col min="16130" max="16130" width="32.140625" customWidth="1"/>
    <col min="16131" max="16131" width="33.140625" customWidth="1"/>
    <col min="16132" max="16384" width="11.42578125" hidden="1"/>
  </cols>
  <sheetData>
    <row r="1" spans="1:3" ht="36.75" customHeight="1" x14ac:dyDescent="0.25">
      <c r="A1" s="500" t="s">
        <v>955</v>
      </c>
      <c r="B1" s="500"/>
      <c r="C1" s="500"/>
    </row>
    <row r="2" spans="1:3" x14ac:dyDescent="0.25">
      <c r="A2" s="501" t="s">
        <v>864</v>
      </c>
      <c r="B2" s="501"/>
      <c r="C2" s="501"/>
    </row>
    <row r="3" spans="1:3" x14ac:dyDescent="0.25">
      <c r="A3" s="502" t="s">
        <v>927</v>
      </c>
      <c r="B3" s="502"/>
      <c r="C3" s="502"/>
    </row>
    <row r="4" spans="1:3" ht="4.5" customHeight="1" thickBot="1" x14ac:dyDescent="0.3">
      <c r="A4" s="266"/>
      <c r="B4" s="266"/>
      <c r="C4" s="266"/>
    </row>
    <row r="5" spans="1:3" x14ac:dyDescent="0.25">
      <c r="A5" s="268" t="s">
        <v>795</v>
      </c>
      <c r="B5" s="269" t="s">
        <v>796</v>
      </c>
      <c r="C5" s="270" t="s">
        <v>797</v>
      </c>
    </row>
    <row r="6" spans="1:3" ht="0" hidden="1" customHeight="1" x14ac:dyDescent="0.25">
      <c r="A6" s="271"/>
      <c r="B6" s="272"/>
      <c r="C6" s="273"/>
    </row>
    <row r="7" spans="1:3" x14ac:dyDescent="0.25">
      <c r="A7" s="271" t="s">
        <v>798</v>
      </c>
      <c r="B7" s="272">
        <v>58995.059974200012</v>
      </c>
      <c r="C7" s="273">
        <v>3.8049999999999998E-3</v>
      </c>
    </row>
    <row r="8" spans="1:3" x14ac:dyDescent="0.25">
      <c r="A8" s="271" t="s">
        <v>745</v>
      </c>
      <c r="B8" s="272">
        <v>306140.02958420001</v>
      </c>
      <c r="C8" s="273">
        <v>1.975E-2</v>
      </c>
    </row>
    <row r="9" spans="1:3" x14ac:dyDescent="0.25">
      <c r="A9" s="271" t="s">
        <v>761</v>
      </c>
      <c r="B9" s="272">
        <v>209801.32076259999</v>
      </c>
      <c r="C9" s="273">
        <v>1.3533999999999999E-2</v>
      </c>
    </row>
    <row r="10" spans="1:3" x14ac:dyDescent="0.25">
      <c r="A10" s="271" t="s">
        <v>752</v>
      </c>
      <c r="B10" s="272">
        <v>46343.002342</v>
      </c>
      <c r="C10" s="273">
        <v>2.9889999999999999E-3</v>
      </c>
    </row>
    <row r="11" spans="1:3" x14ac:dyDescent="0.25">
      <c r="A11" s="271" t="s">
        <v>746</v>
      </c>
      <c r="B11" s="272">
        <v>429171.73029919999</v>
      </c>
      <c r="C11" s="273">
        <v>2.7688000000000001E-2</v>
      </c>
    </row>
    <row r="12" spans="1:3" x14ac:dyDescent="0.25">
      <c r="A12" s="271" t="s">
        <v>747</v>
      </c>
      <c r="B12" s="272">
        <v>1378241.2843891999</v>
      </c>
      <c r="C12" s="273">
        <v>8.8918999999999998E-2</v>
      </c>
    </row>
    <row r="13" spans="1:3" x14ac:dyDescent="0.25">
      <c r="A13" s="271" t="s">
        <v>748</v>
      </c>
      <c r="B13" s="272">
        <v>703341.2998121999</v>
      </c>
      <c r="C13" s="273">
        <v>4.5376E-2</v>
      </c>
    </row>
    <row r="14" spans="1:3" x14ac:dyDescent="0.25">
      <c r="A14" s="271" t="s">
        <v>753</v>
      </c>
      <c r="B14" s="272">
        <v>15784.269971400003</v>
      </c>
      <c r="C14" s="273">
        <v>1.018E-3</v>
      </c>
    </row>
    <row r="15" spans="1:3" x14ac:dyDescent="0.25">
      <c r="A15" s="271" t="s">
        <v>762</v>
      </c>
      <c r="B15" s="272">
        <v>330748.12410360004</v>
      </c>
      <c r="C15" s="273">
        <v>2.1337999999999999E-2</v>
      </c>
    </row>
    <row r="16" spans="1:3" x14ac:dyDescent="0.25">
      <c r="A16" s="271" t="s">
        <v>763</v>
      </c>
      <c r="B16" s="272">
        <v>596956.53458000009</v>
      </c>
      <c r="C16" s="273">
        <v>3.8512999999999999E-2</v>
      </c>
    </row>
    <row r="17" spans="1:3" x14ac:dyDescent="0.25">
      <c r="A17" s="271" t="s">
        <v>749</v>
      </c>
      <c r="B17" s="272">
        <v>523795.77841640002</v>
      </c>
      <c r="C17" s="273">
        <v>3.3792999999999997E-2</v>
      </c>
    </row>
    <row r="18" spans="1:3" x14ac:dyDescent="0.25">
      <c r="A18" s="271" t="s">
        <v>766</v>
      </c>
      <c r="B18" s="272">
        <v>17173.273510400002</v>
      </c>
      <c r="C18" s="273">
        <v>1.1069999999999999E-3</v>
      </c>
    </row>
    <row r="19" spans="1:3" x14ac:dyDescent="0.25">
      <c r="A19" s="271" t="s">
        <v>799</v>
      </c>
      <c r="B19" s="272">
        <v>19956.463661400001</v>
      </c>
      <c r="C19" s="273">
        <v>1.2869999999999999E-3</v>
      </c>
    </row>
    <row r="20" spans="1:3" x14ac:dyDescent="0.25">
      <c r="A20" s="271" t="s">
        <v>800</v>
      </c>
      <c r="B20" s="272">
        <v>3850.6270054000001</v>
      </c>
      <c r="C20" s="273">
        <v>2.4800000000000001E-4</v>
      </c>
    </row>
    <row r="21" spans="1:3" x14ac:dyDescent="0.25">
      <c r="A21" s="271" t="s">
        <v>801</v>
      </c>
      <c r="B21" s="272">
        <v>8839.4167792000007</v>
      </c>
      <c r="C21" s="273">
        <v>5.6999999999999998E-4</v>
      </c>
    </row>
    <row r="22" spans="1:3" x14ac:dyDescent="0.25">
      <c r="A22" s="271" t="s">
        <v>802</v>
      </c>
      <c r="B22" s="272">
        <v>1356.9711120000002</v>
      </c>
      <c r="C22" s="273">
        <v>8.7000000000000001E-5</v>
      </c>
    </row>
    <row r="23" spans="1:3" x14ac:dyDescent="0.25">
      <c r="A23" s="271" t="s">
        <v>750</v>
      </c>
      <c r="B23" s="272">
        <v>122166.9372098</v>
      </c>
      <c r="C23" s="273">
        <v>7.8799999999999999E-3</v>
      </c>
    </row>
    <row r="24" spans="1:3" x14ac:dyDescent="0.25">
      <c r="A24" s="271" t="s">
        <v>767</v>
      </c>
      <c r="B24" s="272">
        <v>170025.56915540001</v>
      </c>
      <c r="C24" s="273">
        <v>1.0966999999999999E-2</v>
      </c>
    </row>
    <row r="25" spans="1:3" x14ac:dyDescent="0.25">
      <c r="A25" s="271" t="s">
        <v>751</v>
      </c>
      <c r="B25" s="272">
        <v>264820.43682920001</v>
      </c>
      <c r="C25" s="273">
        <v>1.7083999999999998E-2</v>
      </c>
    </row>
    <row r="26" spans="1:3" x14ac:dyDescent="0.25">
      <c r="A26" s="271" t="s">
        <v>754</v>
      </c>
      <c r="B26" s="272">
        <v>9540.5861600000007</v>
      </c>
      <c r="C26" s="273">
        <v>6.1499999999999999E-4</v>
      </c>
    </row>
    <row r="27" spans="1:3" x14ac:dyDescent="0.25">
      <c r="A27" s="271" t="s">
        <v>803</v>
      </c>
      <c r="B27" s="272">
        <v>9981.9888126000005</v>
      </c>
      <c r="C27" s="273">
        <v>6.4400000000000004E-4</v>
      </c>
    </row>
    <row r="28" spans="1:3" x14ac:dyDescent="0.25">
      <c r="A28" s="271" t="s">
        <v>787</v>
      </c>
      <c r="B28" s="272">
        <v>14147.047622400001</v>
      </c>
      <c r="C28" s="273">
        <v>9.1200000000000005E-4</v>
      </c>
    </row>
    <row r="29" spans="1:3" x14ac:dyDescent="0.25">
      <c r="A29" s="271" t="s">
        <v>768</v>
      </c>
      <c r="B29" s="272">
        <v>88854.862068000002</v>
      </c>
      <c r="C29" s="273">
        <v>5.7320000000000001E-3</v>
      </c>
    </row>
    <row r="30" spans="1:3" x14ac:dyDescent="0.25">
      <c r="A30" s="271" t="s">
        <v>755</v>
      </c>
      <c r="B30" s="272">
        <v>2432.3351080000002</v>
      </c>
      <c r="C30" s="273">
        <v>1.56E-4</v>
      </c>
    </row>
    <row r="31" spans="1:3" x14ac:dyDescent="0.25">
      <c r="A31" s="271" t="s">
        <v>804</v>
      </c>
      <c r="B31" s="272">
        <v>1009.7579744000001</v>
      </c>
      <c r="C31" s="273">
        <v>6.4999999999999994E-5</v>
      </c>
    </row>
    <row r="32" spans="1:3" x14ac:dyDescent="0.25">
      <c r="A32" s="271" t="s">
        <v>769</v>
      </c>
      <c r="B32" s="272">
        <v>558645.78172900004</v>
      </c>
      <c r="C32" s="273">
        <v>3.6041999999999998E-2</v>
      </c>
    </row>
    <row r="33" spans="1:3" x14ac:dyDescent="0.25">
      <c r="A33" s="271" t="s">
        <v>756</v>
      </c>
      <c r="B33" s="272">
        <v>3252.3529598000005</v>
      </c>
      <c r="C33" s="273">
        <v>2.0900000000000001E-4</v>
      </c>
    </row>
    <row r="34" spans="1:3" x14ac:dyDescent="0.25">
      <c r="A34" s="271" t="s">
        <v>782</v>
      </c>
      <c r="B34" s="272">
        <v>8825.8803528000008</v>
      </c>
      <c r="C34" s="273">
        <v>5.6899999999999995E-4</v>
      </c>
    </row>
    <row r="35" spans="1:3" x14ac:dyDescent="0.25">
      <c r="A35" s="271" t="s">
        <v>739</v>
      </c>
      <c r="B35" s="272">
        <v>333.27924280000008</v>
      </c>
      <c r="C35" s="273">
        <v>2.0999999999999999E-5</v>
      </c>
    </row>
    <row r="36" spans="1:3" x14ac:dyDescent="0.25">
      <c r="A36" s="271" t="s">
        <v>783</v>
      </c>
      <c r="B36" s="272">
        <v>2046.0052900000001</v>
      </c>
      <c r="C36" s="273">
        <v>1.3200000000000001E-4</v>
      </c>
    </row>
    <row r="37" spans="1:3" x14ac:dyDescent="0.25">
      <c r="A37" s="271" t="s">
        <v>805</v>
      </c>
      <c r="B37" s="272">
        <v>625.30765919999999</v>
      </c>
      <c r="C37" s="273">
        <v>4.0000000000000003E-5</v>
      </c>
    </row>
    <row r="38" spans="1:3" x14ac:dyDescent="0.25">
      <c r="A38" s="271" t="s">
        <v>772</v>
      </c>
      <c r="B38" s="272">
        <v>75.731038600000005</v>
      </c>
      <c r="C38" s="273">
        <v>3.9999999999999998E-6</v>
      </c>
    </row>
    <row r="39" spans="1:3" x14ac:dyDescent="0.25">
      <c r="A39" s="271" t="s">
        <v>806</v>
      </c>
      <c r="B39" s="272">
        <v>864.31074520000016</v>
      </c>
      <c r="C39" s="273">
        <v>5.5000000000000002E-5</v>
      </c>
    </row>
    <row r="40" spans="1:3" x14ac:dyDescent="0.25">
      <c r="A40" s="271" t="s">
        <v>807</v>
      </c>
      <c r="B40" s="272">
        <v>2588.1659761999999</v>
      </c>
      <c r="C40" s="273">
        <v>1.66E-4</v>
      </c>
    </row>
    <row r="41" spans="1:3" x14ac:dyDescent="0.25">
      <c r="A41" s="271" t="s">
        <v>794</v>
      </c>
      <c r="B41" s="272">
        <v>3060.4714881999998</v>
      </c>
      <c r="C41" s="273">
        <v>1.9699999999999999E-4</v>
      </c>
    </row>
    <row r="42" spans="1:3" x14ac:dyDescent="0.25">
      <c r="A42" s="271" t="s">
        <v>808</v>
      </c>
      <c r="B42" s="272">
        <v>19812.211169800001</v>
      </c>
      <c r="C42" s="273">
        <v>1.2780000000000001E-3</v>
      </c>
    </row>
    <row r="43" spans="1:3" x14ac:dyDescent="0.25">
      <c r="A43" s="271" t="s">
        <v>757</v>
      </c>
      <c r="B43" s="272">
        <v>6897.1245364000006</v>
      </c>
      <c r="C43" s="273">
        <v>4.44E-4</v>
      </c>
    </row>
    <row r="44" spans="1:3" x14ac:dyDescent="0.25">
      <c r="A44" s="271" t="s">
        <v>790</v>
      </c>
      <c r="B44" s="272">
        <v>2098.3960018000002</v>
      </c>
      <c r="C44" s="273">
        <v>1.35E-4</v>
      </c>
    </row>
    <row r="45" spans="1:3" x14ac:dyDescent="0.25">
      <c r="A45" s="271" t="s">
        <v>758</v>
      </c>
      <c r="B45" s="272">
        <v>25248.537533800001</v>
      </c>
      <c r="C45" s="273">
        <v>1.6280000000000001E-3</v>
      </c>
    </row>
    <row r="46" spans="1:3" x14ac:dyDescent="0.25">
      <c r="A46" s="271" t="s">
        <v>809</v>
      </c>
      <c r="B46" s="272">
        <v>2869.7820102000005</v>
      </c>
      <c r="C46" s="273">
        <v>1.85E-4</v>
      </c>
    </row>
    <row r="47" spans="1:3" x14ac:dyDescent="0.25">
      <c r="A47" s="271" t="s">
        <v>785</v>
      </c>
      <c r="B47" s="272">
        <v>179548.82613219999</v>
      </c>
      <c r="C47" s="273">
        <v>1.1583E-2</v>
      </c>
    </row>
    <row r="48" spans="1:3" x14ac:dyDescent="0.25">
      <c r="A48" s="271" t="s">
        <v>742</v>
      </c>
      <c r="B48" s="272">
        <v>3892.9534112000006</v>
      </c>
      <c r="C48" s="273">
        <v>2.5099999999999998E-4</v>
      </c>
    </row>
    <row r="49" spans="1:3" x14ac:dyDescent="0.25">
      <c r="A49" s="271" t="s">
        <v>810</v>
      </c>
      <c r="B49" s="272">
        <v>12809.20809</v>
      </c>
      <c r="C49" s="273">
        <v>8.2600000000000002E-4</v>
      </c>
    </row>
    <row r="50" spans="1:3" x14ac:dyDescent="0.25">
      <c r="A50" s="271" t="s">
        <v>811</v>
      </c>
      <c r="B50" s="272">
        <v>1251256.5050383999</v>
      </c>
      <c r="C50" s="273">
        <v>8.0726999999999993E-2</v>
      </c>
    </row>
    <row r="51" spans="1:3" x14ac:dyDescent="0.25">
      <c r="A51" s="271" t="s">
        <v>812</v>
      </c>
      <c r="B51" s="272">
        <v>2784648.2543586004</v>
      </c>
      <c r="C51" s="273">
        <v>0.17965700000000001</v>
      </c>
    </row>
    <row r="52" spans="1:3" x14ac:dyDescent="0.25">
      <c r="A52" s="271" t="s">
        <v>813</v>
      </c>
      <c r="B52" s="272">
        <v>4917245.9152460005</v>
      </c>
      <c r="C52" s="273">
        <v>0.317245</v>
      </c>
    </row>
    <row r="53" spans="1:3" x14ac:dyDescent="0.25">
      <c r="A53" s="271" t="s">
        <v>814</v>
      </c>
      <c r="B53" s="272">
        <v>379671.36150720005</v>
      </c>
      <c r="C53" s="273">
        <v>2.4494999999999999E-2</v>
      </c>
    </row>
    <row r="54" spans="1:3" ht="15.75" thickBot="1" x14ac:dyDescent="0.3">
      <c r="A54" s="240" t="s">
        <v>815</v>
      </c>
      <c r="B54" s="241">
        <f>SUM(B7:B53)</f>
        <v>15499791.068760602</v>
      </c>
      <c r="C54" s="247">
        <f>SUM(C7:C53)</f>
        <v>0.99996600000000013</v>
      </c>
    </row>
    <row r="55" spans="1:3" ht="3.75" customHeight="1" x14ac:dyDescent="0.25">
      <c r="A55" s="267"/>
      <c r="B55" s="267"/>
      <c r="C55" s="267"/>
    </row>
    <row r="56" spans="1:3" x14ac:dyDescent="0.25">
      <c r="A56" s="409" t="s">
        <v>24</v>
      </c>
    </row>
    <row r="57" spans="1:3" x14ac:dyDescent="0.25"/>
    <row r="58" spans="1:3" x14ac:dyDescent="0.25"/>
    <row r="59" spans="1:3" x14ac:dyDescent="0.25"/>
    <row r="60" spans="1:3" x14ac:dyDescent="0.25"/>
    <row r="61" spans="1:3" x14ac:dyDescent="0.25"/>
    <row r="62" spans="1:3" x14ac:dyDescent="0.25"/>
    <row r="63" spans="1:3" x14ac:dyDescent="0.25"/>
    <row r="64" spans="1:3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ÍNDICE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ABREVIATURAS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ADOLFO GODOY QUISBERT</dc:creator>
  <cp:lastModifiedBy>SERGIO ADOLFO GODOY QUISBERT</cp:lastModifiedBy>
  <dcterms:created xsi:type="dcterms:W3CDTF">2023-06-19T13:24:00Z</dcterms:created>
  <dcterms:modified xsi:type="dcterms:W3CDTF">2023-07-06T20:22:59Z</dcterms:modified>
</cp:coreProperties>
</file>