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5.102.14\c$\Users\asilvetty\Documents\ESTADISTICAS DEL M.V -  BOLETINES\PARA PÚBLICAR\"/>
    </mc:Choice>
  </mc:AlternateContent>
  <bookViews>
    <workbookView xWindow="0" yWindow="0" windowWidth="28800" windowHeight="12180"/>
  </bookViews>
  <sheets>
    <sheet name="ÍNDICE" sheetId="24" r:id="rId1"/>
    <sheet name="1" sheetId="36" r:id="rId2"/>
    <sheet name="2" sheetId="37" r:id="rId3"/>
    <sheet name="3" sheetId="38" r:id="rId4"/>
    <sheet name="4" sheetId="5" r:id="rId5"/>
    <sheet name="5" sheetId="39" r:id="rId6"/>
    <sheet name="6" sheetId="40" r:id="rId7"/>
    <sheet name="7" sheetId="41" r:id="rId8"/>
    <sheet name="8" sheetId="32" r:id="rId9"/>
    <sheet name="9" sheetId="33" r:id="rId10"/>
    <sheet name="10" sheetId="34" r:id="rId11"/>
    <sheet name="11" sheetId="46" r:id="rId12"/>
    <sheet name="12" sheetId="8" r:id="rId13"/>
    <sheet name="13" sheetId="9" r:id="rId14"/>
    <sheet name="14" sheetId="10" r:id="rId15"/>
    <sheet name="15" sheetId="42" r:id="rId16"/>
    <sheet name="16" sheetId="43" r:id="rId17"/>
    <sheet name="17" sheetId="44" r:id="rId18"/>
    <sheet name="18" sheetId="6" r:id="rId19"/>
    <sheet name="19" sheetId="45" r:id="rId20"/>
    <sheet name="ABREVIATURAS" sheetId="47" r:id="rId21"/>
  </sheets>
  <externalReferences>
    <externalReference r:id="rId22"/>
  </externalReferences>
  <definedNames>
    <definedName name="_a1000000" localSheetId="11">#REF!</definedName>
    <definedName name="_a1000000" localSheetId="19">#REF!</definedName>
    <definedName name="_a1000000" localSheetId="3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9">#REF!</definedName>
    <definedName name="_a990000" localSheetId="3">#REF!</definedName>
    <definedName name="_a990000" localSheetId="20">#REF!</definedName>
    <definedName name="_a990000" localSheetId="0">#REF!</definedName>
    <definedName name="_a990000">#REF!</definedName>
    <definedName name="_xlnm._FilterDatabase" localSheetId="2" hidden="1">'2'!$A$4:$F$315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8" i="47" l="1"/>
  <c r="O257" i="47"/>
  <c r="O256" i="47"/>
  <c r="O255" i="47"/>
  <c r="O254" i="47"/>
  <c r="O253" i="47"/>
  <c r="B18" i="6" l="1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24" i="44" s="1"/>
  <c r="B18" i="43"/>
  <c r="C17" i="43" s="1"/>
  <c r="C14" i="43"/>
  <c r="C10" i="43"/>
  <c r="C9" i="43"/>
  <c r="D18" i="42"/>
  <c r="F18" i="42" s="1"/>
  <c r="B18" i="42"/>
  <c r="F17" i="42"/>
  <c r="F16" i="42"/>
  <c r="F15" i="42"/>
  <c r="F14" i="42"/>
  <c r="F13" i="42"/>
  <c r="F12" i="42"/>
  <c r="F11" i="42"/>
  <c r="F10" i="42"/>
  <c r="F9" i="42"/>
  <c r="F8" i="42"/>
  <c r="F7" i="42"/>
  <c r="F6" i="42"/>
  <c r="C7" i="43" l="1"/>
  <c r="C11" i="43"/>
  <c r="C15" i="43"/>
  <c r="C8" i="43"/>
  <c r="C12" i="43"/>
  <c r="C16" i="43"/>
  <c r="C13" i="43"/>
  <c r="C18" i="43" l="1"/>
  <c r="B16" i="34" l="1"/>
  <c r="C8" i="34" s="1"/>
  <c r="C11" i="34"/>
  <c r="C15" i="34"/>
  <c r="B23" i="33"/>
  <c r="C9" i="33" s="1"/>
  <c r="IZ7" i="33"/>
  <c r="IZ8" i="33"/>
  <c r="IZ9" i="33"/>
  <c r="IZ10" i="33"/>
  <c r="IZ12" i="33"/>
  <c r="IZ13" i="33"/>
  <c r="IZ14" i="33"/>
  <c r="IZ15" i="33"/>
  <c r="IZ17" i="33"/>
  <c r="IZ18" i="33"/>
  <c r="IZ19" i="33"/>
  <c r="IZ20" i="33"/>
  <c r="IZ21" i="33"/>
  <c r="IZ22" i="33"/>
  <c r="IZ23" i="33"/>
  <c r="IZ24" i="33"/>
  <c r="B54" i="32"/>
  <c r="C20" i="33" l="1"/>
  <c r="C16" i="33"/>
  <c r="C8" i="33"/>
  <c r="C12" i="33"/>
  <c r="C13" i="34"/>
  <c r="C9" i="34"/>
  <c r="C14" i="34"/>
  <c r="C10" i="34"/>
  <c r="C7" i="34"/>
  <c r="C12" i="34"/>
  <c r="C7" i="33"/>
  <c r="C19" i="33"/>
  <c r="C15" i="33"/>
  <c r="C11" i="33"/>
  <c r="C22" i="33"/>
  <c r="C18" i="33"/>
  <c r="C14" i="33"/>
  <c r="C10" i="33"/>
  <c r="C21" i="33"/>
  <c r="C17" i="33"/>
  <c r="C13" i="33"/>
  <c r="C105" i="5" l="1"/>
  <c r="C104" i="5"/>
  <c r="C35" i="5"/>
  <c r="K25" i="36" l="1"/>
  <c r="J25" i="36"/>
  <c r="K24" i="36"/>
  <c r="J24" i="36"/>
  <c r="K23" i="36"/>
  <c r="J23" i="36"/>
  <c r="K22" i="36"/>
  <c r="J22" i="36"/>
  <c r="K21" i="36"/>
  <c r="J21" i="36"/>
  <c r="K20" i="36"/>
  <c r="J20" i="36"/>
  <c r="K19" i="36"/>
  <c r="J19" i="36"/>
  <c r="K18" i="36"/>
  <c r="J18" i="36"/>
  <c r="K17" i="36"/>
  <c r="J17" i="36"/>
  <c r="K16" i="36"/>
  <c r="J16" i="36"/>
  <c r="K15" i="36"/>
  <c r="J15" i="36"/>
  <c r="K14" i="36"/>
  <c r="J14" i="36"/>
  <c r="K13" i="36"/>
  <c r="J13" i="36"/>
  <c r="K12" i="36"/>
  <c r="J12" i="36"/>
  <c r="K11" i="36"/>
  <c r="J11" i="36"/>
  <c r="K10" i="36"/>
  <c r="J10" i="36"/>
  <c r="K9" i="36"/>
  <c r="J9" i="36"/>
  <c r="K8" i="36"/>
  <c r="J8" i="36"/>
  <c r="K7" i="36"/>
  <c r="J7" i="36"/>
  <c r="C98" i="5" l="1"/>
  <c r="C62" i="5" l="1"/>
  <c r="C58" i="5"/>
  <c r="C63" i="5" l="1"/>
  <c r="C106" i="5" l="1"/>
</calcChain>
</file>

<file path=xl/sharedStrings.xml><?xml version="1.0" encoding="utf-8"?>
<sst xmlns="http://schemas.openxmlformats.org/spreadsheetml/2006/main" count="2875" uniqueCount="1420">
  <si>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</si>
  <si>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</si>
  <si>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</si>
  <si>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</si>
  <si>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</si>
  <si>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</si>
  <si>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</si>
  <si>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</si>
  <si>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</si>
  <si>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</si>
  <si>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</si>
  <si>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</si>
  <si>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</si>
  <si>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</si>
  <si>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</si>
  <si>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</si>
  <si>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</si>
  <si>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</si>
  <si>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</si>
  <si>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</si>
  <si>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</si>
  <si>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</si>
  <si>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</si>
  <si>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</si>
  <si>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</si>
  <si>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</si>
  <si>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</si>
  <si>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</si>
  <si>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</si>
  <si>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</si>
  <si>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</si>
  <si>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</si>
  <si>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</si>
  <si>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</si>
  <si>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</si>
  <si>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</si>
  <si>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</si>
  <si>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</si>
  <si>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</si>
  <si>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</si>
  <si>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</si>
  <si>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</si>
  <si>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</si>
  <si>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ASFI/DSVSC-ED-BIS-039/2015</t>
  </si>
  <si>
    <t>BIS-1-N1U-15</t>
  </si>
  <si>
    <t>Banco Central de Bolivia</t>
  </si>
  <si>
    <t>Letras del Banco Central de Bolivia</t>
  </si>
  <si>
    <t>ASFI/DSV-ED-BCB-014/2014</t>
  </si>
  <si>
    <t>Letras del Banco Central de Bolivia con Opción de Rescate Anticipado</t>
  </si>
  <si>
    <t>ASFI/DSVSC-ED-BCB-032/2015</t>
  </si>
  <si>
    <t>NR00522301</t>
  </si>
  <si>
    <t>NR00522302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</si>
  <si>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</si>
  <si>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</si>
  <si>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</si>
  <si>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</si>
  <si>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</si>
  <si>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</si>
  <si>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</si>
  <si>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</si>
  <si>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</si>
  <si>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ASFI/DSVSC-ED-BEC-025/2016</t>
  </si>
  <si>
    <t>BEC-3-N1U-16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</si>
  <si>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</si>
  <si>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</si>
  <si>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</si>
  <si>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</si>
  <si>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</si>
  <si>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</si>
  <si>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</si>
  <si>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</si>
  <si>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</si>
  <si>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</si>
  <si>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</si>
  <si>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</si>
  <si>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</si>
  <si>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</si>
  <si>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</si>
  <si>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</si>
  <si>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</si>
  <si>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</si>
  <si>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</si>
  <si>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</si>
  <si>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</si>
  <si>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BGA-1-N1A-18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</si>
  <si>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</si>
  <si>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</si>
  <si>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</si>
  <si>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</si>
  <si>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</si>
  <si>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</si>
  <si>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</si>
  <si>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</si>
  <si>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</si>
  <si>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BME-1-E1D-17</t>
  </si>
  <si>
    <t>ASFI/DSVSC-ED-BME-016/2019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</si>
  <si>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</si>
  <si>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</si>
  <si>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</si>
  <si>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</si>
  <si>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</si>
  <si>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</si>
  <si>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</si>
  <si>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</si>
  <si>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</si>
  <si>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</si>
  <si>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</si>
  <si>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</si>
  <si>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</si>
  <si>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</si>
  <si>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</si>
  <si>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</si>
  <si>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</si>
  <si>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</si>
  <si>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</si>
  <si>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</si>
  <si>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</si>
  <si>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</si>
  <si>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</si>
  <si>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</si>
  <si>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</si>
  <si>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</si>
  <si>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</si>
  <si>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</si>
  <si>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</si>
  <si>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</si>
  <si>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</si>
  <si>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</si>
  <si>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</si>
  <si>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</si>
  <si>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</si>
  <si>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</si>
  <si>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</si>
  <si>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</si>
  <si>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</si>
  <si>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</si>
  <si>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ASFI/DSVSC-ED-BNB-004/2017</t>
  </si>
  <si>
    <t>BNB-E1A-17</t>
  </si>
  <si>
    <t>BNB-E1B-17</t>
  </si>
  <si>
    <t>ASFI/DSVSC-ED-BNB-028/2019</t>
  </si>
  <si>
    <t>BNB-E1U-19</t>
  </si>
  <si>
    <t>ASFI/DSVSC-ED-FIE-007/2016</t>
  </si>
  <si>
    <t>FIE-2-N1B-16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</si>
  <si>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</si>
  <si>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</si>
  <si>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</si>
  <si>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</si>
  <si>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</si>
  <si>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</si>
  <si>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</si>
  <si>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</si>
  <si>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</si>
  <si>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</si>
  <si>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</si>
  <si>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</si>
  <si>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</si>
  <si>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</si>
  <si>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</si>
  <si>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</si>
  <si>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</si>
  <si>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</si>
  <si>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</si>
  <si>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</si>
  <si>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</si>
  <si>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</si>
  <si>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</si>
  <si>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</si>
  <si>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</si>
  <si>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</si>
  <si>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</si>
  <si>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</si>
  <si>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</si>
  <si>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</si>
  <si>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</si>
  <si>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</si>
  <si>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</si>
  <si>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</si>
  <si>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</si>
  <si>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ASFI/DSVSC-ED-BSO-029/2017</t>
  </si>
  <si>
    <t>BSO-3-N1U-17</t>
  </si>
  <si>
    <t>ASFI/DSVSC-ED-BSO-012/2018</t>
  </si>
  <si>
    <t>BSO-3-N1U-18</t>
  </si>
  <si>
    <t>ASFI/DSVSC-ED-BSO-021/2019</t>
  </si>
  <si>
    <t>BSO-3-N1U-19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</si>
  <si>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</si>
  <si>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</si>
  <si>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</si>
  <si>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</si>
  <si>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</si>
  <si>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</si>
  <si>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</si>
  <si>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</si>
  <si>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</si>
  <si>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</si>
  <si>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BIL-4-N1A-17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</si>
  <si>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</si>
  <si>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</si>
  <si>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</si>
  <si>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</si>
  <si>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</si>
  <si>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</si>
  <si>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</si>
  <si>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</si>
  <si>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</si>
  <si>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</si>
  <si>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</si>
  <si>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</si>
  <si>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</si>
  <si>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</si>
  <si>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BIL-5-N1B-20</t>
  </si>
  <si>
    <t>ASFI/DSV-ED-BIL-034/2021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</si>
  <si>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</si>
  <si>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</si>
  <si>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</si>
  <si>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</si>
  <si>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</si>
  <si>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</si>
  <si>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</si>
  <si>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</si>
  <si>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</si>
  <si>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</si>
  <si>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</si>
  <si>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</si>
  <si>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</si>
  <si>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</si>
  <si>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</si>
  <si>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</si>
  <si>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</si>
  <si>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</si>
  <si>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</si>
  <si>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</si>
  <si>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</si>
  <si>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</si>
  <si>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</si>
  <si>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</si>
  <si>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</si>
  <si>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</si>
  <si>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</si>
  <si>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</si>
  <si>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</si>
  <si>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</si>
  <si>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</si>
  <si>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</si>
  <si>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</si>
  <si>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</si>
  <si>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</si>
  <si>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</si>
  <si>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</si>
  <si>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</si>
  <si>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</si>
  <si>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</si>
  <si>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</si>
  <si>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</si>
  <si>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</si>
  <si>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</si>
  <si>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</si>
  <si>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</si>
  <si>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</si>
  <si>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</si>
  <si>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</si>
  <si>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</si>
  <si>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DIN-2-N1C-15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</si>
  <si>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</si>
  <si>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</si>
  <si>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</si>
  <si>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</si>
  <si>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</si>
  <si>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</si>
  <si>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</si>
  <si>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</si>
  <si>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</si>
  <si>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</si>
  <si>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</si>
  <si>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</si>
  <si>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</si>
  <si>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</si>
  <si>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</si>
  <si>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</si>
  <si>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</si>
  <si>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</si>
  <si>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</si>
  <si>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</si>
  <si>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</si>
  <si>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</si>
  <si>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</si>
  <si>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</si>
  <si>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</si>
  <si>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</si>
  <si>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</si>
  <si>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</si>
  <si>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</si>
  <si>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</si>
  <si>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</si>
  <si>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</si>
  <si>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</si>
  <si>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</si>
  <si>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</si>
  <si>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</si>
  <si>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</si>
  <si>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</si>
  <si>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</si>
  <si>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</si>
  <si>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</si>
  <si>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</si>
  <si>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</si>
  <si>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</si>
  <si>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</si>
  <si>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</si>
  <si>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</si>
  <si>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</si>
  <si>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</si>
  <si>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</si>
  <si>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</si>
  <si>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</si>
  <si>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</si>
  <si>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</si>
  <si>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</si>
  <si>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</si>
  <si>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</si>
  <si>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</si>
  <si>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</si>
  <si>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Fábrica Nacional de Cemento S.A. (FANCESA)</t>
  </si>
  <si>
    <t>ASFI/DSVSC-ED-FAN-044/2016</t>
  </si>
  <si>
    <t>FAN-4-N1U-16</t>
  </si>
  <si>
    <t>ASFI/DSVSC-ED-FAN-028/2017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</si>
  <si>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</si>
  <si>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</si>
  <si>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</si>
  <si>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</si>
  <si>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</si>
  <si>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</si>
  <si>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</si>
  <si>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</si>
  <si>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</si>
  <si>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</si>
  <si>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</si>
  <si>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</si>
  <si>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</si>
  <si>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</si>
  <si>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</si>
  <si>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</si>
  <si>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</si>
  <si>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</si>
  <si>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FLE-N1B-20</t>
  </si>
  <si>
    <t>Gas &amp; Electricidad S.A.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</si>
  <si>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</si>
  <si>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</si>
  <si>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</si>
  <si>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</si>
  <si>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</si>
  <si>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</si>
  <si>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</si>
  <si>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</si>
  <si>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</si>
  <si>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</si>
  <si>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</si>
  <si>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</si>
  <si>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</si>
  <si>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</si>
  <si>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</si>
  <si>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</si>
  <si>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</si>
  <si>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</si>
  <si>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</si>
  <si>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</si>
  <si>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</si>
  <si>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</si>
  <si>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</si>
  <si>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</si>
  <si>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</si>
  <si>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</si>
  <si>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</si>
  <si>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</si>
  <si>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</si>
  <si>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</si>
  <si>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</si>
  <si>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</si>
  <si>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</si>
  <si>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</si>
  <si>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</si>
  <si>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</si>
  <si>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</si>
  <si>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</si>
  <si>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</si>
  <si>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</si>
  <si>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</si>
  <si>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</si>
  <si>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</si>
  <si>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IOL-2-N1B-18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</si>
  <si>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</si>
  <si>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</si>
  <si>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</si>
  <si>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</si>
  <si>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</si>
  <si>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</si>
  <si>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</si>
  <si>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</si>
  <si>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</si>
  <si>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</si>
  <si>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</si>
  <si>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</si>
  <si>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</si>
  <si>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</si>
  <si>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</si>
  <si>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</si>
  <si>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</si>
  <si>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</si>
  <si>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</si>
  <si>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</si>
  <si>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</si>
  <si>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</si>
  <si>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</si>
  <si>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</si>
  <si>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</si>
  <si>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</si>
  <si>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</si>
  <si>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</si>
  <si>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</si>
  <si>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</si>
  <si>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</si>
  <si>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</si>
  <si>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</si>
  <si>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</si>
  <si>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</si>
  <si>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</si>
  <si>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</si>
  <si>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</si>
  <si>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</si>
  <si>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</si>
  <si>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</si>
  <si>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</si>
  <si>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</si>
  <si>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</si>
  <si>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</si>
  <si>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</si>
  <si>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</si>
  <si>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ASFI/DSVSC-TD-PCI-001/2020</t>
  </si>
  <si>
    <t>PCI-TD-NB</t>
  </si>
  <si>
    <t>Patrimonio Autónomo BISA ST - CIDRE II</t>
  </si>
  <si>
    <t>ASFI/DSV-TD-PCD-001/2022</t>
  </si>
  <si>
    <t>PCD-TD-NB</t>
  </si>
  <si>
    <t>Patrimonio Autónomo BISA ST – FUBODE IFD</t>
  </si>
  <si>
    <t>Patrimonio Autónomo BISA ST - FUBODE II</t>
  </si>
  <si>
    <t>ASFI/DSV-TD-PFD-002/2021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</si>
  <si>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</si>
  <si>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</si>
  <si>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</si>
  <si>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</si>
  <si>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</si>
  <si>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</si>
  <si>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</si>
  <si>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</si>
  <si>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</si>
  <si>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</si>
  <si>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</si>
  <si>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MDI-TD-NC</t>
  </si>
  <si>
    <t>MDI-TD-ND</t>
  </si>
  <si>
    <t>MDI-TD-NE</t>
  </si>
  <si>
    <t>MDI-TD-NF</t>
  </si>
  <si>
    <t>MDI-TD-NG</t>
  </si>
  <si>
    <t>MDI-TD-NH</t>
  </si>
  <si>
    <t>ASFI/DSVSC/TD-PMF-002/2018</t>
  </si>
  <si>
    <t>PMF-TD-ND</t>
  </si>
  <si>
    <t>ASFI/DSVSC/TD-PMA-002/2019</t>
  </si>
  <si>
    <t>PMA-TD-ND</t>
  </si>
  <si>
    <t>PATRIMONIO AUTÓNOMO MICROCRÉDITO IFD - BDP ST 046</t>
  </si>
  <si>
    <t>ASFI/DSVSC-TD-PMJ-004/2019</t>
  </si>
  <si>
    <t>PMJ-TD-NC</t>
  </si>
  <si>
    <t>PMJ-TD-ND</t>
  </si>
  <si>
    <t>ASFI/DSVSC-TD-PMB-005/2019</t>
  </si>
  <si>
    <t>PMB-TD-ND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</si>
  <si>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</si>
  <si>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</si>
  <si>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</si>
  <si>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</si>
  <si>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</si>
  <si>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</si>
  <si>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</si>
  <si>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</si>
  <si>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</si>
  <si>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</si>
  <si>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</si>
  <si>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</si>
  <si>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</si>
  <si>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</si>
  <si>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</si>
  <si>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</si>
  <si>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</si>
  <si>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</si>
  <si>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</si>
  <si>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</si>
  <si>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</si>
  <si>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</si>
  <si>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</si>
  <si>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</si>
  <si>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</si>
  <si>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</si>
  <si>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</si>
  <si>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</si>
  <si>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</si>
  <si>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</si>
  <si>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</si>
  <si>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</si>
  <si>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</si>
  <si>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</si>
  <si>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</si>
  <si>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</si>
  <si>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</si>
  <si>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</si>
  <si>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</si>
  <si>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</si>
  <si>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</si>
  <si>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</si>
  <si>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</si>
  <si>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</si>
  <si>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</si>
  <si>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</si>
  <si>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</si>
  <si>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</si>
  <si>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</si>
  <si>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</si>
  <si>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</si>
  <si>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</si>
  <si>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</si>
  <si>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</si>
  <si>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</si>
  <si>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</si>
  <si>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</si>
  <si>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</si>
  <si>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</si>
  <si>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</si>
  <si>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</si>
  <si>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</si>
  <si>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</si>
  <si>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</si>
  <si>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</si>
  <si>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</si>
  <si>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</si>
  <si>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</si>
  <si>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</si>
  <si>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</si>
  <si>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</si>
  <si>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</si>
  <si>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</si>
  <si>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</si>
  <si>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</si>
  <si>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</si>
  <si>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</si>
  <si>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</si>
  <si>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</si>
  <si>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</si>
  <si>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</si>
  <si>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</si>
  <si>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</si>
  <si>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</si>
  <si>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</si>
  <si>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Toyosa S.A.</t>
  </si>
  <si>
    <t>Pagarés Bursátiles TOYOSA IV - Emisión 5</t>
  </si>
  <si>
    <t>ASFI/DSV-ED-TYS-001/2023</t>
  </si>
  <si>
    <t>TYS-PB4-E5U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</si>
  <si>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</si>
  <si>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</si>
  <si>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</si>
  <si>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</si>
  <si>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</si>
  <si>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</si>
  <si>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</si>
  <si>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</si>
  <si>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</si>
  <si>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</si>
  <si>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</si>
  <si>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</si>
  <si>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</si>
  <si>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</si>
  <si>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</si>
  <si>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</si>
  <si>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</si>
  <si>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</si>
  <si>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</si>
  <si>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</si>
  <si>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</si>
  <si>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</si>
  <si>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</si>
  <si>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</si>
  <si>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</si>
  <si>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</si>
  <si>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</si>
  <si>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</si>
  <si>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</si>
  <si>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</si>
  <si>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</si>
  <si>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</si>
  <si>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</si>
  <si>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</si>
  <si>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</si>
  <si>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</si>
  <si>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</si>
  <si>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</si>
  <si>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</si>
  <si>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</si>
  <si>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</si>
  <si>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</si>
  <si>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</si>
  <si>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</si>
  <si>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</si>
  <si>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</si>
  <si>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</si>
  <si>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</si>
  <si>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</si>
  <si>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</si>
  <si>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</si>
  <si>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</si>
  <si>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</si>
  <si>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</si>
  <si>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</si>
  <si>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</si>
  <si>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</si>
  <si>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</si>
  <si>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</si>
  <si>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</si>
  <si>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</si>
  <si>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</si>
  <si>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</si>
  <si>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</si>
  <si>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</si>
  <si>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</si>
  <si>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</si>
  <si>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</si>
  <si>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</si>
  <si>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</si>
  <si>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</si>
  <si>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</si>
  <si>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</si>
  <si>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</si>
  <si>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</si>
  <si>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</si>
  <si>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</si>
  <si>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</si>
  <si>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</si>
  <si>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</si>
  <si>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</si>
  <si>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</si>
  <si>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</si>
  <si>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</si>
  <si>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</si>
  <si>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</si>
  <si>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</si>
  <si>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</si>
  <si>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</si>
  <si>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</si>
  <si>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</si>
  <si>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</si>
  <si>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</si>
  <si>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</si>
  <si>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</si>
  <si>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</si>
  <si>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</si>
  <si>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</si>
  <si>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</si>
  <si>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</si>
  <si>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</si>
  <si>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</si>
  <si>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</si>
  <si>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</si>
  <si>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</si>
  <si>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</si>
  <si>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</si>
  <si>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</si>
  <si>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</si>
  <si>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</si>
  <si>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</si>
  <si>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</si>
  <si>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</si>
  <si>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</si>
  <si>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</si>
  <si>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</si>
  <si>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</si>
  <si>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</si>
  <si>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</si>
  <si>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</si>
  <si>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</si>
  <si>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</si>
  <si>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</si>
  <si>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</si>
  <si>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</si>
  <si>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</si>
  <si>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</si>
  <si>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</si>
  <si>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</si>
  <si>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</si>
  <si>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</si>
  <si>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</si>
  <si>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</si>
  <si>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</si>
  <si>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</si>
  <si>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</si>
  <si>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</si>
  <si>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</si>
  <si>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</si>
  <si>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</si>
  <si>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</si>
  <si>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</si>
  <si>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</si>
  <si>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</si>
  <si>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</si>
  <si>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</si>
  <si>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</si>
  <si>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</si>
  <si>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</si>
  <si>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</si>
  <si>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</si>
  <si>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</si>
  <si>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</si>
  <si>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</si>
  <si>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</si>
  <si>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</si>
  <si>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</si>
  <si>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</si>
  <si>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</si>
  <si>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</si>
  <si>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</si>
  <si>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</si>
  <si>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</si>
  <si>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</si>
  <si>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</si>
  <si>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</si>
  <si>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</si>
  <si>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</si>
  <si>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</si>
  <si>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</si>
  <si>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</si>
  <si>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</si>
  <si>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</si>
  <si>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</si>
  <si>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</si>
  <si>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</si>
  <si>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</si>
  <si>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</si>
  <si>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</si>
  <si>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</si>
  <si>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</si>
  <si>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</si>
  <si>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</si>
  <si>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</si>
  <si>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</si>
  <si>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</si>
  <si>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</si>
  <si>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</si>
  <si>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</si>
  <si>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</si>
  <si>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</si>
  <si>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</si>
  <si>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</si>
  <si>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</si>
  <si>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</si>
  <si>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</si>
  <si>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</si>
  <si>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</si>
  <si>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</si>
  <si>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</si>
  <si>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</si>
  <si>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</si>
  <si>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</si>
  <si>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</si>
  <si>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</si>
  <si>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</si>
  <si>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</si>
  <si>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</si>
  <si>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</si>
  <si>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</si>
  <si>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</si>
  <si>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</si>
  <si>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</si>
  <si>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</si>
  <si>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</si>
  <si>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</si>
  <si>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</si>
  <si>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</si>
  <si>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</si>
  <si>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</si>
  <si>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</si>
  <si>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</si>
  <si>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</si>
  <si>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</si>
  <si>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</si>
  <si>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</si>
  <si>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</si>
  <si>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</si>
  <si>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</si>
  <si>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</si>
  <si>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</si>
  <si>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</si>
  <si>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</si>
  <si>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</si>
  <si>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</si>
  <si>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PYME Progreso Fondo de Inversión Cerrado Serie - A</t>
  </si>
  <si>
    <t>PYME Progreso Fondo de Inversión Cerrado Serie - B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</si>
  <si>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</si>
  <si>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</si>
  <si>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</si>
  <si>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</si>
  <si>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</si>
  <si>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</si>
  <si>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</si>
  <si>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</si>
  <si>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</si>
  <si>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</si>
  <si>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</si>
  <si>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</si>
  <si>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</si>
  <si>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</si>
  <si>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</si>
  <si>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</si>
  <si>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</si>
  <si>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</si>
  <si>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</si>
  <si>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</si>
  <si>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</si>
  <si>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</si>
  <si>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</si>
  <si>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</si>
  <si>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</si>
  <si>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</si>
  <si>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</si>
  <si>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</si>
  <si>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</si>
  <si>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</si>
  <si>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</si>
  <si>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</si>
  <si>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</si>
  <si>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</si>
  <si>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</si>
  <si>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</si>
  <si>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</si>
  <si>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</si>
  <si>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</si>
  <si>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</si>
  <si>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</si>
  <si>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</si>
  <si>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</si>
  <si>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</si>
  <si>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</si>
  <si>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</si>
  <si>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</si>
  <si>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</si>
  <si>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</si>
  <si>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</si>
  <si>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</si>
  <si>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</si>
  <si>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</si>
  <si>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</si>
  <si>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</si>
  <si>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</si>
  <si>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</si>
  <si>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</si>
  <si>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</si>
  <si>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</si>
  <si>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</si>
  <si>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</si>
  <si>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</si>
  <si>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</si>
  <si>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</si>
  <si>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</si>
  <si>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 xml:space="preserve">* No incluyen FI, Cias de Seguros ni AFP´s </t>
  </si>
  <si>
    <t>Bonos del Tesoro</t>
  </si>
  <si>
    <t>Cupones de Bonos</t>
  </si>
  <si>
    <t>NÚMERO DE CLIENTES POR AGENCIAS DE BOLSA</t>
  </si>
  <si>
    <t>AGENCIA DE BOLSA</t>
  </si>
  <si>
    <t>iBOLSA S.A.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</si>
  <si>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</si>
  <si>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</si>
  <si>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</si>
  <si>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</si>
  <si>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</si>
  <si>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</si>
  <si>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</si>
  <si>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</si>
  <si>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</si>
  <si>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</si>
  <si>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</si>
  <si>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</si>
  <si>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</si>
  <si>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</si>
  <si>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</si>
  <si>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</si>
  <si>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</si>
  <si>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</si>
  <si>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</si>
  <si>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</si>
  <si>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</si>
  <si>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</si>
  <si>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</si>
  <si>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</si>
  <si>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</si>
  <si>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</si>
  <si>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</si>
  <si>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</si>
  <si>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</si>
  <si>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</si>
  <si>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</si>
  <si>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</si>
  <si>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</si>
  <si>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</si>
  <si>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</si>
  <si>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</si>
  <si>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</si>
  <si>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</si>
  <si>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</si>
  <si>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</si>
  <si>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</si>
  <si>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</si>
  <si>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</si>
  <si>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</si>
  <si>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</si>
  <si>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</si>
  <si>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</si>
  <si>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</si>
  <si>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</si>
  <si>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</si>
  <si>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</si>
  <si>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</si>
  <si>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</si>
  <si>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</si>
  <si>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</si>
  <si>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</si>
  <si>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</si>
  <si>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</si>
  <si>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</si>
  <si>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</si>
  <si>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</si>
  <si>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</si>
  <si>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</si>
  <si>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</si>
  <si>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</si>
  <si>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</si>
  <si>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</si>
  <si>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</si>
  <si>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</si>
  <si>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</si>
  <si>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</si>
  <si>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</si>
  <si>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</si>
  <si>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</si>
  <si>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</si>
  <si>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</si>
  <si>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</si>
  <si>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</si>
  <si>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</si>
  <si>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</si>
  <si>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</si>
  <si>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</si>
  <si>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</si>
  <si>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</si>
  <si>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</si>
  <si>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</si>
  <si>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</si>
  <si>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</si>
  <si>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</si>
  <si>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</si>
  <si>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</si>
  <si>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</si>
  <si>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</si>
  <si>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</si>
  <si>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</si>
  <si>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</si>
  <si>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</si>
  <si>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</si>
  <si>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</si>
  <si>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</si>
  <si>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</si>
  <si>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</si>
  <si>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</si>
  <si>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</si>
  <si>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</si>
  <si>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</si>
  <si>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</si>
  <si>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</si>
  <si>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</si>
  <si>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</si>
  <si>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</si>
  <si>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</si>
  <si>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</si>
  <si>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</si>
  <si>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</si>
  <si>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</si>
  <si>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</si>
  <si>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</si>
  <si>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</si>
  <si>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</si>
  <si>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</si>
  <si>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</si>
  <si>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</si>
  <si>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</si>
  <si>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</si>
  <si>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</si>
  <si>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</si>
  <si>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</si>
  <si>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</si>
  <si>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</si>
  <si>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</si>
  <si>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</si>
  <si>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</si>
  <si>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</si>
  <si>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</si>
  <si>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</si>
  <si>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</si>
  <si>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</si>
  <si>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</si>
  <si>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</si>
  <si>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</si>
  <si>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</si>
  <si>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</si>
  <si>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</si>
  <si>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</si>
  <si>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</si>
  <si>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</si>
  <si>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</si>
  <si>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</si>
  <si>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</si>
  <si>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</si>
  <si>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</si>
  <si>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</si>
  <si>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</si>
  <si>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</si>
  <si>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</si>
  <si>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</si>
  <si>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</si>
  <si>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</si>
  <si>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</si>
  <si>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</si>
  <si>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</si>
  <si>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</si>
  <si>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</si>
  <si>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</si>
  <si>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</si>
  <si>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</si>
  <si>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</si>
  <si>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</si>
  <si>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</si>
  <si>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</si>
  <si>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</si>
  <si>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</si>
  <si>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</si>
  <si>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</si>
  <si>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</si>
  <si>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</si>
  <si>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</si>
  <si>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</si>
  <si>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</si>
  <si>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</si>
  <si>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</si>
  <si>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</si>
  <si>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</si>
  <si>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</si>
  <si>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</si>
  <si>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</si>
  <si>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</si>
  <si>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</si>
  <si>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</si>
  <si>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</si>
  <si>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</si>
  <si>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</si>
  <si>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</si>
  <si>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</si>
  <si>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</si>
  <si>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</si>
  <si>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</si>
  <si>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</si>
  <si>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</si>
  <si>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</si>
  <si>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</si>
  <si>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</si>
  <si>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</si>
  <si>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</si>
  <si>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</si>
  <si>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</si>
  <si>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</si>
  <si>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</si>
  <si>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</si>
  <si>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</si>
  <si>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</si>
  <si>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</si>
  <si>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</si>
  <si>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</si>
  <si>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</si>
  <si>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</si>
  <si>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</si>
  <si>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</si>
  <si>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</si>
  <si>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</si>
  <si>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</si>
  <si>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</si>
  <si>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</si>
  <si>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</si>
  <si>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</si>
  <si>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</si>
  <si>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</si>
  <si>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</si>
  <si>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</si>
  <si>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</si>
  <si>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</si>
  <si>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</si>
  <si>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</si>
  <si>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</si>
  <si>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</si>
  <si>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</si>
  <si>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</si>
  <si>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</si>
  <si>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</si>
  <si>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</si>
  <si>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</si>
  <si>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</si>
  <si>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</si>
  <si>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</si>
  <si>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</si>
  <si>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</si>
  <si>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</si>
  <si>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</si>
  <si>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</si>
  <si>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</si>
  <si>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</si>
  <si>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</si>
  <si>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</si>
  <si>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</si>
  <si>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</si>
  <si>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</si>
  <si>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NR00392309</t>
  </si>
  <si>
    <t>NR00392310</t>
  </si>
  <si>
    <t>NR00522309</t>
  </si>
  <si>
    <t>NR00522310</t>
  </si>
  <si>
    <t>NR00522311</t>
  </si>
  <si>
    <t>NR00522313</t>
  </si>
  <si>
    <t>NR00522314</t>
  </si>
  <si>
    <t>NR00522317</t>
  </si>
  <si>
    <t>ASFI/DSV-ED-BTB-020/2023</t>
  </si>
  <si>
    <t>BTB-N1U-23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</si>
  <si>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</si>
  <si>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</si>
  <si>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</si>
  <si>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</si>
  <si>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</si>
  <si>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</si>
  <si>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</si>
  <si>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</si>
  <si>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</si>
  <si>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</si>
  <si>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</si>
  <si>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ASFI/DSV-ED-FIE-019/2023</t>
  </si>
  <si>
    <t>FIE-N2U-23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</si>
  <si>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</si>
  <si>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</si>
  <si>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</si>
  <si>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</si>
  <si>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</si>
  <si>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</si>
  <si>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Pagarés Bursátiles DIACONÍA I - Emisión 1</t>
  </si>
  <si>
    <t>ASFI/DSV-ED-IDI-008/2023</t>
  </si>
  <si>
    <t>IDI-PB1-N1U</t>
  </si>
  <si>
    <t>Pagarés Bursátiles IASA IV - Emisión 1</t>
  </si>
  <si>
    <t>ASFI/DSV-ED-FIN-017/2023</t>
  </si>
  <si>
    <t>FIN-PB4-N1U</t>
  </si>
  <si>
    <t>Bonos JALASOFT II - Emisión 1</t>
  </si>
  <si>
    <t>ASFI/DSV-ED-JSF-011/2023</t>
  </si>
  <si>
    <t>JSF-2-N1U-23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</si>
  <si>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</si>
  <si>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</si>
  <si>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</si>
  <si>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</si>
  <si>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</si>
  <si>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</si>
  <si>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</si>
  <si>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 xml:space="preserve">BIA </t>
  </si>
  <si>
    <t xml:space="preserve">VUN 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</si>
  <si>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</si>
  <si>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</si>
  <si>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</si>
  <si>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</si>
  <si>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</si>
  <si>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</si>
  <si>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</si>
  <si>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</si>
  <si>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</si>
  <si>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</si>
  <si>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</si>
  <si>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</si>
  <si>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Banco MERCANTIL SANTA CRUZ-Emisión 5</t>
  </si>
  <si>
    <t>Bonos Banco FIE 2 - Emisión 1</t>
  </si>
  <si>
    <t>Bonos BISA LEASING VI - Emisión 1</t>
  </si>
  <si>
    <t>Bonos CLÍNICA DE LAS AMÉRICAS I – Emisión 1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</si>
  <si>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</si>
  <si>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</si>
  <si>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</si>
  <si>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</si>
  <si>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</si>
  <si>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</si>
  <si>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FANCESA IV - Emisión 1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</si>
  <si>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</si>
  <si>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</si>
  <si>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</si>
  <si>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</si>
  <si>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</si>
  <si>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</si>
  <si>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</si>
  <si>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</si>
  <si>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</si>
  <si>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</si>
  <si>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</si>
  <si>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</si>
  <si>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</si>
  <si>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</si>
  <si>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</si>
  <si>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</si>
  <si>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</si>
  <si>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</si>
  <si>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</si>
  <si>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</si>
  <si>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</si>
  <si>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</si>
  <si>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</si>
  <si>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</si>
  <si>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</si>
  <si>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</si>
  <si>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</si>
  <si>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Patrimonio Autónomo IDEPRO IFD - BDP ST 056</t>
  </si>
  <si>
    <t>Patrimonio Autónomo IDEPRO IFD – BDP ST 056</t>
  </si>
  <si>
    <t>Bonos JALASOFT I - Emisión 1</t>
  </si>
  <si>
    <t>ASFI/DSVSC-ED-JSF-027/2019</t>
  </si>
  <si>
    <t>JSF-1-E1A-19</t>
  </si>
  <si>
    <t>JSF-1-E1B-19</t>
  </si>
  <si>
    <t>NR00392320</t>
  </si>
  <si>
    <t>NR00522319</t>
  </si>
  <si>
    <t>ASFI/DSV-ED-BGA-022/2023</t>
  </si>
  <si>
    <t>BGA-N2U-23</t>
  </si>
  <si>
    <t>Valores de Titularización AMERICAN IRIS-BISA ST</t>
  </si>
  <si>
    <t>Valores de Titularización BISA ST-CIDRE IFD</t>
  </si>
  <si>
    <t>Valores de Titularización BISA ST - CIDRE II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</si>
  <si>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</si>
  <si>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</si>
  <si>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</si>
  <si>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</si>
  <si>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</si>
  <si>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PRO MUJER IFD - BDP ST 038</t>
  </si>
  <si>
    <t>Valores de Titularización CIDRE IFD - BDP ST 042</t>
  </si>
  <si>
    <t>Valores de Titularización "PRO MUJER IFD - BDP ST 046"</t>
  </si>
  <si>
    <t>Valores de Titularización CRECER IFD - BDP ST 047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</si>
  <si>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</si>
  <si>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</si>
  <si>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</si>
  <si>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</si>
  <si>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</si>
  <si>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</si>
  <si>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</si>
  <si>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</si>
  <si>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</si>
  <si>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</si>
  <si>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</si>
  <si>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</si>
  <si>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</si>
  <si>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</si>
  <si>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</si>
  <si>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</si>
  <si>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</si>
  <si>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</si>
  <si>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>Acciones en el extranjero</t>
  </si>
  <si>
    <t>AL 31 DE OCTUBRE DE 2023</t>
  </si>
  <si>
    <t>OCTUBRE DE 2023</t>
  </si>
  <si>
    <t xml:space="preserve">Fundación Pro Mujer IFD                                                                                                                                                          </t>
  </si>
  <si>
    <t>DENOMINACIÓN DE LA EMISIÓN AUTORIZADA</t>
  </si>
  <si>
    <t>Bonos Subordiandos CRECER IFD</t>
  </si>
  <si>
    <t>ASFI/DSV-ED-CRE-038/2023</t>
  </si>
  <si>
    <t>CRE-N1U-23</t>
  </si>
  <si>
    <t>Bonos Subordiandos Banco BISA – Emisión 2</t>
  </si>
  <si>
    <t>Bonos Subordiandos Banco BISA II - Emisión 1</t>
  </si>
  <si>
    <t>Bonos Subordiandos Banco BISA II - Emisión 2</t>
  </si>
  <si>
    <t>ASFI/DSV-ED-BIS-026/2023</t>
  </si>
  <si>
    <t>BIS-2-N2U-23</t>
  </si>
  <si>
    <t>Bonos Subordiandos Banco BISA-Emisión 1</t>
  </si>
  <si>
    <t>UR00782335</t>
  </si>
  <si>
    <t>UR01042329</t>
  </si>
  <si>
    <t>UR01042335</t>
  </si>
  <si>
    <t>UR01042342</t>
  </si>
  <si>
    <t>UR01042343</t>
  </si>
  <si>
    <t>N000262330</t>
  </si>
  <si>
    <t>N000262332</t>
  </si>
  <si>
    <t>N000262333</t>
  </si>
  <si>
    <t>N000262341</t>
  </si>
  <si>
    <t>NR00392324</t>
  </si>
  <si>
    <t>NR00392325</t>
  </si>
  <si>
    <t>NR00392326</t>
  </si>
  <si>
    <t>NR00392327</t>
  </si>
  <si>
    <t>NR00392328</t>
  </si>
  <si>
    <t>NR00392329</t>
  </si>
  <si>
    <t>NR00392330</t>
  </si>
  <si>
    <t>NR00392331</t>
  </si>
  <si>
    <t>NR00392332</t>
  </si>
  <si>
    <t>NR00392333</t>
  </si>
  <si>
    <t>NR00392334</t>
  </si>
  <si>
    <t>NR00392335</t>
  </si>
  <si>
    <t>NR00392337</t>
  </si>
  <si>
    <t>NR00392338</t>
  </si>
  <si>
    <t>NR00392339</t>
  </si>
  <si>
    <t>NR00392340</t>
  </si>
  <si>
    <t>NR00392341</t>
  </si>
  <si>
    <t>NR00392342</t>
  </si>
  <si>
    <t>NR00392343</t>
  </si>
  <si>
    <t>NR00522325</t>
  </si>
  <si>
    <t>NR00522326</t>
  </si>
  <si>
    <t>NR00522327</t>
  </si>
  <si>
    <t>NR00522328</t>
  </si>
  <si>
    <t>NR00522329</t>
  </si>
  <si>
    <t>NR00522330</t>
  </si>
  <si>
    <t>NR00522331</t>
  </si>
  <si>
    <t>NR00522332</t>
  </si>
  <si>
    <t>NR00522333</t>
  </si>
  <si>
    <t>NR00522334</t>
  </si>
  <si>
    <t>NR00522335</t>
  </si>
  <si>
    <t>NR00522336</t>
  </si>
  <si>
    <t>NR00522337</t>
  </si>
  <si>
    <t>NR00522338</t>
  </si>
  <si>
    <t>NR00522339</t>
  </si>
  <si>
    <t>NR00522340</t>
  </si>
  <si>
    <t>NR00522341</t>
  </si>
  <si>
    <t>NR00522343</t>
  </si>
  <si>
    <t>Bonos Subordiandos BCP – Emisión III</t>
  </si>
  <si>
    <t>Bonos Subordiandos BCP - Emisión IV</t>
  </si>
  <si>
    <t>Emisión de Bonos Subordiandos - Banco de Crédito de Bolivia - Emisión I</t>
  </si>
  <si>
    <t>Bonos Subordiandos BEC III -  Emisión 1</t>
  </si>
  <si>
    <t>Bonos Subordiandos BEC III -  Emisión 2</t>
  </si>
  <si>
    <t>Bonos Subordiandos BEC III - Emisión 3</t>
  </si>
  <si>
    <t>Bonos Subordiandos BEC IV -  Emisión 1</t>
  </si>
  <si>
    <t>Bonos Subordiandos BEC V - Emisión 1</t>
  </si>
  <si>
    <t>Bonos Subordiandos Banco Fassil  - Emisión 1</t>
  </si>
  <si>
    <t>Bonos Subordiandos Banco FORTALEZA - Emisión 2</t>
  </si>
  <si>
    <t>Bonos Subordiandos Banco FORTALEZA 2021</t>
  </si>
  <si>
    <t>Bonos Subordiandos Banco Ganadero V</t>
  </si>
  <si>
    <t>Bonos Subordiandos Banco Ganadero VI</t>
  </si>
  <si>
    <t>Bonos Subordiandos Banco GANADERO VII</t>
  </si>
  <si>
    <t>Bonos Subordiandos Banco Ganadero VIII</t>
  </si>
  <si>
    <t>Bonos Subordiandos Banco MERCANTIL SANTA CRUZ – Emisión 1</t>
  </si>
  <si>
    <t>Bonos Subordiandos Banco MERCANTIL SANTA CRUZ – Emisión 2</t>
  </si>
  <si>
    <t>Bonos Subordiandos BNB III</t>
  </si>
  <si>
    <t>Bonos Subordiandos BNB IV</t>
  </si>
  <si>
    <t>Bonos Subordiandos Banco FIE 4</t>
  </si>
  <si>
    <t>Bonos Subordiandos Banco FIE 5</t>
  </si>
  <si>
    <t>Bonos Subordiandos Banco FIE 6</t>
  </si>
  <si>
    <t>Bonos Subordiandos Banco FIE 7</t>
  </si>
  <si>
    <t>Bonos Subordiandos Banco PyME de la Comunidad</t>
  </si>
  <si>
    <t>ASFI/DSVSC-ED-FCO-002/2016</t>
  </si>
  <si>
    <t>FCO-E1U-16S</t>
  </si>
  <si>
    <t>Bonos Subordiandos ECOFUTURO 2 - Emisión 2</t>
  </si>
  <si>
    <t>Bonos Subordiandos ECOFUTURO 3</t>
  </si>
  <si>
    <t>Bonos Subordiandos BancoSol 2 - Emisión 1</t>
  </si>
  <si>
    <t>Bonos Subordiandos BancoSol 2 - Emisión 2</t>
  </si>
  <si>
    <t>Bonos Subordiandos BancoSol 2 - Emisión 3</t>
  </si>
  <si>
    <t>Bonos Subordiandos BancoSol III - Emisión 1</t>
  </si>
  <si>
    <t>Bonos Subordiandos BancoSol III - Emisión 2</t>
  </si>
  <si>
    <t>Bonos Subordiandos Banco UNIÓN</t>
  </si>
  <si>
    <t>Bonos Subordiandos Banco UNIÓN II</t>
  </si>
  <si>
    <t>ASFI/DSV-ED-BUN-027/2023</t>
  </si>
  <si>
    <t>BUN-N1U-23</t>
  </si>
  <si>
    <t>Bonos BISA LEASING VI - Emisión 2</t>
  </si>
  <si>
    <t>ASFI/DSV-ED-BIL-028/2023</t>
  </si>
  <si>
    <t>BIL-6-N1A-23</t>
  </si>
  <si>
    <t>BIL-6-N1B-23</t>
  </si>
  <si>
    <t>Bonos Subordiandos  BNB Leasing I</t>
  </si>
  <si>
    <t>Bonos COBEE IV - Emisión 4</t>
  </si>
  <si>
    <t>PAGARÉS BURSÁTILES DIACONÍA I - Emisión 2</t>
  </si>
  <si>
    <t>ASFI/DSV-ED-IDI-032/2023</t>
  </si>
  <si>
    <t>IDI-PB1-N2U</t>
  </si>
  <si>
    <t>Bonos de Intercambio FANCESA VI</t>
  </si>
  <si>
    <t>ASFI/DSV-ED-FAN-041/2023</t>
  </si>
  <si>
    <t>FAN-N1A-23</t>
  </si>
  <si>
    <t>FAN-N1B-23</t>
  </si>
  <si>
    <t>Bonos GAS &amp; ELECTRICIDAD III - Emisión 1</t>
  </si>
  <si>
    <t>ASFI/DSV-ED-GYE-033/2023</t>
  </si>
  <si>
    <t>GYE-2-N1U-23</t>
  </si>
  <si>
    <t>Pagarés Bursátiles NUTRIOIL II - Emisión 2</t>
  </si>
  <si>
    <t>ASFI/DSV-ED-NUT-024/2023</t>
  </si>
  <si>
    <t>NUT-PB2-N2U</t>
  </si>
  <si>
    <t>Patrimonio Autónomo UNIPARTES - BDP ST 055</t>
  </si>
  <si>
    <t>Valores de Titularización UNIPARTES - BDP ST 055</t>
  </si>
  <si>
    <t>ASFI/DSV-PA-PAT-002/2023</t>
  </si>
  <si>
    <t>PAT-TD-NA</t>
  </si>
  <si>
    <t>PATRIMONIO AUTÓNOMO UNIPARTES - BDP ST 055</t>
  </si>
  <si>
    <t>PAT-TD-NB</t>
  </si>
  <si>
    <t>PAT-TD-NC</t>
  </si>
  <si>
    <t>Pagarés PROLEGA II - Emisión 1</t>
  </si>
  <si>
    <t>ASFI/DSV-ED-POL-042/2023</t>
  </si>
  <si>
    <t>POL-PB2-N1U</t>
  </si>
  <si>
    <t>Pagarés PROLEGA II - Emisión 2</t>
  </si>
  <si>
    <t>ASFI/DSV-ED-POL-043/2023</t>
  </si>
  <si>
    <t>POL-PB2-N2U</t>
  </si>
  <si>
    <t>Bonos TELECEL VI</t>
  </si>
  <si>
    <t>ASFI/DSV-ED-TCB-030/2023</t>
  </si>
  <si>
    <t>TCB-N1U-23</t>
  </si>
  <si>
    <t>Pagarés Bursátiles TOYOSA IV - Emisión 6</t>
  </si>
  <si>
    <t>ASFI/DSV-ED-TYS-034/2023</t>
  </si>
  <si>
    <t>TYS-PB4-E6U</t>
  </si>
  <si>
    <t>Pagarés Bursátiles TSM 002 - Emisión 3</t>
  </si>
  <si>
    <t>ASFI/DSV-ED-TSM-036/2023</t>
  </si>
  <si>
    <t>TSM-PB2-N3U</t>
  </si>
  <si>
    <t>GanaCobertura Fondo de Inversión Cerrado Serie - A</t>
  </si>
  <si>
    <t>GanaCobertura Fondo de Inversión Cerrado Serie - B</t>
  </si>
  <si>
    <t>GanaCobertura FIC-A</t>
  </si>
  <si>
    <t>GanaCobertura FIC-B</t>
  </si>
  <si>
    <t>IPM</t>
  </si>
  <si>
    <t>PAT</t>
  </si>
  <si>
    <t>ACC</t>
  </si>
  <si>
    <t xml:space="preserve">Certificado de Depósito </t>
  </si>
  <si>
    <t>LBS</t>
  </si>
  <si>
    <t xml:space="preserve">Letras del Banco Central de Bolivia </t>
  </si>
  <si>
    <t>CFC</t>
  </si>
  <si>
    <t>FFC</t>
  </si>
  <si>
    <t>Bonos participativos emitidos por pequeñas y medianas empresas (PYME)</t>
  </si>
  <si>
    <t>Fundación PRO MUJER IFD</t>
  </si>
  <si>
    <t>Frigorífico BFC S.A.</t>
  </si>
  <si>
    <t>FBF</t>
  </si>
  <si>
    <t>Distribuidora Mayorista de Tecnología S.A. "DISMATEC S.A."</t>
  </si>
  <si>
    <t>Empresa Minera PAITITI S.A. – EMIPA</t>
  </si>
  <si>
    <t>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</si>
</sst>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\ _€_-;\-* #,##0\ _€_-;_-* &quot;-&quot;??\ _€_-;_-@_-"/>
    <numFmt numFmtId="168" formatCode="&quot;Al&quot;\ dd&quot; de &quot;mmmm&quot; de &quot;yyyy"/>
    <numFmt numFmtId="169" formatCode="_(* #,##0.00_);_(* \(#,##0.00\);_(* &quot;-&quot;_);_(@_)"/>
    <numFmt numFmtId="170" formatCode="_-* #,##0_-;\-* #,##0_-;_-* &quot;-&quot;??_-;_-@_-"/>
    <numFmt numFmtId="171" formatCode="_(* #,##0_);_(* \(#,##0\);_(* &quot;-&quot;??_);_(@_)"/>
    <numFmt numFmtId="172" formatCode="_(* #,##0.00_);_(* \(#,##0.00\);_(* \-??_);_(@_)"/>
    <numFmt numFmtId="173" formatCode="_(* #,##0_);_(* \(#,##0\);_(* \-??_);_(@_)"/>
    <numFmt numFmtId="174" formatCode="0.00000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strike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FFFF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rgb="FF979FAD"/>
        <bgColor indexed="64"/>
      </patternFill>
    </fill>
    <fill>
      <patternFill patternType="solid">
        <fgColor rgb="FF2D536F"/>
        <bgColor rgb="FF000000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</borders>
  <cellStyleXfs count="91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2" fontId="19" fillId="0" borderId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0" fontId="63" fillId="29" borderId="0" applyNumberFormat="0" applyBorder="0" applyAlignment="0" applyProtection="0"/>
    <xf numFmtId="0" fontId="63" fillId="33" borderId="0" applyNumberFormat="0" applyBorder="0" applyAlignment="0" applyProtection="0"/>
    <xf numFmtId="0" fontId="63" fillId="37" borderId="0" applyNumberFormat="0" applyBorder="0" applyAlignment="0" applyProtection="0"/>
    <xf numFmtId="0" fontId="63" fillId="41" borderId="0" applyNumberFormat="0" applyBorder="0" applyAlignment="0" applyProtection="0"/>
    <xf numFmtId="0" fontId="56" fillId="12" borderId="0" applyNumberFormat="0" applyBorder="0" applyAlignment="0" applyProtection="0"/>
    <xf numFmtId="0" fontId="60" fillId="15" borderId="30" applyNumberFormat="0" applyAlignment="0" applyProtection="0"/>
    <xf numFmtId="0" fontId="29" fillId="16" borderId="33" applyNumberFormat="0" applyAlignment="0" applyProtection="0"/>
    <xf numFmtId="0" fontId="61" fillId="0" borderId="32" applyNumberFormat="0" applyFill="0" applyAlignment="0" applyProtection="0"/>
    <xf numFmtId="0" fontId="53" fillId="0" borderId="27" applyNumberFormat="0" applyFill="0" applyAlignment="0" applyProtection="0"/>
    <xf numFmtId="0" fontId="55" fillId="0" borderId="0" applyNumberFormat="0" applyFill="0" applyBorder="0" applyAlignment="0" applyProtection="0"/>
    <xf numFmtId="0" fontId="63" fillId="18" borderId="0" applyNumberFormat="0" applyBorder="0" applyAlignment="0" applyProtection="0"/>
    <xf numFmtId="0" fontId="63" fillId="22" borderId="0" applyNumberFormat="0" applyBorder="0" applyAlignment="0" applyProtection="0"/>
    <xf numFmtId="0" fontId="63" fillId="26" borderId="0" applyNumberFormat="0" applyBorder="0" applyAlignment="0" applyProtection="0"/>
    <xf numFmtId="0" fontId="63" fillId="30" borderId="0" applyNumberFormat="0" applyBorder="0" applyAlignment="0" applyProtection="0"/>
    <xf numFmtId="0" fontId="63" fillId="34" borderId="0" applyNumberFormat="0" applyBorder="0" applyAlignment="0" applyProtection="0"/>
    <xf numFmtId="0" fontId="63" fillId="38" borderId="0" applyNumberFormat="0" applyBorder="0" applyAlignment="0" applyProtection="0"/>
    <xf numFmtId="0" fontId="58" fillId="14" borderId="30" applyNumberFormat="0" applyAlignment="0" applyProtection="0"/>
    <xf numFmtId="0" fontId="57" fillId="13" borderId="0" applyNumberFormat="0" applyBorder="0" applyAlignment="0" applyProtection="0"/>
    <xf numFmtId="0" fontId="1" fillId="17" borderId="34" applyNumberFormat="0" applyFont="0" applyAlignment="0" applyProtection="0"/>
    <xf numFmtId="0" fontId="59" fillId="15" borderId="31" applyNumberFormat="0" applyAlignment="0" applyProtection="0"/>
    <xf numFmtId="0" fontId="3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4" fillId="0" borderId="28" applyNumberFormat="0" applyFill="0" applyAlignment="0" applyProtection="0"/>
    <xf numFmtId="0" fontId="55" fillId="0" borderId="29" applyNumberFormat="0" applyFill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56" fillId="12" borderId="0" applyNumberFormat="0" applyBorder="0" applyAlignment="0" applyProtection="0"/>
    <xf numFmtId="0" fontId="53" fillId="0" borderId="27" applyNumberFormat="0" applyFill="0" applyAlignment="0" applyProtection="0"/>
    <xf numFmtId="165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9" fillId="0" borderId="0" applyFill="0" applyBorder="0" applyAlignment="0" applyProtection="0"/>
    <xf numFmtId="172" fontId="19" fillId="0" borderId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ill="0" applyBorder="0" applyAlignment="0" applyProtection="0"/>
    <xf numFmtId="165" fontId="1" fillId="0" borderId="0" applyFont="0" applyFill="0" applyBorder="0" applyAlignment="0" applyProtection="0"/>
    <xf numFmtId="0" fontId="26" fillId="0" borderId="0"/>
    <xf numFmtId="165" fontId="1" fillId="0" borderId="0" applyFont="0" applyFill="0" applyBorder="0" applyAlignment="0" applyProtection="0"/>
  </cellStyleXfs>
  <cellXfs count="75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4"/>
    <xf numFmtId="166" fontId="7" fillId="3" borderId="3" xfId="4" applyNumberFormat="1" applyFont="1" applyFill="1" applyBorder="1" applyAlignment="1">
      <alignment horizontal="left" vertical="center" wrapText="1"/>
    </xf>
    <xf numFmtId="0" fontId="7" fillId="0" borderId="4" xfId="4" applyFont="1" applyFill="1" applyBorder="1" applyAlignment="1">
      <alignment horizontal="left" vertical="top" wrapText="1"/>
    </xf>
    <xf numFmtId="0" fontId="10" fillId="0" borderId="0" xfId="4" applyFont="1"/>
    <xf numFmtId="0" fontId="7" fillId="0" borderId="0" xfId="4" applyFont="1" applyFill="1" applyBorder="1" applyAlignment="1">
      <alignment horizontal="left" vertical="top" wrapText="1"/>
    </xf>
    <xf numFmtId="0" fontId="2" fillId="0" borderId="0" xfId="4" applyAlignment="1">
      <alignment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5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5" applyNumberFormat="1" applyFont="1" applyFill="1" applyBorder="1" applyAlignment="1">
      <alignment horizontal="right" vertical="center"/>
    </xf>
    <xf numFmtId="10" fontId="6" fillId="0" borderId="0" xfId="5" applyNumberFormat="1" applyFont="1" applyBorder="1" applyAlignment="1">
      <alignment vertical="center"/>
    </xf>
    <xf numFmtId="0" fontId="8" fillId="0" borderId="0" xfId="0" applyFont="1"/>
    <xf numFmtId="0" fontId="0" fillId="0" borderId="0" xfId="0" applyFill="1"/>
    <xf numFmtId="0" fontId="20" fillId="0" borderId="0" xfId="8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8" applyNumberFormat="1" applyFont="1" applyFill="1" applyBorder="1" applyAlignment="1">
      <alignment horizontal="center" vertical="center"/>
    </xf>
    <xf numFmtId="16" fontId="22" fillId="0" borderId="0" xfId="8" quotePrefix="1" applyNumberFormat="1" applyFont="1" applyFill="1" applyBorder="1" applyAlignment="1">
      <alignment horizontal="center" vertical="center"/>
    </xf>
    <xf numFmtId="4" fontId="23" fillId="0" borderId="0" xfId="8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23" fillId="0" borderId="0" xfId="9" applyFont="1" applyFill="1" applyBorder="1" applyAlignment="1">
      <alignment horizontal="right"/>
    </xf>
    <xf numFmtId="43" fontId="23" fillId="0" borderId="0" xfId="9" applyFont="1" applyFill="1" applyBorder="1" applyAlignment="1">
      <alignment horizontal="center"/>
    </xf>
    <xf numFmtId="43" fontId="23" fillId="0" borderId="0" xfId="9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8" applyFont="1"/>
    <xf numFmtId="0" fontId="15" fillId="0" borderId="0" xfId="11" applyFont="1" applyFill="1" applyBorder="1" applyAlignment="1">
      <alignment wrapText="1"/>
    </xf>
    <xf numFmtId="3" fontId="15" fillId="0" borderId="0" xfId="11" applyNumberFormat="1" applyFont="1" applyFill="1" applyBorder="1" applyAlignment="1">
      <alignment horizontal="right" wrapText="1"/>
    </xf>
    <xf numFmtId="3" fontId="7" fillId="0" borderId="0" xfId="8" applyNumberFormat="1" applyFont="1"/>
    <xf numFmtId="3" fontId="15" fillId="0" borderId="0" xfId="14" applyNumberFormat="1" applyFont="1" applyFill="1" applyBorder="1" applyAlignment="1">
      <alignment horizontal="right" vertical="center" wrapText="1"/>
    </xf>
    <xf numFmtId="0" fontId="15" fillId="0" borderId="0" xfId="8" applyFont="1" applyBorder="1"/>
    <xf numFmtId="170" fontId="6" fillId="0" borderId="0" xfId="16" applyNumberFormat="1" applyFont="1" applyBorder="1"/>
    <xf numFmtId="10" fontId="6" fillId="0" borderId="0" xfId="17" applyNumberFormat="1" applyFont="1" applyBorder="1"/>
    <xf numFmtId="10" fontId="15" fillId="0" borderId="0" xfId="8" applyNumberFormat="1" applyFont="1" applyBorder="1"/>
    <xf numFmtId="0" fontId="5" fillId="4" borderId="0" xfId="8" applyFont="1" applyFill="1" applyBorder="1"/>
    <xf numFmtId="3" fontId="5" fillId="4" borderId="0" xfId="8" applyNumberFormat="1" applyFont="1" applyFill="1" applyBorder="1"/>
    <xf numFmtId="10" fontId="5" fillId="4" borderId="0" xfId="17" applyNumberFormat="1" applyFont="1" applyFill="1" applyBorder="1"/>
    <xf numFmtId="0" fontId="5" fillId="2" borderId="0" xfId="8" applyFont="1" applyFill="1" applyBorder="1"/>
    <xf numFmtId="3" fontId="5" fillId="2" borderId="0" xfId="8" applyNumberFormat="1" applyFont="1" applyFill="1" applyBorder="1"/>
    <xf numFmtId="10" fontId="5" fillId="2" borderId="0" xfId="17" applyNumberFormat="1" applyFont="1" applyFill="1" applyBorder="1"/>
    <xf numFmtId="0" fontId="15" fillId="0" borderId="0" xfId="0" applyFont="1" applyBorder="1"/>
    <xf numFmtId="0" fontId="1" fillId="6" borderId="1" xfId="21" applyFill="1" applyBorder="1"/>
    <xf numFmtId="0" fontId="1" fillId="6" borderId="0" xfId="21" applyFill="1" applyBorder="1"/>
    <xf numFmtId="0" fontId="1" fillId="6" borderId="9" xfId="21" applyFill="1" applyBorder="1"/>
    <xf numFmtId="0" fontId="4" fillId="5" borderId="7" xfId="21" applyFont="1" applyFill="1" applyBorder="1" applyAlignment="1">
      <alignment horizontal="center" vertical="center" wrapText="1"/>
    </xf>
    <xf numFmtId="0" fontId="4" fillId="5" borderId="8" xfId="21" applyFont="1" applyFill="1" applyBorder="1" applyAlignment="1">
      <alignment horizontal="center" vertical="center"/>
    </xf>
    <xf numFmtId="0" fontId="32" fillId="5" borderId="13" xfId="21" applyFont="1" applyFill="1" applyBorder="1"/>
    <xf numFmtId="3" fontId="32" fillId="5" borderId="13" xfId="21" applyNumberFormat="1" applyFont="1" applyFill="1" applyBorder="1" applyAlignment="1">
      <alignment horizontal="right"/>
    </xf>
    <xf numFmtId="0" fontId="7" fillId="6" borderId="0" xfId="21" applyFont="1" applyFill="1" applyBorder="1"/>
    <xf numFmtId="0" fontId="4" fillId="5" borderId="6" xfId="2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2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5" applyNumberFormat="1" applyFont="1" applyFill="1" applyBorder="1" applyAlignment="1" applyProtection="1">
      <alignment horizontal="right" vertical="center"/>
      <protection locked="0"/>
    </xf>
    <xf numFmtId="10" fontId="4" fillId="5" borderId="12" xfId="5" applyNumberFormat="1" applyFont="1" applyFill="1" applyBorder="1" applyAlignment="1">
      <alignment horizontal="right" vertical="center"/>
    </xf>
    <xf numFmtId="10" fontId="4" fillId="6" borderId="0" xfId="5" applyNumberFormat="1" applyFont="1" applyFill="1" applyBorder="1" applyAlignment="1" applyProtection="1">
      <alignment horizontal="right" vertical="center"/>
      <protection locked="0"/>
    </xf>
    <xf numFmtId="10" fontId="4" fillId="6" borderId="9" xfId="5" applyNumberFormat="1" applyFont="1" applyFill="1" applyBorder="1" applyAlignment="1">
      <alignment horizontal="right" vertical="center"/>
    </xf>
    <xf numFmtId="10" fontId="4" fillId="5" borderId="0" xfId="5" applyNumberFormat="1" applyFont="1" applyFill="1" applyBorder="1" applyAlignment="1" applyProtection="1">
      <alignment horizontal="right" vertical="center"/>
      <protection locked="0"/>
    </xf>
    <xf numFmtId="10" fontId="4" fillId="5" borderId="9" xfId="5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5" applyNumberFormat="1" applyFont="1" applyFill="1" applyBorder="1" applyAlignment="1">
      <alignment horizontal="right" vertical="center"/>
    </xf>
    <xf numFmtId="10" fontId="34" fillId="5" borderId="8" xfId="5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5" applyNumberFormat="1" applyFont="1" applyFill="1" applyBorder="1" applyAlignment="1">
      <alignment horizontal="right" vertical="center"/>
    </xf>
    <xf numFmtId="10" fontId="34" fillId="5" borderId="19" xfId="5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5" applyNumberFormat="1" applyFont="1" applyBorder="1" applyAlignment="1">
      <alignment vertical="center"/>
    </xf>
    <xf numFmtId="10" fontId="6" fillId="0" borderId="12" xfId="5" applyNumberFormat="1" applyFont="1" applyBorder="1" applyAlignment="1">
      <alignment vertical="center"/>
    </xf>
    <xf numFmtId="0" fontId="28" fillId="3" borderId="16" xfId="23" applyFont="1" applyFill="1" applyBorder="1" applyAlignment="1">
      <alignment vertical="center"/>
    </xf>
    <xf numFmtId="0" fontId="28" fillId="3" borderId="14" xfId="23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8" fillId="3" borderId="15" xfId="23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5" applyNumberFormat="1" applyFont="1" applyBorder="1" applyAlignment="1">
      <alignment vertical="center"/>
    </xf>
    <xf numFmtId="10" fontId="6" fillId="0" borderId="8" xfId="5" applyNumberFormat="1" applyFont="1" applyBorder="1" applyAlignment="1">
      <alignment vertical="center"/>
    </xf>
    <xf numFmtId="10" fontId="6" fillId="0" borderId="9" xfId="5" applyNumberFormat="1" applyFont="1" applyBorder="1" applyAlignment="1">
      <alignment vertical="center"/>
    </xf>
    <xf numFmtId="10" fontId="6" fillId="0" borderId="18" xfId="5" applyNumberFormat="1" applyFont="1" applyBorder="1" applyAlignment="1">
      <alignment vertical="center"/>
    </xf>
    <xf numFmtId="10" fontId="6" fillId="0" borderId="19" xfId="5" applyNumberFormat="1" applyFont="1" applyBorder="1" applyAlignment="1">
      <alignment vertical="center"/>
    </xf>
    <xf numFmtId="0" fontId="28" fillId="3" borderId="16" xfId="23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7" fontId="32" fillId="5" borderId="12" xfId="7" applyNumberFormat="1" applyFont="1" applyFill="1" applyBorder="1"/>
    <xf numFmtId="0" fontId="4" fillId="9" borderId="0" xfId="0" applyFont="1" applyFill="1" applyBorder="1" applyAlignment="1">
      <alignment horizontal="left"/>
    </xf>
    <xf numFmtId="167" fontId="4" fillId="9" borderId="0" xfId="7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7" fontId="4" fillId="5" borderId="0" xfId="7" applyNumberFormat="1" applyFont="1" applyFill="1" applyBorder="1" applyAlignment="1">
      <alignment horizontal="right"/>
    </xf>
    <xf numFmtId="167" fontId="4" fillId="5" borderId="13" xfId="7" applyNumberFormat="1" applyFont="1" applyFill="1" applyBorder="1" applyAlignment="1">
      <alignment horizontal="left"/>
    </xf>
    <xf numFmtId="167" fontId="4" fillId="5" borderId="11" xfId="7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7" fontId="32" fillId="5" borderId="8" xfId="7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7" fontId="32" fillId="10" borderId="19" xfId="7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7" fontId="32" fillId="5" borderId="9" xfId="7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7" fontId="32" fillId="5" borderId="19" xfId="7" applyNumberFormat="1" applyFont="1" applyFill="1" applyBorder="1"/>
    <xf numFmtId="0" fontId="34" fillId="9" borderId="0" xfId="0" applyFont="1" applyFill="1" applyBorder="1"/>
    <xf numFmtId="167" fontId="34" fillId="9" borderId="0" xfId="7" applyNumberFormat="1" applyFont="1" applyFill="1" applyBorder="1"/>
    <xf numFmtId="167" fontId="15" fillId="0" borderId="8" xfId="7" applyNumberFormat="1" applyFont="1" applyFill="1" applyBorder="1" applyAlignment="1">
      <alignment horizontal="right"/>
    </xf>
    <xf numFmtId="167" fontId="15" fillId="0" borderId="9" xfId="7" applyNumberFormat="1" applyFont="1" applyFill="1" applyBorder="1" applyAlignment="1">
      <alignment horizontal="right"/>
    </xf>
    <xf numFmtId="167" fontId="15" fillId="0" borderId="19" xfId="7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7" fontId="15" fillId="0" borderId="16" xfId="7" applyNumberFormat="1" applyFont="1" applyFill="1" applyBorder="1" applyAlignment="1">
      <alignment horizontal="right"/>
    </xf>
    <xf numFmtId="167" fontId="15" fillId="0" borderId="10" xfId="7" applyNumberFormat="1" applyFont="1" applyFill="1" applyBorder="1" applyAlignment="1">
      <alignment horizontal="right"/>
    </xf>
    <xf numFmtId="167" fontId="15" fillId="0" borderId="15" xfId="7" applyNumberFormat="1" applyFont="1" applyFill="1" applyBorder="1" applyAlignment="1">
      <alignment horizontal="right"/>
    </xf>
    <xf numFmtId="167" fontId="15" fillId="0" borderId="14" xfId="7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1" xfId="0" applyFont="1" applyFill="1" applyBorder="1"/>
    <xf numFmtId="167" fontId="15" fillId="0" borderId="12" xfId="7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7" fontId="6" fillId="0" borderId="9" xfId="7" applyNumberFormat="1" applyFont="1" applyFill="1" applyBorder="1" applyAlignment="1"/>
    <xf numFmtId="167" fontId="6" fillId="0" borderId="16" xfId="7" applyNumberFormat="1" applyFont="1" applyBorder="1"/>
    <xf numFmtId="167" fontId="6" fillId="0" borderId="16" xfId="7" applyNumberFormat="1" applyFont="1" applyFill="1" applyBorder="1" applyAlignment="1"/>
    <xf numFmtId="167" fontId="6" fillId="0" borderId="10" xfId="7" applyNumberFormat="1" applyFont="1" applyFill="1" applyBorder="1" applyAlignment="1"/>
    <xf numFmtId="167" fontId="6" fillId="0" borderId="15" xfId="7" applyNumberFormat="1" applyFont="1" applyFill="1" applyBorder="1" applyAlignment="1"/>
    <xf numFmtId="167" fontId="6" fillId="0" borderId="14" xfId="7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7" fontId="4" fillId="11" borderId="9" xfId="7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7" fontId="4" fillId="10" borderId="9" xfId="7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11" applyFont="1" applyFill="1" applyBorder="1" applyAlignment="1">
      <alignment wrapText="1"/>
    </xf>
    <xf numFmtId="10" fontId="15" fillId="0" borderId="9" xfId="12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8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4" applyFont="1" applyFill="1" applyBorder="1" applyAlignment="1">
      <alignment vertical="center" wrapText="1"/>
    </xf>
    <xf numFmtId="3" fontId="4" fillId="5" borderId="21" xfId="14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4" applyFont="1" applyFill="1" applyBorder="1" applyAlignment="1">
      <alignment vertical="center" wrapText="1"/>
    </xf>
    <xf numFmtId="10" fontId="6" fillId="0" borderId="9" xfId="15" applyNumberFormat="1" applyFont="1" applyBorder="1" applyAlignment="1">
      <alignment vertical="center"/>
    </xf>
    <xf numFmtId="0" fontId="13" fillId="9" borderId="0" xfId="8" applyFont="1" applyFill="1" applyBorder="1"/>
    <xf numFmtId="0" fontId="6" fillId="9" borderId="0" xfId="8" applyFont="1" applyFill="1"/>
    <xf numFmtId="3" fontId="6" fillId="0" borderId="0" xfId="8" applyNumberFormat="1" applyFont="1" applyBorder="1"/>
    <xf numFmtId="10" fontId="6" fillId="0" borderId="9" xfId="10" applyNumberFormat="1" applyFont="1" applyBorder="1"/>
    <xf numFmtId="0" fontId="14" fillId="9" borderId="1" xfId="8" applyFont="1" applyFill="1" applyBorder="1"/>
    <xf numFmtId="0" fontId="14" fillId="9" borderId="0" xfId="8" applyFont="1" applyFill="1" applyBorder="1"/>
    <xf numFmtId="0" fontId="14" fillId="9" borderId="9" xfId="8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8" applyNumberFormat="1" applyFont="1" applyFill="1"/>
    <xf numFmtId="3" fontId="7" fillId="0" borderId="0" xfId="8" applyNumberFormat="1" applyFont="1" applyBorder="1"/>
    <xf numFmtId="10" fontId="7" fillId="0" borderId="9" xfId="13" applyNumberFormat="1" applyFont="1" applyBorder="1"/>
    <xf numFmtId="0" fontId="9" fillId="9" borderId="1" xfId="8" applyFont="1" applyFill="1" applyBorder="1" applyAlignment="1">
      <alignment horizontal="center"/>
    </xf>
    <xf numFmtId="0" fontId="9" fillId="9" borderId="0" xfId="8" applyFont="1" applyFill="1" applyBorder="1" applyAlignment="1">
      <alignment horizontal="center"/>
    </xf>
    <xf numFmtId="0" fontId="9" fillId="9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right" vertical="center"/>
    </xf>
    <xf numFmtId="0" fontId="4" fillId="5" borderId="0" xfId="8" applyFont="1" applyFill="1" applyBorder="1" applyAlignment="1">
      <alignment horizontal="right" vertical="center"/>
    </xf>
    <xf numFmtId="0" fontId="26" fillId="0" borderId="0" xfId="24" applyFont="1" applyFill="1" applyBorder="1" applyAlignment="1">
      <alignment horizontal="right" wrapText="1"/>
    </xf>
    <xf numFmtId="4" fontId="26" fillId="0" borderId="0" xfId="24" applyNumberFormat="1" applyFont="1" applyFill="1" applyBorder="1" applyAlignment="1">
      <alignment horizontal="center" wrapText="1"/>
    </xf>
    <xf numFmtId="4" fontId="15" fillId="0" borderId="0" xfId="8" applyNumberFormat="1" applyFont="1" applyBorder="1"/>
    <xf numFmtId="0" fontId="0" fillId="9" borderId="0" xfId="0" applyFill="1"/>
    <xf numFmtId="16" fontId="37" fillId="5" borderId="0" xfId="8" quotePrefix="1" applyNumberFormat="1" applyFont="1" applyFill="1" applyBorder="1" applyAlignment="1">
      <alignment horizontal="center" vertical="center"/>
    </xf>
    <xf numFmtId="164" fontId="24" fillId="9" borderId="0" xfId="8" applyNumberFormat="1" applyFont="1" applyFill="1" applyBorder="1"/>
    <xf numFmtId="169" fontId="25" fillId="9" borderId="0" xfId="8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8" quotePrefix="1" applyNumberFormat="1" applyFont="1" applyFill="1" applyBorder="1" applyAlignment="1">
      <alignment horizontal="center" vertical="center"/>
    </xf>
    <xf numFmtId="16" fontId="4" fillId="5" borderId="9" xfId="8" quotePrefix="1" applyNumberFormat="1" applyFont="1" applyFill="1" applyBorder="1" applyAlignment="1">
      <alignment horizontal="center" vertical="center"/>
    </xf>
    <xf numFmtId="164" fontId="24" fillId="9" borderId="17" xfId="8" applyNumberFormat="1" applyFont="1" applyFill="1" applyBorder="1" applyAlignment="1">
      <alignment horizontal="right"/>
    </xf>
    <xf numFmtId="164" fontId="24" fillId="9" borderId="18" xfId="8" applyNumberFormat="1" applyFont="1" applyFill="1" applyBorder="1"/>
    <xf numFmtId="169" fontId="25" fillId="9" borderId="18" xfId="8" applyNumberFormat="1" applyFont="1" applyFill="1" applyBorder="1" applyAlignment="1">
      <alignment horizontal="left"/>
    </xf>
    <xf numFmtId="0" fontId="0" fillId="9" borderId="9" xfId="0" applyFill="1" applyBorder="1"/>
    <xf numFmtId="16" fontId="40" fillId="5" borderId="0" xfId="8" quotePrefix="1" applyNumberFormat="1" applyFont="1" applyFill="1" applyBorder="1" applyAlignment="1">
      <alignment horizontal="center" vertical="center"/>
    </xf>
    <xf numFmtId="16" fontId="40" fillId="5" borderId="9" xfId="8" quotePrefix="1" applyNumberFormat="1" applyFont="1" applyFill="1" applyBorder="1" applyAlignment="1">
      <alignment horizontal="center" vertical="center"/>
    </xf>
    <xf numFmtId="4" fontId="24" fillId="9" borderId="0" xfId="8" applyNumberFormat="1" applyFont="1" applyFill="1" applyBorder="1"/>
    <xf numFmtId="4" fontId="24" fillId="9" borderId="0" xfId="8" applyNumberFormat="1" applyFont="1" applyFill="1" applyBorder="1" applyAlignment="1"/>
    <xf numFmtId="4" fontId="25" fillId="9" borderId="0" xfId="8" applyNumberFormat="1" applyFont="1" applyFill="1" applyBorder="1" applyAlignment="1">
      <alignment horizontal="left"/>
    </xf>
    <xf numFmtId="0" fontId="0" fillId="3" borderId="0" xfId="0" applyFill="1"/>
    <xf numFmtId="0" fontId="32" fillId="10" borderId="13" xfId="0" applyFont="1" applyFill="1" applyBorder="1" applyAlignment="1">
      <alignment horizontal="left" vertical="center"/>
    </xf>
    <xf numFmtId="167" fontId="32" fillId="10" borderId="12" xfId="7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8" applyFont="1" applyFill="1" applyBorder="1" applyAlignment="1">
      <alignment horizontal="center"/>
    </xf>
    <xf numFmtId="0" fontId="13" fillId="9" borderId="0" xfId="28" applyFont="1" applyFill="1" applyBorder="1" applyAlignment="1">
      <alignment horizontal="center"/>
    </xf>
    <xf numFmtId="0" fontId="13" fillId="9" borderId="9" xfId="28" applyFont="1" applyFill="1" applyBorder="1" applyAlignment="1">
      <alignment horizontal="center"/>
    </xf>
    <xf numFmtId="0" fontId="4" fillId="5" borderId="1" xfId="28" applyFont="1" applyFill="1" applyBorder="1" applyAlignment="1">
      <alignment horizontal="left"/>
    </xf>
    <xf numFmtId="0" fontId="4" fillId="5" borderId="0" xfId="28" applyFont="1" applyFill="1" applyBorder="1" applyAlignment="1">
      <alignment horizontal="right"/>
    </xf>
    <xf numFmtId="0" fontId="4" fillId="5" borderId="9" xfId="28" applyFont="1" applyFill="1" applyBorder="1" applyAlignment="1">
      <alignment horizontal="right"/>
    </xf>
    <xf numFmtId="0" fontId="42" fillId="5" borderId="0" xfId="0" applyFont="1" applyFill="1" applyAlignment="1"/>
    <xf numFmtId="0" fontId="42" fillId="0" borderId="0" xfId="0" applyFont="1" applyAlignment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center"/>
    </xf>
    <xf numFmtId="0" fontId="46" fillId="5" borderId="0" xfId="0" applyFont="1" applyFill="1" applyAlignment="1">
      <alignment horizontal="center"/>
    </xf>
    <xf numFmtId="0" fontId="47" fillId="0" borderId="0" xfId="0" applyFont="1"/>
    <xf numFmtId="0" fontId="49" fillId="0" borderId="0" xfId="30" applyFont="1" applyAlignment="1" applyProtection="1"/>
    <xf numFmtId="0" fontId="50" fillId="0" borderId="0" xfId="0" applyFont="1"/>
    <xf numFmtId="0" fontId="0" fillId="5" borderId="0" xfId="0" applyFill="1"/>
    <xf numFmtId="0" fontId="19" fillId="0" borderId="0" xfId="8"/>
    <xf numFmtId="0" fontId="19" fillId="0" borderId="0" xfId="8" applyAlignment="1">
      <alignment horizontal="center"/>
    </xf>
    <xf numFmtId="0" fontId="51" fillId="0" borderId="0" xfId="8" applyFont="1"/>
    <xf numFmtId="0" fontId="19" fillId="0" borderId="0" xfId="8" applyBorder="1"/>
    <xf numFmtId="0" fontId="19" fillId="0" borderId="0" xfId="8" applyBorder="1" applyAlignment="1">
      <alignment horizontal="center"/>
    </xf>
    <xf numFmtId="0" fontId="19" fillId="0" borderId="0" xfId="8" applyFill="1" applyBorder="1"/>
    <xf numFmtId="0" fontId="51" fillId="0" borderId="0" xfId="8" applyFont="1" applyBorder="1"/>
    <xf numFmtId="4" fontId="6" fillId="3" borderId="0" xfId="31" applyNumberFormat="1" applyFont="1" applyFill="1" applyBorder="1" applyAlignment="1">
      <alignment horizontal="left"/>
    </xf>
    <xf numFmtId="0" fontId="19" fillId="0" borderId="0" xfId="8" applyBorder="1" applyAlignment="1">
      <alignment wrapText="1"/>
    </xf>
    <xf numFmtId="0" fontId="19" fillId="0" borderId="0" xfId="8" applyFill="1" applyBorder="1" applyAlignment="1">
      <alignment horizontal="center"/>
    </xf>
    <xf numFmtId="0" fontId="52" fillId="0" borderId="0" xfId="8" applyFont="1" applyAlignment="1">
      <alignment horizontal="center"/>
    </xf>
    <xf numFmtId="0" fontId="52" fillId="0" borderId="0" xfId="8" applyFont="1"/>
    <xf numFmtId="0" fontId="41" fillId="0" borderId="0" xfId="0" applyFont="1"/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/>
    <xf numFmtId="0" fontId="7" fillId="3" borderId="3" xfId="4" applyFont="1" applyFill="1" applyBorder="1" applyAlignment="1">
      <alignment horizontal="left" vertical="center" wrapText="1"/>
    </xf>
    <xf numFmtId="0" fontId="10" fillId="3" borderId="3" xfId="4" applyFont="1" applyFill="1" applyBorder="1" applyAlignment="1">
      <alignment vertical="center" wrapText="1"/>
    </xf>
    <xf numFmtId="0" fontId="10" fillId="3" borderId="3" xfId="4" applyFont="1" applyFill="1" applyBorder="1"/>
    <xf numFmtId="0" fontId="10" fillId="42" borderId="0" xfId="4" applyFont="1" applyFill="1"/>
    <xf numFmtId="0" fontId="11" fillId="3" borderId="3" xfId="0" applyFont="1" applyFill="1" applyBorder="1" applyAlignment="1">
      <alignment vertical="center" wrapText="1"/>
    </xf>
    <xf numFmtId="0" fontId="10" fillId="3" borderId="3" xfId="4" applyFont="1" applyFill="1" applyBorder="1" applyAlignment="1">
      <alignment vertical="center"/>
    </xf>
    <xf numFmtId="0" fontId="7" fillId="3" borderId="0" xfId="4" applyFont="1" applyFill="1" applyBorder="1" applyAlignment="1">
      <alignment horizontal="left" vertical="center"/>
    </xf>
    <xf numFmtId="0" fontId="2" fillId="3" borderId="0" xfId="4" applyFill="1" applyBorder="1"/>
    <xf numFmtId="166" fontId="7" fillId="3" borderId="0" xfId="4" applyNumberFormat="1" applyFont="1" applyFill="1" applyBorder="1" applyAlignment="1">
      <alignment horizontal="left" vertical="center" wrapText="1"/>
    </xf>
    <xf numFmtId="0" fontId="7" fillId="3" borderId="0" xfId="4" applyFont="1" applyFill="1" applyAlignment="1">
      <alignment horizontal="left" vertical="center"/>
    </xf>
    <xf numFmtId="0" fontId="2" fillId="3" borderId="0" xfId="4" applyFill="1"/>
    <xf numFmtId="0" fontId="7" fillId="43" borderId="0" xfId="3" applyFont="1" applyFill="1" applyBorder="1" applyAlignment="1">
      <alignment horizontal="left" vertical="top"/>
    </xf>
    <xf numFmtId="0" fontId="7" fillId="43" borderId="0" xfId="3" applyFont="1" applyFill="1" applyBorder="1" applyAlignment="1">
      <alignment horizontal="left" vertical="top" wrapText="1"/>
    </xf>
    <xf numFmtId="0" fontId="65" fillId="0" borderId="0" xfId="4" applyFont="1" applyFill="1" applyBorder="1" applyAlignment="1">
      <alignment horizontal="left" vertical="top" wrapText="1"/>
    </xf>
    <xf numFmtId="0" fontId="0" fillId="0" borderId="0" xfId="0"/>
    <xf numFmtId="3" fontId="6" fillId="0" borderId="0" xfId="0" applyNumberFormat="1" applyFont="1" applyFill="1" applyBorder="1" applyAlignment="1">
      <alignment horizontal="right"/>
    </xf>
    <xf numFmtId="174" fontId="0" fillId="0" borderId="0" xfId="0" applyNumberFormat="1"/>
    <xf numFmtId="0" fontId="0" fillId="0" borderId="0" xfId="0" applyAlignment="1">
      <alignment horizontal="left"/>
    </xf>
    <xf numFmtId="174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2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2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0" fillId="0" borderId="1" xfId="0" applyBorder="1"/>
    <xf numFmtId="0" fontId="6" fillId="0" borderId="14" xfId="74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2" applyFont="1" applyFill="1" applyBorder="1" applyAlignment="1">
      <alignment horizontal="left" vertical="center" wrapText="1"/>
    </xf>
    <xf numFmtId="0" fontId="28" fillId="0" borderId="13" xfId="23" applyFont="1" applyFill="1" applyBorder="1" applyAlignment="1">
      <alignment vertical="center"/>
    </xf>
    <xf numFmtId="0" fontId="28" fillId="3" borderId="13" xfId="23" applyFont="1" applyFill="1" applyBorder="1" applyAlignment="1">
      <alignment vertical="center"/>
    </xf>
    <xf numFmtId="3" fontId="6" fillId="0" borderId="13" xfId="75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8" fillId="0" borderId="1" xfId="23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5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5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5" applyNumberFormat="1" applyFont="1" applyBorder="1" applyAlignment="1">
      <alignment vertical="center"/>
    </xf>
    <xf numFmtId="0" fontId="33" fillId="3" borderId="13" xfId="0" applyFont="1" applyFill="1" applyBorder="1" applyAlignment="1">
      <alignment vertical="center"/>
    </xf>
    <xf numFmtId="0" fontId="28" fillId="3" borderId="17" xfId="23" applyFont="1" applyFill="1" applyBorder="1" applyAlignment="1">
      <alignment vertical="center"/>
    </xf>
    <xf numFmtId="0" fontId="28" fillId="0" borderId="10" xfId="23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8" fillId="3" borderId="1" xfId="23" applyFont="1" applyFill="1" applyBorder="1" applyAlignment="1">
      <alignment vertical="center"/>
    </xf>
    <xf numFmtId="0" fontId="33" fillId="3" borderId="1" xfId="0" applyFont="1" applyFill="1" applyBorder="1"/>
    <xf numFmtId="0" fontId="28" fillId="3" borderId="39" xfId="76" applyFont="1" applyFill="1" applyBorder="1" applyAlignment="1">
      <alignment vertical="center"/>
    </xf>
    <xf numFmtId="0" fontId="28" fillId="3" borderId="40" xfId="76" applyFont="1" applyFill="1" applyBorder="1" applyAlignment="1">
      <alignment vertical="center"/>
    </xf>
    <xf numFmtId="171" fontId="0" fillId="0" borderId="0" xfId="0" applyNumberFormat="1"/>
    <xf numFmtId="0" fontId="28" fillId="3" borderId="13" xfId="23" applyFont="1" applyFill="1" applyBorder="1" applyAlignment="1">
      <alignment horizontal="left" vertical="center"/>
    </xf>
    <xf numFmtId="3" fontId="6" fillId="0" borderId="6" xfId="75" applyNumberFormat="1" applyFont="1" applyFill="1" applyBorder="1" applyAlignment="1">
      <alignment vertical="center"/>
    </xf>
    <xf numFmtId="10" fontId="6" fillId="0" borderId="6" xfId="5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5" applyNumberFormat="1" applyFont="1" applyFill="1" applyBorder="1" applyAlignment="1">
      <alignment vertical="center"/>
    </xf>
    <xf numFmtId="9" fontId="4" fillId="5" borderId="19" xfId="0" applyNumberFormat="1" applyFont="1" applyFill="1" applyBorder="1"/>
    <xf numFmtId="0" fontId="15" fillId="0" borderId="0" xfId="14" applyFont="1" applyFill="1" applyBorder="1" applyAlignment="1">
      <alignment vertical="center" wrapText="1"/>
    </xf>
    <xf numFmtId="0" fontId="15" fillId="0" borderId="6" xfId="14" applyFont="1" applyFill="1" applyBorder="1" applyAlignment="1">
      <alignment vertical="center" wrapText="1"/>
    </xf>
    <xf numFmtId="3" fontId="15" fillId="0" borderId="7" xfId="14" applyNumberFormat="1" applyFont="1" applyFill="1" applyBorder="1" applyAlignment="1">
      <alignment horizontal="right" vertical="center" wrapText="1"/>
    </xf>
    <xf numFmtId="10" fontId="6" fillId="0" borderId="8" xfId="15" applyNumberFormat="1" applyFont="1" applyBorder="1" applyAlignment="1">
      <alignment vertical="center"/>
    </xf>
    <xf numFmtId="10" fontId="6" fillId="0" borderId="0" xfId="15" applyNumberFormat="1" applyFont="1" applyBorder="1" applyAlignment="1">
      <alignment vertical="center"/>
    </xf>
    <xf numFmtId="0" fontId="15" fillId="0" borderId="17" xfId="14" applyFont="1" applyFill="1" applyBorder="1" applyAlignment="1">
      <alignment vertical="center" wrapText="1"/>
    </xf>
    <xf numFmtId="3" fontId="15" fillId="0" borderId="18" xfId="14" applyNumberFormat="1" applyFont="1" applyFill="1" applyBorder="1" applyAlignment="1">
      <alignment horizontal="right" vertical="center" wrapText="1"/>
    </xf>
    <xf numFmtId="10" fontId="6" fillId="0" borderId="19" xfId="15" applyNumberFormat="1" applyFont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vertical="center"/>
    </xf>
    <xf numFmtId="9" fontId="4" fillId="5" borderId="19" xfId="1" applyFont="1" applyFill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right"/>
    </xf>
    <xf numFmtId="0" fontId="32" fillId="5" borderId="9" xfId="0" applyFont="1" applyFill="1" applyBorder="1" applyAlignment="1">
      <alignment horizontal="right"/>
    </xf>
    <xf numFmtId="171" fontId="11" fillId="0" borderId="1" xfId="0" applyNumberFormat="1" applyFont="1" applyBorder="1" applyAlignment="1">
      <alignment horizontal="left"/>
    </xf>
    <xf numFmtId="0" fontId="7" fillId="0" borderId="0" xfId="8" applyFont="1"/>
    <xf numFmtId="171" fontId="11" fillId="0" borderId="1" xfId="0" applyNumberFormat="1" applyFont="1" applyBorder="1" applyAlignment="1">
      <alignment horizontal="left" wrapText="1"/>
    </xf>
    <xf numFmtId="171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11" applyFont="1" applyFill="1" applyBorder="1" applyAlignment="1">
      <alignment wrapText="1"/>
    </xf>
    <xf numFmtId="0" fontId="15" fillId="0" borderId="17" xfId="11" applyFont="1" applyFill="1" applyBorder="1" applyAlignment="1">
      <alignment wrapText="1"/>
    </xf>
    <xf numFmtId="0" fontId="66" fillId="0" borderId="0" xfId="0" applyFont="1"/>
    <xf numFmtId="0" fontId="5" fillId="44" borderId="0" xfId="0" applyFont="1" applyFill="1"/>
    <xf numFmtId="3" fontId="5" fillId="44" borderId="0" xfId="0" applyNumberFormat="1" applyFont="1" applyFill="1"/>
    <xf numFmtId="4" fontId="23" fillId="0" borderId="18" xfId="31" applyNumberFormat="1" applyFont="1" applyFill="1" applyBorder="1" applyAlignment="1">
      <alignment horizontal="center"/>
    </xf>
    <xf numFmtId="4" fontId="23" fillId="3" borderId="0" xfId="31" applyNumberFormat="1" applyFont="1" applyFill="1" applyBorder="1" applyAlignment="1">
      <alignment horizontal="center"/>
    </xf>
    <xf numFmtId="4" fontId="23" fillId="0" borderId="6" xfId="31" applyNumberFormat="1" applyFont="1" applyFill="1" applyBorder="1" applyAlignment="1">
      <alignment horizontal="center"/>
    </xf>
    <xf numFmtId="4" fontId="23" fillId="0" borderId="17" xfId="31" applyNumberFormat="1" applyFont="1" applyFill="1" applyBorder="1" applyAlignment="1">
      <alignment horizontal="center"/>
    </xf>
    <xf numFmtId="4" fontId="23" fillId="0" borderId="7" xfId="31" applyNumberFormat="1" applyFont="1" applyFill="1" applyBorder="1" applyAlignment="1">
      <alignment horizontal="center"/>
    </xf>
    <xf numFmtId="4" fontId="23" fillId="0" borderId="0" xfId="31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4" fontId="23" fillId="0" borderId="0" xfId="31" applyNumberFormat="1" applyFont="1" applyFill="1" applyBorder="1" applyAlignment="1">
      <alignment horizontal="center"/>
    </xf>
    <xf numFmtId="4" fontId="23" fillId="0" borderId="1" xfId="3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4" fontId="23" fillId="0" borderId="0" xfId="31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7" fontId="15" fillId="0" borderId="0" xfId="77" applyNumberFormat="1" applyFont="1" applyFill="1" applyBorder="1" applyAlignment="1">
      <alignment horizontal="right"/>
    </xf>
    <xf numFmtId="9" fontId="32" fillId="5" borderId="12" xfId="1" applyFont="1" applyFill="1" applyBorder="1"/>
    <xf numFmtId="0" fontId="7" fillId="3" borderId="3" xfId="4" applyFont="1" applyFill="1" applyBorder="1" applyAlignment="1">
      <alignment vertical="center"/>
    </xf>
    <xf numFmtId="0" fontId="7" fillId="3" borderId="3" xfId="4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5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8" fillId="0" borderId="17" xfId="23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5" applyNumberFormat="1" applyFont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2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0" fontId="31" fillId="7" borderId="17" xfId="81" applyFont="1" applyFill="1" applyBorder="1" applyAlignment="1">
      <alignment horizontal="center" vertical="center"/>
    </xf>
    <xf numFmtId="0" fontId="31" fillId="7" borderId="18" xfId="81" applyFont="1" applyFill="1" applyBorder="1" applyAlignment="1">
      <alignment horizontal="center" vertical="center" wrapText="1"/>
    </xf>
    <xf numFmtId="0" fontId="31" fillId="7" borderId="18" xfId="81" applyFont="1" applyFill="1" applyBorder="1" applyAlignment="1">
      <alignment horizontal="center" vertical="center"/>
    </xf>
    <xf numFmtId="0" fontId="31" fillId="7" borderId="19" xfId="81" applyFont="1" applyFill="1" applyBorder="1" applyAlignment="1">
      <alignment horizontal="center" vertical="center"/>
    </xf>
    <xf numFmtId="171" fontId="0" fillId="0" borderId="0" xfId="80" applyNumberFormat="1" applyFont="1"/>
    <xf numFmtId="0" fontId="6" fillId="0" borderId="0" xfId="0" applyFont="1" applyBorder="1"/>
    <xf numFmtId="167" fontId="6" fillId="0" borderId="0" xfId="77" applyNumberFormat="1" applyFont="1" applyBorder="1"/>
    <xf numFmtId="167" fontId="6" fillId="0" borderId="0" xfId="77" applyNumberFormat="1" applyFont="1" applyFill="1" applyBorder="1" applyAlignment="1"/>
    <xf numFmtId="0" fontId="32" fillId="5" borderId="6" xfId="0" applyFont="1" applyFill="1" applyBorder="1" applyAlignment="1">
      <alignment horizontal="left"/>
    </xf>
    <xf numFmtId="0" fontId="32" fillId="5" borderId="7" xfId="0" applyFont="1" applyFill="1" applyBorder="1" applyAlignment="1">
      <alignment horizontal="right"/>
    </xf>
    <xf numFmtId="0" fontId="32" fillId="5" borderId="8" xfId="0" applyFont="1" applyFill="1" applyBorder="1" applyAlignment="1">
      <alignment horizontal="right"/>
    </xf>
    <xf numFmtId="10" fontId="15" fillId="0" borderId="8" xfId="12" applyNumberFormat="1" applyFont="1" applyFill="1" applyBorder="1" applyAlignment="1">
      <alignment horizontal="right" wrapText="1"/>
    </xf>
    <xf numFmtId="10" fontId="0" fillId="0" borderId="0" xfId="1" applyNumberFormat="1" applyFont="1"/>
    <xf numFmtId="3" fontId="15" fillId="0" borderId="7" xfId="11" applyNumberFormat="1" applyFont="1" applyFill="1" applyBorder="1" applyAlignment="1">
      <alignment horizontal="right" wrapText="1"/>
    </xf>
    <xf numFmtId="3" fontId="6" fillId="0" borderId="7" xfId="8" applyNumberFormat="1" applyFont="1" applyBorder="1"/>
    <xf numFmtId="10" fontId="6" fillId="0" borderId="8" xfId="10" applyNumberFormat="1" applyFont="1" applyBorder="1"/>
    <xf numFmtId="3" fontId="6" fillId="0" borderId="18" xfId="8" applyNumberFormat="1" applyFont="1" applyBorder="1"/>
    <xf numFmtId="10" fontId="6" fillId="0" borderId="19" xfId="10" applyNumberFormat="1" applyFont="1" applyBorder="1"/>
    <xf numFmtId="0" fontId="4" fillId="5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right"/>
    </xf>
    <xf numFmtId="0" fontId="7" fillId="0" borderId="0" xfId="8" applyFont="1" applyFill="1"/>
    <xf numFmtId="171" fontId="11" fillId="0" borderId="6" xfId="0" applyNumberFormat="1" applyFont="1" applyBorder="1" applyAlignment="1">
      <alignment horizontal="left"/>
    </xf>
    <xf numFmtId="3" fontId="7" fillId="0" borderId="7" xfId="8" applyNumberFormat="1" applyFont="1" applyBorder="1"/>
    <xf numFmtId="10" fontId="7" fillId="0" borderId="8" xfId="13" applyNumberFormat="1" applyFont="1" applyBorder="1"/>
    <xf numFmtId="3" fontId="7" fillId="0" borderId="18" xfId="8" applyNumberFormat="1" applyFont="1" applyBorder="1"/>
    <xf numFmtId="10" fontId="7" fillId="0" borderId="19" xfId="13" applyNumberFormat="1" applyFont="1" applyBorder="1"/>
    <xf numFmtId="0" fontId="4" fillId="5" borderId="41" xfId="14" applyFont="1" applyFill="1" applyBorder="1" applyAlignment="1">
      <alignment vertical="center" wrapText="1"/>
    </xf>
    <xf numFmtId="3" fontId="4" fillId="5" borderId="42" xfId="14" applyNumberFormat="1" applyFont="1" applyFill="1" applyBorder="1" applyAlignment="1">
      <alignment horizontal="right" vertical="center" wrapText="1"/>
    </xf>
    <xf numFmtId="9" fontId="4" fillId="5" borderId="43" xfId="1" applyNumberFormat="1" applyFont="1" applyFill="1" applyBorder="1" applyAlignment="1">
      <alignment horizontal="right" vertical="center" wrapText="1"/>
    </xf>
    <xf numFmtId="4" fontId="23" fillId="0" borderId="18" xfId="31" applyNumberFormat="1" applyFont="1" applyFill="1" applyBorder="1" applyAlignment="1">
      <alignment horizontal="right"/>
    </xf>
    <xf numFmtId="4" fontId="23" fillId="0" borderId="19" xfId="31" applyNumberFormat="1" applyFont="1" applyFill="1" applyBorder="1" applyAlignment="1">
      <alignment horizontal="right"/>
    </xf>
    <xf numFmtId="4" fontId="23" fillId="0" borderId="7" xfId="31" applyNumberFormat="1" applyFont="1" applyFill="1" applyBorder="1" applyAlignment="1">
      <alignment horizontal="right"/>
    </xf>
    <xf numFmtId="4" fontId="23" fillId="0" borderId="8" xfId="31" applyNumberFormat="1" applyFont="1" applyFill="1" applyBorder="1" applyAlignment="1">
      <alignment horizontal="right"/>
    </xf>
    <xf numFmtId="4" fontId="23" fillId="0" borderId="9" xfId="31" applyNumberFormat="1" applyFont="1" applyFill="1" applyBorder="1" applyAlignment="1">
      <alignment horizontal="right"/>
    </xf>
    <xf numFmtId="4" fontId="23" fillId="0" borderId="0" xfId="31" applyNumberFormat="1" applyFont="1" applyFill="1" applyBorder="1" applyAlignment="1">
      <alignment horizontal="right" vertical="center"/>
    </xf>
    <xf numFmtId="4" fontId="23" fillId="0" borderId="6" xfId="31" applyNumberFormat="1" applyFont="1" applyFill="1" applyBorder="1" applyAlignment="1">
      <alignment horizontal="center" vertical="center"/>
    </xf>
    <xf numFmtId="4" fontId="23" fillId="0" borderId="7" xfId="31" applyNumberFormat="1" applyFont="1" applyFill="1" applyBorder="1" applyAlignment="1">
      <alignment horizontal="center" vertical="center"/>
    </xf>
    <xf numFmtId="4" fontId="23" fillId="0" borderId="7" xfId="31" applyNumberFormat="1" applyFont="1" applyFill="1" applyBorder="1" applyAlignment="1">
      <alignment horizontal="right" vertical="center"/>
    </xf>
    <xf numFmtId="4" fontId="23" fillId="0" borderId="8" xfId="31" applyNumberFormat="1" applyFont="1" applyFill="1" applyBorder="1" applyAlignment="1">
      <alignment horizontal="right" vertical="center"/>
    </xf>
    <xf numFmtId="4" fontId="23" fillId="0" borderId="1" xfId="31" applyNumberFormat="1" applyFont="1" applyFill="1" applyBorder="1" applyAlignment="1">
      <alignment horizontal="center" vertical="center"/>
    </xf>
    <xf numFmtId="4" fontId="23" fillId="0" borderId="9" xfId="31" applyNumberFormat="1" applyFont="1" applyFill="1" applyBorder="1" applyAlignment="1">
      <alignment horizontal="right" vertical="center"/>
    </xf>
    <xf numFmtId="4" fontId="23" fillId="0" borderId="17" xfId="31" applyNumberFormat="1" applyFont="1" applyFill="1" applyBorder="1" applyAlignment="1">
      <alignment horizontal="center" vertical="center"/>
    </xf>
    <xf numFmtId="4" fontId="23" fillId="0" borderId="18" xfId="31" applyNumberFormat="1" applyFont="1" applyFill="1" applyBorder="1" applyAlignment="1">
      <alignment horizontal="center" vertical="center"/>
    </xf>
    <xf numFmtId="4" fontId="23" fillId="0" borderId="18" xfId="31" applyNumberFormat="1" applyFont="1" applyFill="1" applyBorder="1" applyAlignment="1">
      <alignment horizontal="right" vertical="center"/>
    </xf>
    <xf numFmtId="4" fontId="23" fillId="0" borderId="19" xfId="31" applyNumberFormat="1" applyFont="1" applyFill="1" applyBorder="1" applyAlignment="1">
      <alignment horizontal="right" vertical="center"/>
    </xf>
    <xf numFmtId="4" fontId="37" fillId="5" borderId="6" xfId="9" applyNumberFormat="1" applyFont="1" applyFill="1" applyBorder="1" applyAlignment="1">
      <alignment horizontal="left"/>
    </xf>
    <xf numFmtId="4" fontId="37" fillId="5" borderId="7" xfId="9" applyNumberFormat="1" applyFont="1" applyFill="1" applyBorder="1" applyAlignment="1">
      <alignment horizontal="left"/>
    </xf>
    <xf numFmtId="4" fontId="37" fillId="5" borderId="8" xfId="9" applyNumberFormat="1" applyFont="1" applyFill="1" applyBorder="1" applyAlignment="1">
      <alignment horizontal="left"/>
    </xf>
    <xf numFmtId="4" fontId="23" fillId="3" borderId="1" xfId="31" applyNumberFormat="1" applyFont="1" applyFill="1" applyBorder="1" applyAlignment="1">
      <alignment horizontal="left"/>
    </xf>
    <xf numFmtId="4" fontId="23" fillId="3" borderId="0" xfId="31" applyNumberFormat="1" applyFont="1" applyFill="1" applyBorder="1" applyAlignment="1">
      <alignment horizontal="left"/>
    </xf>
    <xf numFmtId="4" fontId="23" fillId="3" borderId="9" xfId="31" applyNumberFormat="1" applyFont="1" applyFill="1" applyBorder="1" applyAlignment="1">
      <alignment horizontal="center"/>
    </xf>
    <xf numFmtId="4" fontId="23" fillId="3" borderId="0" xfId="31" applyNumberFormat="1" applyFont="1" applyFill="1" applyBorder="1" applyAlignment="1">
      <alignment horizontal="right"/>
    </xf>
    <xf numFmtId="4" fontId="23" fillId="3" borderId="9" xfId="31" applyNumberFormat="1" applyFont="1" applyFill="1" applyBorder="1" applyAlignment="1">
      <alignment horizontal="right"/>
    </xf>
    <xf numFmtId="4" fontId="23" fillId="3" borderId="17" xfId="31" applyNumberFormat="1" applyFont="1" applyFill="1" applyBorder="1" applyAlignment="1">
      <alignment horizontal="left"/>
    </xf>
    <xf numFmtId="4" fontId="23" fillId="3" borderId="18" xfId="31" applyNumberFormat="1" applyFont="1" applyFill="1" applyBorder="1" applyAlignment="1">
      <alignment horizontal="left"/>
    </xf>
    <xf numFmtId="4" fontId="23" fillId="3" borderId="18" xfId="31" applyNumberFormat="1" applyFont="1" applyFill="1" applyBorder="1" applyAlignment="1">
      <alignment horizontal="right"/>
    </xf>
    <xf numFmtId="0" fontId="1" fillId="3" borderId="0" xfId="32" applyFill="1"/>
    <xf numFmtId="0" fontId="14" fillId="9" borderId="1" xfId="32" applyFont="1" applyFill="1" applyBorder="1" applyAlignment="1">
      <alignment horizontal="center"/>
    </xf>
    <xf numFmtId="0" fontId="14" fillId="9" borderId="0" xfId="32" applyFont="1" applyFill="1" applyBorder="1" applyAlignment="1">
      <alignment horizontal="center"/>
    </xf>
    <xf numFmtId="0" fontId="14" fillId="9" borderId="0" xfId="32" applyFont="1" applyFill="1" applyBorder="1" applyAlignment="1">
      <alignment horizontal="right"/>
    </xf>
    <xf numFmtId="0" fontId="14" fillId="9" borderId="9" xfId="32" applyFont="1" applyFill="1" applyBorder="1" applyAlignment="1">
      <alignment horizontal="right"/>
    </xf>
    <xf numFmtId="0" fontId="32" fillId="5" borderId="1" xfId="32" applyFont="1" applyFill="1" applyBorder="1"/>
    <xf numFmtId="3" fontId="32" fillId="5" borderId="0" xfId="32" applyNumberFormat="1" applyFont="1" applyFill="1" applyBorder="1" applyAlignment="1">
      <alignment horizontal="right"/>
    </xf>
    <xf numFmtId="3" fontId="4" fillId="5" borderId="0" xfId="32" applyNumberFormat="1" applyFont="1" applyFill="1" applyBorder="1" applyAlignment="1">
      <alignment horizontal="right"/>
    </xf>
    <xf numFmtId="3" fontId="32" fillId="5" borderId="0" xfId="32" applyNumberFormat="1" applyFont="1" applyFill="1" applyBorder="1" applyAlignment="1">
      <alignment horizontal="center"/>
    </xf>
    <xf numFmtId="3" fontId="32" fillId="5" borderId="9" xfId="32" applyNumberFormat="1" applyFont="1" applyFill="1" applyBorder="1" applyAlignment="1">
      <alignment horizontal="right"/>
    </xf>
    <xf numFmtId="3" fontId="6" fillId="3" borderId="1" xfId="32" applyNumberFormat="1" applyFont="1" applyFill="1" applyBorder="1" applyAlignment="1">
      <alignment horizontal="left"/>
    </xf>
    <xf numFmtId="171" fontId="28" fillId="3" borderId="0" xfId="82" applyNumberFormat="1" applyFont="1" applyFill="1" applyBorder="1"/>
    <xf numFmtId="171" fontId="28" fillId="3" borderId="9" xfId="82" applyNumberFormat="1" applyFont="1" applyFill="1" applyBorder="1"/>
    <xf numFmtId="0" fontId="32" fillId="5" borderId="13" xfId="32" applyFont="1" applyFill="1" applyBorder="1"/>
    <xf numFmtId="3" fontId="4" fillId="5" borderId="11" xfId="32" applyNumberFormat="1" applyFont="1" applyFill="1" applyBorder="1"/>
    <xf numFmtId="3" fontId="4" fillId="5" borderId="12" xfId="32" applyNumberFormat="1" applyFont="1" applyFill="1" applyBorder="1"/>
    <xf numFmtId="0" fontId="11" fillId="9" borderId="0" xfId="32" applyFont="1" applyFill="1"/>
    <xf numFmtId="0" fontId="11" fillId="9" borderId="0" xfId="32" applyFont="1" applyFill="1" applyAlignment="1">
      <alignment horizontal="right"/>
    </xf>
    <xf numFmtId="0" fontId="8" fillId="3" borderId="0" xfId="32" applyFont="1" applyFill="1"/>
    <xf numFmtId="1" fontId="67" fillId="0" borderId="44" xfId="83" applyNumberFormat="1" applyFont="1" applyFill="1" applyBorder="1" applyAlignment="1" applyProtection="1">
      <alignment horizontal="left" vertical="center"/>
    </xf>
    <xf numFmtId="0" fontId="8" fillId="3" borderId="44" xfId="32" applyFont="1" applyFill="1" applyBorder="1"/>
    <xf numFmtId="0" fontId="8" fillId="3" borderId="0" xfId="32" applyFont="1" applyFill="1" applyBorder="1"/>
    <xf numFmtId="0" fontId="1" fillId="3" borderId="0" xfId="32" applyFill="1" applyBorder="1"/>
    <xf numFmtId="1" fontId="67" fillId="0" borderId="0" xfId="83" applyNumberFormat="1" applyFont="1" applyFill="1" applyBorder="1" applyAlignment="1" applyProtection="1">
      <alignment horizontal="left" vertical="center"/>
    </xf>
    <xf numFmtId="0" fontId="1" fillId="0" borderId="0" xfId="32" applyFill="1"/>
    <xf numFmtId="0" fontId="1" fillId="9" borderId="1" xfId="32" applyFill="1" applyBorder="1"/>
    <xf numFmtId="0" fontId="1" fillId="9" borderId="0" xfId="32" applyFill="1" applyBorder="1"/>
    <xf numFmtId="0" fontId="1" fillId="9" borderId="9" xfId="32" applyFill="1" applyBorder="1"/>
    <xf numFmtId="0" fontId="33" fillId="0" borderId="0" xfId="32" applyFont="1" applyFill="1" applyBorder="1"/>
    <xf numFmtId="173" fontId="6" fillId="0" borderId="0" xfId="84" applyNumberFormat="1" applyFont="1" applyFill="1" applyBorder="1" applyAlignment="1">
      <alignment horizontal="right"/>
    </xf>
    <xf numFmtId="10" fontId="15" fillId="0" borderId="9" xfId="85" applyNumberFormat="1" applyFont="1" applyBorder="1"/>
    <xf numFmtId="0" fontId="15" fillId="0" borderId="0" xfId="32" applyFont="1" applyBorder="1"/>
    <xf numFmtId="3" fontId="15" fillId="0" borderId="0" xfId="32" applyNumberFormat="1" applyFont="1" applyBorder="1" applyAlignment="1">
      <alignment horizontal="right"/>
    </xf>
    <xf numFmtId="0" fontId="33" fillId="0" borderId="0" xfId="32" applyFont="1" applyFill="1" applyBorder="1" applyAlignment="1">
      <alignment wrapText="1"/>
    </xf>
    <xf numFmtId="0" fontId="15" fillId="0" borderId="0" xfId="32" applyFont="1" applyBorder="1" applyAlignment="1">
      <alignment vertical="top"/>
    </xf>
    <xf numFmtId="0" fontId="33" fillId="0" borderId="0" xfId="32" applyFont="1" applyFill="1" applyBorder="1" applyAlignment="1">
      <alignment vertical="top"/>
    </xf>
    <xf numFmtId="0" fontId="68" fillId="45" borderId="13" xfId="32" applyFont="1" applyFill="1" applyBorder="1"/>
    <xf numFmtId="173" fontId="68" fillId="45" borderId="11" xfId="84" applyNumberFormat="1" applyFont="1" applyFill="1" applyBorder="1"/>
    <xf numFmtId="0" fontId="11" fillId="9" borderId="17" xfId="32" applyFont="1" applyFill="1" applyBorder="1"/>
    <xf numFmtId="0" fontId="11" fillId="9" borderId="18" xfId="32" applyFont="1" applyFill="1" applyBorder="1"/>
    <xf numFmtId="0" fontId="11" fillId="9" borderId="19" xfId="32" applyFont="1" applyFill="1" applyBorder="1"/>
    <xf numFmtId="0" fontId="8" fillId="0" borderId="0" xfId="32" applyFont="1"/>
    <xf numFmtId="3" fontId="15" fillId="0" borderId="0" xfId="32" applyNumberFormat="1" applyFont="1" applyBorder="1"/>
    <xf numFmtId="170" fontId="15" fillId="0" borderId="0" xfId="86" applyNumberFormat="1" applyFont="1" applyBorder="1"/>
    <xf numFmtId="170" fontId="1" fillId="0" borderId="0" xfId="86" applyNumberFormat="1" applyFill="1"/>
    <xf numFmtId="170" fontId="1" fillId="0" borderId="0" xfId="86" applyNumberFormat="1"/>
    <xf numFmtId="0" fontId="1" fillId="0" borderId="0" xfId="32"/>
    <xf numFmtId="4" fontId="1" fillId="0" borderId="0" xfId="32" applyNumberFormat="1"/>
    <xf numFmtId="3" fontId="15" fillId="0" borderId="0" xfId="32" applyNumberFormat="1" applyFont="1" applyBorder="1" applyAlignment="1">
      <alignment horizontal="right" vertical="center"/>
    </xf>
    <xf numFmtId="10" fontId="15" fillId="0" borderId="9" xfId="85" applyNumberFormat="1" applyFont="1" applyBorder="1" applyAlignment="1">
      <alignment horizontal="right" vertical="center"/>
    </xf>
    <xf numFmtId="171" fontId="0" fillId="0" borderId="0" xfId="82" applyNumberFormat="1" applyFont="1" applyFill="1"/>
    <xf numFmtId="0" fontId="15" fillId="0" borderId="0" xfId="32" applyFont="1" applyBorder="1" applyAlignment="1">
      <alignment vertical="top" wrapText="1"/>
    </xf>
    <xf numFmtId="3" fontId="32" fillId="5" borderId="11" xfId="32" applyNumberFormat="1" applyFont="1" applyFill="1" applyBorder="1"/>
    <xf numFmtId="9" fontId="32" fillId="5" borderId="11" xfId="1" applyFont="1" applyFill="1" applyBorder="1"/>
    <xf numFmtId="0" fontId="1" fillId="0" borderId="0" xfId="28"/>
    <xf numFmtId="0" fontId="19" fillId="0" borderId="0" xfId="8" applyAlignment="1">
      <alignment horizontal="left" indent="2"/>
    </xf>
    <xf numFmtId="0" fontId="1" fillId="0" borderId="0" xfId="28" applyAlignment="1">
      <alignment horizontal="left" indent="2"/>
    </xf>
    <xf numFmtId="0" fontId="32" fillId="5" borderId="13" xfId="28" applyFont="1" applyFill="1" applyBorder="1" applyAlignment="1">
      <alignment horizontal="left"/>
    </xf>
    <xf numFmtId="173" fontId="32" fillId="5" borderId="11" xfId="87" applyNumberFormat="1" applyFont="1" applyFill="1" applyBorder="1" applyAlignment="1">
      <alignment horizontal="right"/>
    </xf>
    <xf numFmtId="0" fontId="30" fillId="0" borderId="0" xfId="28" applyFont="1"/>
    <xf numFmtId="0" fontId="8" fillId="0" borderId="2" xfId="28" applyFont="1" applyBorder="1"/>
    <xf numFmtId="173" fontId="1" fillId="0" borderId="2" xfId="28" applyNumberFormat="1" applyBorder="1"/>
    <xf numFmtId="171" fontId="0" fillId="0" borderId="0" xfId="88" applyNumberFormat="1" applyFont="1"/>
    <xf numFmtId="16" fontId="6" fillId="0" borderId="0" xfId="0" applyNumberFormat="1" applyFont="1" applyFill="1" applyBorder="1" applyAlignment="1">
      <alignment horizontal="left"/>
    </xf>
    <xf numFmtId="171" fontId="6" fillId="0" borderId="0" xfId="0" applyNumberFormat="1" applyFont="1" applyBorder="1" applyAlignment="1">
      <alignment horizontal="left"/>
    </xf>
    <xf numFmtId="171" fontId="6" fillId="0" borderId="9" xfId="0" applyNumberFormat="1" applyFont="1" applyBorder="1" applyAlignment="1">
      <alignment horizontal="left"/>
    </xf>
    <xf numFmtId="0" fontId="2" fillId="0" borderId="23" xfId="89" applyFont="1" applyFill="1" applyBorder="1" applyAlignment="1">
      <alignment horizontal="right" wrapText="1"/>
    </xf>
    <xf numFmtId="165" fontId="35" fillId="0" borderId="24" xfId="90" applyNumberFormat="1" applyFont="1" applyFill="1" applyBorder="1" applyAlignment="1">
      <alignment horizontal="center" wrapText="1"/>
    </xf>
    <xf numFmtId="165" fontId="32" fillId="5" borderId="13" xfId="90" applyNumberFormat="1" applyFont="1" applyFill="1" applyBorder="1" applyAlignment="1">
      <alignment horizontal="right"/>
    </xf>
    <xf numFmtId="3" fontId="2" fillId="0" borderId="23" xfId="89" applyNumberFormat="1" applyFont="1" applyFill="1" applyBorder="1" applyAlignment="1">
      <alignment horizontal="right" wrapText="1"/>
    </xf>
    <xf numFmtId="0" fontId="8" fillId="0" borderId="0" xfId="0" applyFont="1" applyAlignment="1">
      <alignment horizontal="left" vertical="center" wrapText="1"/>
    </xf>
    <xf numFmtId="165" fontId="31" fillId="5" borderId="6" xfId="20" applyFont="1" applyFill="1" applyBorder="1" applyAlignment="1">
      <alignment horizontal="center"/>
    </xf>
    <xf numFmtId="165" fontId="31" fillId="5" borderId="7" xfId="20" applyFont="1" applyFill="1" applyBorder="1" applyAlignment="1">
      <alignment horizontal="center"/>
    </xf>
    <xf numFmtId="165" fontId="31" fillId="5" borderId="8" xfId="20" applyFont="1" applyFill="1" applyBorder="1" applyAlignment="1">
      <alignment horizontal="center"/>
    </xf>
    <xf numFmtId="165" fontId="31" fillId="5" borderId="1" xfId="20" applyFont="1" applyFill="1" applyBorder="1" applyAlignment="1">
      <alignment horizontal="center"/>
    </xf>
    <xf numFmtId="165" fontId="31" fillId="5" borderId="0" xfId="20" applyFont="1" applyFill="1" applyBorder="1" applyAlignment="1">
      <alignment horizontal="center"/>
    </xf>
    <xf numFmtId="165" fontId="31" fillId="5" borderId="9" xfId="20" applyFont="1" applyFill="1" applyBorder="1" applyAlignment="1">
      <alignment horizontal="center"/>
    </xf>
    <xf numFmtId="0" fontId="31" fillId="5" borderId="1" xfId="21" applyFont="1" applyFill="1" applyBorder="1" applyAlignment="1">
      <alignment horizontal="center"/>
    </xf>
    <xf numFmtId="0" fontId="31" fillId="5" borderId="0" xfId="21" applyFont="1" applyFill="1" applyBorder="1" applyAlignment="1">
      <alignment horizontal="center"/>
    </xf>
    <xf numFmtId="0" fontId="31" fillId="5" borderId="9" xfId="21" applyFont="1" applyFill="1" applyBorder="1" applyAlignment="1">
      <alignment horizontal="center"/>
    </xf>
    <xf numFmtId="0" fontId="4" fillId="5" borderId="10" xfId="21" applyFont="1" applyFill="1" applyBorder="1" applyAlignment="1">
      <alignment horizontal="left" vertical="center"/>
    </xf>
    <xf numFmtId="0" fontId="4" fillId="5" borderId="17" xfId="21" applyFont="1" applyFill="1" applyBorder="1" applyAlignment="1">
      <alignment horizontal="left" vertical="center"/>
    </xf>
    <xf numFmtId="0" fontId="4" fillId="5" borderId="11" xfId="21" applyFont="1" applyFill="1" applyBorder="1" applyAlignment="1">
      <alignment horizontal="center" vertical="center"/>
    </xf>
    <xf numFmtId="0" fontId="4" fillId="5" borderId="12" xfId="21" applyFont="1" applyFill="1" applyBorder="1" applyAlignment="1">
      <alignment horizontal="center" vertical="center"/>
    </xf>
    <xf numFmtId="0" fontId="4" fillId="5" borderId="13" xfId="21" applyFont="1" applyFill="1" applyBorder="1" applyAlignment="1">
      <alignment horizontal="center" vertical="center"/>
    </xf>
    <xf numFmtId="0" fontId="4" fillId="5" borderId="10" xfId="21" applyFont="1" applyFill="1" applyBorder="1" applyAlignment="1">
      <alignment horizontal="center" vertical="center" wrapText="1"/>
    </xf>
    <xf numFmtId="0" fontId="4" fillId="5" borderId="15" xfId="21" applyFont="1" applyFill="1" applyBorder="1" applyAlignment="1">
      <alignment horizontal="center" vertical="center" wrapText="1"/>
    </xf>
    <xf numFmtId="0" fontId="4" fillId="5" borderId="8" xfId="21" applyFont="1" applyFill="1" applyBorder="1" applyAlignment="1">
      <alignment horizontal="center" vertical="center" wrapText="1"/>
    </xf>
    <xf numFmtId="0" fontId="4" fillId="5" borderId="9" xfId="21" applyFont="1" applyFill="1" applyBorder="1" applyAlignment="1">
      <alignment horizontal="center" vertical="center" wrapText="1"/>
    </xf>
    <xf numFmtId="0" fontId="7" fillId="3" borderId="3" xfId="4" applyFont="1" applyFill="1" applyBorder="1" applyAlignment="1">
      <alignment vertical="center"/>
    </xf>
    <xf numFmtId="0" fontId="7" fillId="3" borderId="3" xfId="4" applyFont="1" applyFill="1" applyBorder="1" applyAlignment="1">
      <alignment vertical="center" wrapText="1"/>
    </xf>
    <xf numFmtId="0" fontId="9" fillId="7" borderId="6" xfId="81" applyFont="1" applyFill="1" applyBorder="1" applyAlignment="1">
      <alignment horizontal="center" vertical="center"/>
    </xf>
    <xf numFmtId="0" fontId="9" fillId="7" borderId="7" xfId="81" applyFont="1" applyFill="1" applyBorder="1" applyAlignment="1">
      <alignment horizontal="center" vertical="center"/>
    </xf>
    <xf numFmtId="0" fontId="9" fillId="7" borderId="8" xfId="81" applyFont="1" applyFill="1" applyBorder="1" applyAlignment="1">
      <alignment horizontal="center" vertical="center"/>
    </xf>
    <xf numFmtId="0" fontId="9" fillId="7" borderId="1" xfId="81" applyFont="1" applyFill="1" applyBorder="1" applyAlignment="1">
      <alignment horizontal="center" vertical="center"/>
    </xf>
    <xf numFmtId="0" fontId="9" fillId="7" borderId="0" xfId="81" applyFont="1" applyFill="1" applyBorder="1" applyAlignment="1">
      <alignment horizontal="center" vertical="center"/>
    </xf>
    <xf numFmtId="0" fontId="9" fillId="7" borderId="9" xfId="81" applyFont="1" applyFill="1" applyBorder="1" applyAlignment="1">
      <alignment horizontal="center" vertical="center"/>
    </xf>
    <xf numFmtId="0" fontId="9" fillId="8" borderId="1" xfId="81" applyFont="1" applyFill="1" applyBorder="1" applyAlignment="1">
      <alignment horizontal="center" vertical="center"/>
    </xf>
    <xf numFmtId="0" fontId="9" fillId="8" borderId="0" xfId="81" applyFont="1" applyFill="1" applyBorder="1" applyAlignment="1">
      <alignment horizontal="center" vertical="center"/>
    </xf>
    <xf numFmtId="0" fontId="9" fillId="8" borderId="9" xfId="81" applyFont="1" applyFill="1" applyBorder="1" applyAlignment="1">
      <alignment horizontal="center" vertical="center"/>
    </xf>
    <xf numFmtId="0" fontId="6" fillId="0" borderId="10" xfId="22" applyFont="1" applyFill="1" applyBorder="1" applyAlignment="1">
      <alignment vertical="center" wrapText="1"/>
    </xf>
    <xf numFmtId="0" fontId="6" fillId="0" borderId="15" xfId="22" applyFont="1" applyFill="1" applyBorder="1" applyAlignment="1">
      <alignment vertical="center" wrapText="1"/>
    </xf>
    <xf numFmtId="0" fontId="6" fillId="0" borderId="14" xfId="22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center" vertical="center" wrapText="1"/>
    </xf>
    <xf numFmtId="0" fontId="6" fillId="0" borderId="10" xfId="22" applyFont="1" applyFill="1" applyBorder="1" applyAlignment="1">
      <alignment horizontal="left" vertical="center" wrapText="1"/>
    </xf>
    <xf numFmtId="0" fontId="6" fillId="0" borderId="15" xfId="22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4" xfId="22" applyFont="1" applyFill="1" applyBorder="1" applyAlignment="1">
      <alignment horizontal="left" vertical="center" wrapText="1"/>
    </xf>
    <xf numFmtId="0" fontId="6" fillId="0" borderId="10" xfId="74" applyFont="1" applyFill="1" applyBorder="1" applyAlignment="1">
      <alignment vertical="center" wrapText="1"/>
    </xf>
    <xf numFmtId="0" fontId="6" fillId="0" borderId="14" xfId="74" applyFont="1" applyFill="1" applyBorder="1" applyAlignment="1">
      <alignment vertical="center" wrapText="1"/>
    </xf>
    <xf numFmtId="0" fontId="6" fillId="0" borderId="6" xfId="74" applyFont="1" applyFill="1" applyBorder="1" applyAlignment="1">
      <alignment vertical="center" wrapText="1"/>
    </xf>
    <xf numFmtId="0" fontId="6" fillId="0" borderId="1" xfId="74" applyFont="1" applyFill="1" applyBorder="1" applyAlignment="1">
      <alignment vertical="center" wrapText="1"/>
    </xf>
    <xf numFmtId="0" fontId="6" fillId="0" borderId="17" xfId="74" applyFont="1" applyFill="1" applyBorder="1" applyAlignment="1">
      <alignment vertical="center" wrapText="1"/>
    </xf>
    <xf numFmtId="0" fontId="6" fillId="0" borderId="35" xfId="74" applyFont="1" applyFill="1" applyBorder="1" applyAlignment="1">
      <alignment vertical="center" wrapText="1"/>
    </xf>
    <xf numFmtId="0" fontId="6" fillId="0" borderId="36" xfId="74" applyFont="1" applyFill="1" applyBorder="1" applyAlignment="1">
      <alignment vertical="center" wrapText="1"/>
    </xf>
    <xf numFmtId="0" fontId="6" fillId="0" borderId="15" xfId="74" applyFont="1" applyFill="1" applyBorder="1" applyAlignment="1">
      <alignment vertical="center" wrapText="1"/>
    </xf>
    <xf numFmtId="0" fontId="6" fillId="0" borderId="37" xfId="74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28" fillId="0" borderId="6" xfId="23" applyFont="1" applyBorder="1" applyAlignment="1">
      <alignment horizontal="left" vertical="center"/>
    </xf>
    <xf numFmtId="0" fontId="28" fillId="0" borderId="1" xfId="23" applyFont="1" applyBorder="1" applyAlignment="1">
      <alignment horizontal="left" vertical="center"/>
    </xf>
    <xf numFmtId="0" fontId="28" fillId="0" borderId="17" xfId="23" applyFont="1" applyBorder="1" applyAlignment="1">
      <alignment horizontal="left" vertical="center"/>
    </xf>
    <xf numFmtId="3" fontId="6" fillId="0" borderId="6" xfId="75" applyNumberFormat="1" applyFont="1" applyBorder="1" applyAlignment="1">
      <alignment horizontal="right" vertical="center"/>
    </xf>
    <xf numFmtId="3" fontId="6" fillId="0" borderId="1" xfId="75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5" applyNumberFormat="1" applyFont="1" applyFill="1" applyBorder="1" applyAlignment="1">
      <alignment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0" fontId="28" fillId="0" borderId="6" xfId="23" applyFont="1" applyFill="1" applyBorder="1" applyAlignment="1">
      <alignment horizontal="left" vertical="center"/>
    </xf>
    <xf numFmtId="0" fontId="28" fillId="0" borderId="1" xfId="23" applyFont="1" applyFill="1" applyBorder="1" applyAlignment="1">
      <alignment horizontal="left" vertical="center"/>
    </xf>
    <xf numFmtId="0" fontId="28" fillId="0" borderId="17" xfId="23" applyFont="1" applyFill="1" applyBorder="1" applyAlignment="1">
      <alignment horizontal="left" vertical="center"/>
    </xf>
    <xf numFmtId="0" fontId="28" fillId="0" borderId="6" xfId="23" applyFont="1" applyBorder="1" applyAlignment="1">
      <alignment horizontal="left" vertical="center" wrapText="1"/>
    </xf>
    <xf numFmtId="0" fontId="28" fillId="0" borderId="17" xfId="23" applyFont="1" applyBorder="1" applyAlignment="1">
      <alignment horizontal="left" vertical="center" wrapText="1"/>
    </xf>
    <xf numFmtId="3" fontId="6" fillId="0" borderId="17" xfId="75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5" applyNumberFormat="1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8" fillId="0" borderId="38" xfId="76" applyFont="1" applyBorder="1" applyAlignment="1">
      <alignment vertical="center" wrapText="1"/>
    </xf>
    <xf numFmtId="0" fontId="28" fillId="0" borderId="20" xfId="76" applyFont="1" applyBorder="1" applyAlignment="1">
      <alignment vertical="center" wrapText="1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4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8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4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29" fillId="5" borderId="13" xfId="8" applyFont="1" applyFill="1" applyBorder="1" applyAlignment="1">
      <alignment horizontal="center"/>
    </xf>
    <xf numFmtId="0" fontId="29" fillId="5" borderId="11" xfId="8" applyFont="1" applyFill="1" applyBorder="1" applyAlignment="1">
      <alignment horizontal="center"/>
    </xf>
    <xf numFmtId="0" fontId="12" fillId="5" borderId="6" xfId="8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/>
    </xf>
    <xf numFmtId="0" fontId="12" fillId="5" borderId="8" xfId="8" applyFont="1" applyFill="1" applyBorder="1" applyAlignment="1">
      <alignment horizontal="center" vertical="center" wrapText="1"/>
    </xf>
    <xf numFmtId="0" fontId="12" fillId="5" borderId="1" xfId="8" applyFont="1" applyFill="1" applyBorder="1" applyAlignment="1">
      <alignment horizontal="center"/>
    </xf>
    <xf numFmtId="0" fontId="12" fillId="5" borderId="0" xfId="8" applyFont="1" applyFill="1" applyBorder="1" applyAlignment="1">
      <alignment horizontal="center"/>
    </xf>
    <xf numFmtId="0" fontId="12" fillId="5" borderId="9" xfId="8" applyFont="1" applyFill="1" applyBorder="1" applyAlignment="1">
      <alignment horizontal="center"/>
    </xf>
    <xf numFmtId="0" fontId="27" fillId="5" borderId="1" xfId="8" applyFont="1" applyFill="1" applyBorder="1" applyAlignment="1">
      <alignment horizontal="center"/>
    </xf>
    <xf numFmtId="0" fontId="27" fillId="5" borderId="0" xfId="8" applyFont="1" applyFill="1" applyBorder="1" applyAlignment="1">
      <alignment horizontal="center"/>
    </xf>
    <xf numFmtId="0" fontId="27" fillId="5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 wrapText="1"/>
    </xf>
    <xf numFmtId="0" fontId="4" fillId="5" borderId="9" xfId="8" applyFont="1" applyFill="1" applyBorder="1" applyAlignment="1">
      <alignment horizontal="center" vertical="center" wrapText="1"/>
    </xf>
    <xf numFmtId="4" fontId="37" fillId="5" borderId="6" xfId="8" applyNumberFormat="1" applyFont="1" applyFill="1" applyBorder="1" applyAlignment="1">
      <alignment horizontal="left"/>
    </xf>
    <xf numFmtId="4" fontId="37" fillId="5" borderId="7" xfId="8" applyNumberFormat="1" applyFont="1" applyFill="1" applyBorder="1" applyAlignment="1">
      <alignment horizontal="left"/>
    </xf>
    <xf numFmtId="4" fontId="37" fillId="5" borderId="8" xfId="8" applyNumberFormat="1" applyFont="1" applyFill="1" applyBorder="1" applyAlignment="1">
      <alignment horizontal="left"/>
    </xf>
    <xf numFmtId="0" fontId="20" fillId="5" borderId="0" xfId="8" applyFont="1" applyFill="1" applyBorder="1" applyAlignment="1">
      <alignment horizontal="center" wrapText="1"/>
    </xf>
    <xf numFmtId="0" fontId="20" fillId="5" borderId="0" xfId="8" applyFont="1" applyFill="1" applyBorder="1" applyAlignment="1">
      <alignment horizontal="center"/>
    </xf>
    <xf numFmtId="168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8" applyFont="1" applyFill="1" applyBorder="1" applyAlignment="1">
      <alignment horizontal="center"/>
    </xf>
    <xf numFmtId="0" fontId="36" fillId="5" borderId="0" xfId="8" applyFont="1" applyFill="1" applyBorder="1" applyAlignment="1">
      <alignment horizontal="center" vertical="center"/>
    </xf>
    <xf numFmtId="16" fontId="37" fillId="5" borderId="5" xfId="8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4" fontId="37" fillId="5" borderId="13" xfId="8" applyNumberFormat="1" applyFont="1" applyFill="1" applyBorder="1" applyAlignment="1">
      <alignment horizontal="left"/>
    </xf>
    <xf numFmtId="4" fontId="37" fillId="5" borderId="11" xfId="8" applyNumberFormat="1" applyFont="1" applyFill="1" applyBorder="1" applyAlignment="1">
      <alignment horizontal="left"/>
    </xf>
    <xf numFmtId="4" fontId="37" fillId="5" borderId="12" xfId="8" applyNumberFormat="1" applyFont="1" applyFill="1" applyBorder="1" applyAlignment="1">
      <alignment horizontal="left"/>
    </xf>
    <xf numFmtId="0" fontId="20" fillId="5" borderId="6" xfId="8" applyFont="1" applyFill="1" applyBorder="1" applyAlignment="1">
      <alignment horizontal="center" wrapText="1"/>
    </xf>
    <xf numFmtId="0" fontId="20" fillId="5" borderId="7" xfId="8" applyFont="1" applyFill="1" applyBorder="1" applyAlignment="1">
      <alignment horizontal="center"/>
    </xf>
    <xf numFmtId="168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8" applyFont="1" applyFill="1" applyBorder="1" applyAlignment="1">
      <alignment horizontal="center"/>
    </xf>
    <xf numFmtId="0" fontId="21" fillId="9" borderId="1" xfId="8" applyFont="1" applyFill="1" applyBorder="1" applyAlignment="1">
      <alignment horizontal="center"/>
    </xf>
    <xf numFmtId="0" fontId="4" fillId="5" borderId="6" xfId="8" applyFont="1" applyFill="1" applyBorder="1" applyAlignment="1">
      <alignment horizontal="center" vertical="center"/>
    </xf>
    <xf numFmtId="0" fontId="4" fillId="5" borderId="7" xfId="8" applyFont="1" applyFill="1" applyBorder="1" applyAlignment="1">
      <alignment horizontal="center" vertical="center"/>
    </xf>
    <xf numFmtId="16" fontId="4" fillId="5" borderId="25" xfId="8" applyNumberFormat="1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4" fontId="4" fillId="5" borderId="1" xfId="8" applyNumberFormat="1" applyFont="1" applyFill="1" applyBorder="1" applyAlignment="1">
      <alignment horizontal="left"/>
    </xf>
    <xf numFmtId="4" fontId="4" fillId="5" borderId="0" xfId="8" applyNumberFormat="1" applyFont="1" applyFill="1" applyBorder="1" applyAlignment="1">
      <alignment horizontal="left"/>
    </xf>
    <xf numFmtId="4" fontId="4" fillId="5" borderId="9" xfId="8" applyNumberFormat="1" applyFont="1" applyFill="1" applyBorder="1" applyAlignment="1">
      <alignment horizontal="left"/>
    </xf>
    <xf numFmtId="4" fontId="37" fillId="5" borderId="17" xfId="8" applyNumberFormat="1" applyFont="1" applyFill="1" applyBorder="1" applyAlignment="1">
      <alignment horizontal="left"/>
    </xf>
    <xf numFmtId="4" fontId="37" fillId="5" borderId="18" xfId="8" applyNumberFormat="1" applyFont="1" applyFill="1" applyBorder="1" applyAlignment="1">
      <alignment horizontal="left"/>
    </xf>
    <xf numFmtId="4" fontId="37" fillId="5" borderId="19" xfId="8" applyNumberFormat="1" applyFont="1" applyFill="1" applyBorder="1" applyAlignment="1">
      <alignment horizontal="left"/>
    </xf>
    <xf numFmtId="0" fontId="22" fillId="0" borderId="0" xfId="8" applyNumberFormat="1" applyFont="1" applyFill="1" applyBorder="1" applyAlignment="1">
      <alignment horizontal="center" vertical="center"/>
    </xf>
    <xf numFmtId="0" fontId="20" fillId="5" borderId="6" xfId="8" applyFont="1" applyFill="1" applyBorder="1" applyAlignment="1">
      <alignment horizontal="center" vertical="center"/>
    </xf>
    <xf numFmtId="0" fontId="20" fillId="5" borderId="7" xfId="8" applyFont="1" applyFill="1" applyBorder="1" applyAlignment="1">
      <alignment horizontal="center" vertical="center"/>
    </xf>
    <xf numFmtId="0" fontId="20" fillId="5" borderId="8" xfId="8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20" fillId="5" borderId="9" xfId="8" applyFont="1" applyFill="1" applyBorder="1" applyAlignment="1">
      <alignment horizontal="center" vertical="center"/>
    </xf>
    <xf numFmtId="0" fontId="37" fillId="5" borderId="6" xfId="8" applyFont="1" applyFill="1" applyBorder="1" applyAlignment="1">
      <alignment horizontal="center" vertical="center"/>
    </xf>
    <xf numFmtId="0" fontId="37" fillId="5" borderId="1" xfId="8" applyFont="1" applyFill="1" applyBorder="1" applyAlignment="1">
      <alignment horizontal="center" vertical="center"/>
    </xf>
    <xf numFmtId="0" fontId="37" fillId="5" borderId="7" xfId="8" applyFont="1" applyFill="1" applyBorder="1" applyAlignment="1">
      <alignment horizontal="center" vertical="center"/>
    </xf>
    <xf numFmtId="0" fontId="37" fillId="5" borderId="0" xfId="8" applyFont="1" applyFill="1" applyBorder="1" applyAlignment="1">
      <alignment horizontal="center" vertical="center"/>
    </xf>
    <xf numFmtId="16" fontId="37" fillId="5" borderId="25" xfId="8" applyNumberFormat="1" applyFont="1" applyFill="1" applyBorder="1" applyAlignment="1">
      <alignment horizontal="center" vertical="center"/>
    </xf>
    <xf numFmtId="0" fontId="39" fillId="5" borderId="25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3" fillId="5" borderId="6" xfId="32" applyFont="1" applyFill="1" applyBorder="1" applyAlignment="1">
      <alignment horizontal="center"/>
    </xf>
    <xf numFmtId="0" fontId="3" fillId="5" borderId="7" xfId="32" applyFont="1" applyFill="1" applyBorder="1" applyAlignment="1">
      <alignment horizontal="center"/>
    </xf>
    <xf numFmtId="0" fontId="3" fillId="5" borderId="8" xfId="32" applyFont="1" applyFill="1" applyBorder="1" applyAlignment="1">
      <alignment horizontal="center"/>
    </xf>
    <xf numFmtId="0" fontId="31" fillId="5" borderId="1" xfId="32" applyFont="1" applyFill="1" applyBorder="1" applyAlignment="1">
      <alignment horizontal="center"/>
    </xf>
    <xf numFmtId="0" fontId="31" fillId="5" borderId="0" xfId="32" applyFont="1" applyFill="1" applyBorder="1" applyAlignment="1">
      <alignment horizontal="center"/>
    </xf>
    <xf numFmtId="0" fontId="31" fillId="5" borderId="9" xfId="32" applyFont="1" applyFill="1" applyBorder="1" applyAlignment="1">
      <alignment horizontal="center"/>
    </xf>
    <xf numFmtId="0" fontId="32" fillId="5" borderId="1" xfId="32" applyFont="1" applyFill="1" applyBorder="1" applyAlignment="1">
      <alignment horizontal="center"/>
    </xf>
    <xf numFmtId="0" fontId="32" fillId="5" borderId="0" xfId="32" applyFont="1" applyFill="1" applyBorder="1" applyAlignment="1">
      <alignment horizontal="center"/>
    </xf>
    <xf numFmtId="0" fontId="32" fillId="5" borderId="9" xfId="32" applyFont="1" applyFill="1" applyBorder="1" applyAlignment="1">
      <alignment horizontal="center"/>
    </xf>
    <xf numFmtId="0" fontId="12" fillId="0" borderId="0" xfId="32" applyFont="1" applyFill="1" applyBorder="1" applyAlignment="1">
      <alignment horizontal="center"/>
    </xf>
    <xf numFmtId="0" fontId="31" fillId="5" borderId="6" xfId="32" applyFont="1" applyFill="1" applyBorder="1" applyAlignment="1">
      <alignment horizontal="center"/>
    </xf>
    <xf numFmtId="0" fontId="31" fillId="5" borderId="7" xfId="32" applyFont="1" applyFill="1" applyBorder="1" applyAlignment="1">
      <alignment horizontal="center"/>
    </xf>
    <xf numFmtId="0" fontId="31" fillId="5" borderId="8" xfId="32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7" fontId="4" fillId="10" borderId="9" xfId="7" applyNumberFormat="1" applyFont="1" applyFill="1" applyBorder="1" applyAlignment="1">
      <alignment horizontal="left" vertical="center" wrapText="1"/>
    </xf>
    <xf numFmtId="0" fontId="31" fillId="5" borderId="6" xfId="28" applyFont="1" applyFill="1" applyBorder="1" applyAlignment="1">
      <alignment horizontal="center"/>
    </xf>
    <xf numFmtId="0" fontId="31" fillId="5" borderId="7" xfId="28" applyFont="1" applyFill="1" applyBorder="1" applyAlignment="1">
      <alignment horizontal="center"/>
    </xf>
    <xf numFmtId="0" fontId="31" fillId="5" borderId="8" xfId="28" applyFont="1" applyFill="1" applyBorder="1" applyAlignment="1">
      <alignment horizontal="center"/>
    </xf>
    <xf numFmtId="0" fontId="32" fillId="5" borderId="1" xfId="28" applyFont="1" applyFill="1" applyBorder="1" applyAlignment="1">
      <alignment horizontal="center"/>
    </xf>
    <xf numFmtId="0" fontId="32" fillId="5" borderId="0" xfId="28" applyFont="1" applyFill="1" applyBorder="1" applyAlignment="1">
      <alignment horizontal="center"/>
    </xf>
    <xf numFmtId="0" fontId="32" fillId="5" borderId="9" xfId="28" applyFont="1" applyFill="1" applyBorder="1" applyAlignment="1">
      <alignment horizontal="center"/>
    </xf>
    <xf numFmtId="0" fontId="13" fillId="9" borderId="45" xfId="28" applyFont="1" applyFill="1" applyBorder="1" applyAlignment="1">
      <alignment horizontal="center"/>
    </xf>
  </cellXfs>
  <cellStyles count="91">
    <cellStyle name="20% - Énfasis1 2" xfId="33"/>
    <cellStyle name="20% - Énfasis2 2" xfId="34"/>
    <cellStyle name="20% - Énfasis3 2" xfId="35"/>
    <cellStyle name="20% - Énfasis4 2" xfId="36"/>
    <cellStyle name="20% - Énfasis5 2" xfId="37"/>
    <cellStyle name="20% - Énfasis6 2" xfId="38"/>
    <cellStyle name="40% - Énfasis1 2" xfId="39"/>
    <cellStyle name="40% - Énfasis2 2" xfId="40"/>
    <cellStyle name="40% - Énfasis3 2" xfId="41"/>
    <cellStyle name="40% - Énfasis4 2" xfId="42"/>
    <cellStyle name="40% - Énfasis5 2" xfId="43"/>
    <cellStyle name="40% - Énfasis6 2" xfId="44"/>
    <cellStyle name="60% - Énfasis1 2" xfId="45"/>
    <cellStyle name="60% - Énfasis2 2" xfId="46"/>
    <cellStyle name="60% - Énfasis3 2" xfId="47"/>
    <cellStyle name="60% - Énfasis4 2" xfId="48"/>
    <cellStyle name="60% - Énfasis5 2" xfId="49"/>
    <cellStyle name="60% - Énfasis6 2" xfId="50"/>
    <cellStyle name="Buena" xfId="78"/>
    <cellStyle name="Bueno 2" xfId="51"/>
    <cellStyle name="Cálculo 2" xfId="52"/>
    <cellStyle name="Celda de comprobación 2" xfId="53"/>
    <cellStyle name="Celda vinculada 2" xfId="54"/>
    <cellStyle name="Comma 2" xfId="25"/>
    <cellStyle name="Comma 2 2" xfId="84"/>
    <cellStyle name="Encabezado 1 2" xfId="55"/>
    <cellStyle name="Encabezado 4 2" xfId="56"/>
    <cellStyle name="Énfasis1 2" xfId="57"/>
    <cellStyle name="Énfasis2 2" xfId="58"/>
    <cellStyle name="Énfasis3 2" xfId="59"/>
    <cellStyle name="Énfasis4 2" xfId="60"/>
    <cellStyle name="Énfasis5 2" xfId="61"/>
    <cellStyle name="Énfasis6 2" xfId="62"/>
    <cellStyle name="Entrada 2" xfId="63"/>
    <cellStyle name="Hipervínculo" xfId="30" builtinId="8"/>
    <cellStyle name="Incorrecto 2" xfId="64"/>
    <cellStyle name="Millares" xfId="80" builtinId="3"/>
    <cellStyle name="Millares 100" xfId="90"/>
    <cellStyle name="Millares 17" xfId="9"/>
    <cellStyle name="Millares 17 3" xfId="31"/>
    <cellStyle name="Millares 2" xfId="2"/>
    <cellStyle name="Millares 2 12" xfId="16"/>
    <cellStyle name="Millares 2 13" xfId="18"/>
    <cellStyle name="Millares 2 20" xfId="20"/>
    <cellStyle name="Millares 2 8" xfId="87"/>
    <cellStyle name="Millares 244 3" xfId="88"/>
    <cellStyle name="Millares 260" xfId="82"/>
    <cellStyle name="Millares 3" xfId="73"/>
    <cellStyle name="Millares 4" xfId="86"/>
    <cellStyle name="Millares 6" xfId="6"/>
    <cellStyle name="Millares 6 2" xfId="75"/>
    <cellStyle name="Millares 7" xfId="7"/>
    <cellStyle name="Millares 7 2" xfId="77"/>
    <cellStyle name="Millares 9" xfId="29"/>
    <cellStyle name="Normal" xfId="0" builtinId="0"/>
    <cellStyle name="Normal 10" xfId="23"/>
    <cellStyle name="Normal 10 5 4 2 2" xfId="76"/>
    <cellStyle name="Normal 2 2" xfId="8"/>
    <cellStyle name="Normal 231 6" xfId="21"/>
    <cellStyle name="Normal 538" xfId="74"/>
    <cellStyle name="Normal 658" xfId="22"/>
    <cellStyle name="Normal 658 4" xfId="72"/>
    <cellStyle name="Normal 868 3" xfId="28"/>
    <cellStyle name="Normal 980" xfId="26"/>
    <cellStyle name="Normal 990" xfId="32"/>
    <cellStyle name="Normal_boletin-valores-reporte de Emisiones Vigentes Resumen al 31 marzo 2010" xfId="4"/>
    <cellStyle name="Normal_Hoja1 2" xfId="24"/>
    <cellStyle name="Normal_Hoja1_1" xfId="14"/>
    <cellStyle name="Normal_Hoja1_2" xfId="11"/>
    <cellStyle name="Normal_Hoja2" xfId="89"/>
    <cellStyle name="Normal_Sheet4" xfId="3"/>
    <cellStyle name="Normal_Sheet4 2" xfId="81"/>
    <cellStyle name="Notas 2" xfId="65"/>
    <cellStyle name="Percent 2" xfId="83"/>
    <cellStyle name="Porcentaje" xfId="1" builtinId="5"/>
    <cellStyle name="Porcentaje 53" xfId="27"/>
    <cellStyle name="Porcentaje 54" xfId="85"/>
    <cellStyle name="Porcentual 10" xfId="13"/>
    <cellStyle name="Porcentual 11" xfId="15"/>
    <cellStyle name="Porcentual 2 12" xfId="17"/>
    <cellStyle name="Porcentual 2 13" xfId="19"/>
    <cellStyle name="Porcentual 4" xfId="5"/>
    <cellStyle name="Porcentual 8" xfId="10"/>
    <cellStyle name="Porcentual 9" xfId="12"/>
    <cellStyle name="Salida 2" xfId="66"/>
    <cellStyle name="Texto de advertencia 2" xfId="67"/>
    <cellStyle name="Texto explicativo 2" xfId="68"/>
    <cellStyle name="Título 1" xfId="79"/>
    <cellStyle name="Título 2 2" xfId="70"/>
    <cellStyle name="Título 3 2" xfId="71"/>
    <cellStyle name="Título 4" xfId="69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L%20-%20Boletin%20Trimestral%20SEPTIEMBRE-2023%20(07.03.24)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ABREVIATUR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C24" sqref="C24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66" customFormat="1" ht="12.75" customHeight="1" x14ac:dyDescent="0.2">
      <c r="B1" s="265"/>
      <c r="C1" s="265"/>
    </row>
    <row r="2" spans="2:3" s="266" customFormat="1" ht="30" customHeight="1" x14ac:dyDescent="0.2">
      <c r="B2" s="267" t="s">
        <v>871</v>
      </c>
      <c r="C2" s="268"/>
    </row>
    <row r="3" spans="2:3" s="266" customFormat="1" ht="23.25" x14ac:dyDescent="0.2">
      <c r="B3" s="269" t="s">
        <v>1264</v>
      </c>
      <c r="C3" s="268"/>
    </row>
    <row r="4" spans="2:3" s="266" customFormat="1" ht="19.5" customHeight="1" x14ac:dyDescent="0.25">
      <c r="B4" s="270" t="s">
        <v>872</v>
      </c>
      <c r="C4" s="271"/>
    </row>
    <row r="5" spans="2:3" x14ac:dyDescent="0.25">
      <c r="B5" s="272"/>
      <c r="C5" s="272"/>
    </row>
    <row r="6" spans="2:3" x14ac:dyDescent="0.25">
      <c r="B6" s="273" t="s">
        <v>873</v>
      </c>
      <c r="C6" s="272">
        <v>1</v>
      </c>
    </row>
    <row r="7" spans="2:3" x14ac:dyDescent="0.25">
      <c r="B7" s="273" t="s">
        <v>874</v>
      </c>
      <c r="C7" s="272">
        <v>2</v>
      </c>
    </row>
    <row r="8" spans="2:3" x14ac:dyDescent="0.25">
      <c r="B8" s="272"/>
      <c r="C8" s="272"/>
    </row>
    <row r="9" spans="2:3" ht="15.75" x14ac:dyDescent="0.25">
      <c r="B9" s="274" t="s">
        <v>875</v>
      </c>
      <c r="C9" s="272"/>
    </row>
    <row r="10" spans="2:3" x14ac:dyDescent="0.25">
      <c r="B10" s="273" t="s">
        <v>876</v>
      </c>
      <c r="C10" s="272">
        <v>3</v>
      </c>
    </row>
    <row r="11" spans="2:3" x14ac:dyDescent="0.25">
      <c r="B11" s="273" t="s">
        <v>877</v>
      </c>
      <c r="C11" s="272">
        <v>4</v>
      </c>
    </row>
    <row r="12" spans="2:3" x14ac:dyDescent="0.25">
      <c r="B12" s="273" t="s">
        <v>878</v>
      </c>
      <c r="C12" s="272">
        <v>5</v>
      </c>
    </row>
    <row r="13" spans="2:3" x14ac:dyDescent="0.25">
      <c r="B13" s="273" t="s">
        <v>879</v>
      </c>
      <c r="C13" s="272">
        <v>6</v>
      </c>
    </row>
    <row r="14" spans="2:3" x14ac:dyDescent="0.25">
      <c r="B14" s="273" t="s">
        <v>880</v>
      </c>
      <c r="C14" s="272">
        <v>7</v>
      </c>
    </row>
    <row r="15" spans="2:3" x14ac:dyDescent="0.25">
      <c r="B15" s="273" t="s">
        <v>881</v>
      </c>
      <c r="C15" s="272">
        <v>8</v>
      </c>
    </row>
    <row r="16" spans="2:3" x14ac:dyDescent="0.25">
      <c r="B16" s="273" t="s">
        <v>882</v>
      </c>
      <c r="C16" s="272">
        <v>9</v>
      </c>
    </row>
    <row r="17" spans="2:3" x14ac:dyDescent="0.25">
      <c r="B17" s="273" t="s">
        <v>883</v>
      </c>
      <c r="C17" s="272">
        <v>10</v>
      </c>
    </row>
    <row r="18" spans="2:3" x14ac:dyDescent="0.25">
      <c r="B18" s="273" t="s">
        <v>884</v>
      </c>
      <c r="C18" s="272">
        <v>11</v>
      </c>
    </row>
    <row r="19" spans="2:3" x14ac:dyDescent="0.25">
      <c r="B19" s="273"/>
      <c r="C19" s="272"/>
    </row>
    <row r="20" spans="2:3" ht="15.75" x14ac:dyDescent="0.25">
      <c r="B20" s="274" t="s">
        <v>885</v>
      </c>
      <c r="C20" s="272"/>
    </row>
    <row r="21" spans="2:3" x14ac:dyDescent="0.25">
      <c r="B21" s="273" t="s">
        <v>886</v>
      </c>
      <c r="C21" s="272">
        <v>12</v>
      </c>
    </row>
    <row r="22" spans="2:3" x14ac:dyDescent="0.25">
      <c r="B22" s="273" t="s">
        <v>887</v>
      </c>
      <c r="C22" s="272">
        <v>13</v>
      </c>
    </row>
    <row r="23" spans="2:3" x14ac:dyDescent="0.25">
      <c r="B23" s="273" t="s">
        <v>888</v>
      </c>
      <c r="C23" s="272">
        <v>14</v>
      </c>
    </row>
    <row r="24" spans="2:3" x14ac:dyDescent="0.25">
      <c r="B24" s="272"/>
      <c r="C24" s="272"/>
    </row>
    <row r="25" spans="2:3" ht="15.75" x14ac:dyDescent="0.25">
      <c r="B25" s="274" t="s">
        <v>889</v>
      </c>
      <c r="C25" s="272"/>
    </row>
    <row r="26" spans="2:3" x14ac:dyDescent="0.25">
      <c r="B26" s="273" t="s">
        <v>890</v>
      </c>
      <c r="C26" s="272">
        <v>15</v>
      </c>
    </row>
    <row r="27" spans="2:3" x14ac:dyDescent="0.25">
      <c r="B27" s="273" t="s">
        <v>891</v>
      </c>
      <c r="C27" s="272">
        <v>16</v>
      </c>
    </row>
    <row r="28" spans="2:3" x14ac:dyDescent="0.25">
      <c r="B28" s="273" t="s">
        <v>892</v>
      </c>
      <c r="C28" s="272">
        <v>17</v>
      </c>
    </row>
    <row r="29" spans="2:3" x14ac:dyDescent="0.25">
      <c r="B29" s="273" t="s">
        <v>893</v>
      </c>
      <c r="C29" s="272">
        <v>18</v>
      </c>
    </row>
    <row r="30" spans="2:3" x14ac:dyDescent="0.25">
      <c r="B30" s="272"/>
      <c r="C30" s="272"/>
    </row>
    <row r="31" spans="2:3" ht="15.75" x14ac:dyDescent="0.25">
      <c r="B31" s="274" t="s">
        <v>894</v>
      </c>
    </row>
    <row r="32" spans="2:3" x14ac:dyDescent="0.25">
      <c r="B32" s="273" t="s">
        <v>895</v>
      </c>
      <c r="C32" s="272">
        <v>19</v>
      </c>
    </row>
    <row r="33" spans="2:3" x14ac:dyDescent="0.25">
      <c r="B33" s="272"/>
    </row>
    <row r="34" spans="2:3" x14ac:dyDescent="0.25">
      <c r="B34" s="273" t="s">
        <v>896</v>
      </c>
    </row>
    <row r="35" spans="2:3" ht="9.75" customHeight="1" x14ac:dyDescent="0.25">
      <c r="B35" s="275"/>
      <c r="C35" s="275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5"/>
  <sheetViews>
    <sheetView zoomScale="90" zoomScaleNormal="90" workbookViewId="0">
      <selection activeCell="B30" sqref="B30"/>
    </sheetView>
  </sheetViews>
  <sheetFormatPr baseColWidth="10" defaultColWidth="0" defaultRowHeight="0" customHeight="1" zeroHeight="1" x14ac:dyDescent="0.25"/>
  <cols>
    <col min="1" max="1" width="53" style="307" customWidth="1"/>
    <col min="2" max="2" width="31.28515625" style="307" customWidth="1"/>
    <col min="3" max="3" width="26.7109375" style="307" customWidth="1"/>
    <col min="4" max="255" width="11.42578125" style="307" hidden="1"/>
    <col min="256" max="256" width="4.85546875" style="307" hidden="1" customWidth="1"/>
    <col min="257" max="257" width="27.140625" style="307" customWidth="1"/>
    <col min="258" max="259" width="46.42578125" style="307" customWidth="1"/>
    <col min="260" max="512" width="11.42578125" style="307" hidden="1"/>
    <col min="513" max="513" width="27.140625" style="307" customWidth="1"/>
    <col min="514" max="515" width="46.42578125" style="307" customWidth="1"/>
    <col min="516" max="768" width="11.42578125" style="307" hidden="1"/>
    <col min="769" max="769" width="27.140625" style="307" customWidth="1"/>
    <col min="770" max="771" width="46.42578125" style="307" customWidth="1"/>
    <col min="772" max="1024" width="11.42578125" style="307" hidden="1"/>
    <col min="1025" max="1025" width="27.140625" style="307" customWidth="1"/>
    <col min="1026" max="1027" width="46.42578125" style="307" customWidth="1"/>
    <col min="1028" max="1280" width="11.42578125" style="307" hidden="1"/>
    <col min="1281" max="1281" width="27.140625" style="307" customWidth="1"/>
    <col min="1282" max="1283" width="46.42578125" style="307" customWidth="1"/>
    <col min="1284" max="1536" width="11.42578125" style="307" hidden="1"/>
    <col min="1537" max="1537" width="27.140625" style="307" customWidth="1"/>
    <col min="1538" max="1539" width="46.42578125" style="307" customWidth="1"/>
    <col min="1540" max="1792" width="11.42578125" style="307" hidden="1"/>
    <col min="1793" max="1793" width="27.140625" style="307" customWidth="1"/>
    <col min="1794" max="1795" width="46.42578125" style="307" customWidth="1"/>
    <col min="1796" max="2048" width="11.42578125" style="307" hidden="1"/>
    <col min="2049" max="2049" width="27.140625" style="307" customWidth="1"/>
    <col min="2050" max="2051" width="46.42578125" style="307" customWidth="1"/>
    <col min="2052" max="2304" width="11.42578125" style="307" hidden="1"/>
    <col min="2305" max="2305" width="27.140625" style="307" customWidth="1"/>
    <col min="2306" max="2307" width="46.42578125" style="307" customWidth="1"/>
    <col min="2308" max="2560" width="11.42578125" style="307" hidden="1"/>
    <col min="2561" max="2561" width="27.140625" style="307" customWidth="1"/>
    <col min="2562" max="2563" width="46.42578125" style="307" customWidth="1"/>
    <col min="2564" max="2816" width="11.42578125" style="307" hidden="1"/>
    <col min="2817" max="2817" width="27.140625" style="307" customWidth="1"/>
    <col min="2818" max="2819" width="46.42578125" style="307" customWidth="1"/>
    <col min="2820" max="3072" width="11.42578125" style="307" hidden="1"/>
    <col min="3073" max="3073" width="27.140625" style="307" customWidth="1"/>
    <col min="3074" max="3075" width="46.42578125" style="307" customWidth="1"/>
    <col min="3076" max="3328" width="11.42578125" style="307" hidden="1"/>
    <col min="3329" max="3329" width="27.140625" style="307" customWidth="1"/>
    <col min="3330" max="3331" width="46.42578125" style="307" customWidth="1"/>
    <col min="3332" max="3584" width="11.42578125" style="307" hidden="1"/>
    <col min="3585" max="3585" width="27.140625" style="307" customWidth="1"/>
    <col min="3586" max="3587" width="46.42578125" style="307" customWidth="1"/>
    <col min="3588" max="3840" width="11.42578125" style="307" hidden="1"/>
    <col min="3841" max="3841" width="27.140625" style="307" customWidth="1"/>
    <col min="3842" max="3843" width="46.42578125" style="307" customWidth="1"/>
    <col min="3844" max="4096" width="11.42578125" style="307" hidden="1"/>
    <col min="4097" max="4097" width="27.140625" style="307" customWidth="1"/>
    <col min="4098" max="4099" width="46.42578125" style="307" customWidth="1"/>
    <col min="4100" max="4352" width="11.42578125" style="307" hidden="1"/>
    <col min="4353" max="4353" width="27.140625" style="307" customWidth="1"/>
    <col min="4354" max="4355" width="46.42578125" style="307" customWidth="1"/>
    <col min="4356" max="4608" width="11.42578125" style="307" hidden="1"/>
    <col min="4609" max="4609" width="27.140625" style="307" customWidth="1"/>
    <col min="4610" max="4611" width="46.42578125" style="307" customWidth="1"/>
    <col min="4612" max="4864" width="11.42578125" style="307" hidden="1"/>
    <col min="4865" max="4865" width="27.140625" style="307" customWidth="1"/>
    <col min="4866" max="4867" width="46.42578125" style="307" customWidth="1"/>
    <col min="4868" max="5120" width="11.42578125" style="307" hidden="1"/>
    <col min="5121" max="5121" width="27.140625" style="307" customWidth="1"/>
    <col min="5122" max="5123" width="46.42578125" style="307" customWidth="1"/>
    <col min="5124" max="5376" width="11.42578125" style="307" hidden="1"/>
    <col min="5377" max="5377" width="27.140625" style="307" customWidth="1"/>
    <col min="5378" max="5379" width="46.42578125" style="307" customWidth="1"/>
    <col min="5380" max="5632" width="11.42578125" style="307" hidden="1"/>
    <col min="5633" max="5633" width="27.140625" style="307" customWidth="1"/>
    <col min="5634" max="5635" width="46.42578125" style="307" customWidth="1"/>
    <col min="5636" max="5888" width="11.42578125" style="307" hidden="1"/>
    <col min="5889" max="5889" width="27.140625" style="307" customWidth="1"/>
    <col min="5890" max="5891" width="46.42578125" style="307" customWidth="1"/>
    <col min="5892" max="6144" width="11.42578125" style="307" hidden="1"/>
    <col min="6145" max="6145" width="27.140625" style="307" customWidth="1"/>
    <col min="6146" max="6147" width="46.42578125" style="307" customWidth="1"/>
    <col min="6148" max="6400" width="11.42578125" style="307" hidden="1"/>
    <col min="6401" max="6401" width="27.140625" style="307" customWidth="1"/>
    <col min="6402" max="6403" width="46.42578125" style="307" customWidth="1"/>
    <col min="6404" max="6656" width="11.42578125" style="307" hidden="1"/>
    <col min="6657" max="6657" width="27.140625" style="307" customWidth="1"/>
    <col min="6658" max="6659" width="46.42578125" style="307" customWidth="1"/>
    <col min="6660" max="6912" width="11.42578125" style="307" hidden="1"/>
    <col min="6913" max="6913" width="27.140625" style="307" customWidth="1"/>
    <col min="6914" max="6915" width="46.42578125" style="307" customWidth="1"/>
    <col min="6916" max="7168" width="11.42578125" style="307" hidden="1"/>
    <col min="7169" max="7169" width="27.140625" style="307" customWidth="1"/>
    <col min="7170" max="7171" width="46.42578125" style="307" customWidth="1"/>
    <col min="7172" max="7424" width="11.42578125" style="307" hidden="1"/>
    <col min="7425" max="7425" width="27.140625" style="307" customWidth="1"/>
    <col min="7426" max="7427" width="46.42578125" style="307" customWidth="1"/>
    <col min="7428" max="7680" width="11.42578125" style="307" hidden="1"/>
    <col min="7681" max="7681" width="27.140625" style="307" customWidth="1"/>
    <col min="7682" max="7683" width="46.42578125" style="307" customWidth="1"/>
    <col min="7684" max="7936" width="11.42578125" style="307" hidden="1"/>
    <col min="7937" max="7937" width="27.140625" style="307" customWidth="1"/>
    <col min="7938" max="7939" width="46.42578125" style="307" customWidth="1"/>
    <col min="7940" max="8192" width="11.42578125" style="307" hidden="1"/>
    <col min="8193" max="8193" width="27.140625" style="307" customWidth="1"/>
    <col min="8194" max="8195" width="46.42578125" style="307" customWidth="1"/>
    <col min="8196" max="8448" width="11.42578125" style="307" hidden="1"/>
    <col min="8449" max="8449" width="27.140625" style="307" customWidth="1"/>
    <col min="8450" max="8451" width="46.42578125" style="307" customWidth="1"/>
    <col min="8452" max="8704" width="11.42578125" style="307" hidden="1"/>
    <col min="8705" max="8705" width="27.140625" style="307" customWidth="1"/>
    <col min="8706" max="8707" width="46.42578125" style="307" customWidth="1"/>
    <col min="8708" max="8960" width="11.42578125" style="307" hidden="1"/>
    <col min="8961" max="8961" width="27.140625" style="307" customWidth="1"/>
    <col min="8962" max="8963" width="46.42578125" style="307" customWidth="1"/>
    <col min="8964" max="9216" width="11.42578125" style="307" hidden="1"/>
    <col min="9217" max="9217" width="27.140625" style="307" customWidth="1"/>
    <col min="9218" max="9219" width="46.42578125" style="307" customWidth="1"/>
    <col min="9220" max="9472" width="11.42578125" style="307" hidden="1"/>
    <col min="9473" max="9473" width="27.140625" style="307" customWidth="1"/>
    <col min="9474" max="9475" width="46.42578125" style="307" customWidth="1"/>
    <col min="9476" max="9728" width="11.42578125" style="307" hidden="1"/>
    <col min="9729" max="9729" width="27.140625" style="307" customWidth="1"/>
    <col min="9730" max="9731" width="46.42578125" style="307" customWidth="1"/>
    <col min="9732" max="9984" width="11.42578125" style="307" hidden="1"/>
    <col min="9985" max="9985" width="27.140625" style="307" customWidth="1"/>
    <col min="9986" max="9987" width="46.42578125" style="307" customWidth="1"/>
    <col min="9988" max="10240" width="11.42578125" style="307" hidden="1"/>
    <col min="10241" max="10241" width="27.140625" style="307" customWidth="1"/>
    <col min="10242" max="10243" width="46.42578125" style="307" customWidth="1"/>
    <col min="10244" max="10496" width="11.42578125" style="307" hidden="1"/>
    <col min="10497" max="10497" width="27.140625" style="307" customWidth="1"/>
    <col min="10498" max="10499" width="46.42578125" style="307" customWidth="1"/>
    <col min="10500" max="10752" width="11.42578125" style="307" hidden="1"/>
    <col min="10753" max="10753" width="27.140625" style="307" customWidth="1"/>
    <col min="10754" max="10755" width="46.42578125" style="307" customWidth="1"/>
    <col min="10756" max="11008" width="11.42578125" style="307" hidden="1"/>
    <col min="11009" max="11009" width="27.140625" style="307" customWidth="1"/>
    <col min="11010" max="11011" width="46.42578125" style="307" customWidth="1"/>
    <col min="11012" max="11264" width="11.42578125" style="307" hidden="1"/>
    <col min="11265" max="11265" width="27.140625" style="307" customWidth="1"/>
    <col min="11266" max="11267" width="46.42578125" style="307" customWidth="1"/>
    <col min="11268" max="11520" width="11.42578125" style="307" hidden="1"/>
    <col min="11521" max="11521" width="27.140625" style="307" customWidth="1"/>
    <col min="11522" max="11523" width="46.42578125" style="307" customWidth="1"/>
    <col min="11524" max="11776" width="11.42578125" style="307" hidden="1"/>
    <col min="11777" max="11777" width="27.140625" style="307" customWidth="1"/>
    <col min="11778" max="11779" width="46.42578125" style="307" customWidth="1"/>
    <col min="11780" max="12032" width="11.42578125" style="307" hidden="1"/>
    <col min="12033" max="12033" width="27.140625" style="307" customWidth="1"/>
    <col min="12034" max="12035" width="46.42578125" style="307" customWidth="1"/>
    <col min="12036" max="12288" width="11.42578125" style="307" hidden="1"/>
    <col min="12289" max="12289" width="27.140625" style="307" customWidth="1"/>
    <col min="12290" max="12291" width="46.42578125" style="307" customWidth="1"/>
    <col min="12292" max="12544" width="11.42578125" style="307" hidden="1"/>
    <col min="12545" max="12545" width="27.140625" style="307" customWidth="1"/>
    <col min="12546" max="12547" width="46.42578125" style="307" customWidth="1"/>
    <col min="12548" max="12800" width="11.42578125" style="307" hidden="1"/>
    <col min="12801" max="12801" width="27.140625" style="307" customWidth="1"/>
    <col min="12802" max="12803" width="46.42578125" style="307" customWidth="1"/>
    <col min="12804" max="13056" width="11.42578125" style="307" hidden="1"/>
    <col min="13057" max="13057" width="27.140625" style="307" customWidth="1"/>
    <col min="13058" max="13059" width="46.42578125" style="307" customWidth="1"/>
    <col min="13060" max="13312" width="11.42578125" style="307" hidden="1"/>
    <col min="13313" max="13313" width="27.140625" style="307" customWidth="1"/>
    <col min="13314" max="13315" width="46.42578125" style="307" customWidth="1"/>
    <col min="13316" max="13568" width="11.42578125" style="307" hidden="1"/>
    <col min="13569" max="13569" width="27.140625" style="307" customWidth="1"/>
    <col min="13570" max="13571" width="46.42578125" style="307" customWidth="1"/>
    <col min="13572" max="13824" width="11.42578125" style="307" hidden="1"/>
    <col min="13825" max="13825" width="27.140625" style="307" customWidth="1"/>
    <col min="13826" max="13827" width="46.42578125" style="307" customWidth="1"/>
    <col min="13828" max="14080" width="11.42578125" style="307" hidden="1"/>
    <col min="14081" max="14081" width="27.140625" style="307" customWidth="1"/>
    <col min="14082" max="14083" width="46.42578125" style="307" customWidth="1"/>
    <col min="14084" max="14336" width="11.42578125" style="307" hidden="1"/>
    <col min="14337" max="14337" width="27.140625" style="307" customWidth="1"/>
    <col min="14338" max="14339" width="46.42578125" style="307" customWidth="1"/>
    <col min="14340" max="14592" width="11.42578125" style="307" hidden="1"/>
    <col min="14593" max="14593" width="27.140625" style="307" customWidth="1"/>
    <col min="14594" max="14595" width="46.42578125" style="307" customWidth="1"/>
    <col min="14596" max="14848" width="11.42578125" style="307" hidden="1"/>
    <col min="14849" max="14849" width="27.140625" style="307" customWidth="1"/>
    <col min="14850" max="14851" width="46.42578125" style="307" customWidth="1"/>
    <col min="14852" max="15104" width="11.42578125" style="307" hidden="1"/>
    <col min="15105" max="15105" width="27.140625" style="307" customWidth="1"/>
    <col min="15106" max="15107" width="46.42578125" style="307" customWidth="1"/>
    <col min="15108" max="15360" width="11.42578125" style="307" hidden="1"/>
    <col min="15361" max="15361" width="27.140625" style="307" customWidth="1"/>
    <col min="15362" max="15363" width="46.42578125" style="307" customWidth="1"/>
    <col min="15364" max="15616" width="11.42578125" style="307" hidden="1"/>
    <col min="15617" max="15617" width="27.140625" style="307" customWidth="1"/>
    <col min="15618" max="15619" width="46.42578125" style="307" customWidth="1"/>
    <col min="15620" max="15872" width="11.42578125" style="307" hidden="1"/>
    <col min="15873" max="15873" width="27.140625" style="307" customWidth="1"/>
    <col min="15874" max="15875" width="46.42578125" style="307" customWidth="1"/>
    <col min="15876" max="16128" width="11.42578125" style="307" hidden="1"/>
    <col min="16129" max="16129" width="27.140625" style="307" customWidth="1"/>
    <col min="16130" max="16131" width="46.42578125" style="307" customWidth="1"/>
    <col min="16132" max="16384" width="11.42578125" style="307" hidden="1"/>
  </cols>
  <sheetData>
    <row r="1" spans="1:515" ht="15" customHeight="1" x14ac:dyDescent="0.25">
      <c r="A1" s="661" t="s">
        <v>828</v>
      </c>
      <c r="B1" s="662"/>
      <c r="C1" s="663"/>
    </row>
    <row r="2" spans="1:515" ht="18" customHeight="1" x14ac:dyDescent="0.25">
      <c r="A2" s="664" t="s">
        <v>824</v>
      </c>
      <c r="B2" s="665"/>
      <c r="C2" s="666"/>
    </row>
    <row r="3" spans="1:515" ht="15" x14ac:dyDescent="0.25">
      <c r="A3" s="659" t="s">
        <v>1264</v>
      </c>
      <c r="B3" s="659"/>
      <c r="C3" s="659"/>
    </row>
    <row r="4" spans="1:515" ht="15" x14ac:dyDescent="0.25">
      <c r="A4" s="660" t="s">
        <v>804</v>
      </c>
      <c r="B4" s="660"/>
      <c r="C4" s="660"/>
    </row>
    <row r="5" spans="1:515" ht="5.25" customHeight="1" x14ac:dyDescent="0.25">
      <c r="A5" s="221"/>
      <c r="B5" s="222"/>
      <c r="C5" s="223"/>
    </row>
    <row r="6" spans="1:515" ht="15.75" thickBot="1" x14ac:dyDescent="0.3">
      <c r="A6" s="359" t="s">
        <v>714</v>
      </c>
      <c r="B6" s="360" t="s">
        <v>693</v>
      </c>
      <c r="C6" s="361" t="s">
        <v>675</v>
      </c>
    </row>
    <row r="7" spans="1:515" ht="15" x14ac:dyDescent="0.25">
      <c r="A7" s="433" t="s">
        <v>850</v>
      </c>
      <c r="B7" s="434">
        <v>90895.2879828</v>
      </c>
      <c r="C7" s="435">
        <f>B7/$B$23</f>
        <v>5.758647434594864E-3</v>
      </c>
      <c r="IW7" s="363"/>
      <c r="IX7" s="386"/>
      <c r="IY7" s="416"/>
      <c r="IZ7" s="340" t="e">
        <f>(IY7*$A$1)/$A$2</f>
        <v>#VALUE!</v>
      </c>
      <c r="SS7" s="386"/>
      <c r="ST7" s="416"/>
      <c r="SU7" s="340"/>
    </row>
    <row r="8" spans="1:515" ht="15" x14ac:dyDescent="0.25">
      <c r="A8" s="362" t="s">
        <v>851</v>
      </c>
      <c r="B8" s="227">
        <v>14901.8449846</v>
      </c>
      <c r="C8" s="228">
        <f t="shared" ref="C8:C22" si="0">B8/$B$23</f>
        <v>9.4410253045829713E-4</v>
      </c>
      <c r="IW8" s="363"/>
      <c r="IX8" s="386"/>
      <c r="IY8" s="416"/>
      <c r="IZ8" s="340" t="e">
        <f t="shared" ref="IZ8:IZ10" si="1">(IY8*$A$1)/$A$2</f>
        <v>#VALUE!</v>
      </c>
      <c r="SS8" s="386"/>
      <c r="ST8" s="416"/>
      <c r="SU8" s="340"/>
    </row>
    <row r="9" spans="1:515" ht="15" x14ac:dyDescent="0.25">
      <c r="A9" s="362" t="s">
        <v>852</v>
      </c>
      <c r="B9" s="227">
        <v>448137.87756920006</v>
      </c>
      <c r="C9" s="228">
        <f t="shared" si="0"/>
        <v>2.8391659196866151E-2</v>
      </c>
      <c r="IW9" s="363"/>
      <c r="IX9" s="386"/>
      <c r="IY9" s="416"/>
      <c r="IZ9" s="340" t="e">
        <f t="shared" si="1"/>
        <v>#VALUE!</v>
      </c>
      <c r="SS9" s="386"/>
      <c r="ST9" s="416"/>
      <c r="SU9" s="340"/>
    </row>
    <row r="10" spans="1:515" ht="15" x14ac:dyDescent="0.25">
      <c r="A10" s="362" t="s">
        <v>853</v>
      </c>
      <c r="B10" s="227">
        <v>157585.54060900002</v>
      </c>
      <c r="C10" s="228">
        <f t="shared" si="0"/>
        <v>9.9837911215923964E-3</v>
      </c>
      <c r="IW10" s="363"/>
      <c r="IX10" s="386"/>
      <c r="IY10" s="416"/>
      <c r="IZ10" s="340" t="e">
        <f t="shared" si="1"/>
        <v>#VALUE!</v>
      </c>
      <c r="SS10" s="386"/>
      <c r="ST10" s="416"/>
      <c r="SU10" s="340"/>
    </row>
    <row r="11" spans="1:515" s="386" customFormat="1" ht="30" x14ac:dyDescent="0.25">
      <c r="A11" s="364" t="s">
        <v>1256</v>
      </c>
      <c r="B11" s="227">
        <v>1562.0250184000001</v>
      </c>
      <c r="C11" s="228">
        <f t="shared" si="0"/>
        <v>9.8961690584932152E-5</v>
      </c>
      <c r="IW11" s="363"/>
      <c r="IY11" s="416"/>
      <c r="IZ11" s="340"/>
      <c r="ST11" s="416"/>
      <c r="SU11" s="340"/>
    </row>
    <row r="12" spans="1:515" ht="15" x14ac:dyDescent="0.25">
      <c r="A12" s="362" t="s">
        <v>864</v>
      </c>
      <c r="B12" s="227">
        <v>127492.70157120001</v>
      </c>
      <c r="C12" s="228">
        <f t="shared" si="0"/>
        <v>8.0772670963041391E-3</v>
      </c>
      <c r="IW12" s="363"/>
      <c r="IX12" s="386"/>
      <c r="IY12" s="416"/>
      <c r="IZ12" s="340" t="e">
        <f>(IY11*$A$1)/$A$2</f>
        <v>#VALUE!</v>
      </c>
      <c r="SS12" s="386"/>
      <c r="ST12" s="416"/>
      <c r="SU12" s="340"/>
    </row>
    <row r="13" spans="1:515" ht="15" x14ac:dyDescent="0.25">
      <c r="A13" s="362" t="s">
        <v>865</v>
      </c>
      <c r="B13" s="227">
        <v>230977.45586020002</v>
      </c>
      <c r="C13" s="228">
        <f t="shared" si="0"/>
        <v>1.463351690893246E-2</v>
      </c>
      <c r="IW13" s="363"/>
      <c r="IX13" s="386"/>
      <c r="IY13" s="416"/>
      <c r="IZ13" s="340" t="e">
        <f>(IY12*$A$1)/$A$2</f>
        <v>#VALUE!</v>
      </c>
      <c r="SS13" s="386"/>
      <c r="ST13" s="416"/>
      <c r="SU13" s="340"/>
    </row>
    <row r="14" spans="1:515" ht="15" x14ac:dyDescent="0.25">
      <c r="A14" s="362" t="s">
        <v>855</v>
      </c>
      <c r="B14" s="227">
        <v>4771312.5133870002</v>
      </c>
      <c r="C14" s="228">
        <f t="shared" si="0"/>
        <v>0.30228526884766266</v>
      </c>
      <c r="IW14" s="363"/>
      <c r="IX14" s="386"/>
      <c r="IY14" s="416"/>
      <c r="IZ14" s="340" t="e">
        <f>(IY13*$A$1)/$A$2</f>
        <v>#VALUE!</v>
      </c>
      <c r="SS14" s="386"/>
      <c r="ST14" s="416"/>
      <c r="SU14" s="340"/>
    </row>
    <row r="15" spans="1:515" ht="15" x14ac:dyDescent="0.25">
      <c r="A15" s="362" t="s">
        <v>1410</v>
      </c>
      <c r="B15" s="227">
        <v>2001.0520530000001</v>
      </c>
      <c r="C15" s="228">
        <f t="shared" si="0"/>
        <v>1.2677613468455907E-4</v>
      </c>
      <c r="IW15" s="363"/>
      <c r="IX15" s="386"/>
      <c r="IY15" s="416"/>
      <c r="IZ15" s="340" t="e">
        <f>(IY14*$A$1)/$A$2</f>
        <v>#VALUE!</v>
      </c>
      <c r="SS15" s="386"/>
      <c r="ST15" s="416"/>
      <c r="SU15" s="340"/>
    </row>
    <row r="16" spans="1:515" s="386" customFormat="1" ht="15" x14ac:dyDescent="0.25">
      <c r="A16" s="362" t="s">
        <v>856</v>
      </c>
      <c r="B16" s="227">
        <v>11358.974248999999</v>
      </c>
      <c r="C16" s="228">
        <f t="shared" si="0"/>
        <v>7.1964487236137983E-4</v>
      </c>
      <c r="IW16" s="363"/>
      <c r="IY16" s="416"/>
      <c r="IZ16" s="340"/>
      <c r="ST16" s="416"/>
      <c r="SU16" s="340"/>
    </row>
    <row r="17" spans="1:515" ht="15" x14ac:dyDescent="0.25">
      <c r="A17" s="362" t="s">
        <v>861</v>
      </c>
      <c r="B17" s="227">
        <v>23494.9722602</v>
      </c>
      <c r="C17" s="228">
        <f t="shared" si="0"/>
        <v>1.4885178839818486E-3</v>
      </c>
      <c r="IW17" s="363"/>
      <c r="IX17" s="386"/>
      <c r="IY17" s="416"/>
      <c r="IZ17" s="340" t="e">
        <f t="shared" ref="IZ17:IZ24" si="2">(IY15*$A$1)/$A$2</f>
        <v>#VALUE!</v>
      </c>
      <c r="SS17" s="386"/>
      <c r="ST17" s="416"/>
      <c r="SU17" s="340"/>
    </row>
    <row r="18" spans="1:515" ht="15" x14ac:dyDescent="0.25">
      <c r="A18" s="362" t="s">
        <v>857</v>
      </c>
      <c r="B18" s="227">
        <v>2562.8691773999999</v>
      </c>
      <c r="C18" s="228">
        <f t="shared" si="0"/>
        <v>1.6236991312937497E-4</v>
      </c>
      <c r="IW18" s="363"/>
      <c r="IX18" s="386"/>
      <c r="IY18" s="416"/>
      <c r="IZ18" s="340" t="e">
        <f t="shared" si="2"/>
        <v>#VALUE!</v>
      </c>
      <c r="SS18" s="386"/>
      <c r="ST18" s="416"/>
      <c r="SU18" s="340"/>
    </row>
    <row r="19" spans="1:515" ht="15" x14ac:dyDescent="0.25">
      <c r="A19" s="362" t="s">
        <v>689</v>
      </c>
      <c r="B19" s="227">
        <v>1287907.2978034003</v>
      </c>
      <c r="C19" s="228">
        <f>B20/$B$23</f>
        <v>0.17716662321401141</v>
      </c>
      <c r="IW19" s="363"/>
      <c r="IX19" s="363"/>
      <c r="IY19" s="416"/>
      <c r="IZ19" s="340" t="e">
        <f t="shared" si="2"/>
        <v>#VALUE!</v>
      </c>
      <c r="SS19" s="363"/>
      <c r="ST19" s="416"/>
      <c r="SU19" s="340"/>
    </row>
    <row r="20" spans="1:515" ht="15" x14ac:dyDescent="0.25">
      <c r="A20" s="362" t="s">
        <v>1258</v>
      </c>
      <c r="B20" s="227">
        <v>2796422.4969279994</v>
      </c>
      <c r="C20" s="228">
        <f>B19/$B$23</f>
        <v>8.1595033373952117E-2</v>
      </c>
      <c r="IW20" s="363"/>
      <c r="IX20" s="363"/>
      <c r="IY20" s="416"/>
      <c r="IZ20" s="340" t="e">
        <f t="shared" si="2"/>
        <v>#VALUE!</v>
      </c>
      <c r="SS20" s="363"/>
      <c r="ST20" s="416"/>
      <c r="SU20" s="340"/>
    </row>
    <row r="21" spans="1:515" ht="15" x14ac:dyDescent="0.25">
      <c r="A21" s="362" t="s">
        <v>691</v>
      </c>
      <c r="B21" s="227">
        <v>5661260.6457166001</v>
      </c>
      <c r="C21" s="228">
        <f t="shared" si="0"/>
        <v>0.35866770233675749</v>
      </c>
      <c r="IW21" s="363"/>
      <c r="IX21" s="363"/>
      <c r="IY21" s="416"/>
      <c r="IZ21" s="340" t="e">
        <f t="shared" si="2"/>
        <v>#VALUE!</v>
      </c>
      <c r="SS21" s="363"/>
      <c r="ST21" s="416"/>
      <c r="SU21" s="340"/>
    </row>
    <row r="22" spans="1:515" ht="15.75" thickBot="1" x14ac:dyDescent="0.3">
      <c r="A22" s="365" t="s">
        <v>692</v>
      </c>
      <c r="B22" s="436">
        <v>156264.82370520002</v>
      </c>
      <c r="C22" s="437">
        <f t="shared" si="0"/>
        <v>9.9001174441259356E-3</v>
      </c>
      <c r="IX22" s="432"/>
      <c r="IY22" s="416"/>
      <c r="IZ22" s="340" t="e">
        <f t="shared" si="2"/>
        <v>#VALUE!</v>
      </c>
      <c r="SS22" s="432"/>
      <c r="ST22" s="416"/>
      <c r="SU22" s="340"/>
    </row>
    <row r="23" spans="1:515" ht="15.75" thickBot="1" x14ac:dyDescent="0.3">
      <c r="A23" s="224" t="s">
        <v>693</v>
      </c>
      <c r="B23" s="225">
        <f>SUM(B7:B22)</f>
        <v>15784138.3788752</v>
      </c>
      <c r="C23" s="366">
        <v>1.0000000000000002</v>
      </c>
      <c r="IZ23" s="340" t="e">
        <f t="shared" si="2"/>
        <v>#VALUE!</v>
      </c>
      <c r="SS23" s="386"/>
      <c r="ST23" s="340"/>
      <c r="SU23" s="340"/>
    </row>
    <row r="24" spans="1:515" ht="4.5" customHeight="1" x14ac:dyDescent="0.25">
      <c r="A24" s="218"/>
      <c r="B24" s="226"/>
      <c r="C24" s="218"/>
      <c r="IZ24" s="340" t="e">
        <f t="shared" si="2"/>
        <v>#VALUE!</v>
      </c>
    </row>
    <row r="25" spans="1:515" ht="15" x14ac:dyDescent="0.25">
      <c r="A25" s="667" t="s">
        <v>825</v>
      </c>
      <c r="B25" s="667"/>
      <c r="C25" s="667"/>
    </row>
    <row r="26" spans="1:515" ht="15" x14ac:dyDescent="0.25">
      <c r="A26" s="208"/>
    </row>
    <row r="27" spans="1:515" ht="15" x14ac:dyDescent="0.25">
      <c r="B27" s="209"/>
    </row>
    <row r="28" spans="1:515" ht="15" x14ac:dyDescent="0.25">
      <c r="B28" s="209"/>
      <c r="C28" s="209"/>
    </row>
    <row r="29" spans="1:515" ht="15" customHeight="1" x14ac:dyDescent="0.25"/>
    <row r="30" spans="1:515" ht="15" customHeight="1" x14ac:dyDescent="0.25"/>
    <row r="31" spans="1:515" ht="15" customHeight="1" x14ac:dyDescent="0.25"/>
    <row r="32" spans="1:5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</sheetData>
  <mergeCells count="5">
    <mergeCell ref="A1:C1"/>
    <mergeCell ref="A2:C2"/>
    <mergeCell ref="A3:C3"/>
    <mergeCell ref="A4:C4"/>
    <mergeCell ref="A25:C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74.28515625" style="307" customWidth="1"/>
    <col min="2" max="2" width="20.28515625" style="307" customWidth="1"/>
    <col min="3" max="3" width="16.5703125" style="307" customWidth="1"/>
    <col min="4" max="4" width="11.42578125" style="307"/>
    <col min="5" max="5" width="11.42578125" style="307" customWidth="1"/>
    <col min="6" max="16384" width="11.42578125" style="307"/>
  </cols>
  <sheetData>
    <row r="1" spans="1:6" ht="15.75" x14ac:dyDescent="0.25">
      <c r="A1" s="668" t="s">
        <v>829</v>
      </c>
      <c r="B1" s="669"/>
      <c r="C1" s="670"/>
    </row>
    <row r="2" spans="1:6" ht="15.75" x14ac:dyDescent="0.25">
      <c r="A2" s="645" t="s">
        <v>826</v>
      </c>
      <c r="B2" s="646"/>
      <c r="C2" s="651"/>
    </row>
    <row r="3" spans="1:6" x14ac:dyDescent="0.25">
      <c r="A3" s="659" t="s">
        <v>1264</v>
      </c>
      <c r="B3" s="659"/>
      <c r="C3" s="659"/>
    </row>
    <row r="4" spans="1:6" x14ac:dyDescent="0.25">
      <c r="A4" s="660" t="s">
        <v>804</v>
      </c>
      <c r="B4" s="660"/>
      <c r="C4" s="660"/>
    </row>
    <row r="5" spans="1:6" ht="5.25" customHeight="1" thickBot="1" x14ac:dyDescent="0.35">
      <c r="A5" s="203"/>
      <c r="B5" s="203"/>
      <c r="C5" s="203"/>
    </row>
    <row r="6" spans="1:6" ht="15.75" thickBot="1" x14ac:dyDescent="0.3">
      <c r="A6" s="212" t="s">
        <v>714</v>
      </c>
      <c r="B6" s="213" t="s">
        <v>693</v>
      </c>
      <c r="C6" s="214" t="s">
        <v>675</v>
      </c>
    </row>
    <row r="7" spans="1:6" x14ac:dyDescent="0.25">
      <c r="A7" s="367" t="s">
        <v>1263</v>
      </c>
      <c r="B7" s="425">
        <v>60036.231191999992</v>
      </c>
      <c r="C7" s="423">
        <f>B7/$B$16</f>
        <v>2.1468941572849766E-2</v>
      </c>
    </row>
    <row r="8" spans="1:6" x14ac:dyDescent="0.25">
      <c r="A8" s="201" t="s">
        <v>1259</v>
      </c>
      <c r="B8" s="30">
        <v>680807.20048040012</v>
      </c>
      <c r="C8" s="202">
        <f t="shared" ref="C8:C15" si="0">B8/$B$16</f>
        <v>0.24345648817870466</v>
      </c>
      <c r="E8" s="29"/>
      <c r="F8" s="29"/>
    </row>
    <row r="9" spans="1:6" x14ac:dyDescent="0.25">
      <c r="A9" s="201" t="s">
        <v>1260</v>
      </c>
      <c r="B9" s="30">
        <v>748494.49881499982</v>
      </c>
      <c r="C9" s="202">
        <f t="shared" si="0"/>
        <v>0.26766144948818826</v>
      </c>
      <c r="E9" s="29"/>
      <c r="F9" s="29"/>
    </row>
    <row r="10" spans="1:6" x14ac:dyDescent="0.25">
      <c r="A10" s="201" t="s">
        <v>716</v>
      </c>
      <c r="B10" s="30">
        <v>20241.548179999998</v>
      </c>
      <c r="C10" s="202">
        <f t="shared" si="0"/>
        <v>7.2383726725063057E-3</v>
      </c>
      <c r="E10" s="29"/>
      <c r="F10" s="29"/>
    </row>
    <row r="11" spans="1:6" x14ac:dyDescent="0.25">
      <c r="A11" s="201" t="s">
        <v>1262</v>
      </c>
      <c r="B11" s="30">
        <v>71267.339774399996</v>
      </c>
      <c r="C11" s="202">
        <f t="shared" si="0"/>
        <v>2.5485183251691312E-2</v>
      </c>
      <c r="E11" s="29"/>
      <c r="F11" s="29"/>
    </row>
    <row r="12" spans="1:6" x14ac:dyDescent="0.25">
      <c r="A12" s="201" t="s">
        <v>717</v>
      </c>
      <c r="B12" s="30">
        <v>839366.81500817242</v>
      </c>
      <c r="C12" s="202">
        <f t="shared" si="0"/>
        <v>0.30015736750645189</v>
      </c>
      <c r="E12" s="29"/>
      <c r="F12" s="29"/>
    </row>
    <row r="13" spans="1:6" x14ac:dyDescent="0.25">
      <c r="A13" s="201" t="s">
        <v>718</v>
      </c>
      <c r="B13" s="30">
        <v>51060.324811761995</v>
      </c>
      <c r="C13" s="202">
        <f t="shared" si="0"/>
        <v>1.8259159649257312E-2</v>
      </c>
      <c r="E13" s="29"/>
      <c r="F13" s="29"/>
    </row>
    <row r="14" spans="1:6" x14ac:dyDescent="0.25">
      <c r="A14" s="201" t="s">
        <v>1261</v>
      </c>
      <c r="B14" s="30">
        <v>153000.80229699999</v>
      </c>
      <c r="C14" s="202">
        <f t="shared" si="0"/>
        <v>5.4713049435240628E-2</v>
      </c>
      <c r="E14" s="29"/>
      <c r="F14" s="29"/>
    </row>
    <row r="15" spans="1:6" ht="15.75" thickBot="1" x14ac:dyDescent="0.3">
      <c r="A15" s="201" t="s">
        <v>719</v>
      </c>
      <c r="B15" s="30">
        <v>172147.73601760005</v>
      </c>
      <c r="C15" s="202">
        <f t="shared" si="0"/>
        <v>6.1559988245109908E-2</v>
      </c>
      <c r="E15" s="29"/>
      <c r="F15" s="29"/>
    </row>
    <row r="16" spans="1:6" ht="15.75" thickBot="1" x14ac:dyDescent="0.3">
      <c r="A16" s="438" t="s">
        <v>1</v>
      </c>
      <c r="B16" s="439">
        <f>SUM(B7:B15)</f>
        <v>2796422.4965763343</v>
      </c>
      <c r="C16" s="440">
        <v>1</v>
      </c>
    </row>
    <row r="18" spans="1:3" x14ac:dyDescent="0.25">
      <c r="A18" s="369"/>
    </row>
    <row r="20" spans="1:3" x14ac:dyDescent="0.25">
      <c r="A20" s="310"/>
      <c r="B20" s="416"/>
      <c r="C20" s="340"/>
    </row>
    <row r="21" spans="1:3" x14ac:dyDescent="0.25">
      <c r="A21" s="310"/>
      <c r="B21" s="416"/>
      <c r="C21" s="340"/>
    </row>
    <row r="22" spans="1:3" x14ac:dyDescent="0.25">
      <c r="A22" s="310"/>
      <c r="B22" s="416"/>
      <c r="C22" s="340"/>
    </row>
    <row r="23" spans="1:3" x14ac:dyDescent="0.25">
      <c r="A23" s="310"/>
      <c r="B23" s="416"/>
      <c r="C23" s="340"/>
    </row>
    <row r="24" spans="1:3" x14ac:dyDescent="0.25">
      <c r="A24" s="310"/>
      <c r="B24" s="416"/>
      <c r="C24" s="340"/>
    </row>
    <row r="25" spans="1:3" x14ac:dyDescent="0.25">
      <c r="A25" s="310"/>
      <c r="B25" s="416"/>
      <c r="C25" s="340"/>
    </row>
    <row r="26" spans="1:3" x14ac:dyDescent="0.25">
      <c r="A26" s="310"/>
      <c r="B26" s="416"/>
      <c r="C26" s="340"/>
    </row>
    <row r="27" spans="1:3" x14ac:dyDescent="0.25">
      <c r="A27" s="310"/>
      <c r="B27" s="416"/>
      <c r="C27" s="340"/>
    </row>
    <row r="28" spans="1:3" x14ac:dyDescent="0.25">
      <c r="A28" s="310"/>
      <c r="B28" s="416"/>
      <c r="C28" s="340"/>
    </row>
    <row r="31" spans="1:3" x14ac:dyDescent="0.25">
      <c r="A31" s="386"/>
      <c r="B31" s="416"/>
      <c r="C31" s="340"/>
    </row>
    <row r="32" spans="1:3" x14ac:dyDescent="0.25">
      <c r="A32" s="29"/>
      <c r="B32" s="30"/>
    </row>
    <row r="33" spans="1:2" x14ac:dyDescent="0.25">
      <c r="A33" s="29"/>
      <c r="B33" s="30"/>
    </row>
    <row r="34" spans="1:2" x14ac:dyDescent="0.25">
      <c r="A34" s="29"/>
      <c r="B34" s="30"/>
    </row>
    <row r="35" spans="1:2" x14ac:dyDescent="0.25">
      <c r="A35" s="29"/>
      <c r="B35" s="30"/>
    </row>
    <row r="36" spans="1:2" x14ac:dyDescent="0.25">
      <c r="A36" s="29"/>
      <c r="B36" s="30"/>
    </row>
    <row r="37" spans="1:2" x14ac:dyDescent="0.25">
      <c r="A37" s="29"/>
      <c r="B37" s="30"/>
    </row>
    <row r="38" spans="1:2" x14ac:dyDescent="0.25">
      <c r="A38" s="29"/>
      <c r="B38" s="30"/>
    </row>
    <row r="39" spans="1:2" x14ac:dyDescent="0.25">
      <c r="A39" s="29"/>
      <c r="B39" s="30"/>
    </row>
    <row r="40" spans="1:2" x14ac:dyDescent="0.25">
      <c r="A40" s="29"/>
      <c r="B40" s="30"/>
    </row>
    <row r="41" spans="1:2" x14ac:dyDescent="0.25">
      <c r="A41" s="29"/>
      <c r="B41" s="30"/>
    </row>
    <row r="42" spans="1:2" x14ac:dyDescent="0.25">
      <c r="A42" s="29"/>
      <c r="B42" s="30"/>
    </row>
    <row r="43" spans="1:2" x14ac:dyDescent="0.25">
      <c r="A43" s="29"/>
      <c r="B43" s="30"/>
    </row>
    <row r="44" spans="1:2" x14ac:dyDescent="0.25">
      <c r="A44" s="29"/>
      <c r="B44" s="30"/>
    </row>
    <row r="45" spans="1:2" x14ac:dyDescent="0.25">
      <c r="A45" s="29"/>
      <c r="B45" s="30"/>
    </row>
    <row r="46" spans="1:2" x14ac:dyDescent="0.25">
      <c r="A46" s="29"/>
      <c r="B46" s="30"/>
    </row>
    <row r="47" spans="1:2" x14ac:dyDescent="0.25">
      <c r="A47" s="29"/>
      <c r="B47" s="30"/>
    </row>
    <row r="48" spans="1:2" x14ac:dyDescent="0.25">
      <c r="A48" s="29"/>
      <c r="B48" s="30"/>
    </row>
    <row r="49" spans="1:2" x14ac:dyDescent="0.25">
      <c r="A49" s="29"/>
      <c r="B49" s="30"/>
    </row>
    <row r="50" spans="1:2" x14ac:dyDescent="0.25">
      <c r="A50" s="29"/>
      <c r="B50" s="30"/>
    </row>
    <row r="51" spans="1:2" x14ac:dyDescent="0.25">
      <c r="A51" s="29"/>
      <c r="B51" s="30"/>
    </row>
    <row r="52" spans="1:2" x14ac:dyDescent="0.25">
      <c r="A52" s="29"/>
      <c r="B52" s="30"/>
    </row>
    <row r="53" spans="1:2" x14ac:dyDescent="0.25">
      <c r="A53" s="29"/>
      <c r="B53" s="30"/>
    </row>
    <row r="54" spans="1:2" x14ac:dyDescent="0.25">
      <c r="A54" s="29"/>
      <c r="B54" s="30"/>
    </row>
    <row r="55" spans="1:2" x14ac:dyDescent="0.25">
      <c r="A55" s="29"/>
      <c r="B55" s="30"/>
    </row>
    <row r="56" spans="1:2" x14ac:dyDescent="0.25">
      <c r="A56" s="29"/>
      <c r="B56" s="30"/>
    </row>
    <row r="57" spans="1:2" x14ac:dyDescent="0.25">
      <c r="A57" s="29"/>
      <c r="B57" s="30"/>
    </row>
    <row r="58" spans="1:2" x14ac:dyDescent="0.25">
      <c r="A58" s="29"/>
      <c r="B58" s="30"/>
    </row>
    <row r="59" spans="1:2" x14ac:dyDescent="0.25">
      <c r="A59" s="29"/>
      <c r="B59" s="30"/>
    </row>
    <row r="60" spans="1:2" x14ac:dyDescent="0.25">
      <c r="A60" s="29"/>
      <c r="B60" s="30"/>
    </row>
    <row r="61" spans="1:2" x14ac:dyDescent="0.25">
      <c r="A61" s="29"/>
      <c r="B61" s="30"/>
    </row>
    <row r="62" spans="1:2" x14ac:dyDescent="0.25">
      <c r="A62" s="29"/>
      <c r="B62" s="30"/>
    </row>
    <row r="63" spans="1:2" x14ac:dyDescent="0.25">
      <c r="A63" s="29"/>
      <c r="B63" s="30"/>
    </row>
    <row r="64" spans="1:2" x14ac:dyDescent="0.25">
      <c r="A64" s="29"/>
      <c r="B64" s="30"/>
    </row>
    <row r="65" spans="1:2" x14ac:dyDescent="0.25">
      <c r="A65" s="29"/>
      <c r="B65" s="30"/>
    </row>
    <row r="66" spans="1:2" x14ac:dyDescent="0.25">
      <c r="A66" s="29"/>
      <c r="B66" s="30"/>
    </row>
    <row r="67" spans="1:2" x14ac:dyDescent="0.25">
      <c r="A67" s="29"/>
      <c r="B67" s="30"/>
    </row>
    <row r="68" spans="1:2" x14ac:dyDescent="0.25">
      <c r="A68" s="29"/>
      <c r="B68" s="30"/>
    </row>
    <row r="69" spans="1:2" x14ac:dyDescent="0.25">
      <c r="A69" s="29"/>
      <c r="B69" s="30"/>
    </row>
    <row r="70" spans="1:2" x14ac:dyDescent="0.25">
      <c r="A70" s="29"/>
      <c r="B70" s="30"/>
    </row>
    <row r="71" spans="1:2" x14ac:dyDescent="0.25">
      <c r="A71" s="29"/>
      <c r="B71" s="30"/>
    </row>
    <row r="72" spans="1:2" x14ac:dyDescent="0.25">
      <c r="A72" s="29"/>
      <c r="B72" s="30"/>
    </row>
    <row r="73" spans="1:2" x14ac:dyDescent="0.25">
      <c r="A73" s="29"/>
      <c r="B73" s="30"/>
    </row>
    <row r="74" spans="1:2" x14ac:dyDescent="0.25">
      <c r="A74" s="29"/>
      <c r="B74" s="30"/>
    </row>
    <row r="75" spans="1:2" x14ac:dyDescent="0.25">
      <c r="A75" s="29"/>
      <c r="B75" s="30"/>
    </row>
    <row r="76" spans="1:2" x14ac:dyDescent="0.25">
      <c r="A76" s="29"/>
      <c r="B76" s="30"/>
    </row>
    <row r="77" spans="1:2" x14ac:dyDescent="0.25">
      <c r="A77" s="29"/>
      <c r="B77" s="30"/>
    </row>
    <row r="78" spans="1:2" x14ac:dyDescent="0.25">
      <c r="A78" s="29"/>
      <c r="B78" s="30"/>
    </row>
    <row r="79" spans="1:2" x14ac:dyDescent="0.25">
      <c r="A79" s="29"/>
      <c r="B79" s="30"/>
    </row>
    <row r="80" spans="1:2" x14ac:dyDescent="0.25">
      <c r="A80" s="29"/>
      <c r="B80" s="30"/>
    </row>
    <row r="81" spans="1:2" x14ac:dyDescent="0.25">
      <c r="A81" s="29"/>
      <c r="B81" s="30"/>
    </row>
    <row r="82" spans="1:2" x14ac:dyDescent="0.25">
      <c r="A82" s="29"/>
      <c r="B82" s="30"/>
    </row>
    <row r="83" spans="1:2" x14ac:dyDescent="0.25">
      <c r="A83" s="29"/>
      <c r="B83" s="30"/>
    </row>
    <row r="84" spans="1:2" x14ac:dyDescent="0.25">
      <c r="A84" s="29"/>
      <c r="B84" s="30"/>
    </row>
    <row r="85" spans="1:2" x14ac:dyDescent="0.25">
      <c r="A85" s="29"/>
      <c r="B85" s="30"/>
    </row>
    <row r="86" spans="1:2" x14ac:dyDescent="0.25">
      <c r="A86" s="29"/>
      <c r="B86" s="30"/>
    </row>
    <row r="87" spans="1:2" x14ac:dyDescent="0.25">
      <c r="A87" s="29"/>
      <c r="B87" s="30"/>
    </row>
    <row r="88" spans="1:2" x14ac:dyDescent="0.25">
      <c r="A88" s="29"/>
      <c r="B88" s="30"/>
    </row>
    <row r="89" spans="1:2" x14ac:dyDescent="0.25">
      <c r="A89" s="29"/>
      <c r="B89" s="30"/>
    </row>
    <row r="90" spans="1:2" x14ac:dyDescent="0.25">
      <c r="A90" s="29"/>
      <c r="B90" s="30"/>
    </row>
    <row r="91" spans="1:2" x14ac:dyDescent="0.25">
      <c r="A91" s="29"/>
      <c r="B91" s="30"/>
    </row>
    <row r="92" spans="1:2" x14ac:dyDescent="0.25">
      <c r="A92" s="29"/>
      <c r="B92" s="30"/>
    </row>
    <row r="93" spans="1:2" x14ac:dyDescent="0.25">
      <c r="A93" s="29"/>
      <c r="B93" s="30"/>
    </row>
    <row r="94" spans="1:2" x14ac:dyDescent="0.25">
      <c r="A94" s="370"/>
      <c r="B94" s="371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showGridLines="0" zoomScaleNormal="100" workbookViewId="0">
      <selection activeCell="G7" sqref="G7"/>
    </sheetView>
  </sheetViews>
  <sheetFormatPr baseColWidth="10" defaultColWidth="11.42578125" defaultRowHeight="15" x14ac:dyDescent="0.25"/>
  <cols>
    <col min="1" max="1" width="15.5703125" style="386" customWidth="1"/>
    <col min="2" max="2" width="17.5703125" style="386" customWidth="1"/>
    <col min="3" max="3" width="27.5703125" style="386" customWidth="1"/>
    <col min="4" max="4" width="25.42578125" style="386" customWidth="1"/>
    <col min="5" max="5" width="18.42578125" style="386" customWidth="1"/>
    <col min="6" max="6" width="15.140625" style="386" bestFit="1" customWidth="1"/>
    <col min="7" max="7" width="11.42578125" style="386"/>
    <col min="8" max="9" width="13.5703125" style="386" bestFit="1" customWidth="1"/>
    <col min="10" max="10" width="11.42578125" style="386"/>
    <col min="11" max="11" width="13.5703125" style="386" bestFit="1" customWidth="1"/>
    <col min="12" max="16384" width="11.42578125" style="386"/>
  </cols>
  <sheetData>
    <row r="1" spans="1:9" ht="15.75" x14ac:dyDescent="0.25">
      <c r="A1" s="673" t="s">
        <v>830</v>
      </c>
      <c r="B1" s="674"/>
      <c r="C1" s="674"/>
      <c r="D1" s="674"/>
      <c r="E1" s="675"/>
    </row>
    <row r="2" spans="1:9" ht="15.75" x14ac:dyDescent="0.25">
      <c r="A2" s="676" t="s">
        <v>802</v>
      </c>
      <c r="B2" s="677"/>
      <c r="C2" s="677"/>
      <c r="D2" s="677"/>
      <c r="E2" s="678"/>
    </row>
    <row r="3" spans="1:9" x14ac:dyDescent="0.25">
      <c r="A3" s="679" t="s">
        <v>1264</v>
      </c>
      <c r="B3" s="680"/>
      <c r="C3" s="680"/>
      <c r="D3" s="680"/>
      <c r="E3" s="681"/>
    </row>
    <row r="4" spans="1:9" x14ac:dyDescent="0.25">
      <c r="A4" s="679" t="s">
        <v>839</v>
      </c>
      <c r="B4" s="680"/>
      <c r="C4" s="680"/>
      <c r="D4" s="680"/>
      <c r="E4" s="681"/>
    </row>
    <row r="5" spans="1:9" ht="3.75" customHeight="1" x14ac:dyDescent="0.3">
      <c r="A5" s="229"/>
      <c r="B5" s="230"/>
      <c r="C5" s="230"/>
      <c r="D5" s="230"/>
      <c r="E5" s="231"/>
    </row>
    <row r="6" spans="1:9" ht="25.5" customHeight="1" x14ac:dyDescent="0.25">
      <c r="A6" s="682" t="s">
        <v>832</v>
      </c>
      <c r="B6" s="683"/>
      <c r="C6" s="684" t="s">
        <v>570</v>
      </c>
      <c r="D6" s="684" t="s">
        <v>586</v>
      </c>
      <c r="E6" s="685" t="s">
        <v>1</v>
      </c>
    </row>
    <row r="7" spans="1:9" x14ac:dyDescent="0.25">
      <c r="A7" s="232" t="s">
        <v>833</v>
      </c>
      <c r="B7" s="233" t="s">
        <v>834</v>
      </c>
      <c r="C7" s="684"/>
      <c r="D7" s="684"/>
      <c r="E7" s="685"/>
    </row>
    <row r="8" spans="1:9" x14ac:dyDescent="0.25">
      <c r="A8" s="534">
        <v>0</v>
      </c>
      <c r="B8" s="534">
        <v>30</v>
      </c>
      <c r="C8" s="537">
        <v>367107.1068672</v>
      </c>
      <c r="D8" s="537">
        <v>315080.87448180001</v>
      </c>
      <c r="E8" s="535">
        <v>682187.98134900001</v>
      </c>
      <c r="F8" s="416"/>
      <c r="G8" s="416"/>
      <c r="H8" s="416"/>
      <c r="I8" s="340"/>
    </row>
    <row r="9" spans="1:9" x14ac:dyDescent="0.25">
      <c r="A9" s="534">
        <v>31</v>
      </c>
      <c r="B9" s="534">
        <v>60</v>
      </c>
      <c r="C9" s="537">
        <v>145535.08405379998</v>
      </c>
      <c r="D9" s="537">
        <v>263701.69074200001</v>
      </c>
      <c r="E9" s="535">
        <v>409236.77479579998</v>
      </c>
      <c r="F9" s="416"/>
      <c r="G9" s="416"/>
      <c r="H9" s="416"/>
      <c r="I9" s="340"/>
    </row>
    <row r="10" spans="1:9" x14ac:dyDescent="0.25">
      <c r="A10" s="534">
        <v>61</v>
      </c>
      <c r="B10" s="534">
        <v>90</v>
      </c>
      <c r="C10" s="537">
        <v>324519.99328420003</v>
      </c>
      <c r="D10" s="537">
        <v>318090.12749500002</v>
      </c>
      <c r="E10" s="535">
        <v>642610.12077919999</v>
      </c>
      <c r="F10" s="416"/>
      <c r="G10" s="416"/>
      <c r="H10" s="416"/>
      <c r="I10" s="340"/>
    </row>
    <row r="11" spans="1:9" x14ac:dyDescent="0.25">
      <c r="A11" s="534">
        <v>91</v>
      </c>
      <c r="B11" s="534">
        <v>120</v>
      </c>
      <c r="C11" s="537">
        <v>179479.55522420001</v>
      </c>
      <c r="D11" s="537">
        <v>350847.21368200006</v>
      </c>
      <c r="E11" s="535">
        <v>530326.76890620007</v>
      </c>
      <c r="F11" s="416"/>
      <c r="G11" s="416"/>
      <c r="H11" s="416"/>
      <c r="I11" s="340"/>
    </row>
    <row r="12" spans="1:9" x14ac:dyDescent="0.25">
      <c r="A12" s="534">
        <v>121</v>
      </c>
      <c r="B12" s="534">
        <v>150</v>
      </c>
      <c r="C12" s="537">
        <v>121586.26290580002</v>
      </c>
      <c r="D12" s="537">
        <v>269428.81627899996</v>
      </c>
      <c r="E12" s="535">
        <v>391015.07918479998</v>
      </c>
      <c r="F12" s="416"/>
      <c r="G12" s="416"/>
      <c r="H12" s="416"/>
      <c r="I12" s="340"/>
    </row>
    <row r="13" spans="1:9" x14ac:dyDescent="0.25">
      <c r="A13" s="534">
        <v>151</v>
      </c>
      <c r="B13" s="534">
        <v>180</v>
      </c>
      <c r="C13" s="537">
        <v>127148.33965540001</v>
      </c>
      <c r="D13" s="537">
        <v>280306.83874059998</v>
      </c>
      <c r="E13" s="535">
        <v>407455.178396</v>
      </c>
      <c r="F13" s="416"/>
      <c r="G13" s="416"/>
      <c r="H13" s="416"/>
      <c r="I13" s="340"/>
    </row>
    <row r="14" spans="1:9" x14ac:dyDescent="0.25">
      <c r="A14" s="534">
        <v>181</v>
      </c>
      <c r="B14" s="534">
        <v>210</v>
      </c>
      <c r="C14" s="537">
        <v>104120.1678258</v>
      </c>
      <c r="D14" s="537">
        <v>103284.54457160001</v>
      </c>
      <c r="E14" s="535">
        <v>207404.7123974</v>
      </c>
      <c r="F14" s="416"/>
      <c r="G14" s="416"/>
      <c r="H14" s="416"/>
      <c r="I14" s="340"/>
    </row>
    <row r="15" spans="1:9" x14ac:dyDescent="0.25">
      <c r="A15" s="534">
        <v>211</v>
      </c>
      <c r="B15" s="534">
        <v>240</v>
      </c>
      <c r="C15" s="537">
        <v>152846.5674764</v>
      </c>
      <c r="D15" s="537">
        <v>111169.4630774</v>
      </c>
      <c r="E15" s="535">
        <v>264016.0305538</v>
      </c>
      <c r="F15" s="416"/>
      <c r="G15" s="416"/>
      <c r="H15" s="416"/>
      <c r="I15" s="340"/>
    </row>
    <row r="16" spans="1:9" x14ac:dyDescent="0.25">
      <c r="A16" s="534">
        <v>241</v>
      </c>
      <c r="B16" s="534">
        <v>270</v>
      </c>
      <c r="C16" s="537">
        <v>130659.51252620002</v>
      </c>
      <c r="D16" s="537">
        <v>211559.38749960001</v>
      </c>
      <c r="E16" s="535">
        <v>342218.90002580005</v>
      </c>
      <c r="F16" s="416"/>
      <c r="G16" s="416"/>
      <c r="H16" s="416"/>
      <c r="I16" s="340"/>
    </row>
    <row r="17" spans="1:9" x14ac:dyDescent="0.25">
      <c r="A17" s="534">
        <v>271</v>
      </c>
      <c r="B17" s="534">
        <v>300</v>
      </c>
      <c r="C17" s="537">
        <v>292229.33688200003</v>
      </c>
      <c r="D17" s="537">
        <v>311382.11182399996</v>
      </c>
      <c r="E17" s="535">
        <v>603611.448706</v>
      </c>
      <c r="F17" s="416"/>
      <c r="G17" s="416"/>
      <c r="H17" s="416"/>
      <c r="I17" s="340"/>
    </row>
    <row r="18" spans="1:9" x14ac:dyDescent="0.25">
      <c r="A18" s="534">
        <v>301</v>
      </c>
      <c r="B18" s="534">
        <v>330</v>
      </c>
      <c r="C18" s="537">
        <v>234934.1715994</v>
      </c>
      <c r="D18" s="537">
        <v>371691.95342999999</v>
      </c>
      <c r="E18" s="535">
        <v>606626.12502939999</v>
      </c>
      <c r="F18" s="416"/>
      <c r="G18" s="416"/>
      <c r="H18" s="416"/>
      <c r="I18" s="340"/>
    </row>
    <row r="19" spans="1:9" x14ac:dyDescent="0.25">
      <c r="A19" s="534">
        <v>331</v>
      </c>
      <c r="B19" s="534">
        <v>360</v>
      </c>
      <c r="C19" s="537">
        <v>200676.82262039999</v>
      </c>
      <c r="D19" s="537">
        <v>76425.743802800003</v>
      </c>
      <c r="E19" s="535">
        <v>277102.56642320001</v>
      </c>
      <c r="F19" s="416"/>
      <c r="G19" s="416"/>
      <c r="H19" s="416"/>
      <c r="I19" s="340"/>
    </row>
    <row r="20" spans="1:9" x14ac:dyDescent="0.25">
      <c r="A20" s="534">
        <v>361</v>
      </c>
      <c r="B20" s="534">
        <v>420</v>
      </c>
      <c r="C20" s="537">
        <v>166438.00840100003</v>
      </c>
      <c r="D20" s="537">
        <v>229664.35979900003</v>
      </c>
      <c r="E20" s="535">
        <v>396102.36820000003</v>
      </c>
      <c r="F20" s="416"/>
      <c r="G20" s="416"/>
      <c r="H20" s="416"/>
      <c r="I20" s="340"/>
    </row>
    <row r="21" spans="1:9" x14ac:dyDescent="0.25">
      <c r="A21" s="534">
        <v>421</v>
      </c>
      <c r="B21" s="534">
        <v>480</v>
      </c>
      <c r="C21" s="537">
        <v>381425.22210380004</v>
      </c>
      <c r="D21" s="537">
        <v>141456.79793279999</v>
      </c>
      <c r="E21" s="535">
        <v>522882.02003660006</v>
      </c>
      <c r="F21" s="416"/>
      <c r="G21" s="416"/>
      <c r="H21" s="416"/>
      <c r="I21" s="340"/>
    </row>
    <row r="22" spans="1:9" x14ac:dyDescent="0.25">
      <c r="A22" s="534">
        <v>481</v>
      </c>
      <c r="B22" s="534">
        <v>540</v>
      </c>
      <c r="C22" s="537">
        <v>176176.20811139999</v>
      </c>
      <c r="D22" s="537">
        <v>145994.66392280001</v>
      </c>
      <c r="E22" s="535">
        <v>322170.8720342</v>
      </c>
      <c r="F22" s="416"/>
      <c r="G22" s="416"/>
      <c r="H22" s="416"/>
      <c r="I22" s="340"/>
    </row>
    <row r="23" spans="1:9" x14ac:dyDescent="0.25">
      <c r="A23" s="534">
        <v>541</v>
      </c>
      <c r="B23" s="534">
        <v>600</v>
      </c>
      <c r="C23" s="537">
        <v>134442.12901139996</v>
      </c>
      <c r="D23" s="537">
        <v>103277.69932060002</v>
      </c>
      <c r="E23" s="535">
        <v>237719.82833199998</v>
      </c>
      <c r="F23" s="416"/>
      <c r="G23" s="416"/>
      <c r="H23" s="416"/>
      <c r="I23" s="340"/>
    </row>
    <row r="24" spans="1:9" x14ac:dyDescent="0.25">
      <c r="A24" s="534">
        <v>601</v>
      </c>
      <c r="B24" s="534">
        <v>660</v>
      </c>
      <c r="C24" s="537">
        <v>239270.284029</v>
      </c>
      <c r="D24" s="537">
        <v>133947.28785060003</v>
      </c>
      <c r="E24" s="535">
        <v>373217.57187960006</v>
      </c>
      <c r="F24" s="416"/>
      <c r="G24" s="416"/>
      <c r="H24" s="416"/>
      <c r="I24" s="340"/>
    </row>
    <row r="25" spans="1:9" x14ac:dyDescent="0.25">
      <c r="A25" s="534">
        <v>661</v>
      </c>
      <c r="B25" s="534">
        <v>720</v>
      </c>
      <c r="C25" s="537">
        <v>108658.30142440001</v>
      </c>
      <c r="D25" s="537">
        <v>130916.05457420002</v>
      </c>
      <c r="E25" s="535">
        <v>239574.35599860002</v>
      </c>
      <c r="F25" s="416"/>
      <c r="G25" s="416"/>
      <c r="H25" s="416"/>
      <c r="I25" s="340"/>
    </row>
    <row r="26" spans="1:9" x14ac:dyDescent="0.25">
      <c r="A26" s="534">
        <v>721</v>
      </c>
      <c r="B26" s="534">
        <v>810</v>
      </c>
      <c r="C26" s="537">
        <v>94744.7744446</v>
      </c>
      <c r="D26" s="537">
        <v>76420.094249800008</v>
      </c>
      <c r="E26" s="535">
        <v>171164.86869440001</v>
      </c>
      <c r="F26" s="416"/>
      <c r="G26" s="416"/>
      <c r="H26" s="416"/>
      <c r="I26" s="340"/>
    </row>
    <row r="27" spans="1:9" x14ac:dyDescent="0.25">
      <c r="A27" s="534">
        <v>811</v>
      </c>
      <c r="B27" s="534">
        <v>900</v>
      </c>
      <c r="C27" s="537">
        <v>89444.287193800003</v>
      </c>
      <c r="D27" s="537">
        <v>79064.212718399998</v>
      </c>
      <c r="E27" s="535">
        <v>168508.4999122</v>
      </c>
      <c r="F27" s="416"/>
      <c r="G27" s="416"/>
      <c r="H27" s="416"/>
      <c r="I27" s="340"/>
    </row>
    <row r="28" spans="1:9" x14ac:dyDescent="0.25">
      <c r="A28" s="534">
        <v>901</v>
      </c>
      <c r="B28" s="534">
        <v>990</v>
      </c>
      <c r="C28" s="537">
        <v>29916.689124000004</v>
      </c>
      <c r="D28" s="537">
        <v>46224.887067800002</v>
      </c>
      <c r="E28" s="535">
        <v>76141.576191800006</v>
      </c>
      <c r="F28" s="416"/>
      <c r="G28" s="416"/>
      <c r="H28" s="416"/>
      <c r="I28" s="340"/>
    </row>
    <row r="29" spans="1:9" x14ac:dyDescent="0.25">
      <c r="A29" s="534">
        <v>991</v>
      </c>
      <c r="B29" s="534">
        <v>1080</v>
      </c>
      <c r="C29" s="537">
        <v>313544.38053120003</v>
      </c>
      <c r="D29" s="537">
        <v>251244.62895279998</v>
      </c>
      <c r="E29" s="535">
        <v>564789.00948400004</v>
      </c>
      <c r="F29" s="416"/>
      <c r="G29" s="416"/>
      <c r="H29" s="416"/>
      <c r="I29" s="340"/>
    </row>
    <row r="30" spans="1:9" x14ac:dyDescent="0.25">
      <c r="A30" s="534">
        <v>1081</v>
      </c>
      <c r="B30" s="534">
        <v>1260</v>
      </c>
      <c r="C30" s="537">
        <v>189005.94063540004</v>
      </c>
      <c r="D30" s="537">
        <v>147574.60437999998</v>
      </c>
      <c r="E30" s="535">
        <v>336580.54501540004</v>
      </c>
      <c r="F30" s="416"/>
      <c r="G30" s="416"/>
      <c r="H30" s="416"/>
      <c r="I30" s="340"/>
    </row>
    <row r="31" spans="1:9" x14ac:dyDescent="0.25">
      <c r="A31" s="534">
        <v>1261</v>
      </c>
      <c r="B31" s="534">
        <v>1440</v>
      </c>
      <c r="C31" s="537">
        <v>139639.97783399999</v>
      </c>
      <c r="D31" s="537">
        <v>108377.3864824</v>
      </c>
      <c r="E31" s="535">
        <v>248017.3643164</v>
      </c>
      <c r="F31" s="416"/>
      <c r="G31" s="416"/>
      <c r="H31" s="416"/>
      <c r="I31" s="340"/>
    </row>
    <row r="32" spans="1:9" x14ac:dyDescent="0.25">
      <c r="A32" s="534">
        <v>1441</v>
      </c>
      <c r="B32" s="534">
        <v>1620</v>
      </c>
      <c r="C32" s="537">
        <v>235493.77362980001</v>
      </c>
      <c r="D32" s="537">
        <v>105117.96998640001</v>
      </c>
      <c r="E32" s="535">
        <v>340611.74361620005</v>
      </c>
      <c r="F32" s="416"/>
      <c r="G32" s="416"/>
      <c r="H32" s="416"/>
      <c r="I32" s="340"/>
    </row>
    <row r="33" spans="1:9" x14ac:dyDescent="0.25">
      <c r="A33" s="534">
        <v>1621</v>
      </c>
      <c r="B33" s="534">
        <v>1800</v>
      </c>
      <c r="C33" s="537">
        <v>183637.87298640001</v>
      </c>
      <c r="D33" s="537">
        <v>147914.13301419999</v>
      </c>
      <c r="E33" s="535">
        <v>331552.0060006</v>
      </c>
      <c r="F33" s="416"/>
      <c r="G33" s="416"/>
      <c r="H33" s="416"/>
      <c r="I33" s="340"/>
    </row>
    <row r="34" spans="1:9" x14ac:dyDescent="0.25">
      <c r="A34" s="534">
        <v>1801</v>
      </c>
      <c r="B34" s="534">
        <v>1980</v>
      </c>
      <c r="C34" s="537">
        <v>82292.110258399989</v>
      </c>
      <c r="D34" s="537">
        <v>40675.855774400006</v>
      </c>
      <c r="E34" s="535">
        <v>122967.9660328</v>
      </c>
      <c r="F34" s="416"/>
      <c r="G34" s="416"/>
      <c r="H34" s="416"/>
      <c r="I34" s="340"/>
    </row>
    <row r="35" spans="1:9" x14ac:dyDescent="0.25">
      <c r="A35" s="534">
        <v>1981</v>
      </c>
      <c r="B35" s="534">
        <v>2160</v>
      </c>
      <c r="C35" s="537">
        <v>184630.40124760001</v>
      </c>
      <c r="D35" s="537">
        <v>64136.047766000003</v>
      </c>
      <c r="E35" s="535">
        <v>248766.44901360001</v>
      </c>
      <c r="F35" s="416"/>
      <c r="G35" s="416"/>
      <c r="H35" s="416"/>
      <c r="I35" s="340"/>
    </row>
    <row r="36" spans="1:9" x14ac:dyDescent="0.25">
      <c r="A36" s="534">
        <v>2161</v>
      </c>
      <c r="B36" s="534">
        <v>2340</v>
      </c>
      <c r="C36" s="537">
        <v>48373.355238600001</v>
      </c>
      <c r="D36" s="537">
        <v>18326.694976799998</v>
      </c>
      <c r="E36" s="535">
        <v>66700.050215399999</v>
      </c>
      <c r="F36" s="416"/>
      <c r="G36" s="416"/>
      <c r="H36" s="416"/>
      <c r="I36" s="340"/>
    </row>
    <row r="37" spans="1:9" x14ac:dyDescent="0.25">
      <c r="A37" s="534">
        <v>2341</v>
      </c>
      <c r="B37" s="534">
        <v>2520</v>
      </c>
      <c r="C37" s="537">
        <v>70322.266935200008</v>
      </c>
      <c r="D37" s="537">
        <v>150184.1996242</v>
      </c>
      <c r="E37" s="535">
        <v>220506.46655940003</v>
      </c>
      <c r="F37" s="416"/>
      <c r="G37" s="416"/>
      <c r="H37" s="416"/>
      <c r="I37" s="340"/>
    </row>
    <row r="38" spans="1:9" x14ac:dyDescent="0.25">
      <c r="A38" s="534">
        <v>2521</v>
      </c>
      <c r="B38" s="534">
        <v>2700</v>
      </c>
      <c r="C38" s="537">
        <v>56303.534515200008</v>
      </c>
      <c r="D38" s="537">
        <v>79221.188040400011</v>
      </c>
      <c r="E38" s="535">
        <v>135524.72255560002</v>
      </c>
      <c r="F38" s="416"/>
      <c r="G38" s="416"/>
      <c r="H38" s="416"/>
      <c r="I38" s="340"/>
    </row>
    <row r="39" spans="1:9" x14ac:dyDescent="0.25">
      <c r="A39" s="534">
        <v>2701</v>
      </c>
      <c r="B39" s="534">
        <v>2880</v>
      </c>
      <c r="C39" s="537">
        <v>164406.11104399999</v>
      </c>
      <c r="D39" s="537">
        <v>113490.40749480003</v>
      </c>
      <c r="E39" s="535">
        <v>277896.51853880001</v>
      </c>
      <c r="F39" s="416"/>
      <c r="G39" s="416"/>
      <c r="H39" s="416"/>
      <c r="I39" s="340"/>
    </row>
    <row r="40" spans="1:9" x14ac:dyDescent="0.25">
      <c r="A40" s="534">
        <v>2881</v>
      </c>
      <c r="B40" s="534">
        <v>3060</v>
      </c>
      <c r="C40" s="537">
        <v>40309.259089400002</v>
      </c>
      <c r="D40" s="537">
        <v>137480.32381580002</v>
      </c>
      <c r="E40" s="535">
        <v>177789.58290520002</v>
      </c>
      <c r="F40" s="416"/>
      <c r="G40" s="416"/>
      <c r="H40" s="416"/>
      <c r="I40" s="340"/>
    </row>
    <row r="41" spans="1:9" x14ac:dyDescent="0.25">
      <c r="A41" s="534">
        <v>3061</v>
      </c>
      <c r="B41" s="534">
        <v>3240</v>
      </c>
      <c r="C41" s="537">
        <v>63967.918221200001</v>
      </c>
      <c r="D41" s="537">
        <v>79991.993487000014</v>
      </c>
      <c r="E41" s="535">
        <v>143959.9117082</v>
      </c>
      <c r="F41" s="416"/>
      <c r="G41" s="416"/>
      <c r="H41" s="416"/>
      <c r="I41" s="340"/>
    </row>
    <row r="42" spans="1:9" x14ac:dyDescent="0.25">
      <c r="A42" s="534">
        <v>3241</v>
      </c>
      <c r="B42" s="534">
        <v>3510</v>
      </c>
      <c r="C42" s="537">
        <v>138234.49088120001</v>
      </c>
      <c r="D42" s="537">
        <v>98534.055214000007</v>
      </c>
      <c r="E42" s="535">
        <v>236768.5460952</v>
      </c>
      <c r="F42" s="416"/>
      <c r="G42" s="416"/>
      <c r="H42" s="416"/>
      <c r="I42" s="340"/>
    </row>
    <row r="43" spans="1:9" x14ac:dyDescent="0.25">
      <c r="A43" s="534">
        <v>3511</v>
      </c>
      <c r="B43" s="534">
        <v>3780</v>
      </c>
      <c r="C43" s="537">
        <v>32336.535327600002</v>
      </c>
      <c r="D43" s="537">
        <v>113421.78005480001</v>
      </c>
      <c r="E43" s="535">
        <v>145758.3153824</v>
      </c>
      <c r="F43" s="416"/>
      <c r="G43" s="416"/>
      <c r="H43" s="416"/>
      <c r="I43" s="340"/>
    </row>
    <row r="44" spans="1:9" x14ac:dyDescent="0.25">
      <c r="A44" s="534">
        <v>3781</v>
      </c>
      <c r="B44" s="534">
        <v>4050</v>
      </c>
      <c r="C44" s="537">
        <v>6419.1641205999995</v>
      </c>
      <c r="D44" s="537">
        <v>0</v>
      </c>
      <c r="E44" s="535">
        <v>6419.1641205999995</v>
      </c>
      <c r="F44" s="416"/>
      <c r="G44" s="416"/>
      <c r="H44" s="416"/>
      <c r="I44" s="340"/>
    </row>
    <row r="45" spans="1:9" x14ac:dyDescent="0.25">
      <c r="A45" s="386">
        <v>4051</v>
      </c>
      <c r="B45" s="386">
        <v>4320</v>
      </c>
      <c r="C45" s="537">
        <v>0</v>
      </c>
      <c r="D45" s="537">
        <v>3661.9774855999995</v>
      </c>
      <c r="E45" s="535">
        <v>3661.9774855999995</v>
      </c>
      <c r="F45" s="416"/>
      <c r="G45" s="416"/>
      <c r="H45" s="416"/>
      <c r="I45" s="340"/>
    </row>
    <row r="46" spans="1:9" x14ac:dyDescent="0.25">
      <c r="A46" s="534">
        <v>4321</v>
      </c>
      <c r="B46" s="534">
        <v>4590</v>
      </c>
      <c r="C46" s="537">
        <v>3527.2402941999999</v>
      </c>
      <c r="D46" s="537">
        <v>0</v>
      </c>
      <c r="E46" s="535">
        <v>3527.2402941999999</v>
      </c>
      <c r="F46" s="416"/>
      <c r="G46" s="416"/>
      <c r="H46" s="416"/>
      <c r="I46" s="340"/>
    </row>
    <row r="47" spans="1:9" x14ac:dyDescent="0.25">
      <c r="A47" s="534">
        <v>4591</v>
      </c>
      <c r="B47" s="534">
        <v>4860</v>
      </c>
      <c r="C47" s="537">
        <v>6647.0887867999991</v>
      </c>
      <c r="D47" s="537">
        <v>2879.0773788000001</v>
      </c>
      <c r="E47" s="535">
        <v>9526.1661655999997</v>
      </c>
      <c r="F47" s="416"/>
      <c r="G47" s="416"/>
      <c r="H47" s="416"/>
      <c r="I47" s="340"/>
    </row>
    <row r="48" spans="1:9" x14ac:dyDescent="0.25">
      <c r="A48" s="534">
        <v>4861</v>
      </c>
      <c r="B48" s="534">
        <v>5130</v>
      </c>
      <c r="C48" s="537">
        <v>12308.099839</v>
      </c>
      <c r="D48" s="537">
        <v>17866.725322600003</v>
      </c>
      <c r="E48" s="535">
        <v>30174.825161600005</v>
      </c>
      <c r="F48" s="416"/>
      <c r="G48" s="416"/>
      <c r="H48" s="416"/>
      <c r="I48" s="340"/>
    </row>
    <row r="49" spans="1:9" x14ac:dyDescent="0.25">
      <c r="A49" s="534">
        <v>5131</v>
      </c>
      <c r="B49" s="534">
        <v>5400</v>
      </c>
      <c r="C49" s="537">
        <v>2008.7803918000002</v>
      </c>
      <c r="D49" s="537">
        <v>0</v>
      </c>
      <c r="E49" s="535">
        <v>2008.7803918000002</v>
      </c>
      <c r="F49" s="416"/>
      <c r="G49" s="416"/>
      <c r="H49" s="416"/>
      <c r="I49" s="340"/>
    </row>
    <row r="50" spans="1:9" x14ac:dyDescent="0.25">
      <c r="A50" s="534">
        <v>5401</v>
      </c>
      <c r="B50" s="534">
        <v>5760</v>
      </c>
      <c r="C50" s="537">
        <v>769.79517439999995</v>
      </c>
      <c r="D50" s="537">
        <v>0</v>
      </c>
      <c r="E50" s="535">
        <v>769.79517439999995</v>
      </c>
      <c r="F50" s="416"/>
      <c r="G50" s="416"/>
      <c r="H50" s="416"/>
      <c r="I50" s="340"/>
    </row>
    <row r="51" spans="1:9" x14ac:dyDescent="0.25">
      <c r="A51" s="534">
        <v>5761</v>
      </c>
      <c r="B51" s="534">
        <v>6120</v>
      </c>
      <c r="C51" s="537">
        <v>1052.7772402000003</v>
      </c>
      <c r="D51" s="537">
        <v>896.58382100000006</v>
      </c>
      <c r="E51" s="535">
        <v>1949.3610612000002</v>
      </c>
      <c r="F51" s="416"/>
      <c r="G51" s="416"/>
      <c r="H51" s="416"/>
      <c r="I51" s="340"/>
    </row>
    <row r="52" spans="1:9" x14ac:dyDescent="0.25">
      <c r="A52" s="534">
        <v>6121</v>
      </c>
      <c r="B52" s="534">
        <v>6480</v>
      </c>
      <c r="C52" s="537">
        <v>3834.6187151999998</v>
      </c>
      <c r="D52" s="537">
        <v>0</v>
      </c>
      <c r="E52" s="535">
        <v>3834.6187151999998</v>
      </c>
      <c r="F52" s="416"/>
      <c r="G52" s="416"/>
      <c r="H52" s="416"/>
      <c r="I52" s="340"/>
    </row>
    <row r="53" spans="1:9" x14ac:dyDescent="0.25">
      <c r="A53" s="534">
        <v>6481</v>
      </c>
      <c r="B53" s="534">
        <v>6840</v>
      </c>
      <c r="C53" s="537">
        <v>1887.4349494000001</v>
      </c>
      <c r="D53" s="537">
        <v>0</v>
      </c>
      <c r="E53" s="535">
        <v>1887.4349494000001</v>
      </c>
      <c r="F53" s="416"/>
      <c r="G53" s="416"/>
      <c r="H53" s="416"/>
      <c r="I53" s="340"/>
    </row>
    <row r="54" spans="1:9" x14ac:dyDescent="0.25">
      <c r="A54" s="534">
        <v>6841</v>
      </c>
      <c r="B54" s="534">
        <v>7200</v>
      </c>
      <c r="C54" s="537">
        <v>441.80005239999997</v>
      </c>
      <c r="D54" s="537">
        <v>137.57819180000001</v>
      </c>
      <c r="E54" s="535">
        <v>579.37824419999993</v>
      </c>
      <c r="F54" s="416"/>
      <c r="G54" s="416"/>
      <c r="H54" s="416"/>
      <c r="I54" s="340"/>
    </row>
    <row r="55" spans="1:9" x14ac:dyDescent="0.25">
      <c r="A55" s="534">
        <v>7201</v>
      </c>
      <c r="B55" s="534">
        <v>7560</v>
      </c>
      <c r="C55" s="537">
        <v>902.98180000000002</v>
      </c>
      <c r="D55" s="537">
        <v>2722.0741365999997</v>
      </c>
      <c r="E55" s="535">
        <v>3625.0559365999998</v>
      </c>
      <c r="F55" s="416"/>
      <c r="G55" s="416"/>
      <c r="H55" s="416"/>
      <c r="I55" s="340"/>
    </row>
    <row r="56" spans="1:9" x14ac:dyDescent="0.25">
      <c r="A56" s="534">
        <v>7561</v>
      </c>
      <c r="B56" s="534">
        <v>7920</v>
      </c>
      <c r="C56" s="537">
        <v>860.9000218000001</v>
      </c>
      <c r="D56" s="537">
        <v>1719.0000660000001</v>
      </c>
      <c r="E56" s="535">
        <v>2579.9000878000002</v>
      </c>
      <c r="F56" s="416"/>
      <c r="G56" s="416"/>
      <c r="H56" s="416"/>
      <c r="I56" s="340"/>
    </row>
    <row r="57" spans="1:9" x14ac:dyDescent="0.25">
      <c r="A57" s="534">
        <v>7921</v>
      </c>
      <c r="B57" s="534">
        <v>8280</v>
      </c>
      <c r="C57" s="537">
        <v>2375.9233386000001</v>
      </c>
      <c r="D57" s="537">
        <v>7696.529391600001</v>
      </c>
      <c r="E57" s="535">
        <v>10072.452730200001</v>
      </c>
      <c r="F57" s="416"/>
      <c r="G57" s="416"/>
      <c r="H57" s="416"/>
      <c r="I57" s="340"/>
    </row>
    <row r="58" spans="1:9" x14ac:dyDescent="0.25">
      <c r="A58" s="534">
        <v>8281</v>
      </c>
      <c r="B58" s="534">
        <v>8640</v>
      </c>
      <c r="C58" s="537">
        <v>3104.4755756</v>
      </c>
      <c r="D58" s="537">
        <v>5159.35455</v>
      </c>
      <c r="E58" s="535">
        <v>8263.8301255999995</v>
      </c>
      <c r="F58" s="416"/>
      <c r="G58" s="416"/>
      <c r="H58" s="416"/>
      <c r="I58" s="340"/>
    </row>
    <row r="59" spans="1:9" x14ac:dyDescent="0.25">
      <c r="A59" s="534">
        <v>8641</v>
      </c>
      <c r="B59" s="534">
        <v>9000</v>
      </c>
      <c r="C59" s="537">
        <v>1801.7256292</v>
      </c>
      <c r="D59" s="537">
        <v>3418.7353997999999</v>
      </c>
      <c r="E59" s="535">
        <v>5220.4610290000001</v>
      </c>
      <c r="F59" s="416"/>
      <c r="G59" s="416"/>
      <c r="H59" s="416"/>
      <c r="I59" s="340"/>
    </row>
    <row r="60" spans="1:9" x14ac:dyDescent="0.25">
      <c r="A60" s="534">
        <v>9001</v>
      </c>
      <c r="B60" s="534">
        <v>9360</v>
      </c>
      <c r="C60" s="537">
        <v>1131.4490922</v>
      </c>
      <c r="D60" s="537">
        <v>0</v>
      </c>
      <c r="E60" s="535">
        <v>1131.4490922</v>
      </c>
      <c r="F60" s="416"/>
      <c r="G60" s="416"/>
      <c r="H60" s="416"/>
      <c r="I60" s="340"/>
    </row>
    <row r="61" spans="1:9" x14ac:dyDescent="0.25">
      <c r="A61" s="534">
        <v>9361</v>
      </c>
      <c r="B61" s="534">
        <v>9720</v>
      </c>
      <c r="C61" s="537">
        <v>400.99999660000003</v>
      </c>
      <c r="D61" s="537">
        <v>292.99999819999999</v>
      </c>
      <c r="E61" s="535">
        <v>693.99999479999997</v>
      </c>
      <c r="F61" s="416"/>
      <c r="G61" s="416"/>
      <c r="H61" s="416"/>
      <c r="I61" s="340"/>
    </row>
    <row r="62" spans="1:9" x14ac:dyDescent="0.25">
      <c r="A62" s="534">
        <v>9721</v>
      </c>
      <c r="B62" s="534">
        <v>10080</v>
      </c>
      <c r="C62" s="537">
        <v>1466.5592004</v>
      </c>
      <c r="D62" s="537">
        <v>5231.5102938</v>
      </c>
      <c r="E62" s="535">
        <v>6698.0694942</v>
      </c>
      <c r="F62" s="416"/>
      <c r="G62" s="416"/>
      <c r="H62" s="416"/>
      <c r="I62" s="340"/>
    </row>
    <row r="63" spans="1:9" x14ac:dyDescent="0.25">
      <c r="A63" s="534">
        <v>10081</v>
      </c>
      <c r="B63" s="534">
        <v>10440</v>
      </c>
      <c r="C63" s="537">
        <v>470.64299099999999</v>
      </c>
      <c r="D63" s="537">
        <v>7373.2720600000002</v>
      </c>
      <c r="E63" s="535">
        <v>7843.9150509999999</v>
      </c>
      <c r="F63" s="416"/>
      <c r="G63" s="416"/>
      <c r="H63" s="416"/>
      <c r="I63" s="340"/>
    </row>
    <row r="64" spans="1:9" x14ac:dyDescent="0.25">
      <c r="A64" s="534">
        <v>10441</v>
      </c>
      <c r="B64" s="534">
        <v>10800</v>
      </c>
      <c r="C64" s="537">
        <v>282.29997600000002</v>
      </c>
      <c r="D64" s="537">
        <v>0</v>
      </c>
      <c r="E64" s="535">
        <v>282.29997600000002</v>
      </c>
      <c r="F64" s="416"/>
      <c r="G64" s="416"/>
      <c r="H64" s="416"/>
      <c r="I64" s="340"/>
    </row>
    <row r="65" spans="1:9" ht="15.75" thickBot="1" x14ac:dyDescent="0.3">
      <c r="A65" s="534">
        <v>10801</v>
      </c>
      <c r="B65" s="534">
        <v>73000</v>
      </c>
      <c r="C65" s="537">
        <v>54829.112451400004</v>
      </c>
      <c r="D65" s="537">
        <v>148069.29523819999</v>
      </c>
      <c r="E65" s="535">
        <v>202898.40768959999</v>
      </c>
      <c r="F65" s="416"/>
      <c r="G65" s="416"/>
      <c r="H65" s="416"/>
      <c r="I65" s="340"/>
    </row>
    <row r="66" spans="1:9" ht="15.75" thickBot="1" x14ac:dyDescent="0.3">
      <c r="A66" s="671" t="s">
        <v>1</v>
      </c>
      <c r="B66" s="672"/>
      <c r="C66" s="536">
        <v>5850380.622776201</v>
      </c>
      <c r="D66" s="536">
        <v>5932750.805459802</v>
      </c>
      <c r="E66" s="536">
        <v>11783131.428236002</v>
      </c>
    </row>
    <row r="67" spans="1:9" x14ac:dyDescent="0.25">
      <c r="A67" s="234"/>
      <c r="B67" s="234"/>
      <c r="C67" s="235"/>
      <c r="D67" s="235"/>
      <c r="E67" s="235"/>
    </row>
    <row r="68" spans="1:9" x14ac:dyDescent="0.25">
      <c r="A68" s="33" t="s">
        <v>835</v>
      </c>
      <c r="B68" s="33"/>
      <c r="C68" s="33"/>
      <c r="D68" s="34"/>
      <c r="E68" s="35"/>
    </row>
    <row r="69" spans="1:9" x14ac:dyDescent="0.25">
      <c r="A69" s="33" t="s">
        <v>836</v>
      </c>
      <c r="B69" s="33"/>
      <c r="C69" s="33"/>
      <c r="D69" s="34"/>
      <c r="E69" s="35"/>
    </row>
    <row r="70" spans="1:9" x14ac:dyDescent="0.25">
      <c r="A70" s="33"/>
      <c r="B70" s="33"/>
      <c r="C70" s="33"/>
      <c r="D70" s="34"/>
      <c r="E70" s="35"/>
    </row>
    <row r="71" spans="1:9" x14ac:dyDescent="0.25">
      <c r="A71" s="33"/>
      <c r="B71" s="33"/>
      <c r="C71" s="236"/>
      <c r="D71" s="236"/>
      <c r="E71" s="35"/>
    </row>
    <row r="72" spans="1:9" x14ac:dyDescent="0.25">
      <c r="A72" s="33"/>
      <c r="B72" s="33"/>
      <c r="C72" s="32"/>
      <c r="E72" s="35"/>
    </row>
    <row r="73" spans="1:9" x14ac:dyDescent="0.25">
      <c r="A73" s="33"/>
      <c r="B73" s="33"/>
      <c r="C73" s="32"/>
      <c r="D73" s="31"/>
      <c r="E73" s="35"/>
    </row>
    <row r="74" spans="1:9" x14ac:dyDescent="0.25">
      <c r="A74" s="33"/>
      <c r="B74" s="33"/>
      <c r="C74" s="32"/>
      <c r="D74" s="31"/>
      <c r="E74" s="35"/>
    </row>
    <row r="75" spans="1:9" x14ac:dyDescent="0.25">
      <c r="A75" s="33"/>
      <c r="B75" s="33"/>
      <c r="C75" s="32"/>
      <c r="D75" s="31"/>
      <c r="E75" s="35"/>
    </row>
    <row r="76" spans="1:9" x14ac:dyDescent="0.25">
      <c r="A76" s="33"/>
      <c r="B76" s="33"/>
      <c r="C76" s="236"/>
      <c r="D76" s="34"/>
      <c r="E76" s="35"/>
    </row>
    <row r="77" spans="1:9" x14ac:dyDescent="0.25">
      <c r="A77" s="33"/>
      <c r="B77" s="33"/>
      <c r="C77" s="33"/>
      <c r="D77" s="34"/>
      <c r="E77" s="35"/>
    </row>
    <row r="78" spans="1:9" x14ac:dyDescent="0.25">
      <c r="A78" s="33"/>
      <c r="B78" s="33"/>
      <c r="D78" s="34"/>
      <c r="E78" s="35"/>
    </row>
    <row r="79" spans="1:9" x14ac:dyDescent="0.25">
      <c r="A79" s="33"/>
      <c r="B79" s="33"/>
      <c r="C79" s="33"/>
      <c r="D79" s="34"/>
      <c r="E79" s="35"/>
    </row>
    <row r="80" spans="1:9" x14ac:dyDescent="0.25">
      <c r="A80" s="33"/>
      <c r="B80" s="33"/>
      <c r="C80" s="33"/>
      <c r="D80" s="34"/>
      <c r="E80" s="35"/>
    </row>
    <row r="81" spans="1:5" x14ac:dyDescent="0.25">
      <c r="A81" s="33"/>
      <c r="B81" s="33"/>
      <c r="C81" s="33"/>
      <c r="D81" s="34"/>
      <c r="E81" s="35"/>
    </row>
    <row r="82" spans="1:5" x14ac:dyDescent="0.25">
      <c r="A82" s="33"/>
      <c r="B82" s="33"/>
      <c r="C82" s="33"/>
      <c r="D82" s="34"/>
      <c r="E82" s="35"/>
    </row>
    <row r="83" spans="1:5" x14ac:dyDescent="0.25">
      <c r="A83" s="33"/>
      <c r="B83" s="33"/>
      <c r="C83" s="33"/>
      <c r="D83" s="34"/>
      <c r="E83" s="35"/>
    </row>
    <row r="84" spans="1:5" x14ac:dyDescent="0.25">
      <c r="A84" s="33"/>
      <c r="B84" s="33"/>
      <c r="C84" s="33"/>
      <c r="D84" s="34"/>
      <c r="E84" s="35"/>
    </row>
    <row r="85" spans="1:5" x14ac:dyDescent="0.25">
      <c r="A85" s="33"/>
      <c r="B85" s="33"/>
      <c r="C85" s="33"/>
      <c r="D85" s="34"/>
      <c r="E85" s="35"/>
    </row>
    <row r="86" spans="1:5" x14ac:dyDescent="0.25">
      <c r="A86" s="33"/>
      <c r="B86" s="33"/>
      <c r="C86" s="33"/>
      <c r="D86" s="34"/>
      <c r="E86" s="35"/>
    </row>
    <row r="87" spans="1:5" x14ac:dyDescent="0.25">
      <c r="A87" s="33"/>
      <c r="B87" s="33"/>
      <c r="C87" s="33"/>
      <c r="D87" s="34"/>
      <c r="E87" s="35"/>
    </row>
    <row r="88" spans="1:5" x14ac:dyDescent="0.25">
      <c r="A88" s="33"/>
      <c r="B88" s="33"/>
      <c r="C88" s="33"/>
      <c r="D88" s="34"/>
      <c r="E88" s="35"/>
    </row>
    <row r="89" spans="1:5" x14ac:dyDescent="0.25">
      <c r="A89" s="33"/>
      <c r="B89" s="33"/>
      <c r="C89" s="33"/>
      <c r="D89" s="34"/>
      <c r="E89" s="35"/>
    </row>
    <row r="90" spans="1:5" x14ac:dyDescent="0.25">
      <c r="A90" s="33"/>
      <c r="B90" s="33"/>
      <c r="C90" s="33"/>
      <c r="D90" s="34"/>
      <c r="E90" s="35"/>
    </row>
    <row r="91" spans="1:5" x14ac:dyDescent="0.25">
      <c r="A91" s="33"/>
      <c r="B91" s="33"/>
      <c r="C91" s="33"/>
      <c r="D91" s="34"/>
      <c r="E91" s="35"/>
    </row>
    <row r="92" spans="1:5" x14ac:dyDescent="0.25">
      <c r="A92" s="33"/>
      <c r="B92" s="33"/>
      <c r="C92" s="33"/>
      <c r="D92" s="34"/>
      <c r="E92" s="35"/>
    </row>
    <row r="93" spans="1:5" x14ac:dyDescent="0.25">
      <c r="A93" s="33"/>
      <c r="B93" s="33"/>
      <c r="C93" s="33"/>
      <c r="D93" s="34"/>
      <c r="E93" s="35"/>
    </row>
    <row r="94" spans="1:5" x14ac:dyDescent="0.25">
      <c r="A94" s="33"/>
      <c r="B94" s="33"/>
      <c r="C94" s="33"/>
      <c r="D94" s="34"/>
      <c r="E94" s="35"/>
    </row>
    <row r="95" spans="1:5" x14ac:dyDescent="0.25">
      <c r="A95" s="33"/>
      <c r="B95" s="33"/>
      <c r="C95" s="33"/>
      <c r="D95" s="34"/>
      <c r="E95" s="35"/>
    </row>
    <row r="96" spans="1:5" x14ac:dyDescent="0.25">
      <c r="A96" s="33"/>
      <c r="B96" s="33"/>
      <c r="C96" s="33"/>
      <c r="D96" s="34"/>
      <c r="E96" s="35"/>
    </row>
    <row r="97" spans="1:5" x14ac:dyDescent="0.25">
      <c r="A97" s="33"/>
      <c r="B97" s="33"/>
      <c r="C97" s="33"/>
      <c r="D97" s="34"/>
      <c r="E97" s="35"/>
    </row>
    <row r="98" spans="1:5" x14ac:dyDescent="0.25">
      <c r="A98" s="33"/>
      <c r="B98" s="33"/>
      <c r="C98" s="33"/>
      <c r="D98" s="34"/>
      <c r="E98" s="35"/>
    </row>
    <row r="99" spans="1:5" x14ac:dyDescent="0.25">
      <c r="A99" s="33"/>
      <c r="B99" s="33"/>
      <c r="C99" s="33"/>
      <c r="D99" s="34"/>
      <c r="E99" s="35"/>
    </row>
    <row r="100" spans="1:5" x14ac:dyDescent="0.25">
      <c r="A100" s="33"/>
      <c r="B100" s="33"/>
      <c r="C100" s="33"/>
      <c r="D100" s="34"/>
      <c r="E100" s="35"/>
    </row>
    <row r="101" spans="1:5" x14ac:dyDescent="0.25">
      <c r="A101" s="33"/>
      <c r="B101" s="33"/>
      <c r="C101" s="33"/>
      <c r="D101" s="34"/>
      <c r="E101" s="35"/>
    </row>
    <row r="102" spans="1:5" x14ac:dyDescent="0.25">
      <c r="A102" s="33"/>
      <c r="B102" s="33"/>
      <c r="C102" s="33"/>
      <c r="D102" s="34"/>
      <c r="E102" s="35"/>
    </row>
    <row r="103" spans="1:5" x14ac:dyDescent="0.25">
      <c r="A103" s="33"/>
      <c r="B103" s="33"/>
      <c r="C103" s="33"/>
      <c r="D103" s="34"/>
      <c r="E103" s="35"/>
    </row>
    <row r="104" spans="1:5" x14ac:dyDescent="0.25">
      <c r="A104" s="33"/>
      <c r="B104" s="33"/>
      <c r="C104" s="33"/>
      <c r="D104" s="34"/>
      <c r="E104" s="35"/>
    </row>
    <row r="105" spans="1:5" x14ac:dyDescent="0.25">
      <c r="A105" s="33"/>
      <c r="B105" s="33"/>
      <c r="C105" s="33"/>
      <c r="D105" s="34"/>
      <c r="E105" s="35"/>
    </row>
    <row r="106" spans="1:5" x14ac:dyDescent="0.25">
      <c r="A106" s="33"/>
      <c r="B106" s="33"/>
      <c r="C106" s="33"/>
      <c r="D106" s="34"/>
      <c r="E106" s="35"/>
    </row>
    <row r="107" spans="1:5" x14ac:dyDescent="0.25">
      <c r="A107" s="33"/>
      <c r="B107" s="33"/>
      <c r="C107" s="33"/>
      <c r="D107" s="34"/>
      <c r="E107" s="35"/>
    </row>
    <row r="108" spans="1:5" x14ac:dyDescent="0.25">
      <c r="A108" s="33"/>
      <c r="B108" s="33"/>
      <c r="C108" s="33"/>
      <c r="D108" s="34"/>
      <c r="E108" s="35"/>
    </row>
    <row r="109" spans="1:5" x14ac:dyDescent="0.25">
      <c r="A109" s="33"/>
      <c r="B109" s="33"/>
      <c r="C109" s="33"/>
      <c r="D109" s="34"/>
      <c r="E109" s="35"/>
    </row>
    <row r="110" spans="1:5" x14ac:dyDescent="0.25">
      <c r="A110" s="33"/>
      <c r="B110" s="33"/>
      <c r="C110" s="33"/>
      <c r="D110" s="34"/>
      <c r="E110" s="35"/>
    </row>
    <row r="111" spans="1:5" x14ac:dyDescent="0.25">
      <c r="A111" s="33"/>
      <c r="B111" s="33"/>
      <c r="C111" s="33"/>
      <c r="D111" s="34"/>
      <c r="E111" s="35"/>
    </row>
    <row r="112" spans="1:5" x14ac:dyDescent="0.25">
      <c r="A112" s="33"/>
      <c r="B112" s="33"/>
      <c r="C112" s="33"/>
      <c r="D112" s="34"/>
      <c r="E112" s="35"/>
    </row>
    <row r="113" spans="1:5" x14ac:dyDescent="0.25">
      <c r="A113" s="33"/>
      <c r="B113" s="33"/>
      <c r="C113" s="33"/>
      <c r="D113" s="34"/>
      <c r="E113" s="35"/>
    </row>
    <row r="114" spans="1:5" x14ac:dyDescent="0.25">
      <c r="A114" s="33"/>
      <c r="B114" s="33"/>
      <c r="C114" s="33"/>
      <c r="D114" s="34"/>
      <c r="E114" s="35"/>
    </row>
    <row r="115" spans="1:5" x14ac:dyDescent="0.25">
      <c r="A115" s="33"/>
      <c r="B115" s="33"/>
      <c r="C115" s="33"/>
      <c r="D115" s="34"/>
      <c r="E115" s="35"/>
    </row>
    <row r="116" spans="1:5" x14ac:dyDescent="0.25">
      <c r="A116" s="33"/>
      <c r="B116" s="33"/>
      <c r="C116" s="33"/>
      <c r="D116" s="33"/>
      <c r="E116" s="36"/>
    </row>
    <row r="118" spans="1:5" x14ac:dyDescent="0.25">
      <c r="A118" s="37"/>
      <c r="B118" s="37"/>
      <c r="C118" s="37"/>
      <c r="D118" s="38"/>
      <c r="E118" s="39"/>
    </row>
    <row r="119" spans="1:5" x14ac:dyDescent="0.25">
      <c r="A119" s="40"/>
      <c r="B119" s="40"/>
      <c r="C119" s="40"/>
      <c r="D119" s="41"/>
      <c r="E119" s="42"/>
    </row>
    <row r="120" spans="1:5" x14ac:dyDescent="0.25">
      <c r="A120" s="37"/>
      <c r="B120" s="37"/>
      <c r="C120" s="37"/>
      <c r="D120" s="38"/>
      <c r="E120" s="39"/>
    </row>
    <row r="121" spans="1:5" x14ac:dyDescent="0.25">
      <c r="A121" s="14" t="s">
        <v>715</v>
      </c>
      <c r="B121" s="14"/>
      <c r="C121" s="14"/>
      <c r="D121" s="28"/>
      <c r="E121" s="28"/>
    </row>
    <row r="122" spans="1:5" x14ac:dyDescent="0.25">
      <c r="A122" s="14" t="s">
        <v>23</v>
      </c>
      <c r="B122" s="14"/>
      <c r="C122" s="14"/>
    </row>
  </sheetData>
  <mergeCells count="9">
    <mergeCell ref="A66:B66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4"/>
  <sheetViews>
    <sheetView workbookViewId="0">
      <selection activeCell="H30" sqref="H30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689" t="s">
        <v>606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</row>
    <row r="2" spans="1:11" ht="18.75" x14ac:dyDescent="0.3">
      <c r="A2" s="691" t="s">
        <v>1265</v>
      </c>
      <c r="B2" s="691"/>
      <c r="C2" s="691"/>
      <c r="D2" s="692"/>
      <c r="E2" s="693"/>
      <c r="F2" s="693"/>
      <c r="G2" s="693"/>
      <c r="H2" s="693"/>
      <c r="I2" s="693"/>
      <c r="J2" s="693"/>
      <c r="K2" s="693"/>
    </row>
    <row r="3" spans="1:11" ht="6" customHeight="1" x14ac:dyDescent="0.25">
      <c r="A3" s="694"/>
      <c r="B3" s="694"/>
      <c r="C3" s="694"/>
      <c r="D3" s="694"/>
      <c r="E3" s="694"/>
      <c r="F3" s="237"/>
      <c r="G3" s="237"/>
      <c r="H3" s="237"/>
      <c r="I3" s="237"/>
      <c r="J3" s="237"/>
      <c r="K3" s="237"/>
    </row>
    <row r="4" spans="1:11" ht="17.25" customHeight="1" x14ac:dyDescent="0.25">
      <c r="A4" s="695" t="s">
        <v>607</v>
      </c>
      <c r="B4" s="695" t="s">
        <v>608</v>
      </c>
      <c r="C4" s="696" t="s">
        <v>837</v>
      </c>
      <c r="D4" s="697"/>
      <c r="E4" s="697"/>
      <c r="F4" s="697"/>
      <c r="G4" s="697"/>
      <c r="H4" s="697"/>
      <c r="I4" s="697"/>
      <c r="J4" s="697"/>
      <c r="K4" s="697"/>
    </row>
    <row r="5" spans="1:11" ht="15.75" thickBot="1" x14ac:dyDescent="0.3">
      <c r="A5" s="695"/>
      <c r="B5" s="695"/>
      <c r="C5" s="238" t="s">
        <v>609</v>
      </c>
      <c r="D5" s="238" t="s">
        <v>610</v>
      </c>
      <c r="E5" s="238" t="s">
        <v>611</v>
      </c>
      <c r="F5" s="238" t="s">
        <v>612</v>
      </c>
      <c r="G5" s="238" t="s">
        <v>613</v>
      </c>
      <c r="H5" s="238" t="s">
        <v>614</v>
      </c>
      <c r="I5" s="238" t="s">
        <v>615</v>
      </c>
      <c r="J5" s="238" t="s">
        <v>616</v>
      </c>
      <c r="K5" s="238" t="s">
        <v>617</v>
      </c>
    </row>
    <row r="6" spans="1:11" ht="15" x14ac:dyDescent="0.25">
      <c r="A6" s="686" t="s">
        <v>618</v>
      </c>
      <c r="B6" s="687"/>
      <c r="C6" s="687"/>
      <c r="D6" s="687"/>
      <c r="E6" s="687"/>
      <c r="F6" s="687"/>
      <c r="G6" s="687"/>
      <c r="H6" s="687"/>
      <c r="I6" s="687"/>
      <c r="J6" s="687"/>
      <c r="K6" s="688"/>
    </row>
    <row r="7" spans="1:11" ht="15" x14ac:dyDescent="0.25">
      <c r="A7" s="377" t="s">
        <v>623</v>
      </c>
      <c r="B7" s="377" t="s">
        <v>625</v>
      </c>
      <c r="C7" s="380"/>
      <c r="D7" s="380"/>
      <c r="E7" s="380"/>
      <c r="F7" s="380"/>
      <c r="G7" s="380"/>
      <c r="H7" s="380"/>
      <c r="I7" s="380"/>
      <c r="J7" s="380"/>
      <c r="K7" s="380">
        <v>5.6</v>
      </c>
    </row>
    <row r="8" spans="1:11" s="386" customFormat="1" ht="15" x14ac:dyDescent="0.25">
      <c r="A8" s="377" t="s">
        <v>623</v>
      </c>
      <c r="B8" s="377" t="s">
        <v>642</v>
      </c>
      <c r="C8" s="380"/>
      <c r="D8" s="380"/>
      <c r="E8" s="380"/>
      <c r="F8" s="380"/>
      <c r="G8" s="380"/>
      <c r="H8" s="380"/>
      <c r="I8" s="380"/>
      <c r="J8" s="380"/>
      <c r="K8" s="380">
        <v>5.85</v>
      </c>
    </row>
    <row r="9" spans="1:11" s="386" customFormat="1" ht="15" x14ac:dyDescent="0.25">
      <c r="A9" s="377" t="s">
        <v>619</v>
      </c>
      <c r="B9" s="377" t="s">
        <v>698</v>
      </c>
      <c r="C9" s="380"/>
      <c r="D9" s="380"/>
      <c r="E9" s="380"/>
      <c r="F9" s="380"/>
      <c r="G9" s="380"/>
      <c r="H9" s="380"/>
      <c r="I9" s="380"/>
      <c r="J9" s="380"/>
      <c r="K9" s="380">
        <v>6.6</v>
      </c>
    </row>
    <row r="10" spans="1:11" ht="15" x14ac:dyDescent="0.25">
      <c r="A10" s="377" t="s">
        <v>667</v>
      </c>
      <c r="B10" s="377" t="s">
        <v>672</v>
      </c>
      <c r="C10" s="380"/>
      <c r="D10" s="380"/>
      <c r="E10" s="380"/>
      <c r="F10" s="380"/>
      <c r="G10" s="380"/>
      <c r="H10" s="380"/>
      <c r="I10" s="380">
        <v>4.8099999999999996</v>
      </c>
      <c r="J10" s="380"/>
      <c r="K10" s="380"/>
    </row>
    <row r="11" spans="1:11" ht="15" x14ac:dyDescent="0.25">
      <c r="A11" s="377" t="s">
        <v>667</v>
      </c>
      <c r="B11" s="377" t="s">
        <v>621</v>
      </c>
      <c r="C11" s="380"/>
      <c r="D11" s="380"/>
      <c r="E11" s="380"/>
      <c r="F11" s="380"/>
      <c r="G11" s="380"/>
      <c r="H11" s="380"/>
      <c r="I11" s="380">
        <v>6.5</v>
      </c>
      <c r="J11" s="380"/>
      <c r="K11" s="380"/>
    </row>
    <row r="12" spans="1:11" ht="15" x14ac:dyDescent="0.25">
      <c r="A12" s="377" t="s">
        <v>649</v>
      </c>
      <c r="B12" s="377" t="s">
        <v>1406</v>
      </c>
      <c r="C12" s="380"/>
      <c r="D12" s="380"/>
      <c r="E12" s="380"/>
      <c r="F12" s="380"/>
      <c r="G12" s="380"/>
      <c r="H12" s="380"/>
      <c r="I12" s="380"/>
      <c r="J12" s="380"/>
      <c r="K12" s="380">
        <v>5.9</v>
      </c>
    </row>
    <row r="13" spans="1:11" ht="6" customHeight="1" x14ac:dyDescent="0.25">
      <c r="A13" s="239"/>
      <c r="B13" s="239"/>
      <c r="C13" s="239"/>
      <c r="D13" s="239"/>
      <c r="E13" s="240"/>
      <c r="F13" s="239"/>
      <c r="G13" s="239"/>
      <c r="H13" s="239"/>
      <c r="I13" s="239"/>
      <c r="J13" s="239"/>
      <c r="K13" s="239"/>
    </row>
    <row r="14" spans="1:11" ht="15" x14ac:dyDescent="0.25">
      <c r="A14" s="14" t="s">
        <v>23</v>
      </c>
    </row>
    <row r="15" spans="1:11" ht="15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8" ht="15" customHeight="1" x14ac:dyDescent="0.25"/>
    <row r="99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47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31"/>
  <sheetViews>
    <sheetView workbookViewId="0">
      <selection activeCell="A2" sqref="A2:K2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4" width="10.7109375" customWidth="1"/>
    <col min="275" max="280" width="9.140625" hidden="1" customWidth="1"/>
    <col min="281" max="519" width="9.140625" hidden="1"/>
    <col min="520" max="520" width="13.7109375" customWidth="1"/>
    <col min="521" max="530" width="10.7109375" customWidth="1"/>
    <col min="531" max="536" width="9.140625" hidden="1" customWidth="1"/>
    <col min="537" max="775" width="9.140625" hidden="1"/>
    <col min="776" max="776" width="13.7109375" customWidth="1"/>
    <col min="777" max="786" width="10.7109375" customWidth="1"/>
    <col min="787" max="792" width="9.140625" hidden="1" customWidth="1"/>
    <col min="793" max="1031" width="9.140625" hidden="1"/>
    <col min="1032" max="1032" width="13.7109375" customWidth="1"/>
    <col min="1033" max="1042" width="10.7109375" customWidth="1"/>
    <col min="1043" max="1048" width="9.140625" hidden="1" customWidth="1"/>
    <col min="1049" max="1287" width="9.140625" hidden="1"/>
    <col min="1288" max="1288" width="13.7109375" customWidth="1"/>
    <col min="1289" max="1298" width="10.7109375" customWidth="1"/>
    <col min="1299" max="1304" width="9.140625" hidden="1" customWidth="1"/>
    <col min="1305" max="1543" width="9.140625" hidden="1"/>
    <col min="1544" max="1544" width="13.7109375" customWidth="1"/>
    <col min="1545" max="1554" width="10.7109375" customWidth="1"/>
    <col min="1555" max="1560" width="9.140625" hidden="1" customWidth="1"/>
    <col min="1561" max="1799" width="9.140625" hidden="1"/>
    <col min="1800" max="1800" width="13.7109375" customWidth="1"/>
    <col min="1801" max="1810" width="10.7109375" customWidth="1"/>
    <col min="1811" max="1816" width="9.140625" hidden="1" customWidth="1"/>
    <col min="1817" max="2055" width="9.140625" hidden="1"/>
    <col min="2056" max="2056" width="13.7109375" customWidth="1"/>
    <col min="2057" max="2066" width="10.7109375" customWidth="1"/>
    <col min="2067" max="2072" width="9.140625" hidden="1" customWidth="1"/>
    <col min="2073" max="2311" width="9.140625" hidden="1"/>
    <col min="2312" max="2312" width="13.7109375" customWidth="1"/>
    <col min="2313" max="2322" width="10.7109375" customWidth="1"/>
    <col min="2323" max="2328" width="9.140625" hidden="1" customWidth="1"/>
    <col min="2329" max="2567" width="9.140625" hidden="1"/>
    <col min="2568" max="2568" width="13.7109375" customWidth="1"/>
    <col min="2569" max="2578" width="10.7109375" customWidth="1"/>
    <col min="2579" max="2584" width="9.140625" hidden="1" customWidth="1"/>
    <col min="2585" max="2823" width="9.140625" hidden="1"/>
    <col min="2824" max="2824" width="13.7109375" customWidth="1"/>
    <col min="2825" max="2834" width="10.7109375" customWidth="1"/>
    <col min="2835" max="2840" width="9.140625" hidden="1" customWidth="1"/>
    <col min="2841" max="3079" width="9.140625" hidden="1"/>
    <col min="3080" max="3080" width="13.7109375" customWidth="1"/>
    <col min="3081" max="3090" width="10.7109375" customWidth="1"/>
    <col min="3091" max="3096" width="9.140625" hidden="1" customWidth="1"/>
    <col min="3097" max="3335" width="9.140625" hidden="1"/>
    <col min="3336" max="3336" width="13.7109375" customWidth="1"/>
    <col min="3337" max="3346" width="10.7109375" customWidth="1"/>
    <col min="3347" max="3352" width="9.140625" hidden="1" customWidth="1"/>
    <col min="3353" max="3591" width="9.140625" hidden="1"/>
    <col min="3592" max="3592" width="13.7109375" customWidth="1"/>
    <col min="3593" max="3602" width="10.7109375" customWidth="1"/>
    <col min="3603" max="3608" width="9.140625" hidden="1" customWidth="1"/>
    <col min="3609" max="3847" width="9.140625" hidden="1"/>
    <col min="3848" max="3848" width="13.7109375" customWidth="1"/>
    <col min="3849" max="3858" width="10.7109375" customWidth="1"/>
    <col min="3859" max="3864" width="9.140625" hidden="1" customWidth="1"/>
    <col min="3865" max="4103" width="9.140625" hidden="1"/>
    <col min="4104" max="4104" width="13.7109375" customWidth="1"/>
    <col min="4105" max="4114" width="10.7109375" customWidth="1"/>
    <col min="4115" max="4120" width="9.140625" hidden="1" customWidth="1"/>
    <col min="4121" max="4359" width="9.140625" hidden="1"/>
    <col min="4360" max="4360" width="13.7109375" customWidth="1"/>
    <col min="4361" max="4370" width="10.7109375" customWidth="1"/>
    <col min="4371" max="4376" width="9.140625" hidden="1" customWidth="1"/>
    <col min="4377" max="4615" width="9.140625" hidden="1"/>
    <col min="4616" max="4616" width="13.7109375" customWidth="1"/>
    <col min="4617" max="4626" width="10.7109375" customWidth="1"/>
    <col min="4627" max="4632" width="9.140625" hidden="1" customWidth="1"/>
    <col min="4633" max="4871" width="9.140625" hidden="1"/>
    <col min="4872" max="4872" width="13.7109375" customWidth="1"/>
    <col min="4873" max="4882" width="10.7109375" customWidth="1"/>
    <col min="4883" max="4888" width="9.140625" hidden="1" customWidth="1"/>
    <col min="4889" max="5127" width="9.140625" hidden="1"/>
    <col min="5128" max="5128" width="13.7109375" customWidth="1"/>
    <col min="5129" max="5138" width="10.7109375" customWidth="1"/>
    <col min="5139" max="5144" width="9.140625" hidden="1" customWidth="1"/>
    <col min="5145" max="5383" width="9.140625" hidden="1"/>
    <col min="5384" max="5384" width="13.7109375" customWidth="1"/>
    <col min="5385" max="5394" width="10.7109375" customWidth="1"/>
    <col min="5395" max="5400" width="9.140625" hidden="1" customWidth="1"/>
    <col min="5401" max="5639" width="9.140625" hidden="1"/>
    <col min="5640" max="5640" width="13.7109375" customWidth="1"/>
    <col min="5641" max="5650" width="10.7109375" customWidth="1"/>
    <col min="5651" max="5656" width="9.140625" hidden="1" customWidth="1"/>
    <col min="5657" max="5895" width="9.140625" hidden="1"/>
    <col min="5896" max="5896" width="13.7109375" customWidth="1"/>
    <col min="5897" max="5906" width="10.7109375" customWidth="1"/>
    <col min="5907" max="5912" width="9.140625" hidden="1" customWidth="1"/>
    <col min="5913" max="6151" width="9.140625" hidden="1"/>
    <col min="6152" max="6152" width="13.7109375" customWidth="1"/>
    <col min="6153" max="6162" width="10.7109375" customWidth="1"/>
    <col min="6163" max="6168" width="9.140625" hidden="1" customWidth="1"/>
    <col min="6169" max="6407" width="9.140625" hidden="1"/>
    <col min="6408" max="6408" width="13.7109375" customWidth="1"/>
    <col min="6409" max="6418" width="10.7109375" customWidth="1"/>
    <col min="6419" max="6424" width="9.140625" hidden="1" customWidth="1"/>
    <col min="6425" max="6663" width="9.140625" hidden="1"/>
    <col min="6664" max="6664" width="13.7109375" customWidth="1"/>
    <col min="6665" max="6674" width="10.7109375" customWidth="1"/>
    <col min="6675" max="6680" width="9.140625" hidden="1" customWidth="1"/>
    <col min="6681" max="6919" width="9.140625" hidden="1"/>
    <col min="6920" max="6920" width="13.7109375" customWidth="1"/>
    <col min="6921" max="6930" width="10.7109375" customWidth="1"/>
    <col min="6931" max="6936" width="9.140625" hidden="1" customWidth="1"/>
    <col min="6937" max="7175" width="9.140625" hidden="1"/>
    <col min="7176" max="7176" width="13.7109375" customWidth="1"/>
    <col min="7177" max="7186" width="10.7109375" customWidth="1"/>
    <col min="7187" max="7192" width="9.140625" hidden="1" customWidth="1"/>
    <col min="7193" max="7431" width="9.140625" hidden="1"/>
    <col min="7432" max="7432" width="13.7109375" customWidth="1"/>
    <col min="7433" max="7442" width="10.7109375" customWidth="1"/>
    <col min="7443" max="7448" width="9.140625" hidden="1" customWidth="1"/>
    <col min="7449" max="7687" width="9.140625" hidden="1"/>
    <col min="7688" max="7688" width="13.7109375" customWidth="1"/>
    <col min="7689" max="7698" width="10.7109375" customWidth="1"/>
    <col min="7699" max="7704" width="9.140625" hidden="1" customWidth="1"/>
    <col min="7705" max="7943" width="9.140625" hidden="1"/>
    <col min="7944" max="7944" width="13.7109375" customWidth="1"/>
    <col min="7945" max="7954" width="10.7109375" customWidth="1"/>
    <col min="7955" max="7960" width="9.140625" hidden="1" customWidth="1"/>
    <col min="7961" max="8199" width="9.140625" hidden="1"/>
    <col min="8200" max="8200" width="13.7109375" customWidth="1"/>
    <col min="8201" max="8210" width="10.7109375" customWidth="1"/>
    <col min="8211" max="8216" width="9.140625" hidden="1" customWidth="1"/>
    <col min="8217" max="8455" width="9.140625" hidden="1"/>
    <col min="8456" max="8456" width="13.7109375" customWidth="1"/>
    <col min="8457" max="8466" width="10.7109375" customWidth="1"/>
    <col min="8467" max="8472" width="9.140625" hidden="1" customWidth="1"/>
    <col min="8473" max="8711" width="9.140625" hidden="1"/>
    <col min="8712" max="8712" width="13.7109375" customWidth="1"/>
    <col min="8713" max="8722" width="10.7109375" customWidth="1"/>
    <col min="8723" max="8728" width="9.140625" hidden="1" customWidth="1"/>
    <col min="8729" max="8967" width="9.140625" hidden="1"/>
    <col min="8968" max="8968" width="13.7109375" customWidth="1"/>
    <col min="8969" max="8978" width="10.7109375" customWidth="1"/>
    <col min="8979" max="8984" width="9.140625" hidden="1" customWidth="1"/>
    <col min="8985" max="9223" width="9.140625" hidden="1"/>
    <col min="9224" max="9224" width="13.7109375" customWidth="1"/>
    <col min="9225" max="9234" width="10.7109375" customWidth="1"/>
    <col min="9235" max="9240" width="9.140625" hidden="1" customWidth="1"/>
    <col min="9241" max="9479" width="9.140625" hidden="1"/>
    <col min="9480" max="9480" width="13.7109375" customWidth="1"/>
    <col min="9481" max="9490" width="10.7109375" customWidth="1"/>
    <col min="9491" max="9496" width="9.140625" hidden="1" customWidth="1"/>
    <col min="9497" max="9735" width="9.140625" hidden="1"/>
    <col min="9736" max="9736" width="13.7109375" customWidth="1"/>
    <col min="9737" max="9746" width="10.7109375" customWidth="1"/>
    <col min="9747" max="9752" width="9.140625" hidden="1" customWidth="1"/>
    <col min="9753" max="9991" width="9.140625" hidden="1"/>
    <col min="9992" max="9992" width="13.7109375" customWidth="1"/>
    <col min="9993" max="10002" width="10.7109375" customWidth="1"/>
    <col min="10003" max="10008" width="9.140625" hidden="1" customWidth="1"/>
    <col min="10009" max="10247" width="9.140625" hidden="1"/>
    <col min="10248" max="10248" width="13.7109375" customWidth="1"/>
    <col min="10249" max="10258" width="10.7109375" customWidth="1"/>
    <col min="10259" max="10264" width="9.140625" hidden="1" customWidth="1"/>
    <col min="10265" max="10503" width="9.140625" hidden="1"/>
    <col min="10504" max="10504" width="13.7109375" customWidth="1"/>
    <col min="10505" max="10514" width="10.7109375" customWidth="1"/>
    <col min="10515" max="10520" width="9.140625" hidden="1" customWidth="1"/>
    <col min="10521" max="10759" width="9.140625" hidden="1"/>
    <col min="10760" max="10760" width="13.7109375" customWidth="1"/>
    <col min="10761" max="10770" width="10.7109375" customWidth="1"/>
    <col min="10771" max="10776" width="9.140625" hidden="1" customWidth="1"/>
    <col min="10777" max="11015" width="9.140625" hidden="1"/>
    <col min="11016" max="11016" width="13.7109375" customWidth="1"/>
    <col min="11017" max="11026" width="10.7109375" customWidth="1"/>
    <col min="11027" max="11032" width="9.140625" hidden="1" customWidth="1"/>
    <col min="11033" max="11271" width="9.140625" hidden="1"/>
    <col min="11272" max="11272" width="13.7109375" customWidth="1"/>
    <col min="11273" max="11282" width="10.7109375" customWidth="1"/>
    <col min="11283" max="11288" width="9.140625" hidden="1" customWidth="1"/>
    <col min="11289" max="11527" width="9.140625" hidden="1"/>
    <col min="11528" max="11528" width="13.7109375" customWidth="1"/>
    <col min="11529" max="11538" width="10.7109375" customWidth="1"/>
    <col min="11539" max="11544" width="9.140625" hidden="1" customWidth="1"/>
    <col min="11545" max="11783" width="9.140625" hidden="1"/>
    <col min="11784" max="11784" width="13.7109375" customWidth="1"/>
    <col min="11785" max="11794" width="10.7109375" customWidth="1"/>
    <col min="11795" max="11800" width="9.140625" hidden="1" customWidth="1"/>
    <col min="11801" max="12039" width="9.140625" hidden="1"/>
    <col min="12040" max="12040" width="13.7109375" customWidth="1"/>
    <col min="12041" max="12050" width="10.7109375" customWidth="1"/>
    <col min="12051" max="12056" width="9.140625" hidden="1" customWidth="1"/>
    <col min="12057" max="12295" width="9.140625" hidden="1"/>
    <col min="12296" max="12296" width="13.7109375" customWidth="1"/>
    <col min="12297" max="12306" width="10.7109375" customWidth="1"/>
    <col min="12307" max="12312" width="9.140625" hidden="1" customWidth="1"/>
    <col min="12313" max="12551" width="9.140625" hidden="1"/>
    <col min="12552" max="12552" width="13.7109375" customWidth="1"/>
    <col min="12553" max="12562" width="10.7109375" customWidth="1"/>
    <col min="12563" max="12568" width="9.140625" hidden="1" customWidth="1"/>
    <col min="12569" max="12807" width="9.140625" hidden="1"/>
    <col min="12808" max="12808" width="13.7109375" customWidth="1"/>
    <col min="12809" max="12818" width="10.7109375" customWidth="1"/>
    <col min="12819" max="12824" width="9.140625" hidden="1" customWidth="1"/>
    <col min="12825" max="13063" width="9.140625" hidden="1"/>
    <col min="13064" max="13064" width="13.7109375" customWidth="1"/>
    <col min="13065" max="13074" width="10.7109375" customWidth="1"/>
    <col min="13075" max="13080" width="9.140625" hidden="1" customWidth="1"/>
    <col min="13081" max="13319" width="9.140625" hidden="1"/>
    <col min="13320" max="13320" width="13.7109375" customWidth="1"/>
    <col min="13321" max="13330" width="10.7109375" customWidth="1"/>
    <col min="13331" max="13336" width="9.140625" hidden="1" customWidth="1"/>
    <col min="13337" max="13575" width="9.140625" hidden="1"/>
    <col min="13576" max="13576" width="13.7109375" customWidth="1"/>
    <col min="13577" max="13586" width="10.7109375" customWidth="1"/>
    <col min="13587" max="13592" width="9.140625" hidden="1" customWidth="1"/>
    <col min="13593" max="13831" width="9.140625" hidden="1"/>
    <col min="13832" max="13832" width="13.7109375" customWidth="1"/>
    <col min="13833" max="13842" width="10.7109375" customWidth="1"/>
    <col min="13843" max="13848" width="9.140625" hidden="1" customWidth="1"/>
    <col min="13849" max="14087" width="9.140625" hidden="1"/>
    <col min="14088" max="14088" width="13.7109375" customWidth="1"/>
    <col min="14089" max="14098" width="10.7109375" customWidth="1"/>
    <col min="14099" max="14104" width="9.140625" hidden="1" customWidth="1"/>
    <col min="14105" max="14343" width="9.140625" hidden="1"/>
    <col min="14344" max="14344" width="13.7109375" customWidth="1"/>
    <col min="14345" max="14354" width="10.7109375" customWidth="1"/>
    <col min="14355" max="14360" width="9.140625" hidden="1" customWidth="1"/>
    <col min="14361" max="14599" width="9.140625" hidden="1"/>
    <col min="14600" max="14600" width="13.7109375" customWidth="1"/>
    <col min="14601" max="14610" width="10.7109375" customWidth="1"/>
    <col min="14611" max="14616" width="9.140625" hidden="1" customWidth="1"/>
    <col min="14617" max="14855" width="9.140625" hidden="1"/>
    <col min="14856" max="14856" width="13.7109375" customWidth="1"/>
    <col min="14857" max="14866" width="10.7109375" customWidth="1"/>
    <col min="14867" max="14872" width="9.140625" hidden="1" customWidth="1"/>
    <col min="14873" max="15111" width="9.140625" hidden="1"/>
    <col min="15112" max="15112" width="13.7109375" customWidth="1"/>
    <col min="15113" max="15122" width="10.7109375" customWidth="1"/>
    <col min="15123" max="15128" width="9.140625" hidden="1" customWidth="1"/>
    <col min="15129" max="15367" width="9.140625" hidden="1"/>
    <col min="15368" max="15368" width="13.7109375" customWidth="1"/>
    <col min="15369" max="15378" width="10.7109375" customWidth="1"/>
    <col min="15379" max="15384" width="9.140625" hidden="1" customWidth="1"/>
    <col min="15385" max="15623" width="9.140625" hidden="1"/>
    <col min="15624" max="15624" width="13.7109375" customWidth="1"/>
    <col min="15625" max="15634" width="10.7109375" customWidth="1"/>
    <col min="15635" max="15640" width="9.140625" hidden="1" customWidth="1"/>
    <col min="15641" max="15879" width="9.140625" hidden="1"/>
    <col min="15880" max="15880" width="13.7109375" customWidth="1"/>
    <col min="15881" max="15890" width="10.7109375" customWidth="1"/>
    <col min="15891" max="15896" width="9.140625" hidden="1" customWidth="1"/>
    <col min="15897" max="16125" width="9.140625" hidden="1"/>
    <col min="16140" max="16384" width="9.140625" hidden="1"/>
  </cols>
  <sheetData>
    <row r="1" spans="1:11" ht="49.5" customHeight="1" x14ac:dyDescent="0.25">
      <c r="A1" s="701" t="s">
        <v>622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</row>
    <row r="2" spans="1:11" ht="18.75" x14ac:dyDescent="0.3">
      <c r="A2" s="703" t="s">
        <v>1265</v>
      </c>
      <c r="B2" s="691"/>
      <c r="C2" s="691"/>
      <c r="D2" s="704"/>
      <c r="E2" s="705"/>
      <c r="F2" s="705"/>
      <c r="G2" s="705"/>
      <c r="H2" s="705"/>
      <c r="I2" s="705"/>
      <c r="J2" s="705"/>
      <c r="K2" s="705"/>
    </row>
    <row r="3" spans="1:11" ht="5.25" customHeight="1" x14ac:dyDescent="0.25">
      <c r="A3" s="706"/>
      <c r="B3" s="690"/>
      <c r="C3" s="690"/>
      <c r="D3" s="690"/>
      <c r="E3" s="690"/>
      <c r="F3" s="690"/>
      <c r="G3" s="690"/>
      <c r="H3" s="690"/>
      <c r="I3" s="690"/>
      <c r="J3" s="690"/>
      <c r="K3" s="690"/>
    </row>
    <row r="4" spans="1:11" ht="15.75" thickBot="1" x14ac:dyDescent="0.3">
      <c r="A4" s="707"/>
      <c r="B4" s="694"/>
      <c r="C4" s="694"/>
      <c r="D4" s="694"/>
      <c r="E4" s="694"/>
      <c r="F4" s="241"/>
      <c r="G4" s="241"/>
      <c r="H4" s="241"/>
      <c r="I4" s="241"/>
      <c r="J4" s="241"/>
      <c r="K4" s="241"/>
    </row>
    <row r="5" spans="1:11" ht="15" x14ac:dyDescent="0.25">
      <c r="A5" s="708" t="s">
        <v>607</v>
      </c>
      <c r="B5" s="709" t="s">
        <v>608</v>
      </c>
      <c r="C5" s="710" t="s">
        <v>837</v>
      </c>
      <c r="D5" s="711"/>
      <c r="E5" s="711"/>
      <c r="F5" s="711"/>
      <c r="G5" s="711"/>
      <c r="H5" s="711"/>
      <c r="I5" s="711"/>
      <c r="J5" s="711"/>
      <c r="K5" s="712"/>
    </row>
    <row r="6" spans="1:11" ht="15" x14ac:dyDescent="0.25">
      <c r="A6" s="682"/>
      <c r="B6" s="683"/>
      <c r="C6" s="242" t="s">
        <v>609</v>
      </c>
      <c r="D6" s="242" t="s">
        <v>610</v>
      </c>
      <c r="E6" s="242" t="s">
        <v>611</v>
      </c>
      <c r="F6" s="242" t="s">
        <v>612</v>
      </c>
      <c r="G6" s="242" t="s">
        <v>613</v>
      </c>
      <c r="H6" s="242" t="s">
        <v>614</v>
      </c>
      <c r="I6" s="242" t="s">
        <v>615</v>
      </c>
      <c r="J6" s="242" t="s">
        <v>616</v>
      </c>
      <c r="K6" s="243" t="s">
        <v>617</v>
      </c>
    </row>
    <row r="7" spans="1:11" ht="15" x14ac:dyDescent="0.25">
      <c r="A7" s="713" t="s">
        <v>618</v>
      </c>
      <c r="B7" s="714"/>
      <c r="C7" s="714"/>
      <c r="D7" s="714"/>
      <c r="E7" s="714"/>
      <c r="F7" s="714"/>
      <c r="G7" s="714"/>
      <c r="H7" s="714"/>
      <c r="I7" s="714"/>
      <c r="J7" s="714"/>
      <c r="K7" s="715"/>
    </row>
    <row r="8" spans="1:11" ht="15" x14ac:dyDescent="0.25">
      <c r="A8" s="460" t="s">
        <v>1407</v>
      </c>
      <c r="B8" s="461" t="s">
        <v>956</v>
      </c>
      <c r="C8" s="373"/>
      <c r="D8" s="373"/>
      <c r="E8" s="373"/>
      <c r="F8" s="373"/>
      <c r="G8" s="373"/>
      <c r="H8" s="373"/>
      <c r="I8" s="373"/>
      <c r="J8" s="373"/>
      <c r="K8" s="462">
        <v>0</v>
      </c>
    </row>
    <row r="9" spans="1:11" ht="15" x14ac:dyDescent="0.25">
      <c r="A9" s="460" t="s">
        <v>623</v>
      </c>
      <c r="B9" s="461" t="s">
        <v>626</v>
      </c>
      <c r="C9" s="373"/>
      <c r="D9" s="373"/>
      <c r="E9" s="373"/>
      <c r="F9" s="373"/>
      <c r="G9" s="373"/>
      <c r="H9" s="373"/>
      <c r="I9" s="373"/>
      <c r="J9" s="373">
        <v>4.5</v>
      </c>
      <c r="K9" s="462">
        <v>4.99</v>
      </c>
    </row>
    <row r="10" spans="1:11" ht="15" x14ac:dyDescent="0.25">
      <c r="A10" s="460" t="s">
        <v>623</v>
      </c>
      <c r="B10" s="461" t="s">
        <v>627</v>
      </c>
      <c r="C10" s="373"/>
      <c r="D10" s="373"/>
      <c r="E10" s="373"/>
      <c r="F10" s="373"/>
      <c r="G10" s="373"/>
      <c r="H10" s="373"/>
      <c r="I10" s="373"/>
      <c r="J10" s="373"/>
      <c r="K10" s="462">
        <v>4.8499999999999996</v>
      </c>
    </row>
    <row r="11" spans="1:11" ht="15" x14ac:dyDescent="0.25">
      <c r="A11" s="460" t="s">
        <v>623</v>
      </c>
      <c r="B11" s="461" t="s">
        <v>641</v>
      </c>
      <c r="C11" s="373"/>
      <c r="D11" s="373"/>
      <c r="E11" s="373"/>
      <c r="F11" s="373"/>
      <c r="G11" s="373"/>
      <c r="H11" s="373"/>
      <c r="I11" s="373"/>
      <c r="J11" s="373"/>
      <c r="K11" s="462">
        <v>5.75</v>
      </c>
    </row>
    <row r="12" spans="1:11" ht="15" x14ac:dyDescent="0.25">
      <c r="A12" s="460" t="s">
        <v>623</v>
      </c>
      <c r="B12" s="461" t="s">
        <v>628</v>
      </c>
      <c r="C12" s="373"/>
      <c r="D12" s="373"/>
      <c r="E12" s="373"/>
      <c r="F12" s="373"/>
      <c r="G12" s="373"/>
      <c r="H12" s="373"/>
      <c r="I12" s="373"/>
      <c r="J12" s="373"/>
      <c r="K12" s="462">
        <v>5.6</v>
      </c>
    </row>
    <row r="13" spans="1:11" ht="15" x14ac:dyDescent="0.25">
      <c r="A13" s="460" t="s">
        <v>623</v>
      </c>
      <c r="B13" s="461" t="s">
        <v>629</v>
      </c>
      <c r="C13" s="373"/>
      <c r="D13" s="373"/>
      <c r="E13" s="373"/>
      <c r="F13" s="373"/>
      <c r="G13" s="373"/>
      <c r="H13" s="373"/>
      <c r="I13" s="373"/>
      <c r="J13" s="373">
        <v>4.5599999999999996</v>
      </c>
      <c r="K13" s="462"/>
    </row>
    <row r="14" spans="1:11" ht="15" x14ac:dyDescent="0.25">
      <c r="A14" s="460" t="s">
        <v>619</v>
      </c>
      <c r="B14" s="461" t="s">
        <v>1058</v>
      </c>
      <c r="C14" s="373"/>
      <c r="D14" s="373"/>
      <c r="E14" s="373"/>
      <c r="F14" s="373"/>
      <c r="G14" s="373"/>
      <c r="H14" s="373"/>
      <c r="I14" s="373">
        <v>5</v>
      </c>
      <c r="J14" s="373"/>
      <c r="K14" s="462"/>
    </row>
    <row r="15" spans="1:11" s="386" customFormat="1" ht="15" x14ac:dyDescent="0.25">
      <c r="A15" s="460" t="s">
        <v>619</v>
      </c>
      <c r="B15" s="461" t="s">
        <v>677</v>
      </c>
      <c r="C15" s="373"/>
      <c r="D15" s="373"/>
      <c r="E15" s="373"/>
      <c r="F15" s="373"/>
      <c r="G15" s="373"/>
      <c r="H15" s="373"/>
      <c r="I15" s="373"/>
      <c r="J15" s="373">
        <v>4.05</v>
      </c>
      <c r="K15" s="462">
        <v>4.09</v>
      </c>
    </row>
    <row r="16" spans="1:11" s="386" customFormat="1" ht="15" x14ac:dyDescent="0.25">
      <c r="A16" s="460" t="s">
        <v>619</v>
      </c>
      <c r="B16" s="461" t="s">
        <v>678</v>
      </c>
      <c r="C16" s="373"/>
      <c r="D16" s="373">
        <v>5.25</v>
      </c>
      <c r="E16" s="373"/>
      <c r="F16" s="373"/>
      <c r="G16" s="373"/>
      <c r="H16" s="373"/>
      <c r="I16" s="373"/>
      <c r="J16" s="373"/>
      <c r="K16" s="462"/>
    </row>
    <row r="17" spans="1:11" s="386" customFormat="1" ht="15" x14ac:dyDescent="0.25">
      <c r="A17" s="460" t="s">
        <v>619</v>
      </c>
      <c r="B17" s="461" t="s">
        <v>633</v>
      </c>
      <c r="C17" s="373"/>
      <c r="D17" s="373"/>
      <c r="E17" s="373"/>
      <c r="F17" s="373"/>
      <c r="G17" s="373"/>
      <c r="H17" s="373"/>
      <c r="I17" s="373"/>
      <c r="J17" s="373"/>
      <c r="K17" s="462">
        <v>5.35</v>
      </c>
    </row>
    <row r="18" spans="1:11" s="386" customFormat="1" ht="15" x14ac:dyDescent="0.25">
      <c r="A18" s="460" t="s">
        <v>619</v>
      </c>
      <c r="B18" s="461" t="s">
        <v>634</v>
      </c>
      <c r="C18" s="373"/>
      <c r="D18" s="373"/>
      <c r="E18" s="373"/>
      <c r="F18" s="373"/>
      <c r="G18" s="373"/>
      <c r="H18" s="373"/>
      <c r="I18" s="373"/>
      <c r="J18" s="373"/>
      <c r="K18" s="462">
        <v>6.2</v>
      </c>
    </row>
    <row r="19" spans="1:11" s="386" customFormat="1" ht="15" x14ac:dyDescent="0.25">
      <c r="A19" s="460" t="s">
        <v>619</v>
      </c>
      <c r="B19" s="461" t="s">
        <v>682</v>
      </c>
      <c r="C19" s="373"/>
      <c r="D19" s="373"/>
      <c r="E19" s="373"/>
      <c r="F19" s="373"/>
      <c r="G19" s="373"/>
      <c r="H19" s="373"/>
      <c r="I19" s="373"/>
      <c r="J19" s="373">
        <v>4.45</v>
      </c>
      <c r="K19" s="462"/>
    </row>
    <row r="20" spans="1:11" ht="15" x14ac:dyDescent="0.25">
      <c r="A20" s="460" t="s">
        <v>619</v>
      </c>
      <c r="B20" s="461" t="s">
        <v>635</v>
      </c>
      <c r="C20" s="373"/>
      <c r="D20" s="373"/>
      <c r="E20" s="373"/>
      <c r="F20" s="373"/>
      <c r="G20" s="373"/>
      <c r="H20" s="373"/>
      <c r="I20" s="373"/>
      <c r="J20" s="373"/>
      <c r="K20" s="462">
        <v>5.31</v>
      </c>
    </row>
    <row r="21" spans="1:11" ht="15" x14ac:dyDescent="0.25">
      <c r="A21" s="460" t="s">
        <v>619</v>
      </c>
      <c r="B21" s="461" t="s">
        <v>1028</v>
      </c>
      <c r="C21" s="373"/>
      <c r="D21" s="373"/>
      <c r="E21" s="373"/>
      <c r="F21" s="373"/>
      <c r="G21" s="373"/>
      <c r="H21" s="373"/>
      <c r="I21" s="373"/>
      <c r="J21" s="373"/>
      <c r="K21" s="462">
        <v>5.47</v>
      </c>
    </row>
    <row r="22" spans="1:11" ht="15" x14ac:dyDescent="0.25">
      <c r="A22" s="460" t="s">
        <v>1411</v>
      </c>
      <c r="B22" s="461" t="s">
        <v>1412</v>
      </c>
      <c r="C22" s="373"/>
      <c r="D22" s="373"/>
      <c r="E22" s="373"/>
      <c r="F22" s="373"/>
      <c r="G22" s="373"/>
      <c r="H22" s="373"/>
      <c r="I22" s="373"/>
      <c r="J22" s="373">
        <v>0</v>
      </c>
      <c r="K22" s="462"/>
    </row>
    <row r="23" spans="1:11" ht="15" x14ac:dyDescent="0.25">
      <c r="A23" s="460" t="s">
        <v>639</v>
      </c>
      <c r="B23" s="461" t="s">
        <v>624</v>
      </c>
      <c r="C23" s="373"/>
      <c r="D23" s="373"/>
      <c r="E23" s="373"/>
      <c r="F23" s="373">
        <v>3.1</v>
      </c>
      <c r="G23" s="373"/>
      <c r="H23" s="373"/>
      <c r="I23" s="373"/>
      <c r="J23" s="373">
        <v>3.98</v>
      </c>
      <c r="K23" s="462">
        <v>2.52</v>
      </c>
    </row>
    <row r="24" spans="1:11" ht="15" x14ac:dyDescent="0.25">
      <c r="A24" s="460" t="s">
        <v>639</v>
      </c>
      <c r="B24" s="461" t="s">
        <v>640</v>
      </c>
      <c r="C24" s="373">
        <v>2.99</v>
      </c>
      <c r="D24" s="373"/>
      <c r="E24" s="373"/>
      <c r="F24" s="373"/>
      <c r="G24" s="373">
        <v>3</v>
      </c>
      <c r="H24" s="373">
        <v>3.05</v>
      </c>
      <c r="I24" s="373">
        <v>3.02</v>
      </c>
      <c r="J24" s="373">
        <v>3.25</v>
      </c>
      <c r="K24" s="462">
        <v>1.85</v>
      </c>
    </row>
    <row r="25" spans="1:11" ht="15" x14ac:dyDescent="0.25">
      <c r="A25" s="460" t="s">
        <v>639</v>
      </c>
      <c r="B25" s="461" t="s">
        <v>625</v>
      </c>
      <c r="C25" s="373"/>
      <c r="D25" s="373"/>
      <c r="E25" s="373"/>
      <c r="F25" s="373"/>
      <c r="G25" s="373"/>
      <c r="H25" s="373">
        <v>3.5</v>
      </c>
      <c r="I25" s="373"/>
      <c r="J25" s="373">
        <v>2.87</v>
      </c>
      <c r="K25" s="462">
        <v>3.29</v>
      </c>
    </row>
    <row r="26" spans="1:11" ht="15" x14ac:dyDescent="0.25">
      <c r="A26" s="460" t="s">
        <v>639</v>
      </c>
      <c r="B26" s="461" t="s">
        <v>626</v>
      </c>
      <c r="C26" s="373">
        <v>3</v>
      </c>
      <c r="D26" s="373"/>
      <c r="E26" s="373"/>
      <c r="F26" s="373"/>
      <c r="G26" s="373">
        <v>4</v>
      </c>
      <c r="H26" s="373"/>
      <c r="I26" s="373">
        <v>2.06</v>
      </c>
      <c r="J26" s="373">
        <v>2.2000000000000002</v>
      </c>
      <c r="K26" s="462">
        <v>2.13</v>
      </c>
    </row>
    <row r="27" spans="1:11" ht="15" x14ac:dyDescent="0.25">
      <c r="A27" s="460" t="s">
        <v>639</v>
      </c>
      <c r="B27" s="461" t="s">
        <v>627</v>
      </c>
      <c r="C27" s="373"/>
      <c r="D27" s="373">
        <v>3</v>
      </c>
      <c r="E27" s="373"/>
      <c r="F27" s="373"/>
      <c r="G27" s="373"/>
      <c r="H27" s="373">
        <v>3.05</v>
      </c>
      <c r="I27" s="373">
        <v>3.58</v>
      </c>
      <c r="J27" s="373">
        <v>3.42</v>
      </c>
      <c r="K27" s="462">
        <v>4.17</v>
      </c>
    </row>
    <row r="28" spans="1:11" ht="15" x14ac:dyDescent="0.25">
      <c r="A28" s="460" t="s">
        <v>639</v>
      </c>
      <c r="B28" s="461" t="s">
        <v>641</v>
      </c>
      <c r="C28" s="373"/>
      <c r="D28" s="373"/>
      <c r="E28" s="373"/>
      <c r="F28" s="373"/>
      <c r="G28" s="373"/>
      <c r="H28" s="373"/>
      <c r="I28" s="373">
        <v>3.7</v>
      </c>
      <c r="J28" s="373">
        <v>4.0199999999999996</v>
      </c>
      <c r="K28" s="462">
        <v>4.91</v>
      </c>
    </row>
    <row r="29" spans="1:11" ht="15" x14ac:dyDescent="0.25">
      <c r="A29" s="460" t="s">
        <v>639</v>
      </c>
      <c r="B29" s="461" t="s">
        <v>642</v>
      </c>
      <c r="C29" s="373">
        <v>2.9</v>
      </c>
      <c r="D29" s="373"/>
      <c r="E29" s="373"/>
      <c r="F29" s="373"/>
      <c r="G29" s="373"/>
      <c r="H29" s="373">
        <v>3.1</v>
      </c>
      <c r="I29" s="373"/>
      <c r="J29" s="373">
        <v>3.65</v>
      </c>
      <c r="K29" s="462">
        <v>3.4</v>
      </c>
    </row>
    <row r="30" spans="1:11" ht="15" x14ac:dyDescent="0.25">
      <c r="A30" s="460" t="s">
        <v>639</v>
      </c>
      <c r="B30" s="461" t="s">
        <v>628</v>
      </c>
      <c r="C30" s="373"/>
      <c r="D30" s="373"/>
      <c r="E30" s="373"/>
      <c r="F30" s="373"/>
      <c r="G30" s="373">
        <v>2.95</v>
      </c>
      <c r="H30" s="373"/>
      <c r="I30" s="373">
        <v>3.99</v>
      </c>
      <c r="J30" s="373">
        <v>3.81</v>
      </c>
      <c r="K30" s="462">
        <v>4</v>
      </c>
    </row>
    <row r="31" spans="1:11" ht="15" x14ac:dyDescent="0.25">
      <c r="A31" s="460" t="s">
        <v>639</v>
      </c>
      <c r="B31" s="461" t="s">
        <v>643</v>
      </c>
      <c r="C31" s="373">
        <v>5.48</v>
      </c>
      <c r="D31" s="373"/>
      <c r="E31" s="373"/>
      <c r="F31" s="373"/>
      <c r="G31" s="373"/>
      <c r="H31" s="373"/>
      <c r="I31" s="373">
        <v>3</v>
      </c>
      <c r="J31" s="373"/>
      <c r="K31" s="462"/>
    </row>
    <row r="32" spans="1:11" ht="15" x14ac:dyDescent="0.25">
      <c r="A32" s="460" t="s">
        <v>639</v>
      </c>
      <c r="B32" s="461" t="s">
        <v>645</v>
      </c>
      <c r="C32" s="373"/>
      <c r="D32" s="373">
        <v>4</v>
      </c>
      <c r="E32" s="373">
        <v>5.3</v>
      </c>
      <c r="F32" s="373"/>
      <c r="G32" s="373"/>
      <c r="H32" s="373"/>
      <c r="I32" s="373">
        <v>5.5</v>
      </c>
      <c r="J32" s="373">
        <v>6.1</v>
      </c>
      <c r="K32" s="462"/>
    </row>
    <row r="33" spans="1:11" ht="15" x14ac:dyDescent="0.25">
      <c r="A33" s="460" t="s">
        <v>639</v>
      </c>
      <c r="B33" s="461" t="s">
        <v>629</v>
      </c>
      <c r="C33" s="373"/>
      <c r="D33" s="373"/>
      <c r="E33" s="373"/>
      <c r="F33" s="373"/>
      <c r="G33" s="373"/>
      <c r="H33" s="373"/>
      <c r="I33" s="373"/>
      <c r="J33" s="373">
        <v>4.55</v>
      </c>
      <c r="K33" s="462"/>
    </row>
    <row r="34" spans="1:11" ht="15" x14ac:dyDescent="0.25">
      <c r="A34" s="460" t="s">
        <v>639</v>
      </c>
      <c r="B34" s="461" t="s">
        <v>646</v>
      </c>
      <c r="C34" s="373"/>
      <c r="D34" s="373"/>
      <c r="E34" s="373"/>
      <c r="F34" s="373"/>
      <c r="G34" s="373">
        <v>3.59</v>
      </c>
      <c r="H34" s="373"/>
      <c r="I34" s="373">
        <v>4.28</v>
      </c>
      <c r="J34" s="373">
        <v>4.5</v>
      </c>
      <c r="K34" s="462"/>
    </row>
    <row r="35" spans="1:11" ht="15" x14ac:dyDescent="0.25">
      <c r="A35" s="460" t="s">
        <v>639</v>
      </c>
      <c r="B35" s="461" t="s">
        <v>630</v>
      </c>
      <c r="C35" s="373"/>
      <c r="D35" s="373"/>
      <c r="E35" s="373"/>
      <c r="F35" s="373"/>
      <c r="G35" s="373"/>
      <c r="H35" s="373"/>
      <c r="I35" s="373">
        <v>3.77</v>
      </c>
      <c r="J35" s="373">
        <v>4.3899999999999997</v>
      </c>
      <c r="K35" s="462">
        <v>6.87</v>
      </c>
    </row>
    <row r="36" spans="1:11" ht="15" x14ac:dyDescent="0.25">
      <c r="A36" s="460" t="s">
        <v>639</v>
      </c>
      <c r="B36" s="461" t="s">
        <v>647</v>
      </c>
      <c r="C36" s="373"/>
      <c r="D36" s="373"/>
      <c r="E36" s="373"/>
      <c r="F36" s="373"/>
      <c r="G36" s="373"/>
      <c r="H36" s="373"/>
      <c r="I36" s="373"/>
      <c r="J36" s="373"/>
      <c r="K36" s="462">
        <v>4.0999999999999996</v>
      </c>
    </row>
    <row r="37" spans="1:11" ht="15" x14ac:dyDescent="0.25">
      <c r="A37" s="460" t="s">
        <v>639</v>
      </c>
      <c r="B37" s="461" t="s">
        <v>648</v>
      </c>
      <c r="C37" s="373">
        <v>2.95</v>
      </c>
      <c r="D37" s="373"/>
      <c r="E37" s="373"/>
      <c r="F37" s="373"/>
      <c r="G37" s="373"/>
      <c r="H37" s="373"/>
      <c r="I37" s="373">
        <v>3.1</v>
      </c>
      <c r="J37" s="373"/>
      <c r="K37" s="462">
        <v>3.74</v>
      </c>
    </row>
    <row r="38" spans="1:11" ht="15" x14ac:dyDescent="0.25">
      <c r="A38" s="460" t="s">
        <v>1409</v>
      </c>
      <c r="B38" s="461" t="s">
        <v>676</v>
      </c>
      <c r="C38" s="373"/>
      <c r="D38" s="373"/>
      <c r="E38" s="373"/>
      <c r="F38" s="373"/>
      <c r="G38" s="373"/>
      <c r="H38" s="373">
        <v>2.2999999999999998</v>
      </c>
      <c r="I38" s="373"/>
      <c r="J38" s="373"/>
      <c r="K38" s="462"/>
    </row>
    <row r="39" spans="1:11" ht="15" x14ac:dyDescent="0.25">
      <c r="A39" s="460" t="s">
        <v>1168</v>
      </c>
      <c r="B39" s="461" t="s">
        <v>676</v>
      </c>
      <c r="C39" s="373"/>
      <c r="D39" s="373"/>
      <c r="E39" s="373"/>
      <c r="F39" s="373"/>
      <c r="G39" s="373"/>
      <c r="H39" s="373">
        <v>3.3</v>
      </c>
      <c r="I39" s="373">
        <v>3.4</v>
      </c>
      <c r="J39" s="373">
        <v>3.5</v>
      </c>
      <c r="K39" s="462"/>
    </row>
    <row r="40" spans="1:11" ht="15" x14ac:dyDescent="0.25">
      <c r="A40" s="460" t="s">
        <v>667</v>
      </c>
      <c r="B40" s="461" t="s">
        <v>633</v>
      </c>
      <c r="C40" s="373"/>
      <c r="D40" s="373"/>
      <c r="E40" s="373"/>
      <c r="F40" s="373"/>
      <c r="G40" s="373"/>
      <c r="H40" s="373">
        <v>4.25</v>
      </c>
      <c r="I40" s="373"/>
      <c r="J40" s="373"/>
      <c r="K40" s="462"/>
    </row>
    <row r="41" spans="1:11" ht="15" x14ac:dyDescent="0.25">
      <c r="A41" s="460" t="s">
        <v>667</v>
      </c>
      <c r="B41" s="461" t="s">
        <v>666</v>
      </c>
      <c r="C41" s="373"/>
      <c r="D41" s="373"/>
      <c r="E41" s="373"/>
      <c r="F41" s="373"/>
      <c r="G41" s="373">
        <v>5.41</v>
      </c>
      <c r="H41" s="373"/>
      <c r="I41" s="373"/>
      <c r="J41" s="373"/>
      <c r="K41" s="462"/>
    </row>
    <row r="42" spans="1:11" ht="15" x14ac:dyDescent="0.25">
      <c r="A42" s="460" t="s">
        <v>667</v>
      </c>
      <c r="B42" s="461" t="s">
        <v>661</v>
      </c>
      <c r="C42" s="373"/>
      <c r="D42" s="373"/>
      <c r="E42" s="373"/>
      <c r="F42" s="373"/>
      <c r="G42" s="373"/>
      <c r="H42" s="373"/>
      <c r="I42" s="373">
        <v>5.1100000000000003</v>
      </c>
      <c r="J42" s="373"/>
      <c r="K42" s="462"/>
    </row>
    <row r="43" spans="1:11" ht="15" x14ac:dyDescent="0.25">
      <c r="A43" s="460" t="s">
        <v>649</v>
      </c>
      <c r="B43" s="461" t="s">
        <v>1099</v>
      </c>
      <c r="C43" s="373"/>
      <c r="D43" s="373"/>
      <c r="E43" s="373">
        <v>6</v>
      </c>
      <c r="F43" s="373">
        <v>6</v>
      </c>
      <c r="G43" s="373"/>
      <c r="H43" s="373"/>
      <c r="I43" s="373"/>
      <c r="J43" s="373"/>
      <c r="K43" s="462"/>
    </row>
    <row r="44" spans="1:11" ht="15.75" thickBot="1" x14ac:dyDescent="0.3">
      <c r="A44" s="460" t="s">
        <v>649</v>
      </c>
      <c r="B44" s="461" t="s">
        <v>1169</v>
      </c>
      <c r="C44" s="373"/>
      <c r="D44" s="373"/>
      <c r="E44" s="373"/>
      <c r="F44" s="373"/>
      <c r="G44" s="373"/>
      <c r="H44" s="373"/>
      <c r="I44" s="373"/>
      <c r="J44" s="373">
        <v>6</v>
      </c>
      <c r="K44" s="462">
        <v>6.7</v>
      </c>
    </row>
    <row r="45" spans="1:11" ht="15.75" thickBot="1" x14ac:dyDescent="0.3">
      <c r="A45" s="698" t="s">
        <v>838</v>
      </c>
      <c r="B45" s="699"/>
      <c r="C45" s="699"/>
      <c r="D45" s="699"/>
      <c r="E45" s="699"/>
      <c r="F45" s="699"/>
      <c r="G45" s="699"/>
      <c r="H45" s="699"/>
      <c r="I45" s="699"/>
      <c r="J45" s="699"/>
      <c r="K45" s="700"/>
    </row>
    <row r="46" spans="1:11" s="378" customFormat="1" ht="15" x14ac:dyDescent="0.25">
      <c r="A46" s="460" t="s">
        <v>639</v>
      </c>
      <c r="B46" s="461" t="s">
        <v>640</v>
      </c>
      <c r="C46" s="463"/>
      <c r="D46" s="463">
        <v>0.9</v>
      </c>
      <c r="E46" s="463"/>
      <c r="F46" s="463"/>
      <c r="G46" s="463"/>
      <c r="H46" s="463"/>
      <c r="I46" s="463"/>
      <c r="J46" s="463">
        <v>1.24</v>
      </c>
      <c r="K46" s="464"/>
    </row>
    <row r="47" spans="1:11" s="378" customFormat="1" ht="15" x14ac:dyDescent="0.25">
      <c r="A47" s="460" t="s">
        <v>639</v>
      </c>
      <c r="B47" s="461" t="s">
        <v>625</v>
      </c>
      <c r="C47" s="463"/>
      <c r="D47" s="463"/>
      <c r="E47" s="463"/>
      <c r="F47" s="463"/>
      <c r="G47" s="463"/>
      <c r="H47" s="463"/>
      <c r="I47" s="463"/>
      <c r="J47" s="463">
        <v>1.08</v>
      </c>
      <c r="K47" s="464"/>
    </row>
    <row r="48" spans="1:11" s="378" customFormat="1" ht="15" x14ac:dyDescent="0.25">
      <c r="A48" s="460" t="s">
        <v>639</v>
      </c>
      <c r="B48" s="461" t="s">
        <v>626</v>
      </c>
      <c r="C48" s="463"/>
      <c r="D48" s="463"/>
      <c r="E48" s="463"/>
      <c r="F48" s="463"/>
      <c r="G48" s="463"/>
      <c r="H48" s="463"/>
      <c r="I48" s="463"/>
      <c r="J48" s="463"/>
      <c r="K48" s="464">
        <v>1.1200000000000001</v>
      </c>
    </row>
    <row r="49" spans="1:17" s="378" customFormat="1" ht="15" x14ac:dyDescent="0.25">
      <c r="A49" s="460" t="s">
        <v>639</v>
      </c>
      <c r="B49" s="461" t="s">
        <v>627</v>
      </c>
      <c r="C49" s="463">
        <v>1.1499999999999999</v>
      </c>
      <c r="D49" s="463"/>
      <c r="E49" s="463">
        <v>0.97</v>
      </c>
      <c r="F49" s="463">
        <v>0.9</v>
      </c>
      <c r="G49" s="463"/>
      <c r="H49" s="463"/>
      <c r="I49" s="463">
        <v>1.04</v>
      </c>
      <c r="J49" s="463"/>
      <c r="K49" s="464">
        <v>1.35</v>
      </c>
    </row>
    <row r="50" spans="1:17" s="378" customFormat="1" ht="15" x14ac:dyDescent="0.25">
      <c r="A50" s="460" t="s">
        <v>639</v>
      </c>
      <c r="B50" s="461" t="s">
        <v>628</v>
      </c>
      <c r="C50" s="463"/>
      <c r="D50" s="463"/>
      <c r="E50" s="463"/>
      <c r="F50" s="463"/>
      <c r="G50" s="463"/>
      <c r="H50" s="463"/>
      <c r="I50" s="463"/>
      <c r="J50" s="463"/>
      <c r="K50" s="464">
        <v>1.35</v>
      </c>
      <c r="L50" s="386"/>
      <c r="M50" s="386"/>
      <c r="N50" s="386"/>
    </row>
    <row r="51" spans="1:17" s="378" customFormat="1" ht="15.75" thickBot="1" x14ac:dyDescent="0.3">
      <c r="A51" s="460" t="s">
        <v>639</v>
      </c>
      <c r="B51" s="461" t="s">
        <v>629</v>
      </c>
      <c r="C51" s="463"/>
      <c r="D51" s="463"/>
      <c r="E51" s="463"/>
      <c r="F51" s="463"/>
      <c r="G51" s="463"/>
      <c r="H51" s="463"/>
      <c r="I51" s="463"/>
      <c r="J51" s="463">
        <v>2.14</v>
      </c>
      <c r="K51" s="464"/>
      <c r="L51" s="386"/>
      <c r="M51" s="386"/>
      <c r="N51" s="386"/>
    </row>
    <row r="52" spans="1:17" s="379" customFormat="1" ht="15.75" thickBot="1" x14ac:dyDescent="0.3">
      <c r="A52" s="698" t="s">
        <v>1170</v>
      </c>
      <c r="B52" s="699"/>
      <c r="C52" s="699"/>
      <c r="D52" s="699"/>
      <c r="E52" s="699"/>
      <c r="F52" s="699"/>
      <c r="G52" s="699"/>
      <c r="H52" s="699"/>
      <c r="I52" s="699"/>
      <c r="J52" s="699"/>
      <c r="K52" s="700"/>
      <c r="L52" s="386"/>
      <c r="M52" s="386"/>
      <c r="N52" s="386"/>
    </row>
    <row r="53" spans="1:17" s="386" customFormat="1" ht="15.75" thickBot="1" x14ac:dyDescent="0.3">
      <c r="A53" s="465" t="s">
        <v>639</v>
      </c>
      <c r="B53" s="466" t="s">
        <v>629</v>
      </c>
      <c r="C53" s="441"/>
      <c r="D53" s="441"/>
      <c r="E53" s="441"/>
      <c r="F53" s="441"/>
      <c r="G53" s="467">
        <v>0.9</v>
      </c>
      <c r="H53" s="441"/>
      <c r="I53" s="441"/>
      <c r="J53" s="441"/>
      <c r="K53" s="442"/>
      <c r="O53" s="15"/>
      <c r="P53" s="15"/>
      <c r="Q53" s="15"/>
    </row>
    <row r="54" spans="1:17" ht="6" customHeight="1" thickBot="1" x14ac:dyDescent="0.3">
      <c r="A54" s="244"/>
      <c r="B54" s="245"/>
      <c r="C54" s="245"/>
      <c r="D54" s="245"/>
      <c r="E54" s="246"/>
      <c r="F54" s="245"/>
      <c r="G54" s="245"/>
      <c r="H54" s="245"/>
      <c r="I54" s="245"/>
      <c r="J54" s="245"/>
      <c r="K54" s="245"/>
      <c r="L54" s="386"/>
      <c r="M54" s="386"/>
      <c r="N54" s="386"/>
    </row>
    <row r="55" spans="1:17" ht="15" x14ac:dyDescent="0.25">
      <c r="L55" s="386"/>
      <c r="M55" s="386"/>
      <c r="N55" s="386"/>
    </row>
    <row r="56" spans="1:17" ht="15" x14ac:dyDescent="0.25">
      <c r="A56" s="14" t="s">
        <v>23</v>
      </c>
      <c r="L56" s="386"/>
      <c r="M56" s="386"/>
      <c r="N56" s="386"/>
    </row>
    <row r="57" spans="1:17" ht="15" x14ac:dyDescent="0.25"/>
    <row r="68" ht="15" customHeight="1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</sheetData>
  <mergeCells count="10">
    <mergeCell ref="A52:K52"/>
    <mergeCell ref="A45:K45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19"/>
  <sheetViews>
    <sheetView workbookViewId="0">
      <selection activeCell="IW19" sqref="IW19"/>
    </sheetView>
  </sheetViews>
  <sheetFormatPr baseColWidth="10" defaultColWidth="0" defaultRowHeight="15" zeroHeight="1" x14ac:dyDescent="0.25"/>
  <cols>
    <col min="1" max="8" width="14" customWidth="1"/>
    <col min="9" max="13" width="10.7109375" style="18" hidden="1" customWidth="1"/>
    <col min="14" max="14" width="10.5703125" style="18" hidden="1" customWidth="1"/>
    <col min="15" max="27" width="9.140625" style="18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16" ht="18" x14ac:dyDescent="0.25">
      <c r="A1" s="720" t="s">
        <v>652</v>
      </c>
      <c r="B1" s="721"/>
      <c r="C1" s="721"/>
      <c r="D1" s="721"/>
      <c r="E1" s="721"/>
      <c r="F1" s="721"/>
      <c r="G1" s="721"/>
      <c r="H1" s="722"/>
      <c r="I1" s="16"/>
      <c r="J1" s="16"/>
      <c r="K1" s="16"/>
      <c r="L1" s="16"/>
      <c r="M1" s="16"/>
      <c r="N1" s="17"/>
    </row>
    <row r="2" spans="1:16" ht="18.75" x14ac:dyDescent="0.25">
      <c r="A2" s="723" t="s">
        <v>1265</v>
      </c>
      <c r="B2" s="724"/>
      <c r="C2" s="724"/>
      <c r="D2" s="724"/>
      <c r="E2" s="724"/>
      <c r="F2" s="724"/>
      <c r="G2" s="724"/>
      <c r="H2" s="725"/>
      <c r="I2" s="17"/>
      <c r="J2" s="17"/>
      <c r="K2" s="17"/>
      <c r="L2" s="17"/>
      <c r="M2" s="17"/>
      <c r="N2" s="17"/>
    </row>
    <row r="3" spans="1:16" ht="18" x14ac:dyDescent="0.25">
      <c r="A3" s="726"/>
      <c r="B3" s="727"/>
      <c r="C3" s="727"/>
      <c r="D3" s="727"/>
      <c r="E3" s="727"/>
      <c r="F3" s="727"/>
      <c r="G3" s="727"/>
      <c r="H3" s="728"/>
      <c r="I3" s="16"/>
      <c r="J3" s="16"/>
      <c r="K3" s="16"/>
      <c r="L3" s="16"/>
      <c r="M3" s="16"/>
      <c r="N3" s="17"/>
    </row>
    <row r="4" spans="1:16" ht="5.25" customHeight="1" thickBot="1" x14ac:dyDescent="0.3">
      <c r="A4" s="707"/>
      <c r="B4" s="694"/>
      <c r="C4" s="694"/>
      <c r="D4" s="694"/>
      <c r="E4" s="694"/>
      <c r="F4" s="241"/>
      <c r="G4" s="241"/>
      <c r="H4" s="247"/>
    </row>
    <row r="5" spans="1:16" x14ac:dyDescent="0.25">
      <c r="A5" s="729" t="s">
        <v>607</v>
      </c>
      <c r="B5" s="731" t="s">
        <v>608</v>
      </c>
      <c r="C5" s="733" t="s">
        <v>837</v>
      </c>
      <c r="D5" s="734"/>
      <c r="E5" s="734"/>
      <c r="F5" s="734"/>
      <c r="G5" s="734"/>
      <c r="H5" s="735"/>
      <c r="I5" s="17"/>
      <c r="J5" s="17"/>
      <c r="K5" s="17"/>
      <c r="L5" s="17"/>
      <c r="M5" s="17"/>
      <c r="N5" s="19"/>
      <c r="O5" s="719"/>
      <c r="P5" s="719"/>
    </row>
    <row r="6" spans="1:16" x14ac:dyDescent="0.25">
      <c r="A6" s="730"/>
      <c r="B6" s="732"/>
      <c r="C6" s="248" t="s">
        <v>653</v>
      </c>
      <c r="D6" s="248" t="s">
        <v>654</v>
      </c>
      <c r="E6" s="248" t="s">
        <v>655</v>
      </c>
      <c r="F6" s="248" t="s">
        <v>656</v>
      </c>
      <c r="G6" s="248" t="s">
        <v>657</v>
      </c>
      <c r="H6" s="249" t="s">
        <v>658</v>
      </c>
      <c r="I6" s="20"/>
      <c r="J6" s="20"/>
      <c r="K6" s="20"/>
      <c r="L6" s="20"/>
      <c r="M6" s="20"/>
      <c r="N6" s="20"/>
      <c r="O6" s="719"/>
      <c r="P6" s="719"/>
    </row>
    <row r="7" spans="1:16" ht="15.75" thickBot="1" x14ac:dyDescent="0.3">
      <c r="A7" s="716" t="s">
        <v>618</v>
      </c>
      <c r="B7" s="717"/>
      <c r="C7" s="717"/>
      <c r="D7" s="717"/>
      <c r="E7" s="717"/>
      <c r="F7" s="717"/>
      <c r="G7" s="717"/>
      <c r="H7" s="718"/>
      <c r="I7" s="21"/>
      <c r="J7" s="21"/>
      <c r="K7" s="21"/>
      <c r="L7" s="21"/>
      <c r="M7" s="21"/>
      <c r="N7" s="22"/>
    </row>
    <row r="8" spans="1:16" x14ac:dyDescent="0.25">
      <c r="A8" s="374" t="s">
        <v>623</v>
      </c>
      <c r="B8" s="376" t="s">
        <v>625</v>
      </c>
      <c r="C8" s="443"/>
      <c r="D8" s="443"/>
      <c r="E8" s="443">
        <v>3</v>
      </c>
      <c r="F8" s="443"/>
      <c r="G8" s="443">
        <v>3</v>
      </c>
      <c r="H8" s="444"/>
      <c r="I8" s="23"/>
      <c r="J8" s="23"/>
      <c r="K8" s="23"/>
      <c r="L8" s="23"/>
      <c r="M8" s="23"/>
      <c r="N8" s="23"/>
    </row>
    <row r="9" spans="1:16" x14ac:dyDescent="0.25">
      <c r="A9" s="381" t="s">
        <v>623</v>
      </c>
      <c r="B9" s="380" t="s">
        <v>626</v>
      </c>
      <c r="C9" s="377">
        <v>3</v>
      </c>
      <c r="D9" s="377">
        <v>3</v>
      </c>
      <c r="E9" s="377">
        <v>3</v>
      </c>
      <c r="F9" s="377"/>
      <c r="G9" s="377"/>
      <c r="H9" s="445"/>
      <c r="I9" s="24"/>
      <c r="J9" s="24"/>
      <c r="K9" s="24"/>
      <c r="L9" s="24"/>
      <c r="M9" s="24"/>
      <c r="N9" s="24"/>
    </row>
    <row r="10" spans="1:16" x14ac:dyDescent="0.25">
      <c r="A10" s="381" t="s">
        <v>623</v>
      </c>
      <c r="B10" s="380" t="s">
        <v>627</v>
      </c>
      <c r="C10" s="377"/>
      <c r="D10" s="377">
        <v>4</v>
      </c>
      <c r="E10" s="377"/>
      <c r="F10" s="377"/>
      <c r="G10" s="377"/>
      <c r="H10" s="445">
        <v>3</v>
      </c>
      <c r="I10" s="24"/>
      <c r="J10" s="24"/>
      <c r="K10" s="24"/>
      <c r="L10" s="24"/>
      <c r="M10" s="24"/>
      <c r="N10" s="24"/>
    </row>
    <row r="11" spans="1:16" x14ac:dyDescent="0.25">
      <c r="A11" s="381" t="s">
        <v>623</v>
      </c>
      <c r="B11" s="380" t="s">
        <v>628</v>
      </c>
      <c r="C11" s="377">
        <v>4.58</v>
      </c>
      <c r="D11" s="377">
        <v>4.7300000000000004</v>
      </c>
      <c r="E11" s="377"/>
      <c r="F11" s="377">
        <v>3</v>
      </c>
      <c r="G11" s="377"/>
      <c r="H11" s="445">
        <v>5</v>
      </c>
      <c r="I11" s="24"/>
      <c r="J11" s="24"/>
      <c r="K11" s="24"/>
      <c r="L11" s="24"/>
      <c r="M11" s="24"/>
      <c r="N11" s="24"/>
    </row>
    <row r="12" spans="1:16" x14ac:dyDescent="0.25">
      <c r="A12" s="381" t="s">
        <v>623</v>
      </c>
      <c r="B12" s="380" t="s">
        <v>629</v>
      </c>
      <c r="C12" s="377"/>
      <c r="D12" s="377"/>
      <c r="E12" s="377"/>
      <c r="F12" s="377"/>
      <c r="G12" s="377"/>
      <c r="H12" s="445">
        <v>4.5</v>
      </c>
      <c r="I12" s="24"/>
      <c r="J12" s="24"/>
      <c r="K12" s="24"/>
      <c r="L12" s="24"/>
      <c r="M12" s="24"/>
      <c r="N12" s="24"/>
    </row>
    <row r="13" spans="1:16" x14ac:dyDescent="0.25">
      <c r="A13" s="381" t="s">
        <v>623</v>
      </c>
      <c r="B13" s="380" t="s">
        <v>646</v>
      </c>
      <c r="C13" s="377"/>
      <c r="D13" s="377"/>
      <c r="E13" s="377">
        <v>4.5</v>
      </c>
      <c r="F13" s="377"/>
      <c r="G13" s="377"/>
      <c r="H13" s="445">
        <v>4.22</v>
      </c>
      <c r="I13" s="24"/>
      <c r="J13" s="24"/>
      <c r="K13" s="24"/>
      <c r="L13" s="24"/>
      <c r="M13" s="24"/>
      <c r="N13" s="24"/>
    </row>
    <row r="14" spans="1:16" x14ac:dyDescent="0.25">
      <c r="A14" s="381" t="s">
        <v>623</v>
      </c>
      <c r="B14" s="380" t="s">
        <v>630</v>
      </c>
      <c r="C14" s="377"/>
      <c r="D14" s="377"/>
      <c r="E14" s="377"/>
      <c r="F14" s="377"/>
      <c r="G14" s="377">
        <v>3</v>
      </c>
      <c r="H14" s="445">
        <v>3</v>
      </c>
      <c r="I14" s="24"/>
      <c r="J14" s="24"/>
      <c r="K14" s="24"/>
      <c r="L14" s="24"/>
      <c r="M14" s="24"/>
      <c r="N14" s="24"/>
    </row>
    <row r="15" spans="1:16" x14ac:dyDescent="0.25">
      <c r="A15" s="381" t="s">
        <v>619</v>
      </c>
      <c r="B15" s="380" t="s">
        <v>632</v>
      </c>
      <c r="C15" s="377"/>
      <c r="D15" s="377"/>
      <c r="E15" s="377"/>
      <c r="F15" s="377">
        <v>4</v>
      </c>
      <c r="G15" s="377"/>
      <c r="H15" s="445">
        <v>3</v>
      </c>
      <c r="I15" s="24"/>
      <c r="J15" s="24"/>
      <c r="K15" s="24"/>
      <c r="L15" s="24"/>
      <c r="M15" s="24"/>
      <c r="N15" s="24"/>
    </row>
    <row r="16" spans="1:16" x14ac:dyDescent="0.25">
      <c r="A16" s="381" t="s">
        <v>619</v>
      </c>
      <c r="B16" s="380" t="s">
        <v>698</v>
      </c>
      <c r="C16" s="377"/>
      <c r="D16" s="377"/>
      <c r="E16" s="377"/>
      <c r="F16" s="377">
        <v>4.2</v>
      </c>
      <c r="G16" s="377"/>
      <c r="H16" s="445"/>
      <c r="I16" s="24"/>
      <c r="J16" s="24"/>
      <c r="K16" s="24"/>
      <c r="L16" s="24"/>
      <c r="M16" s="24"/>
      <c r="N16" s="24"/>
    </row>
    <row r="17" spans="1:27" x14ac:dyDescent="0.25">
      <c r="A17" s="381" t="s">
        <v>619</v>
      </c>
      <c r="B17" s="380" t="s">
        <v>661</v>
      </c>
      <c r="C17" s="377"/>
      <c r="D17" s="377"/>
      <c r="E17" s="377"/>
      <c r="F17" s="377">
        <v>3</v>
      </c>
      <c r="G17" s="377">
        <v>3</v>
      </c>
      <c r="H17" s="445">
        <v>3</v>
      </c>
      <c r="I17" s="24"/>
      <c r="J17" s="24"/>
      <c r="K17" s="24"/>
      <c r="L17" s="24"/>
      <c r="M17" s="24"/>
      <c r="N17" s="24"/>
    </row>
    <row r="18" spans="1:27" x14ac:dyDescent="0.25">
      <c r="A18" s="381" t="s">
        <v>619</v>
      </c>
      <c r="B18" s="380" t="s">
        <v>620</v>
      </c>
      <c r="C18" s="377"/>
      <c r="D18" s="377"/>
      <c r="E18" s="377">
        <v>4.5</v>
      </c>
      <c r="F18" s="377"/>
      <c r="G18" s="377"/>
      <c r="H18" s="445">
        <v>4.5599999999999996</v>
      </c>
      <c r="I18" s="24"/>
      <c r="J18" s="24"/>
      <c r="K18" s="24"/>
      <c r="L18" s="24"/>
      <c r="M18" s="24"/>
      <c r="N18" s="24"/>
    </row>
    <row r="19" spans="1:27" x14ac:dyDescent="0.25">
      <c r="A19" s="381" t="s">
        <v>619</v>
      </c>
      <c r="B19" s="380" t="s">
        <v>636</v>
      </c>
      <c r="C19" s="377"/>
      <c r="D19" s="377"/>
      <c r="E19" s="377"/>
      <c r="F19" s="377"/>
      <c r="G19" s="377">
        <v>3</v>
      </c>
      <c r="H19" s="445">
        <v>3</v>
      </c>
      <c r="I19" s="24"/>
      <c r="J19" s="24"/>
      <c r="K19" s="24"/>
      <c r="L19" s="24"/>
      <c r="M19" s="24"/>
      <c r="N19" s="24"/>
    </row>
    <row r="20" spans="1:27" x14ac:dyDescent="0.25">
      <c r="A20" s="381" t="s">
        <v>664</v>
      </c>
      <c r="B20" s="380" t="s">
        <v>663</v>
      </c>
      <c r="C20" s="377"/>
      <c r="D20" s="377"/>
      <c r="E20" s="377"/>
      <c r="F20" s="377"/>
      <c r="G20" s="377">
        <v>3</v>
      </c>
      <c r="H20" s="445">
        <v>3</v>
      </c>
      <c r="I20" s="24"/>
      <c r="J20" s="24"/>
      <c r="K20" s="24"/>
      <c r="L20" s="24"/>
      <c r="M20" s="24"/>
      <c r="N20" s="24"/>
    </row>
    <row r="21" spans="1:27" x14ac:dyDescent="0.25">
      <c r="A21" s="381" t="s">
        <v>639</v>
      </c>
      <c r="B21" s="380" t="s">
        <v>624</v>
      </c>
      <c r="C21" s="377">
        <v>3.73</v>
      </c>
      <c r="D21" s="377">
        <v>3</v>
      </c>
      <c r="E21" s="377">
        <v>3</v>
      </c>
      <c r="F21" s="377">
        <v>3</v>
      </c>
      <c r="G21" s="377">
        <v>3</v>
      </c>
      <c r="H21" s="445">
        <v>3</v>
      </c>
      <c r="I21" s="24"/>
      <c r="J21" s="24"/>
      <c r="K21" s="24"/>
      <c r="L21" s="24"/>
      <c r="M21" s="24"/>
      <c r="N21" s="24"/>
    </row>
    <row r="22" spans="1:27" x14ac:dyDescent="0.25">
      <c r="A22" s="381" t="s">
        <v>639</v>
      </c>
      <c r="B22" s="380" t="s">
        <v>640</v>
      </c>
      <c r="C22" s="377">
        <v>4.3099999999999996</v>
      </c>
      <c r="D22" s="377">
        <v>3.41</v>
      </c>
      <c r="E22" s="377">
        <v>3</v>
      </c>
      <c r="F22" s="377"/>
      <c r="G22" s="377"/>
      <c r="H22" s="445"/>
      <c r="I22" s="24"/>
      <c r="J22" s="24"/>
      <c r="K22" s="24"/>
      <c r="L22" s="24"/>
      <c r="M22" s="24"/>
      <c r="N22" s="24"/>
    </row>
    <row r="23" spans="1:27" x14ac:dyDescent="0.25">
      <c r="A23" s="381" t="s">
        <v>639</v>
      </c>
      <c r="B23" s="380" t="s">
        <v>625</v>
      </c>
      <c r="C23" s="377">
        <v>4.0999999999999996</v>
      </c>
      <c r="D23" s="377">
        <v>4.24</v>
      </c>
      <c r="E23" s="377">
        <v>3.5</v>
      </c>
      <c r="F23" s="377">
        <v>3.5</v>
      </c>
      <c r="G23" s="377"/>
      <c r="H23" s="445"/>
      <c r="I23" s="24"/>
      <c r="J23" s="24"/>
      <c r="K23" s="24"/>
      <c r="L23" s="24"/>
      <c r="M23" s="24"/>
      <c r="N23" s="24"/>
    </row>
    <row r="24" spans="1:27" x14ac:dyDescent="0.25">
      <c r="A24" s="381" t="s">
        <v>639</v>
      </c>
      <c r="B24" s="380" t="s">
        <v>626</v>
      </c>
      <c r="C24" s="377">
        <v>6</v>
      </c>
      <c r="D24" s="377"/>
      <c r="E24" s="377">
        <v>3</v>
      </c>
      <c r="F24" s="377"/>
      <c r="G24" s="377">
        <v>3</v>
      </c>
      <c r="H24" s="445">
        <v>3</v>
      </c>
      <c r="I24" s="24"/>
      <c r="J24" s="24"/>
      <c r="K24" s="24"/>
      <c r="L24" s="24"/>
      <c r="M24" s="24"/>
      <c r="N24" s="24"/>
    </row>
    <row r="25" spans="1:27" x14ac:dyDescent="0.25">
      <c r="A25" s="381" t="s">
        <v>639</v>
      </c>
      <c r="B25" s="380" t="s">
        <v>627</v>
      </c>
      <c r="C25" s="377">
        <v>4.99</v>
      </c>
      <c r="D25" s="377">
        <v>3</v>
      </c>
      <c r="E25" s="377">
        <v>5</v>
      </c>
      <c r="F25" s="377">
        <v>4</v>
      </c>
      <c r="G25" s="377"/>
      <c r="H25" s="445">
        <v>3.16</v>
      </c>
      <c r="I25" s="24"/>
      <c r="J25" s="24"/>
      <c r="K25" s="24"/>
      <c r="L25" s="24"/>
      <c r="M25" s="24"/>
      <c r="N25" s="24"/>
    </row>
    <row r="26" spans="1:27" x14ac:dyDescent="0.25">
      <c r="A26" s="381" t="s">
        <v>639</v>
      </c>
      <c r="B26" s="380" t="s">
        <v>641</v>
      </c>
      <c r="C26" s="377">
        <v>2.35</v>
      </c>
      <c r="D26" s="377">
        <v>3.09</v>
      </c>
      <c r="E26" s="377">
        <v>3</v>
      </c>
      <c r="F26" s="377"/>
      <c r="G26" s="377">
        <v>3</v>
      </c>
      <c r="H26" s="445">
        <v>3.02</v>
      </c>
      <c r="I26" s="24"/>
      <c r="J26" s="24"/>
      <c r="K26" s="24"/>
      <c r="L26" s="24"/>
      <c r="M26" s="24"/>
      <c r="N26" s="24"/>
    </row>
    <row r="27" spans="1:27" x14ac:dyDescent="0.25">
      <c r="A27" s="381" t="s">
        <v>639</v>
      </c>
      <c r="B27" s="380" t="s">
        <v>642</v>
      </c>
      <c r="C27" s="377"/>
      <c r="D27" s="377">
        <v>3.5</v>
      </c>
      <c r="E27" s="377">
        <v>3.5</v>
      </c>
      <c r="F27" s="377">
        <v>3</v>
      </c>
      <c r="G27" s="377">
        <v>3</v>
      </c>
      <c r="H27" s="445">
        <v>3.38</v>
      </c>
      <c r="I27" s="24"/>
      <c r="J27" s="24"/>
      <c r="K27" s="24"/>
      <c r="L27" s="24"/>
      <c r="M27" s="24"/>
      <c r="N27" s="24"/>
    </row>
    <row r="28" spans="1:27" x14ac:dyDescent="0.25">
      <c r="A28" s="381" t="s">
        <v>639</v>
      </c>
      <c r="B28" s="380" t="s">
        <v>628</v>
      </c>
      <c r="C28" s="377">
        <v>3</v>
      </c>
      <c r="D28" s="377">
        <v>3.5</v>
      </c>
      <c r="E28" s="377">
        <v>3</v>
      </c>
      <c r="F28" s="377">
        <v>3</v>
      </c>
      <c r="G28" s="377"/>
      <c r="H28" s="445"/>
      <c r="I28" s="24"/>
      <c r="J28" s="24"/>
      <c r="K28" s="24"/>
      <c r="L28" s="24"/>
      <c r="M28" s="24"/>
      <c r="N28" s="24"/>
    </row>
    <row r="29" spans="1:27" x14ac:dyDescent="0.25">
      <c r="A29" s="381" t="s">
        <v>639</v>
      </c>
      <c r="B29" s="380" t="s">
        <v>645</v>
      </c>
      <c r="C29" s="377"/>
      <c r="D29" s="377">
        <v>4.25</v>
      </c>
      <c r="E29" s="377">
        <v>3</v>
      </c>
      <c r="F29" s="377"/>
      <c r="G29" s="377"/>
      <c r="H29" s="445"/>
      <c r="I29" s="24"/>
      <c r="J29" s="24"/>
      <c r="K29" s="24"/>
      <c r="L29" s="24"/>
      <c r="M29" s="24"/>
      <c r="N29" s="24"/>
    </row>
    <row r="30" spans="1:27" x14ac:dyDescent="0.25">
      <c r="A30" s="381" t="s">
        <v>639</v>
      </c>
      <c r="B30" s="380" t="s">
        <v>629</v>
      </c>
      <c r="C30" s="377"/>
      <c r="D30" s="377">
        <v>3.6</v>
      </c>
      <c r="E30" s="377">
        <v>3</v>
      </c>
      <c r="F30" s="377">
        <v>3</v>
      </c>
      <c r="G30" s="377">
        <v>3</v>
      </c>
      <c r="H30" s="445">
        <v>3.25</v>
      </c>
      <c r="I30" s="24"/>
      <c r="J30" s="24"/>
      <c r="K30" s="24"/>
      <c r="L30" s="24"/>
      <c r="M30" s="24"/>
      <c r="N30" s="24"/>
    </row>
    <row r="31" spans="1:27" x14ac:dyDescent="0.25">
      <c r="A31" s="381" t="s">
        <v>639</v>
      </c>
      <c r="B31" s="380" t="s">
        <v>646</v>
      </c>
      <c r="C31" s="377">
        <v>4.25</v>
      </c>
      <c r="D31" s="377">
        <v>4.25</v>
      </c>
      <c r="E31" s="377">
        <v>3</v>
      </c>
      <c r="F31" s="377">
        <v>3.5</v>
      </c>
      <c r="G31" s="377"/>
      <c r="H31" s="445">
        <v>3.13</v>
      </c>
      <c r="I31" s="24"/>
      <c r="J31" s="24"/>
      <c r="K31" s="24"/>
      <c r="L31" s="24"/>
      <c r="M31" s="24"/>
      <c r="N31" s="24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 s="381" t="s">
        <v>639</v>
      </c>
      <c r="B32" s="380" t="s">
        <v>630</v>
      </c>
      <c r="C32" s="377">
        <v>3</v>
      </c>
      <c r="D32" s="377">
        <v>3</v>
      </c>
      <c r="E32" s="377">
        <v>3</v>
      </c>
      <c r="F32" s="377">
        <v>3</v>
      </c>
      <c r="G32" s="377">
        <v>3</v>
      </c>
      <c r="H32" s="445">
        <v>3</v>
      </c>
      <c r="I32" s="24"/>
      <c r="J32" s="24"/>
      <c r="K32" s="24"/>
      <c r="L32" s="24"/>
      <c r="M32" s="24"/>
      <c r="N32" s="24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 s="381" t="s">
        <v>639</v>
      </c>
      <c r="B33" s="380" t="s">
        <v>647</v>
      </c>
      <c r="C33" s="377"/>
      <c r="D33" s="377">
        <v>3</v>
      </c>
      <c r="E33" s="377"/>
      <c r="F33" s="377">
        <v>3</v>
      </c>
      <c r="G33" s="377">
        <v>3</v>
      </c>
      <c r="H33" s="445">
        <v>3</v>
      </c>
      <c r="I33" s="24"/>
      <c r="J33" s="24"/>
      <c r="K33" s="24"/>
      <c r="L33" s="24"/>
      <c r="M33" s="24"/>
      <c r="N33" s="24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s="381" t="s">
        <v>639</v>
      </c>
      <c r="B34" s="380" t="s">
        <v>648</v>
      </c>
      <c r="C34" s="377">
        <v>3</v>
      </c>
      <c r="D34" s="377"/>
      <c r="E34" s="377"/>
      <c r="F34" s="377">
        <v>3</v>
      </c>
      <c r="G34" s="377"/>
      <c r="H34" s="445"/>
      <c r="I34" s="24"/>
      <c r="J34" s="24"/>
      <c r="K34" s="24"/>
      <c r="L34" s="24"/>
      <c r="M34" s="24"/>
      <c r="N34" s="2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 s="381" t="s">
        <v>1168</v>
      </c>
      <c r="B35" s="380" t="s">
        <v>676</v>
      </c>
      <c r="C35" s="377">
        <v>3</v>
      </c>
      <c r="D35" s="377">
        <v>3.02</v>
      </c>
      <c r="E35" s="377">
        <v>3</v>
      </c>
      <c r="F35" s="377">
        <v>3.5</v>
      </c>
      <c r="G35" s="377"/>
      <c r="H35" s="445">
        <v>3.5</v>
      </c>
      <c r="I35" s="24"/>
      <c r="J35" s="24"/>
      <c r="K35" s="24"/>
      <c r="L35" s="24"/>
      <c r="M35" s="24"/>
      <c r="N35" s="24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382" customFormat="1" x14ac:dyDescent="0.25">
      <c r="A36" s="381" t="s">
        <v>667</v>
      </c>
      <c r="B36" s="380" t="s">
        <v>661</v>
      </c>
      <c r="C36" s="377"/>
      <c r="D36" s="377"/>
      <c r="E36" s="377"/>
      <c r="F36" s="377"/>
      <c r="G36" s="377"/>
      <c r="H36" s="445">
        <v>4</v>
      </c>
      <c r="I36" s="24"/>
      <c r="J36" s="24"/>
      <c r="K36" s="24"/>
      <c r="L36" s="24"/>
      <c r="M36" s="24"/>
      <c r="N36" s="24"/>
    </row>
    <row r="37" spans="1:27" s="382" customFormat="1" x14ac:dyDescent="0.25">
      <c r="A37" s="381" t="s">
        <v>649</v>
      </c>
      <c r="B37" s="380" t="s">
        <v>650</v>
      </c>
      <c r="C37" s="377"/>
      <c r="D37" s="377">
        <v>3</v>
      </c>
      <c r="E37" s="377"/>
      <c r="F37" s="377"/>
      <c r="G37" s="377"/>
      <c r="H37" s="445"/>
      <c r="I37" s="24"/>
      <c r="J37" s="24"/>
      <c r="K37" s="24"/>
      <c r="L37" s="24"/>
      <c r="M37" s="24"/>
      <c r="N37" s="24"/>
    </row>
    <row r="38" spans="1:27" s="382" customFormat="1" ht="15.75" thickBot="1" x14ac:dyDescent="0.3">
      <c r="A38" s="375" t="s">
        <v>649</v>
      </c>
      <c r="B38" s="372" t="s">
        <v>671</v>
      </c>
      <c r="C38" s="441"/>
      <c r="D38" s="441">
        <v>3</v>
      </c>
      <c r="E38" s="441"/>
      <c r="F38" s="441"/>
      <c r="G38" s="441"/>
      <c r="H38" s="442">
        <v>3</v>
      </c>
      <c r="I38" s="24"/>
      <c r="J38" s="24"/>
      <c r="K38" s="24"/>
      <c r="L38" s="24"/>
      <c r="M38" s="24"/>
      <c r="N38" s="24"/>
    </row>
    <row r="39" spans="1:27" ht="15.75" thickBot="1" x14ac:dyDescent="0.3">
      <c r="A39" s="457" t="s">
        <v>838</v>
      </c>
      <c r="B39" s="458"/>
      <c r="C39" s="458"/>
      <c r="D39" s="458"/>
      <c r="E39" s="458"/>
      <c r="F39" s="458"/>
      <c r="G39" s="458"/>
      <c r="H39" s="459"/>
      <c r="I39" s="24"/>
      <c r="J39" s="24"/>
      <c r="K39" s="24"/>
      <c r="L39" s="24"/>
      <c r="M39" s="24"/>
      <c r="N39" s="24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5">
      <c r="A40" s="447" t="s">
        <v>623</v>
      </c>
      <c r="B40" s="448" t="s">
        <v>626</v>
      </c>
      <c r="C40" s="449"/>
      <c r="D40" s="449"/>
      <c r="E40" s="449"/>
      <c r="F40" s="449"/>
      <c r="G40" s="449"/>
      <c r="H40" s="450">
        <v>0.98</v>
      </c>
      <c r="I40" s="25"/>
      <c r="J40" s="25"/>
      <c r="K40" s="25"/>
      <c r="L40" s="25"/>
      <c r="M40" s="25"/>
      <c r="N40" s="22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s="383" customFormat="1" x14ac:dyDescent="0.25">
      <c r="A41" s="451" t="s">
        <v>623</v>
      </c>
      <c r="B41" s="385" t="s">
        <v>630</v>
      </c>
      <c r="C41" s="446"/>
      <c r="D41" s="446"/>
      <c r="E41" s="446"/>
      <c r="F41" s="446">
        <v>1</v>
      </c>
      <c r="G41" s="446"/>
      <c r="H41" s="452">
        <v>0.97</v>
      </c>
      <c r="I41" s="25"/>
      <c r="J41" s="25"/>
      <c r="K41" s="25"/>
      <c r="L41" s="25"/>
      <c r="M41" s="25"/>
      <c r="N41" s="384"/>
    </row>
    <row r="42" spans="1:27" s="383" customFormat="1" x14ac:dyDescent="0.25">
      <c r="A42" s="451" t="s">
        <v>619</v>
      </c>
      <c r="B42" s="385" t="s">
        <v>672</v>
      </c>
      <c r="C42" s="446"/>
      <c r="D42" s="446"/>
      <c r="E42" s="446"/>
      <c r="F42" s="446"/>
      <c r="G42" s="446"/>
      <c r="H42" s="452">
        <v>0.6</v>
      </c>
      <c r="I42" s="25"/>
      <c r="J42" s="25"/>
      <c r="K42" s="25"/>
      <c r="L42" s="25"/>
      <c r="M42" s="25"/>
      <c r="N42" s="384"/>
    </row>
    <row r="43" spans="1:27" s="383" customFormat="1" x14ac:dyDescent="0.25">
      <c r="A43" s="451" t="s">
        <v>619</v>
      </c>
      <c r="B43" s="385" t="s">
        <v>621</v>
      </c>
      <c r="C43" s="446"/>
      <c r="D43" s="446">
        <v>2.5</v>
      </c>
      <c r="E43" s="446"/>
      <c r="F43" s="446"/>
      <c r="G43" s="446"/>
      <c r="H43" s="452">
        <v>2.5</v>
      </c>
      <c r="I43" s="25"/>
      <c r="J43" s="25"/>
      <c r="K43" s="25"/>
      <c r="L43" s="25"/>
      <c r="M43" s="25"/>
      <c r="N43" s="384"/>
    </row>
    <row r="44" spans="1:27" x14ac:dyDescent="0.25">
      <c r="A44" s="451" t="s">
        <v>639</v>
      </c>
      <c r="B44" s="385" t="s">
        <v>627</v>
      </c>
      <c r="C44" s="446">
        <v>0.5</v>
      </c>
      <c r="D44" s="446"/>
      <c r="E44" s="446"/>
      <c r="F44" s="446"/>
      <c r="G44" s="446">
        <v>0.8</v>
      </c>
      <c r="H44" s="452"/>
      <c r="I44" s="25"/>
      <c r="J44" s="25"/>
      <c r="K44" s="25"/>
      <c r="L44" s="25"/>
      <c r="M44" s="25"/>
      <c r="N44" s="22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25">
      <c r="A45" s="451" t="s">
        <v>639</v>
      </c>
      <c r="B45" s="385" t="s">
        <v>628</v>
      </c>
      <c r="C45" s="446">
        <v>0.3</v>
      </c>
      <c r="D45" s="446"/>
      <c r="E45" s="446"/>
      <c r="F45" s="446"/>
      <c r="G45" s="446">
        <v>0.5</v>
      </c>
      <c r="H45" s="452"/>
      <c r="I45" s="25"/>
      <c r="J45" s="25"/>
      <c r="K45" s="25"/>
      <c r="L45" s="25"/>
      <c r="M45" s="25"/>
      <c r="N45" s="22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ht="15.75" thickBot="1" x14ac:dyDescent="0.3">
      <c r="A46" s="453" t="s">
        <v>639</v>
      </c>
      <c r="B46" s="454" t="s">
        <v>643</v>
      </c>
      <c r="C46" s="455"/>
      <c r="D46" s="455">
        <v>2.5</v>
      </c>
      <c r="E46" s="455"/>
      <c r="F46" s="455"/>
      <c r="G46" s="455"/>
      <c r="H46" s="456"/>
      <c r="I46" s="25"/>
      <c r="J46" s="25"/>
      <c r="K46" s="25"/>
      <c r="L46" s="25"/>
      <c r="M46" s="25"/>
      <c r="N46" s="22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s="386" customFormat="1" ht="15.75" thickBot="1" x14ac:dyDescent="0.3">
      <c r="A47" s="698" t="s">
        <v>1170</v>
      </c>
      <c r="B47" s="699"/>
      <c r="C47" s="699"/>
      <c r="D47" s="699"/>
      <c r="E47" s="699"/>
      <c r="F47" s="699"/>
      <c r="G47" s="699"/>
      <c r="H47" s="699"/>
      <c r="I47" s="699"/>
      <c r="J47" s="699"/>
      <c r="K47" s="700"/>
      <c r="L47" s="25"/>
      <c r="M47" s="25"/>
      <c r="N47" s="387"/>
    </row>
    <row r="48" spans="1:27" ht="5.25" customHeight="1" x14ac:dyDescent="0.25">
      <c r="A48" s="250"/>
      <c r="B48" s="250"/>
      <c r="C48" s="251"/>
      <c r="D48" s="250"/>
      <c r="E48" s="252"/>
      <c r="F48" s="250"/>
      <c r="G48" s="250"/>
      <c r="H48" s="250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 s="27" t="s">
        <v>23</v>
      </c>
      <c r="B49" s="26"/>
      <c r="C49" s="26"/>
      <c r="D49" s="26"/>
      <c r="E49" s="26"/>
      <c r="F49" s="26"/>
      <c r="G49" s="26"/>
      <c r="H49" s="26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5">
      <c r="A50" s="26"/>
      <c r="B50" s="26"/>
      <c r="C50" s="26"/>
      <c r="D50" s="26"/>
      <c r="E50" s="26"/>
      <c r="F50" s="26"/>
      <c r="G50" s="26"/>
      <c r="H50" s="26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hidden="1" x14ac:dyDescent="0.25">
      <c r="A51" s="26"/>
      <c r="B51" s="26"/>
      <c r="C51" s="26"/>
      <c r="D51" s="26"/>
      <c r="E51" s="26"/>
      <c r="F51" s="26"/>
      <c r="G51" s="26"/>
      <c r="H51" s="26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hidden="1" x14ac:dyDescent="0.25">
      <c r="A52" s="26"/>
      <c r="B52" s="26"/>
      <c r="C52" s="26"/>
      <c r="D52" s="26"/>
      <c r="E52" s="26"/>
      <c r="F52" s="26"/>
      <c r="G52" s="26"/>
      <c r="H52" s="26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hidden="1" x14ac:dyDescent="0.25">
      <c r="A53" s="26"/>
      <c r="B53" s="26"/>
      <c r="C53" s="26"/>
      <c r="D53" s="26"/>
      <c r="E53" s="26"/>
      <c r="F53" s="26"/>
      <c r="G53" s="26"/>
      <c r="H53" s="26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hidden="1" x14ac:dyDescent="0.25">
      <c r="A54" s="26"/>
      <c r="B54" s="26"/>
      <c r="C54" s="26"/>
      <c r="D54" s="26"/>
      <c r="E54" s="26"/>
      <c r="F54" s="26"/>
      <c r="G54" s="26"/>
      <c r="H54" s="26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hidden="1" x14ac:dyDescent="0.25">
      <c r="A55" s="26"/>
      <c r="B55" s="26"/>
      <c r="C55" s="26"/>
      <c r="D55" s="26"/>
      <c r="E55" s="26"/>
      <c r="F55" s="26"/>
      <c r="G55" s="26"/>
      <c r="H55" s="26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hidden="1" x14ac:dyDescent="0.25">
      <c r="A56" s="26"/>
      <c r="B56" s="26"/>
      <c r="C56" s="26"/>
      <c r="D56" s="26"/>
      <c r="E56" s="26"/>
      <c r="F56" s="26"/>
      <c r="G56" s="26"/>
      <c r="H56" s="2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hidden="1" x14ac:dyDescent="0.25">
      <c r="A57" s="26"/>
      <c r="B57" s="26"/>
      <c r="C57" s="26"/>
      <c r="D57" s="26"/>
      <c r="E57" s="26"/>
      <c r="F57" s="26"/>
      <c r="G57" s="26"/>
      <c r="H57" s="26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idden="1" x14ac:dyDescent="0.25">
      <c r="A58" s="26"/>
      <c r="B58" s="26"/>
      <c r="C58" s="26"/>
      <c r="D58" s="26"/>
      <c r="E58" s="26"/>
      <c r="F58" s="26"/>
      <c r="G58" s="26"/>
      <c r="H58" s="26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26"/>
      <c r="B59" s="26"/>
      <c r="C59" s="26"/>
      <c r="D59" s="26"/>
      <c r="E59" s="26"/>
      <c r="F59" s="26"/>
      <c r="G59" s="26"/>
      <c r="H59" s="26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26"/>
      <c r="B60" s="26"/>
      <c r="C60" s="26"/>
      <c r="D60" s="26"/>
      <c r="E60" s="26"/>
      <c r="F60" s="26"/>
      <c r="G60" s="26"/>
      <c r="H60" s="26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26"/>
      <c r="B61" s="26"/>
      <c r="C61" s="26"/>
      <c r="D61" s="26"/>
      <c r="E61" s="26"/>
      <c r="F61" s="26"/>
      <c r="G61" s="26"/>
      <c r="H61" s="26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26"/>
      <c r="B62" s="26"/>
      <c r="C62" s="26"/>
      <c r="D62" s="26"/>
      <c r="E62" s="26"/>
      <c r="F62" s="26"/>
      <c r="G62" s="26"/>
      <c r="H62" s="26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26"/>
      <c r="B63" s="26"/>
      <c r="C63" s="26"/>
      <c r="D63" s="26"/>
      <c r="E63" s="26"/>
      <c r="F63" s="26"/>
      <c r="G63" s="26"/>
      <c r="H63" s="26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6"/>
      <c r="B64" s="26"/>
      <c r="C64" s="26"/>
      <c r="D64" s="26"/>
      <c r="E64" s="26"/>
      <c r="F64" s="26"/>
      <c r="G64" s="26"/>
      <c r="H64" s="26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6"/>
      <c r="B65" s="26"/>
      <c r="C65" s="26"/>
      <c r="D65" s="26"/>
      <c r="E65" s="26"/>
      <c r="F65" s="26"/>
      <c r="G65" s="26"/>
      <c r="H65" s="26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6"/>
      <c r="B66" s="26"/>
      <c r="C66" s="26"/>
      <c r="D66" s="26"/>
      <c r="E66" s="26"/>
      <c r="F66" s="26"/>
      <c r="G66" s="26"/>
      <c r="H66" s="2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6"/>
      <c r="B67" s="26"/>
      <c r="C67" s="26"/>
      <c r="D67" s="26"/>
      <c r="E67" s="26"/>
      <c r="F67" s="26"/>
      <c r="G67" s="26"/>
      <c r="H67" s="26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6"/>
      <c r="B68" s="26"/>
      <c r="C68" s="26"/>
      <c r="D68" s="26"/>
      <c r="E68" s="26"/>
      <c r="F68" s="26"/>
      <c r="G68" s="26"/>
      <c r="H68" s="26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6"/>
      <c r="B69" s="26"/>
      <c r="C69" s="26"/>
      <c r="D69" s="26"/>
      <c r="E69" s="26"/>
      <c r="F69" s="26"/>
      <c r="G69" s="26"/>
      <c r="H69" s="26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6"/>
      <c r="B70" s="26"/>
      <c r="C70" s="26"/>
      <c r="D70" s="26"/>
      <c r="E70" s="26"/>
      <c r="F70" s="26"/>
      <c r="G70" s="26"/>
      <c r="H70" s="26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6"/>
      <c r="B71" s="26"/>
      <c r="C71" s="26"/>
      <c r="D71" s="26"/>
      <c r="E71" s="26"/>
      <c r="F71" s="26"/>
      <c r="G71" s="26"/>
      <c r="H71" s="26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6"/>
      <c r="B72" s="26"/>
      <c r="C72" s="26"/>
      <c r="D72" s="26"/>
      <c r="E72" s="26"/>
      <c r="F72" s="26"/>
      <c r="G72" s="26"/>
      <c r="H72" s="26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6"/>
      <c r="B73" s="26"/>
      <c r="C73" s="26"/>
      <c r="D73" s="26"/>
      <c r="E73" s="26"/>
      <c r="F73" s="26"/>
      <c r="G73" s="26"/>
      <c r="H73" s="26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6"/>
      <c r="B74" s="26"/>
      <c r="C74" s="26"/>
      <c r="D74" s="26"/>
      <c r="E74" s="26"/>
      <c r="F74" s="26"/>
      <c r="G74" s="26"/>
      <c r="H74" s="26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6"/>
      <c r="B75" s="26"/>
      <c r="C75" s="26"/>
      <c r="D75" s="26"/>
      <c r="E75" s="26"/>
      <c r="F75" s="26"/>
      <c r="G75" s="26"/>
      <c r="H75" s="26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6"/>
      <c r="B76" s="26"/>
      <c r="C76" s="26"/>
      <c r="D76" s="26"/>
      <c r="E76" s="26"/>
      <c r="F76" s="26"/>
      <c r="G76" s="26"/>
      <c r="H76" s="2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6"/>
      <c r="B77" s="26"/>
      <c r="C77" s="26"/>
      <c r="D77" s="26"/>
      <c r="E77" s="26"/>
      <c r="F77" s="26"/>
      <c r="G77" s="26"/>
      <c r="H77" s="26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6"/>
      <c r="B78" s="26"/>
      <c r="C78" s="26"/>
      <c r="D78" s="26"/>
      <c r="E78" s="26"/>
      <c r="F78" s="26"/>
      <c r="G78" s="26"/>
      <c r="H78" s="26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6"/>
      <c r="B79" s="26"/>
      <c r="C79" s="26"/>
      <c r="D79" s="26"/>
      <c r="E79" s="26"/>
      <c r="F79" s="26"/>
      <c r="G79" s="26"/>
      <c r="H79" s="26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6"/>
      <c r="B80" s="26"/>
      <c r="C80" s="26"/>
      <c r="D80" s="26"/>
      <c r="E80" s="26"/>
      <c r="F80" s="26"/>
      <c r="G80" s="26"/>
      <c r="H80" s="26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6"/>
      <c r="B81" s="26"/>
      <c r="C81" s="26"/>
      <c r="D81" s="26"/>
      <c r="E81" s="26"/>
      <c r="F81" s="26"/>
      <c r="G81" s="26"/>
      <c r="H81" s="26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6"/>
      <c r="B82" s="26"/>
      <c r="C82" s="26"/>
      <c r="D82" s="26"/>
      <c r="E82" s="26"/>
      <c r="F82" s="26"/>
      <c r="G82" s="26"/>
      <c r="H82" s="26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6"/>
      <c r="B83" s="26"/>
      <c r="C83" s="26"/>
      <c r="D83" s="26"/>
      <c r="E83" s="26"/>
      <c r="F83" s="26"/>
      <c r="G83" s="26"/>
      <c r="H83" s="26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6"/>
      <c r="B84" s="26"/>
      <c r="C84" s="26"/>
      <c r="D84" s="26"/>
      <c r="E84" s="26"/>
      <c r="F84" s="26"/>
      <c r="G84" s="26"/>
      <c r="H84" s="26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6"/>
      <c r="B85" s="26"/>
      <c r="C85" s="26"/>
      <c r="D85" s="26"/>
      <c r="E85" s="26"/>
      <c r="F85" s="26"/>
      <c r="G85" s="26"/>
      <c r="H85" s="26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6"/>
      <c r="B86" s="26"/>
      <c r="C86" s="26"/>
      <c r="D86" s="26"/>
      <c r="E86" s="26"/>
      <c r="F86" s="26"/>
      <c r="G86" s="26"/>
      <c r="H86" s="2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26"/>
      <c r="B87" s="26"/>
      <c r="C87" s="26"/>
      <c r="D87" s="26"/>
      <c r="E87" s="26"/>
      <c r="F87" s="26"/>
      <c r="G87" s="26"/>
      <c r="H87" s="26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x14ac:dyDescent="0.25">
      <c r="A88" s="26"/>
      <c r="B88" s="26"/>
      <c r="C88" s="26"/>
      <c r="D88" s="26"/>
      <c r="E88" s="26"/>
      <c r="F88" s="26"/>
      <c r="G88" s="26"/>
      <c r="H88" s="26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x14ac:dyDescent="0.25">
      <c r="A89" s="26"/>
      <c r="B89" s="26"/>
      <c r="C89" s="26"/>
      <c r="D89" s="26"/>
      <c r="E89" s="26"/>
      <c r="F89" s="26"/>
      <c r="G89" s="26"/>
      <c r="H89" s="26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x14ac:dyDescent="0.25">
      <c r="A90" s="26"/>
      <c r="B90" s="26"/>
      <c r="C90" s="26"/>
      <c r="D90" s="26"/>
      <c r="E90" s="26"/>
      <c r="F90" s="26"/>
      <c r="G90" s="26"/>
      <c r="H90" s="26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x14ac:dyDescent="0.25">
      <c r="A91" s="26"/>
      <c r="B91" s="26"/>
      <c r="C91" s="26"/>
      <c r="D91" s="26"/>
      <c r="E91" s="26"/>
      <c r="F91" s="26"/>
      <c r="G91" s="26"/>
      <c r="H91" s="26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25">
      <c r="A92" s="26"/>
      <c r="B92" s="26"/>
      <c r="C92" s="26"/>
      <c r="D92" s="26"/>
      <c r="E92" s="26"/>
      <c r="F92" s="26"/>
      <c r="G92" s="26"/>
      <c r="H92" s="26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5">
      <c r="A93" s="26"/>
      <c r="B93" s="26"/>
      <c r="C93" s="26"/>
      <c r="D93" s="26"/>
      <c r="E93" s="26"/>
      <c r="F93" s="26"/>
      <c r="G93" s="26"/>
      <c r="H93" s="26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 s="26"/>
      <c r="B94" s="26"/>
      <c r="C94" s="26"/>
      <c r="D94" s="26"/>
      <c r="E94" s="26"/>
      <c r="F94" s="26"/>
      <c r="G94" s="26"/>
      <c r="H94" s="26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26"/>
      <c r="B95" s="26"/>
      <c r="C95" s="26"/>
      <c r="D95" s="26"/>
      <c r="E95" s="26"/>
      <c r="F95" s="26"/>
      <c r="G95" s="26"/>
      <c r="H95" s="26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26"/>
      <c r="B96" s="26"/>
      <c r="C96" s="26"/>
      <c r="D96" s="26"/>
      <c r="E96" s="26"/>
      <c r="F96" s="26"/>
      <c r="G96" s="26"/>
      <c r="H96" s="2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26"/>
      <c r="B97" s="26"/>
      <c r="C97" s="26"/>
      <c r="D97" s="26"/>
      <c r="E97" s="26"/>
      <c r="F97" s="26"/>
      <c r="G97" s="26"/>
      <c r="H97" s="26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26"/>
      <c r="B98" s="26"/>
      <c r="C98" s="26"/>
      <c r="D98" s="26"/>
      <c r="E98" s="26"/>
      <c r="F98" s="26"/>
      <c r="G98" s="26"/>
      <c r="H98" s="26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26"/>
      <c r="B99" s="26"/>
      <c r="C99" s="26"/>
      <c r="D99" s="26"/>
      <c r="E99" s="26"/>
      <c r="F99" s="26"/>
      <c r="G99" s="26"/>
      <c r="H99" s="26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26"/>
      <c r="B100" s="26"/>
      <c r="C100" s="26"/>
      <c r="D100" s="26"/>
      <c r="E100" s="26"/>
      <c r="F100" s="26"/>
      <c r="G100" s="26"/>
      <c r="H100" s="26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6"/>
      <c r="B101" s="26"/>
      <c r="C101" s="26"/>
      <c r="D101" s="26"/>
      <c r="E101" s="26"/>
      <c r="F101" s="26"/>
      <c r="G101" s="26"/>
      <c r="H101" s="26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6"/>
      <c r="B102" s="26"/>
      <c r="C102" s="26"/>
      <c r="D102" s="26"/>
      <c r="E102" s="26"/>
      <c r="F102" s="26"/>
      <c r="G102" s="26"/>
      <c r="H102" s="26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6"/>
      <c r="B103" s="26"/>
      <c r="C103" s="26"/>
      <c r="D103" s="26"/>
      <c r="E103" s="26"/>
      <c r="F103" s="26"/>
      <c r="G103" s="26"/>
      <c r="H103" s="26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6"/>
      <c r="B104" s="26"/>
      <c r="C104" s="26"/>
      <c r="D104" s="26"/>
      <c r="E104" s="26"/>
      <c r="F104" s="26"/>
      <c r="G104" s="26"/>
      <c r="H104" s="26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6"/>
      <c r="B105" s="26"/>
      <c r="C105" s="26"/>
      <c r="D105" s="26"/>
      <c r="E105" s="26"/>
      <c r="F105" s="26"/>
      <c r="G105" s="26"/>
      <c r="H105" s="26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6"/>
      <c r="B106" s="26"/>
      <c r="C106" s="26"/>
      <c r="D106" s="26"/>
      <c r="E106" s="26"/>
      <c r="F106" s="26"/>
      <c r="G106" s="26"/>
      <c r="H106" s="2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6"/>
      <c r="B107" s="26"/>
      <c r="C107" s="26"/>
      <c r="D107" s="26"/>
      <c r="E107" s="26"/>
      <c r="F107" s="26"/>
      <c r="G107" s="26"/>
      <c r="H107" s="26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6"/>
      <c r="B108" s="26"/>
      <c r="C108" s="26"/>
      <c r="D108" s="26"/>
      <c r="E108" s="26"/>
      <c r="F108" s="26"/>
      <c r="G108" s="26"/>
      <c r="H108" s="26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6"/>
      <c r="B109" s="26"/>
      <c r="C109" s="26"/>
      <c r="D109" s="26"/>
      <c r="E109" s="26"/>
      <c r="F109" s="26"/>
      <c r="G109" s="26"/>
      <c r="H109" s="26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6"/>
      <c r="B110" s="26"/>
      <c r="C110" s="26"/>
      <c r="D110" s="26"/>
      <c r="E110" s="26"/>
      <c r="F110" s="26"/>
      <c r="G110" s="26"/>
      <c r="H110" s="26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6"/>
      <c r="B111" s="26"/>
      <c r="C111" s="26"/>
      <c r="D111" s="26"/>
      <c r="E111" s="26"/>
      <c r="F111" s="26"/>
      <c r="G111" s="26"/>
      <c r="H111" s="26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6"/>
      <c r="B112" s="26"/>
      <c r="C112" s="26"/>
      <c r="D112" s="26"/>
      <c r="E112" s="26"/>
      <c r="F112" s="26"/>
      <c r="G112" s="26"/>
      <c r="H112" s="26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6"/>
      <c r="B113" s="26"/>
      <c r="C113" s="26"/>
      <c r="D113" s="26"/>
      <c r="E113" s="26"/>
      <c r="F113" s="26"/>
      <c r="G113" s="26"/>
      <c r="H113" s="26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6"/>
      <c r="B114" s="26"/>
      <c r="C114" s="26"/>
      <c r="D114" s="26"/>
      <c r="E114" s="26"/>
      <c r="F114" s="26"/>
      <c r="G114" s="26"/>
      <c r="H114" s="26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6"/>
      <c r="B115" s="26"/>
      <c r="C115" s="26"/>
      <c r="D115" s="26"/>
      <c r="E115" s="26"/>
      <c r="F115" s="26"/>
      <c r="G115" s="26"/>
      <c r="H115" s="26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6"/>
      <c r="B116" s="26"/>
      <c r="C116" s="26"/>
      <c r="D116" s="26"/>
      <c r="E116" s="26"/>
      <c r="F116" s="26"/>
      <c r="G116" s="26"/>
      <c r="H116" s="2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26"/>
      <c r="B117" s="26"/>
      <c r="C117" s="26"/>
      <c r="D117" s="26"/>
      <c r="E117" s="26"/>
      <c r="F117" s="26"/>
      <c r="G117" s="26"/>
      <c r="H117" s="26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</sheetData>
  <mergeCells count="11">
    <mergeCell ref="A47:K47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21" sqref="I21"/>
    </sheetView>
  </sheetViews>
  <sheetFormatPr baseColWidth="10" defaultColWidth="11.42578125" defaultRowHeight="15" x14ac:dyDescent="0.25"/>
  <cols>
    <col min="1" max="1" width="18.85546875" style="468" customWidth="1"/>
    <col min="2" max="2" width="18.7109375" style="468" customWidth="1"/>
    <col min="3" max="3" width="2" style="468" bestFit="1" customWidth="1"/>
    <col min="4" max="4" width="19.5703125" style="468" bestFit="1" customWidth="1"/>
    <col min="5" max="5" width="2" style="468" bestFit="1" customWidth="1"/>
    <col min="6" max="6" width="18.85546875" style="468" customWidth="1"/>
    <col min="7" max="7" width="11.42578125" style="468"/>
    <col min="8" max="8" width="13.140625" style="468" bestFit="1" customWidth="1"/>
    <col min="9" max="16384" width="11.42578125" style="468"/>
  </cols>
  <sheetData>
    <row r="1" spans="1:6" ht="18.75" x14ac:dyDescent="0.3">
      <c r="A1" s="736" t="s">
        <v>720</v>
      </c>
      <c r="B1" s="737"/>
      <c r="C1" s="737"/>
      <c r="D1" s="737"/>
      <c r="E1" s="737"/>
      <c r="F1" s="738"/>
    </row>
    <row r="2" spans="1:6" ht="15.75" x14ac:dyDescent="0.25">
      <c r="A2" s="739" t="s">
        <v>1264</v>
      </c>
      <c r="B2" s="740"/>
      <c r="C2" s="740"/>
      <c r="D2" s="740"/>
      <c r="E2" s="740"/>
      <c r="F2" s="741"/>
    </row>
    <row r="3" spans="1:6" x14ac:dyDescent="0.25">
      <c r="A3" s="742" t="s">
        <v>839</v>
      </c>
      <c r="B3" s="743"/>
      <c r="C3" s="743"/>
      <c r="D3" s="743"/>
      <c r="E3" s="743"/>
      <c r="F3" s="744"/>
    </row>
    <row r="4" spans="1:6" ht="8.25" customHeight="1" x14ac:dyDescent="0.25">
      <c r="A4" s="469"/>
      <c r="B4" s="470"/>
      <c r="C4" s="470"/>
      <c r="D4" s="471"/>
      <c r="E4" s="471"/>
      <c r="F4" s="472"/>
    </row>
    <row r="5" spans="1:6" x14ac:dyDescent="0.25">
      <c r="A5" s="473" t="s">
        <v>840</v>
      </c>
      <c r="B5" s="474" t="s">
        <v>841</v>
      </c>
      <c r="C5" s="475"/>
      <c r="D5" s="474" t="s">
        <v>842</v>
      </c>
      <c r="E5" s="476"/>
      <c r="F5" s="477" t="s">
        <v>693</v>
      </c>
    </row>
    <row r="6" spans="1:6" x14ac:dyDescent="0.25">
      <c r="A6" s="478" t="s">
        <v>1171</v>
      </c>
      <c r="B6" s="479">
        <v>97151.918397800007</v>
      </c>
      <c r="C6" s="253"/>
      <c r="D6" s="479">
        <v>776229.33091340004</v>
      </c>
      <c r="E6" s="253" t="s">
        <v>843</v>
      </c>
      <c r="F6" s="480">
        <f>+D6+B6</f>
        <v>873381.24931120011</v>
      </c>
    </row>
    <row r="7" spans="1:6" x14ac:dyDescent="0.25">
      <c r="A7" s="478" t="s">
        <v>723</v>
      </c>
      <c r="B7" s="479">
        <v>8830.918268200001</v>
      </c>
      <c r="C7" s="253" t="s">
        <v>843</v>
      </c>
      <c r="D7" s="479">
        <v>2752744.5488102003</v>
      </c>
      <c r="E7" s="253" t="s">
        <v>843</v>
      </c>
      <c r="F7" s="480">
        <f t="shared" ref="F7:F16" si="0">+D7+B7</f>
        <v>2761575.4670784003</v>
      </c>
    </row>
    <row r="8" spans="1:6" x14ac:dyDescent="0.25">
      <c r="A8" s="478" t="s">
        <v>724</v>
      </c>
      <c r="B8" s="479">
        <v>8499.360816800001</v>
      </c>
      <c r="C8" s="253"/>
      <c r="D8" s="479">
        <v>4142611.0297109997</v>
      </c>
      <c r="E8" s="253"/>
      <c r="F8" s="480">
        <f t="shared" si="0"/>
        <v>4151110.3905277997</v>
      </c>
    </row>
    <row r="9" spans="1:6" x14ac:dyDescent="0.25">
      <c r="A9" s="478" t="s">
        <v>725</v>
      </c>
      <c r="B9" s="479">
        <v>5817.1803241999996</v>
      </c>
      <c r="C9" s="253"/>
      <c r="D9" s="479">
        <v>1048501.5640960002</v>
      </c>
      <c r="E9" s="253" t="s">
        <v>843</v>
      </c>
      <c r="F9" s="480">
        <f t="shared" si="0"/>
        <v>1054318.7444202001</v>
      </c>
    </row>
    <row r="10" spans="1:6" x14ac:dyDescent="0.25">
      <c r="A10" s="478" t="s">
        <v>726</v>
      </c>
      <c r="B10" s="479">
        <v>10825.784796400001</v>
      </c>
      <c r="C10" s="253"/>
      <c r="D10" s="479">
        <v>152334.92693020002</v>
      </c>
      <c r="E10" s="253"/>
      <c r="F10" s="480">
        <f t="shared" si="0"/>
        <v>163160.71172660001</v>
      </c>
    </row>
    <row r="11" spans="1:6" x14ac:dyDescent="0.25">
      <c r="A11" s="478" t="s">
        <v>727</v>
      </c>
      <c r="B11" s="479">
        <v>1403.3034834</v>
      </c>
      <c r="C11" s="253"/>
      <c r="D11" s="479">
        <v>1219276.4553046003</v>
      </c>
      <c r="E11" s="253"/>
      <c r="F11" s="480">
        <f t="shared" si="0"/>
        <v>1220679.7587880003</v>
      </c>
    </row>
    <row r="12" spans="1:6" x14ac:dyDescent="0.25">
      <c r="A12" s="478" t="s">
        <v>728</v>
      </c>
      <c r="B12" s="479">
        <v>12333.932746799999</v>
      </c>
      <c r="C12" s="253" t="s">
        <v>843</v>
      </c>
      <c r="D12" s="479">
        <v>4462594.3334265994</v>
      </c>
      <c r="E12" s="253"/>
      <c r="F12" s="480">
        <f t="shared" si="0"/>
        <v>4474928.2661733991</v>
      </c>
    </row>
    <row r="13" spans="1:6" x14ac:dyDescent="0.25">
      <c r="A13" s="478" t="s">
        <v>729</v>
      </c>
      <c r="B13" s="479">
        <v>17768.4161718</v>
      </c>
      <c r="C13" s="253"/>
      <c r="D13" s="479">
        <v>4272419.6220062012</v>
      </c>
      <c r="E13" s="253"/>
      <c r="F13" s="480">
        <f t="shared" si="0"/>
        <v>4290188.0381780015</v>
      </c>
    </row>
    <row r="14" spans="1:6" x14ac:dyDescent="0.25">
      <c r="A14" s="478" t="s">
        <v>730</v>
      </c>
      <c r="B14" s="479">
        <v>8775.0823958000001</v>
      </c>
      <c r="C14" s="253" t="s">
        <v>843</v>
      </c>
      <c r="D14" s="479">
        <v>728075.21434620011</v>
      </c>
      <c r="E14" s="253" t="s">
        <v>843</v>
      </c>
      <c r="F14" s="480">
        <f t="shared" si="0"/>
        <v>736850.29674200015</v>
      </c>
    </row>
    <row r="15" spans="1:6" x14ac:dyDescent="0.25">
      <c r="A15" s="478" t="s">
        <v>731</v>
      </c>
      <c r="B15" s="479">
        <v>8779.4940618000001</v>
      </c>
      <c r="C15" s="253"/>
      <c r="D15" s="479">
        <v>133145.4218332</v>
      </c>
      <c r="E15" s="253"/>
      <c r="F15" s="480">
        <f t="shared" si="0"/>
        <v>141924.91589500001</v>
      </c>
    </row>
    <row r="16" spans="1:6" x14ac:dyDescent="0.25">
      <c r="A16" s="478" t="s">
        <v>732</v>
      </c>
      <c r="B16" s="479">
        <v>981.44689159999996</v>
      </c>
      <c r="C16" s="253"/>
      <c r="D16" s="479">
        <v>4568232.1204618001</v>
      </c>
      <c r="E16" s="253" t="s">
        <v>843</v>
      </c>
      <c r="F16" s="480">
        <f t="shared" si="0"/>
        <v>4569213.5673534004</v>
      </c>
    </row>
    <row r="17" spans="1:7" ht="15.75" thickBot="1" x14ac:dyDescent="0.3">
      <c r="A17" s="478" t="s">
        <v>1172</v>
      </c>
      <c r="B17" s="479">
        <v>49077.524977599991</v>
      </c>
      <c r="C17" s="253"/>
      <c r="D17" s="479">
        <v>6442146.4988425998</v>
      </c>
      <c r="E17" s="253"/>
      <c r="F17" s="480">
        <f>+D17+B17</f>
        <v>6491224.0238202</v>
      </c>
    </row>
    <row r="18" spans="1:7" ht="15.75" thickBot="1" x14ac:dyDescent="0.3">
      <c r="A18" s="481" t="s">
        <v>693</v>
      </c>
      <c r="B18" s="482">
        <f>SUM(B6:B17)</f>
        <v>230244.36333220004</v>
      </c>
      <c r="C18" s="482"/>
      <c r="D18" s="482">
        <f>SUM(D6:D17)</f>
        <v>30698311.066682</v>
      </c>
      <c r="E18" s="482"/>
      <c r="F18" s="483">
        <f>+D18+B18</f>
        <v>30928555.430014201</v>
      </c>
    </row>
    <row r="19" spans="1:7" ht="6.75" customHeight="1" x14ac:dyDescent="0.25">
      <c r="A19" s="484"/>
      <c r="B19" s="484"/>
      <c r="C19" s="484"/>
      <c r="D19" s="484"/>
      <c r="E19" s="484"/>
      <c r="F19" s="485"/>
    </row>
    <row r="20" spans="1:7" x14ac:dyDescent="0.25">
      <c r="A20" s="486" t="s">
        <v>844</v>
      </c>
      <c r="B20" s="486"/>
      <c r="C20" s="486"/>
      <c r="D20" s="486"/>
      <c r="E20" s="486"/>
      <c r="F20" s="486"/>
    </row>
    <row r="21" spans="1:7" x14ac:dyDescent="0.25">
      <c r="A21" s="486" t="s">
        <v>845</v>
      </c>
      <c r="B21" s="486"/>
      <c r="C21" s="486"/>
      <c r="D21" s="486"/>
      <c r="E21" s="486"/>
      <c r="F21" s="486"/>
    </row>
    <row r="22" spans="1:7" x14ac:dyDescent="0.25">
      <c r="A22" s="486" t="s">
        <v>23</v>
      </c>
      <c r="B22" s="486"/>
      <c r="C22" s="486"/>
    </row>
    <row r="23" spans="1:7" x14ac:dyDescent="0.25">
      <c r="A23" s="487"/>
      <c r="B23" s="488"/>
      <c r="C23" s="489"/>
      <c r="D23" s="490"/>
      <c r="E23" s="490"/>
      <c r="F23" s="490"/>
      <c r="G23" s="490"/>
    </row>
    <row r="24" spans="1:7" x14ac:dyDescent="0.25">
      <c r="A24" s="491"/>
      <c r="B24" s="490"/>
      <c r="C24" s="490"/>
      <c r="D24" s="490"/>
      <c r="E24" s="490"/>
      <c r="F24" s="490"/>
      <c r="G24" s="490"/>
    </row>
    <row r="25" spans="1:7" x14ac:dyDescent="0.25">
      <c r="A25" s="490"/>
      <c r="B25" s="490"/>
      <c r="C25" s="490"/>
      <c r="D25" s="490"/>
      <c r="E25" s="490"/>
      <c r="F25" s="490"/>
      <c r="G25" s="490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I21" sqref="I21"/>
    </sheetView>
  </sheetViews>
  <sheetFormatPr baseColWidth="10" defaultColWidth="11.42578125" defaultRowHeight="15" x14ac:dyDescent="0.25"/>
  <cols>
    <col min="1" max="1" width="44.140625" style="514" customWidth="1"/>
    <col min="2" max="3" width="24.85546875" style="514" customWidth="1"/>
    <col min="4" max="4" width="12.7109375" style="492" bestFit="1" customWidth="1"/>
    <col min="5" max="16384" width="11.42578125" style="492"/>
  </cols>
  <sheetData>
    <row r="1" spans="1:255" ht="15.75" x14ac:dyDescent="0.25">
      <c r="A1" s="746" t="s">
        <v>599</v>
      </c>
      <c r="B1" s="747"/>
      <c r="C1" s="748"/>
    </row>
    <row r="2" spans="1:255" ht="15.75" x14ac:dyDescent="0.25">
      <c r="A2" s="739" t="s">
        <v>846</v>
      </c>
      <c r="B2" s="740"/>
      <c r="C2" s="741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  <c r="P2" s="745"/>
      <c r="Q2" s="745"/>
      <c r="R2" s="745"/>
      <c r="S2" s="745"/>
      <c r="T2" s="745"/>
      <c r="U2" s="745"/>
      <c r="V2" s="745"/>
      <c r="W2" s="745"/>
      <c r="X2" s="745"/>
      <c r="Y2" s="745"/>
      <c r="Z2" s="745"/>
      <c r="AA2" s="745"/>
      <c r="AB2" s="745"/>
      <c r="AC2" s="745"/>
      <c r="AD2" s="745"/>
      <c r="AE2" s="745"/>
      <c r="AF2" s="745"/>
      <c r="AG2" s="745"/>
      <c r="AH2" s="745"/>
      <c r="AI2" s="745"/>
      <c r="AJ2" s="745"/>
      <c r="AK2" s="745"/>
      <c r="AL2" s="745"/>
      <c r="AM2" s="745"/>
      <c r="AN2" s="745"/>
      <c r="AO2" s="745"/>
      <c r="AP2" s="745"/>
      <c r="AQ2" s="745"/>
      <c r="AR2" s="745"/>
      <c r="AS2" s="745"/>
      <c r="AT2" s="745"/>
      <c r="AU2" s="745"/>
      <c r="AV2" s="745"/>
      <c r="AW2" s="745"/>
      <c r="AX2" s="745"/>
      <c r="AY2" s="745"/>
      <c r="AZ2" s="745"/>
      <c r="BA2" s="745"/>
      <c r="BB2" s="745"/>
      <c r="BC2" s="745"/>
      <c r="BD2" s="745"/>
      <c r="BE2" s="745"/>
      <c r="BF2" s="745"/>
      <c r="BG2" s="745"/>
      <c r="BH2" s="745"/>
      <c r="BI2" s="745"/>
      <c r="BJ2" s="745"/>
      <c r="BK2" s="745"/>
      <c r="BL2" s="745"/>
      <c r="BM2" s="745"/>
      <c r="BN2" s="745"/>
      <c r="BO2" s="745"/>
      <c r="BP2" s="745"/>
      <c r="BQ2" s="745"/>
      <c r="BR2" s="745"/>
      <c r="BS2" s="745"/>
      <c r="BT2" s="745"/>
      <c r="BU2" s="745"/>
      <c r="BV2" s="745"/>
      <c r="BW2" s="745"/>
      <c r="BX2" s="745"/>
      <c r="BY2" s="745"/>
      <c r="BZ2" s="745"/>
      <c r="CA2" s="745"/>
      <c r="CB2" s="745"/>
      <c r="CC2" s="745"/>
      <c r="CD2" s="745"/>
      <c r="CE2" s="745"/>
      <c r="CF2" s="745"/>
      <c r="CG2" s="745"/>
      <c r="CH2" s="745"/>
      <c r="CI2" s="745"/>
      <c r="CJ2" s="745"/>
      <c r="CK2" s="745"/>
      <c r="CL2" s="745"/>
      <c r="CM2" s="745"/>
      <c r="CN2" s="745"/>
      <c r="CO2" s="745"/>
      <c r="CP2" s="745"/>
      <c r="CQ2" s="745"/>
      <c r="CR2" s="745"/>
      <c r="CS2" s="745"/>
      <c r="CT2" s="745"/>
      <c r="CU2" s="745"/>
      <c r="CV2" s="745"/>
      <c r="CW2" s="745"/>
      <c r="CX2" s="745"/>
      <c r="CY2" s="745"/>
      <c r="CZ2" s="745"/>
      <c r="DA2" s="745"/>
      <c r="DB2" s="745"/>
      <c r="DC2" s="745"/>
      <c r="DD2" s="745"/>
      <c r="DE2" s="745"/>
      <c r="DF2" s="745"/>
      <c r="DG2" s="745"/>
      <c r="DH2" s="745"/>
      <c r="DI2" s="745"/>
      <c r="DJ2" s="745"/>
      <c r="DK2" s="745"/>
      <c r="DL2" s="745"/>
      <c r="DM2" s="745"/>
      <c r="DN2" s="745"/>
      <c r="DO2" s="745"/>
      <c r="DP2" s="745"/>
      <c r="DQ2" s="745"/>
      <c r="DR2" s="745"/>
      <c r="DS2" s="745"/>
      <c r="DT2" s="745"/>
      <c r="DU2" s="745"/>
      <c r="DV2" s="745"/>
      <c r="DW2" s="745"/>
      <c r="DX2" s="745"/>
      <c r="DY2" s="745"/>
      <c r="DZ2" s="745"/>
      <c r="EA2" s="745"/>
      <c r="EB2" s="745"/>
      <c r="EC2" s="745"/>
      <c r="ED2" s="745"/>
      <c r="EE2" s="745"/>
      <c r="EF2" s="745"/>
      <c r="EG2" s="745"/>
      <c r="EH2" s="745"/>
      <c r="EI2" s="745"/>
      <c r="EJ2" s="745"/>
      <c r="EK2" s="745"/>
      <c r="EL2" s="745"/>
      <c r="EM2" s="745"/>
      <c r="EN2" s="745"/>
      <c r="EO2" s="745"/>
      <c r="EP2" s="745"/>
      <c r="EQ2" s="745"/>
      <c r="ER2" s="745"/>
      <c r="ES2" s="745"/>
      <c r="ET2" s="745"/>
      <c r="EU2" s="745"/>
      <c r="EV2" s="745"/>
      <c r="EW2" s="745"/>
      <c r="EX2" s="745"/>
      <c r="EY2" s="745"/>
      <c r="EZ2" s="745"/>
      <c r="FA2" s="745"/>
      <c r="FB2" s="745"/>
      <c r="FC2" s="745"/>
      <c r="FD2" s="745"/>
      <c r="FE2" s="745"/>
      <c r="FF2" s="745"/>
      <c r="FG2" s="745"/>
      <c r="FH2" s="745"/>
      <c r="FI2" s="745"/>
      <c r="FJ2" s="745"/>
      <c r="FK2" s="745"/>
      <c r="FL2" s="745"/>
      <c r="FM2" s="745"/>
      <c r="FN2" s="745"/>
      <c r="FO2" s="745"/>
      <c r="FP2" s="745"/>
      <c r="FQ2" s="745"/>
      <c r="FR2" s="745"/>
      <c r="FS2" s="745"/>
      <c r="FT2" s="745"/>
      <c r="FU2" s="745"/>
      <c r="FV2" s="745"/>
      <c r="FW2" s="745"/>
      <c r="FX2" s="745"/>
      <c r="FY2" s="745"/>
      <c r="FZ2" s="745"/>
      <c r="GA2" s="745"/>
      <c r="GB2" s="745"/>
      <c r="GC2" s="745"/>
      <c r="GD2" s="745"/>
      <c r="GE2" s="745"/>
      <c r="GF2" s="745"/>
      <c r="GG2" s="745"/>
      <c r="GH2" s="745"/>
      <c r="GI2" s="745"/>
      <c r="GJ2" s="745"/>
      <c r="GK2" s="745"/>
      <c r="GL2" s="745"/>
      <c r="GM2" s="745"/>
      <c r="GN2" s="745"/>
      <c r="GO2" s="745"/>
      <c r="GP2" s="745"/>
      <c r="GQ2" s="745"/>
      <c r="GR2" s="745"/>
      <c r="GS2" s="745"/>
      <c r="GT2" s="745"/>
      <c r="GU2" s="745"/>
      <c r="GV2" s="745"/>
      <c r="GW2" s="745"/>
      <c r="GX2" s="745"/>
      <c r="GY2" s="745"/>
      <c r="GZ2" s="745"/>
      <c r="HA2" s="745"/>
      <c r="HB2" s="745"/>
      <c r="HC2" s="745"/>
      <c r="HD2" s="745"/>
      <c r="HE2" s="745"/>
      <c r="HF2" s="745"/>
      <c r="HG2" s="745"/>
      <c r="HH2" s="745"/>
      <c r="HI2" s="745"/>
      <c r="HJ2" s="745"/>
      <c r="HK2" s="745"/>
      <c r="HL2" s="745"/>
      <c r="HM2" s="745"/>
      <c r="HN2" s="745"/>
      <c r="HO2" s="745"/>
      <c r="HP2" s="745"/>
      <c r="HQ2" s="745"/>
      <c r="HR2" s="745"/>
      <c r="HS2" s="745"/>
      <c r="HT2" s="745"/>
      <c r="HU2" s="745"/>
      <c r="HV2" s="745"/>
      <c r="HW2" s="745"/>
      <c r="HX2" s="745"/>
      <c r="HY2" s="745"/>
      <c r="HZ2" s="745"/>
      <c r="IA2" s="745"/>
      <c r="IB2" s="745"/>
      <c r="IC2" s="745"/>
      <c r="ID2" s="745"/>
      <c r="IE2" s="745"/>
      <c r="IF2" s="745"/>
      <c r="IG2" s="745"/>
      <c r="IH2" s="745"/>
      <c r="II2" s="745"/>
      <c r="IJ2" s="745"/>
      <c r="IK2" s="745"/>
      <c r="IL2" s="745"/>
      <c r="IM2" s="745"/>
      <c r="IN2" s="745"/>
      <c r="IO2" s="745"/>
      <c r="IP2" s="745"/>
      <c r="IQ2" s="745"/>
      <c r="IR2" s="745"/>
      <c r="IS2" s="745"/>
      <c r="IT2" s="745"/>
      <c r="IU2" s="745"/>
    </row>
    <row r="3" spans="1:255" ht="15.75" x14ac:dyDescent="0.25">
      <c r="A3" s="739" t="s">
        <v>1264</v>
      </c>
      <c r="B3" s="740"/>
      <c r="C3" s="741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  <c r="AK3" s="745"/>
      <c r="AL3" s="745"/>
      <c r="AM3" s="745"/>
      <c r="AN3" s="745"/>
      <c r="AO3" s="745"/>
      <c r="AP3" s="745"/>
      <c r="AQ3" s="745"/>
      <c r="AR3" s="745"/>
      <c r="AS3" s="745"/>
      <c r="AT3" s="745"/>
      <c r="AU3" s="745"/>
      <c r="AV3" s="745"/>
      <c r="AW3" s="745"/>
      <c r="AX3" s="745"/>
      <c r="AY3" s="745"/>
      <c r="AZ3" s="745"/>
      <c r="BA3" s="745"/>
      <c r="BB3" s="745"/>
      <c r="BC3" s="745"/>
      <c r="BD3" s="745"/>
      <c r="BE3" s="745"/>
      <c r="BF3" s="745"/>
      <c r="BG3" s="745"/>
      <c r="BH3" s="745"/>
      <c r="BI3" s="745"/>
      <c r="BJ3" s="745"/>
      <c r="BK3" s="745"/>
      <c r="BL3" s="745"/>
      <c r="BM3" s="745"/>
      <c r="BN3" s="745"/>
      <c r="BO3" s="745"/>
      <c r="BP3" s="745"/>
      <c r="BQ3" s="745"/>
      <c r="BR3" s="745"/>
      <c r="BS3" s="745"/>
      <c r="BT3" s="745"/>
      <c r="BU3" s="745"/>
      <c r="BV3" s="745"/>
      <c r="BW3" s="745"/>
      <c r="BX3" s="745"/>
      <c r="BY3" s="745"/>
      <c r="BZ3" s="745"/>
      <c r="CA3" s="745"/>
      <c r="CB3" s="745"/>
      <c r="CC3" s="745"/>
      <c r="CD3" s="745"/>
      <c r="CE3" s="745"/>
      <c r="CF3" s="745"/>
      <c r="CG3" s="745"/>
      <c r="CH3" s="745"/>
      <c r="CI3" s="745"/>
      <c r="CJ3" s="745"/>
      <c r="CK3" s="745"/>
      <c r="CL3" s="745"/>
      <c r="CM3" s="745"/>
      <c r="CN3" s="745"/>
      <c r="CO3" s="745"/>
      <c r="CP3" s="745"/>
      <c r="CQ3" s="745"/>
      <c r="CR3" s="745"/>
      <c r="CS3" s="745"/>
      <c r="CT3" s="745"/>
      <c r="CU3" s="745"/>
      <c r="CV3" s="745"/>
      <c r="CW3" s="745"/>
      <c r="CX3" s="745"/>
      <c r="CY3" s="745"/>
      <c r="CZ3" s="745"/>
      <c r="DA3" s="745"/>
      <c r="DB3" s="745"/>
      <c r="DC3" s="745"/>
      <c r="DD3" s="745"/>
      <c r="DE3" s="745"/>
      <c r="DF3" s="745"/>
      <c r="DG3" s="745"/>
      <c r="DH3" s="745"/>
      <c r="DI3" s="745"/>
      <c r="DJ3" s="745"/>
      <c r="DK3" s="745"/>
      <c r="DL3" s="745"/>
      <c r="DM3" s="745"/>
      <c r="DN3" s="745"/>
      <c r="DO3" s="745"/>
      <c r="DP3" s="745"/>
      <c r="DQ3" s="745"/>
      <c r="DR3" s="745"/>
      <c r="DS3" s="745"/>
      <c r="DT3" s="745"/>
      <c r="DU3" s="745"/>
      <c r="DV3" s="745"/>
      <c r="DW3" s="745"/>
      <c r="DX3" s="745"/>
      <c r="DY3" s="745"/>
      <c r="DZ3" s="745"/>
      <c r="EA3" s="745"/>
      <c r="EB3" s="745"/>
      <c r="EC3" s="745"/>
      <c r="ED3" s="745"/>
      <c r="EE3" s="745"/>
      <c r="EF3" s="745"/>
      <c r="EG3" s="745"/>
      <c r="EH3" s="745"/>
      <c r="EI3" s="745"/>
      <c r="EJ3" s="745"/>
      <c r="EK3" s="745"/>
      <c r="EL3" s="745"/>
      <c r="EM3" s="745"/>
      <c r="EN3" s="745"/>
      <c r="EO3" s="745"/>
      <c r="EP3" s="745"/>
      <c r="EQ3" s="745"/>
      <c r="ER3" s="745"/>
      <c r="ES3" s="745"/>
      <c r="ET3" s="745"/>
      <c r="EU3" s="745"/>
      <c r="EV3" s="745"/>
      <c r="EW3" s="745"/>
      <c r="EX3" s="745"/>
      <c r="EY3" s="745"/>
      <c r="EZ3" s="745"/>
      <c r="FA3" s="745"/>
      <c r="FB3" s="745"/>
      <c r="FC3" s="745"/>
      <c r="FD3" s="745"/>
      <c r="FE3" s="745"/>
      <c r="FF3" s="745"/>
      <c r="FG3" s="745"/>
      <c r="FH3" s="745"/>
      <c r="FI3" s="745"/>
      <c r="FJ3" s="745"/>
      <c r="FK3" s="745"/>
      <c r="FL3" s="745"/>
      <c r="FM3" s="745"/>
      <c r="FN3" s="745"/>
      <c r="FO3" s="745"/>
      <c r="FP3" s="745"/>
      <c r="FQ3" s="745"/>
      <c r="FR3" s="745"/>
      <c r="FS3" s="745"/>
      <c r="FT3" s="745"/>
      <c r="FU3" s="745"/>
      <c r="FV3" s="745"/>
      <c r="FW3" s="745"/>
      <c r="FX3" s="745"/>
      <c r="FY3" s="745"/>
      <c r="FZ3" s="745"/>
      <c r="GA3" s="745"/>
      <c r="GB3" s="745"/>
      <c r="GC3" s="745"/>
      <c r="GD3" s="745"/>
      <c r="GE3" s="745"/>
      <c r="GF3" s="745"/>
      <c r="GG3" s="745"/>
      <c r="GH3" s="745"/>
      <c r="GI3" s="745"/>
      <c r="GJ3" s="745"/>
      <c r="GK3" s="745"/>
      <c r="GL3" s="745"/>
      <c r="GM3" s="745"/>
      <c r="GN3" s="745"/>
      <c r="GO3" s="745"/>
      <c r="GP3" s="745"/>
      <c r="GQ3" s="745"/>
      <c r="GR3" s="745"/>
      <c r="GS3" s="745"/>
      <c r="GT3" s="745"/>
      <c r="GU3" s="745"/>
      <c r="GV3" s="745"/>
      <c r="GW3" s="745"/>
      <c r="GX3" s="745"/>
      <c r="GY3" s="745"/>
      <c r="GZ3" s="745"/>
      <c r="HA3" s="745"/>
      <c r="HB3" s="745"/>
      <c r="HC3" s="745"/>
      <c r="HD3" s="745"/>
      <c r="HE3" s="745"/>
      <c r="HF3" s="745"/>
      <c r="HG3" s="745"/>
      <c r="HH3" s="745"/>
      <c r="HI3" s="745"/>
      <c r="HJ3" s="745"/>
      <c r="HK3" s="745"/>
      <c r="HL3" s="745"/>
      <c r="HM3" s="745"/>
      <c r="HN3" s="745"/>
      <c r="HO3" s="745"/>
      <c r="HP3" s="745"/>
      <c r="HQ3" s="745"/>
      <c r="HR3" s="745"/>
      <c r="HS3" s="745"/>
      <c r="HT3" s="745"/>
      <c r="HU3" s="745"/>
      <c r="HV3" s="745"/>
      <c r="HW3" s="745"/>
      <c r="HX3" s="745"/>
      <c r="HY3" s="745"/>
      <c r="HZ3" s="745"/>
      <c r="IA3" s="745"/>
      <c r="IB3" s="745"/>
      <c r="IC3" s="745"/>
      <c r="ID3" s="745"/>
      <c r="IE3" s="745"/>
      <c r="IF3" s="745"/>
      <c r="IG3" s="745"/>
      <c r="IH3" s="745"/>
      <c r="II3" s="745"/>
      <c r="IJ3" s="745"/>
      <c r="IK3" s="745"/>
      <c r="IL3" s="745"/>
      <c r="IM3" s="745"/>
      <c r="IN3" s="745"/>
      <c r="IO3" s="745"/>
      <c r="IP3" s="745"/>
      <c r="IQ3" s="745"/>
      <c r="IR3" s="745"/>
      <c r="IS3" s="745"/>
      <c r="IT3" s="745"/>
      <c r="IU3" s="745"/>
    </row>
    <row r="4" spans="1:255" ht="15.75" x14ac:dyDescent="0.25">
      <c r="A4" s="739" t="s">
        <v>804</v>
      </c>
      <c r="B4" s="740"/>
      <c r="C4" s="741"/>
    </row>
    <row r="5" spans="1:255" ht="6" customHeight="1" x14ac:dyDescent="0.25">
      <c r="A5" s="493"/>
      <c r="B5" s="494"/>
      <c r="C5" s="495"/>
    </row>
    <row r="6" spans="1:255" x14ac:dyDescent="0.25">
      <c r="A6" s="473" t="s">
        <v>847</v>
      </c>
      <c r="B6" s="474" t="s">
        <v>848</v>
      </c>
      <c r="C6" s="477" t="s">
        <v>849</v>
      </c>
    </row>
    <row r="7" spans="1:255" x14ac:dyDescent="0.25">
      <c r="A7" s="496" t="s">
        <v>850</v>
      </c>
      <c r="B7" s="497">
        <v>3815.7164654000003</v>
      </c>
      <c r="C7" s="498">
        <f>B7/$B$18</f>
        <v>1.6572464186211708E-2</v>
      </c>
      <c r="D7" s="499"/>
      <c r="E7" s="499"/>
      <c r="F7" s="500"/>
    </row>
    <row r="8" spans="1:255" x14ac:dyDescent="0.25">
      <c r="A8" s="496" t="s">
        <v>851</v>
      </c>
      <c r="B8" s="497">
        <v>6020.9660223999999</v>
      </c>
      <c r="C8" s="498">
        <f t="shared" ref="C8:C17" si="0">B8/$B$18</f>
        <v>2.615032974211343E-2</v>
      </c>
      <c r="D8" s="499"/>
      <c r="E8" s="499"/>
      <c r="F8" s="500"/>
    </row>
    <row r="9" spans="1:255" x14ac:dyDescent="0.25">
      <c r="A9" s="496" t="s">
        <v>852</v>
      </c>
      <c r="B9" s="497">
        <v>1244.2075296</v>
      </c>
      <c r="C9" s="498">
        <f t="shared" si="0"/>
        <v>5.4038566312472067E-3</v>
      </c>
      <c r="D9" s="499"/>
      <c r="E9" s="499"/>
      <c r="F9" s="500"/>
    </row>
    <row r="10" spans="1:255" x14ac:dyDescent="0.25">
      <c r="A10" s="496" t="s">
        <v>853</v>
      </c>
      <c r="B10" s="497">
        <v>28606.420754799998</v>
      </c>
      <c r="C10" s="498">
        <f t="shared" si="0"/>
        <v>0.12424373974152944</v>
      </c>
      <c r="D10" s="499"/>
      <c r="E10" s="499"/>
      <c r="F10" s="500"/>
    </row>
    <row r="11" spans="1:255" x14ac:dyDescent="0.25">
      <c r="A11" s="501" t="s">
        <v>864</v>
      </c>
      <c r="B11" s="497">
        <v>585.40139280000005</v>
      </c>
      <c r="C11" s="498">
        <f t="shared" si="0"/>
        <v>2.5425221461572731E-3</v>
      </c>
      <c r="D11" s="499"/>
      <c r="E11" s="499"/>
      <c r="F11" s="500"/>
    </row>
    <row r="12" spans="1:255" x14ac:dyDescent="0.25">
      <c r="A12" s="496" t="s">
        <v>854</v>
      </c>
      <c r="B12" s="497">
        <v>7206.2381258000005</v>
      </c>
      <c r="C12" s="498">
        <f t="shared" si="0"/>
        <v>3.1298217343990888E-2</v>
      </c>
      <c r="D12" s="499"/>
      <c r="E12" s="499"/>
      <c r="F12" s="500"/>
    </row>
    <row r="13" spans="1:255" x14ac:dyDescent="0.25">
      <c r="A13" s="501" t="s">
        <v>855</v>
      </c>
      <c r="B13" s="497">
        <v>89427.322482400006</v>
      </c>
      <c r="C13" s="498">
        <f t="shared" si="0"/>
        <v>0.38840178837895345</v>
      </c>
      <c r="D13" s="499"/>
      <c r="E13" s="499"/>
      <c r="F13" s="500"/>
    </row>
    <row r="14" spans="1:255" ht="26.25" x14ac:dyDescent="0.25">
      <c r="A14" s="501" t="s">
        <v>856</v>
      </c>
      <c r="B14" s="497">
        <v>854.4140976000001</v>
      </c>
      <c r="C14" s="498">
        <f t="shared" si="0"/>
        <v>3.7109012582741876E-3</v>
      </c>
      <c r="D14" s="499"/>
      <c r="E14" s="499"/>
      <c r="F14" s="500"/>
    </row>
    <row r="15" spans="1:255" x14ac:dyDescent="0.25">
      <c r="A15" s="502" t="s">
        <v>861</v>
      </c>
      <c r="B15" s="497">
        <v>4722.5786244000001</v>
      </c>
      <c r="C15" s="498">
        <f t="shared" si="0"/>
        <v>2.0511158475511489E-2</v>
      </c>
      <c r="D15" s="499"/>
      <c r="E15" s="499"/>
      <c r="F15" s="500"/>
    </row>
    <row r="16" spans="1:255" x14ac:dyDescent="0.25">
      <c r="A16" s="503" t="s">
        <v>857</v>
      </c>
      <c r="B16" s="497">
        <v>80690.658418999999</v>
      </c>
      <c r="C16" s="498">
        <f t="shared" si="0"/>
        <v>0.35045660728110128</v>
      </c>
      <c r="D16" s="499"/>
      <c r="E16" s="499"/>
      <c r="F16" s="500"/>
    </row>
    <row r="17" spans="1:15" ht="15.75" thickBot="1" x14ac:dyDescent="0.3">
      <c r="A17" s="496" t="s">
        <v>858</v>
      </c>
      <c r="B17" s="497">
        <v>7070.4394180000008</v>
      </c>
      <c r="C17" s="498">
        <f t="shared" si="0"/>
        <v>3.0708414814909785E-2</v>
      </c>
      <c r="D17" s="499"/>
      <c r="E17" s="499"/>
      <c r="F17" s="500"/>
    </row>
    <row r="18" spans="1:15" ht="15.75" thickBot="1" x14ac:dyDescent="0.3">
      <c r="A18" s="504" t="s">
        <v>693</v>
      </c>
      <c r="B18" s="505">
        <f>SUM(B7:B17)</f>
        <v>230244.36333219998</v>
      </c>
      <c r="C18" s="390">
        <f>SUM(C7:C17)</f>
        <v>1</v>
      </c>
      <c r="D18" s="499"/>
      <c r="E18" s="499"/>
      <c r="F18" s="500"/>
    </row>
    <row r="19" spans="1:15" ht="5.25" customHeight="1" thickBot="1" x14ac:dyDescent="0.3">
      <c r="A19" s="506"/>
      <c r="B19" s="507"/>
      <c r="C19" s="508"/>
    </row>
    <row r="20" spans="1:15" x14ac:dyDescent="0.25">
      <c r="A20" s="509"/>
      <c r="B20" s="509"/>
      <c r="C20" s="509"/>
    </row>
    <row r="21" spans="1:15" x14ac:dyDescent="0.25">
      <c r="A21" s="486" t="s">
        <v>23</v>
      </c>
      <c r="B21" s="510"/>
      <c r="C21" s="510"/>
      <c r="D21" s="510"/>
      <c r="E21" s="510"/>
      <c r="F21" s="510"/>
      <c r="G21" s="510"/>
      <c r="H21" s="510"/>
      <c r="I21" s="510"/>
      <c r="J21" s="510"/>
      <c r="K21" s="510"/>
      <c r="L21" s="510"/>
      <c r="M21" s="510"/>
      <c r="N21" s="500"/>
    </row>
    <row r="22" spans="1:15" x14ac:dyDescent="0.25">
      <c r="A22" s="499"/>
      <c r="B22" s="510"/>
      <c r="C22" s="510"/>
      <c r="D22" s="510"/>
      <c r="E22" s="510"/>
      <c r="F22" s="510"/>
      <c r="G22" s="510"/>
      <c r="H22" s="510"/>
      <c r="I22" s="510"/>
      <c r="J22" s="510"/>
      <c r="K22" s="510"/>
      <c r="L22" s="510"/>
      <c r="M22" s="510"/>
      <c r="N22" s="500"/>
    </row>
    <row r="23" spans="1:15" x14ac:dyDescent="0.25">
      <c r="A23" s="499"/>
      <c r="B23" s="510"/>
      <c r="C23" s="510"/>
      <c r="D23" s="510"/>
      <c r="E23" s="510"/>
      <c r="F23" s="510"/>
      <c r="G23" s="510"/>
      <c r="H23" s="510"/>
      <c r="I23" s="510"/>
      <c r="J23" s="510"/>
      <c r="K23" s="510"/>
      <c r="L23" s="510"/>
      <c r="M23" s="510"/>
      <c r="N23" s="500"/>
    </row>
    <row r="24" spans="1:15" x14ac:dyDescent="0.25">
      <c r="A24" s="499"/>
      <c r="B24" s="510"/>
      <c r="C24" s="510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00"/>
    </row>
    <row r="25" spans="1:15" x14ac:dyDescent="0.25">
      <c r="A25" s="43"/>
      <c r="B25" s="511"/>
      <c r="C25" s="510"/>
      <c r="D25" s="510"/>
      <c r="E25" s="510"/>
      <c r="F25" s="510"/>
      <c r="G25" s="510"/>
      <c r="H25" s="510"/>
      <c r="I25" s="510"/>
      <c r="J25" s="510"/>
      <c r="K25" s="510"/>
      <c r="L25" s="510"/>
      <c r="M25" s="510"/>
      <c r="N25" s="500"/>
    </row>
    <row r="26" spans="1:15" x14ac:dyDescent="0.25">
      <c r="A26" s="43"/>
      <c r="B26" s="511"/>
      <c r="C26" s="510"/>
      <c r="D26" s="510"/>
      <c r="E26" s="510"/>
      <c r="F26" s="510"/>
      <c r="G26" s="510"/>
      <c r="H26" s="510"/>
      <c r="I26" s="510"/>
      <c r="J26" s="510"/>
      <c r="K26" s="510"/>
      <c r="L26" s="510"/>
      <c r="M26" s="510"/>
      <c r="N26" s="500"/>
    </row>
    <row r="27" spans="1:15" x14ac:dyDescent="0.25">
      <c r="A27" s="43"/>
      <c r="B27" s="511"/>
      <c r="C27" s="510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00"/>
    </row>
    <row r="28" spans="1:15" x14ac:dyDescent="0.25">
      <c r="A28" s="43"/>
      <c r="B28" s="511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00"/>
    </row>
    <row r="29" spans="1:15" x14ac:dyDescent="0.25">
      <c r="A29" s="43"/>
      <c r="B29" s="511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00"/>
    </row>
    <row r="30" spans="1:15" x14ac:dyDescent="0.25">
      <c r="A30" s="43"/>
      <c r="B30" s="511"/>
      <c r="C30" s="510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00"/>
    </row>
    <row r="31" spans="1:15" x14ac:dyDescent="0.25">
      <c r="A31" s="43"/>
      <c r="B31" s="511"/>
      <c r="C31" s="499"/>
      <c r="D31" s="499"/>
      <c r="E31" s="499"/>
      <c r="F31" s="499"/>
      <c r="G31" s="499"/>
      <c r="H31" s="499"/>
      <c r="I31" s="499"/>
      <c r="J31" s="499"/>
      <c r="K31" s="499"/>
      <c r="L31" s="499"/>
      <c r="M31" s="499"/>
      <c r="N31" s="499"/>
      <c r="O31" s="499"/>
    </row>
    <row r="32" spans="1:15" x14ac:dyDescent="0.25">
      <c r="A32" s="43"/>
      <c r="B32" s="511"/>
      <c r="C32" s="499"/>
      <c r="D32" s="499"/>
      <c r="E32" s="499"/>
      <c r="F32" s="499"/>
      <c r="G32" s="499"/>
      <c r="H32" s="499"/>
      <c r="I32" s="499"/>
      <c r="J32" s="499"/>
      <c r="K32" s="499"/>
      <c r="L32" s="499"/>
      <c r="M32" s="499"/>
      <c r="N32" s="499"/>
      <c r="O32" s="499"/>
    </row>
    <row r="33" spans="1:3" x14ac:dyDescent="0.25">
      <c r="A33" s="43"/>
      <c r="B33" s="512"/>
      <c r="C33" s="492"/>
    </row>
    <row r="34" spans="1:3" x14ac:dyDescent="0.25">
      <c r="A34" s="43"/>
      <c r="B34" s="512"/>
      <c r="C34" s="492"/>
    </row>
    <row r="35" spans="1:3" x14ac:dyDescent="0.25">
      <c r="A35" s="43"/>
      <c r="B35" s="513"/>
    </row>
    <row r="36" spans="1:3" x14ac:dyDescent="0.25">
      <c r="A36" s="515"/>
      <c r="B36" s="515"/>
    </row>
    <row r="37" spans="1:3" x14ac:dyDescent="0.25">
      <c r="A37" s="515"/>
      <c r="B37" s="515"/>
    </row>
    <row r="38" spans="1:3" x14ac:dyDescent="0.25">
      <c r="A38" s="515"/>
      <c r="B38" s="515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showGridLines="0" zoomScaleNormal="100" workbookViewId="0">
      <selection activeCell="A3" sqref="A3:C3"/>
    </sheetView>
  </sheetViews>
  <sheetFormatPr baseColWidth="10" defaultColWidth="11.42578125" defaultRowHeight="15" x14ac:dyDescent="0.25"/>
  <cols>
    <col min="1" max="1" width="48.140625" style="514" customWidth="1"/>
    <col min="2" max="3" width="24.85546875" style="514" customWidth="1"/>
    <col min="4" max="4" width="15.140625" style="492" bestFit="1" customWidth="1"/>
    <col min="5" max="5" width="12.7109375" style="492" bestFit="1" customWidth="1"/>
    <col min="6" max="6" width="16.85546875" style="492" bestFit="1" customWidth="1"/>
    <col min="7" max="13" width="11.42578125" style="492"/>
    <col min="14" max="14" width="14" style="492" customWidth="1"/>
    <col min="15" max="16384" width="11.42578125" style="492"/>
  </cols>
  <sheetData>
    <row r="1" spans="1:255" ht="15.75" x14ac:dyDescent="0.25">
      <c r="A1" s="746" t="s">
        <v>599</v>
      </c>
      <c r="B1" s="747"/>
      <c r="C1" s="748"/>
    </row>
    <row r="2" spans="1:255" ht="15.75" x14ac:dyDescent="0.25">
      <c r="A2" s="739" t="s">
        <v>859</v>
      </c>
      <c r="B2" s="740"/>
      <c r="C2" s="741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  <c r="P2" s="745"/>
      <c r="Q2" s="745"/>
      <c r="R2" s="745"/>
      <c r="S2" s="745"/>
      <c r="T2" s="745"/>
      <c r="U2" s="745"/>
      <c r="V2" s="745"/>
      <c r="W2" s="745"/>
      <c r="X2" s="745"/>
      <c r="Y2" s="745"/>
      <c r="Z2" s="745"/>
      <c r="AA2" s="745"/>
      <c r="AB2" s="745"/>
      <c r="AC2" s="745"/>
      <c r="AD2" s="745"/>
      <c r="AE2" s="745"/>
      <c r="AF2" s="745"/>
      <c r="AG2" s="745"/>
      <c r="AH2" s="745"/>
      <c r="AI2" s="745"/>
      <c r="AJ2" s="745"/>
      <c r="AK2" s="745"/>
      <c r="AL2" s="745"/>
      <c r="AM2" s="745"/>
      <c r="AN2" s="745"/>
      <c r="AO2" s="745"/>
      <c r="AP2" s="745"/>
      <c r="AQ2" s="745"/>
      <c r="AR2" s="745"/>
      <c r="AS2" s="745"/>
      <c r="AT2" s="745"/>
      <c r="AU2" s="745"/>
      <c r="AV2" s="745"/>
      <c r="AW2" s="745"/>
      <c r="AX2" s="745"/>
      <c r="AY2" s="745"/>
      <c r="AZ2" s="745"/>
      <c r="BA2" s="745"/>
      <c r="BB2" s="745"/>
      <c r="BC2" s="745"/>
      <c r="BD2" s="745"/>
      <c r="BE2" s="745"/>
      <c r="BF2" s="745"/>
      <c r="BG2" s="745"/>
      <c r="BH2" s="745"/>
      <c r="BI2" s="745"/>
      <c r="BJ2" s="745"/>
      <c r="BK2" s="745"/>
      <c r="BL2" s="745"/>
      <c r="BM2" s="745"/>
      <c r="BN2" s="745"/>
      <c r="BO2" s="745"/>
      <c r="BP2" s="745"/>
      <c r="BQ2" s="745"/>
      <c r="BR2" s="745"/>
      <c r="BS2" s="745"/>
      <c r="BT2" s="745"/>
      <c r="BU2" s="745"/>
      <c r="BV2" s="745"/>
      <c r="BW2" s="745"/>
      <c r="BX2" s="745"/>
      <c r="BY2" s="745"/>
      <c r="BZ2" s="745"/>
      <c r="CA2" s="745"/>
      <c r="CB2" s="745"/>
      <c r="CC2" s="745"/>
      <c r="CD2" s="745"/>
      <c r="CE2" s="745"/>
      <c r="CF2" s="745"/>
      <c r="CG2" s="745"/>
      <c r="CH2" s="745"/>
      <c r="CI2" s="745"/>
      <c r="CJ2" s="745"/>
      <c r="CK2" s="745"/>
      <c r="CL2" s="745"/>
      <c r="CM2" s="745"/>
      <c r="CN2" s="745"/>
      <c r="CO2" s="745"/>
      <c r="CP2" s="745"/>
      <c r="CQ2" s="745"/>
      <c r="CR2" s="745"/>
      <c r="CS2" s="745"/>
      <c r="CT2" s="745"/>
      <c r="CU2" s="745"/>
      <c r="CV2" s="745"/>
      <c r="CW2" s="745"/>
      <c r="CX2" s="745"/>
      <c r="CY2" s="745"/>
      <c r="CZ2" s="745"/>
      <c r="DA2" s="745"/>
      <c r="DB2" s="745"/>
      <c r="DC2" s="745"/>
      <c r="DD2" s="745"/>
      <c r="DE2" s="745"/>
      <c r="DF2" s="745"/>
      <c r="DG2" s="745"/>
      <c r="DH2" s="745"/>
      <c r="DI2" s="745"/>
      <c r="DJ2" s="745"/>
      <c r="DK2" s="745"/>
      <c r="DL2" s="745"/>
      <c r="DM2" s="745"/>
      <c r="DN2" s="745"/>
      <c r="DO2" s="745"/>
      <c r="DP2" s="745"/>
      <c r="DQ2" s="745"/>
      <c r="DR2" s="745"/>
      <c r="DS2" s="745"/>
      <c r="DT2" s="745"/>
      <c r="DU2" s="745"/>
      <c r="DV2" s="745"/>
      <c r="DW2" s="745"/>
      <c r="DX2" s="745"/>
      <c r="DY2" s="745"/>
      <c r="DZ2" s="745"/>
      <c r="EA2" s="745"/>
      <c r="EB2" s="745"/>
      <c r="EC2" s="745"/>
      <c r="ED2" s="745"/>
      <c r="EE2" s="745"/>
      <c r="EF2" s="745"/>
      <c r="EG2" s="745"/>
      <c r="EH2" s="745"/>
      <c r="EI2" s="745"/>
      <c r="EJ2" s="745"/>
      <c r="EK2" s="745"/>
      <c r="EL2" s="745"/>
      <c r="EM2" s="745"/>
      <c r="EN2" s="745"/>
      <c r="EO2" s="745"/>
      <c r="EP2" s="745"/>
      <c r="EQ2" s="745"/>
      <c r="ER2" s="745"/>
      <c r="ES2" s="745"/>
      <c r="ET2" s="745"/>
      <c r="EU2" s="745"/>
      <c r="EV2" s="745"/>
      <c r="EW2" s="745"/>
      <c r="EX2" s="745"/>
      <c r="EY2" s="745"/>
      <c r="EZ2" s="745"/>
      <c r="FA2" s="745"/>
      <c r="FB2" s="745"/>
      <c r="FC2" s="745"/>
      <c r="FD2" s="745"/>
      <c r="FE2" s="745"/>
      <c r="FF2" s="745"/>
      <c r="FG2" s="745"/>
      <c r="FH2" s="745"/>
      <c r="FI2" s="745"/>
      <c r="FJ2" s="745"/>
      <c r="FK2" s="745"/>
      <c r="FL2" s="745"/>
      <c r="FM2" s="745"/>
      <c r="FN2" s="745"/>
      <c r="FO2" s="745"/>
      <c r="FP2" s="745"/>
      <c r="FQ2" s="745"/>
      <c r="FR2" s="745"/>
      <c r="FS2" s="745"/>
      <c r="FT2" s="745"/>
      <c r="FU2" s="745"/>
      <c r="FV2" s="745"/>
      <c r="FW2" s="745"/>
      <c r="FX2" s="745"/>
      <c r="FY2" s="745"/>
      <c r="FZ2" s="745"/>
      <c r="GA2" s="745"/>
      <c r="GB2" s="745"/>
      <c r="GC2" s="745"/>
      <c r="GD2" s="745"/>
      <c r="GE2" s="745"/>
      <c r="GF2" s="745"/>
      <c r="GG2" s="745"/>
      <c r="GH2" s="745"/>
      <c r="GI2" s="745"/>
      <c r="GJ2" s="745"/>
      <c r="GK2" s="745"/>
      <c r="GL2" s="745"/>
      <c r="GM2" s="745"/>
      <c r="GN2" s="745"/>
      <c r="GO2" s="745"/>
      <c r="GP2" s="745"/>
      <c r="GQ2" s="745"/>
      <c r="GR2" s="745"/>
      <c r="GS2" s="745"/>
      <c r="GT2" s="745"/>
      <c r="GU2" s="745"/>
      <c r="GV2" s="745"/>
      <c r="GW2" s="745"/>
      <c r="GX2" s="745"/>
      <c r="GY2" s="745"/>
      <c r="GZ2" s="745"/>
      <c r="HA2" s="745"/>
      <c r="HB2" s="745"/>
      <c r="HC2" s="745"/>
      <c r="HD2" s="745"/>
      <c r="HE2" s="745"/>
      <c r="HF2" s="745"/>
      <c r="HG2" s="745"/>
      <c r="HH2" s="745"/>
      <c r="HI2" s="745"/>
      <c r="HJ2" s="745"/>
      <c r="HK2" s="745"/>
      <c r="HL2" s="745"/>
      <c r="HM2" s="745"/>
      <c r="HN2" s="745"/>
      <c r="HO2" s="745"/>
      <c r="HP2" s="745"/>
      <c r="HQ2" s="745"/>
      <c r="HR2" s="745"/>
      <c r="HS2" s="745"/>
      <c r="HT2" s="745"/>
      <c r="HU2" s="745"/>
      <c r="HV2" s="745"/>
      <c r="HW2" s="745"/>
      <c r="HX2" s="745"/>
      <c r="HY2" s="745"/>
      <c r="HZ2" s="745"/>
      <c r="IA2" s="745"/>
      <c r="IB2" s="745"/>
      <c r="IC2" s="745"/>
      <c r="ID2" s="745"/>
      <c r="IE2" s="745"/>
      <c r="IF2" s="745"/>
      <c r="IG2" s="745"/>
      <c r="IH2" s="745"/>
      <c r="II2" s="745"/>
      <c r="IJ2" s="745"/>
      <c r="IK2" s="745"/>
      <c r="IL2" s="745"/>
      <c r="IM2" s="745"/>
      <c r="IN2" s="745"/>
      <c r="IO2" s="745"/>
      <c r="IP2" s="745"/>
      <c r="IQ2" s="745"/>
      <c r="IR2" s="745"/>
      <c r="IS2" s="745"/>
      <c r="IT2" s="745"/>
      <c r="IU2" s="745"/>
    </row>
    <row r="3" spans="1:255" ht="15.75" x14ac:dyDescent="0.25">
      <c r="A3" s="739" t="s">
        <v>1264</v>
      </c>
      <c r="B3" s="740"/>
      <c r="C3" s="741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  <c r="AK3" s="745"/>
      <c r="AL3" s="745"/>
      <c r="AM3" s="745"/>
      <c r="AN3" s="745"/>
      <c r="AO3" s="745"/>
      <c r="AP3" s="745"/>
      <c r="AQ3" s="745"/>
      <c r="AR3" s="745"/>
      <c r="AS3" s="745"/>
      <c r="AT3" s="745"/>
      <c r="AU3" s="745"/>
      <c r="AV3" s="745"/>
      <c r="AW3" s="745"/>
      <c r="AX3" s="745"/>
      <c r="AY3" s="745"/>
      <c r="AZ3" s="745"/>
      <c r="BA3" s="745"/>
      <c r="BB3" s="745"/>
      <c r="BC3" s="745"/>
      <c r="BD3" s="745"/>
      <c r="BE3" s="745"/>
      <c r="BF3" s="745"/>
      <c r="BG3" s="745"/>
      <c r="BH3" s="745"/>
      <c r="BI3" s="745"/>
      <c r="BJ3" s="745"/>
      <c r="BK3" s="745"/>
      <c r="BL3" s="745"/>
      <c r="BM3" s="745"/>
      <c r="BN3" s="745"/>
      <c r="BO3" s="745"/>
      <c r="BP3" s="745"/>
      <c r="BQ3" s="745"/>
      <c r="BR3" s="745"/>
      <c r="BS3" s="745"/>
      <c r="BT3" s="745"/>
      <c r="BU3" s="745"/>
      <c r="BV3" s="745"/>
      <c r="BW3" s="745"/>
      <c r="BX3" s="745"/>
      <c r="BY3" s="745"/>
      <c r="BZ3" s="745"/>
      <c r="CA3" s="745"/>
      <c r="CB3" s="745"/>
      <c r="CC3" s="745"/>
      <c r="CD3" s="745"/>
      <c r="CE3" s="745"/>
      <c r="CF3" s="745"/>
      <c r="CG3" s="745"/>
      <c r="CH3" s="745"/>
      <c r="CI3" s="745"/>
      <c r="CJ3" s="745"/>
      <c r="CK3" s="745"/>
      <c r="CL3" s="745"/>
      <c r="CM3" s="745"/>
      <c r="CN3" s="745"/>
      <c r="CO3" s="745"/>
      <c r="CP3" s="745"/>
      <c r="CQ3" s="745"/>
      <c r="CR3" s="745"/>
      <c r="CS3" s="745"/>
      <c r="CT3" s="745"/>
      <c r="CU3" s="745"/>
      <c r="CV3" s="745"/>
      <c r="CW3" s="745"/>
      <c r="CX3" s="745"/>
      <c r="CY3" s="745"/>
      <c r="CZ3" s="745"/>
      <c r="DA3" s="745"/>
      <c r="DB3" s="745"/>
      <c r="DC3" s="745"/>
      <c r="DD3" s="745"/>
      <c r="DE3" s="745"/>
      <c r="DF3" s="745"/>
      <c r="DG3" s="745"/>
      <c r="DH3" s="745"/>
      <c r="DI3" s="745"/>
      <c r="DJ3" s="745"/>
      <c r="DK3" s="745"/>
      <c r="DL3" s="745"/>
      <c r="DM3" s="745"/>
      <c r="DN3" s="745"/>
      <c r="DO3" s="745"/>
      <c r="DP3" s="745"/>
      <c r="DQ3" s="745"/>
      <c r="DR3" s="745"/>
      <c r="DS3" s="745"/>
      <c r="DT3" s="745"/>
      <c r="DU3" s="745"/>
      <c r="DV3" s="745"/>
      <c r="DW3" s="745"/>
      <c r="DX3" s="745"/>
      <c r="DY3" s="745"/>
      <c r="DZ3" s="745"/>
      <c r="EA3" s="745"/>
      <c r="EB3" s="745"/>
      <c r="EC3" s="745"/>
      <c r="ED3" s="745"/>
      <c r="EE3" s="745"/>
      <c r="EF3" s="745"/>
      <c r="EG3" s="745"/>
      <c r="EH3" s="745"/>
      <c r="EI3" s="745"/>
      <c r="EJ3" s="745"/>
      <c r="EK3" s="745"/>
      <c r="EL3" s="745"/>
      <c r="EM3" s="745"/>
      <c r="EN3" s="745"/>
      <c r="EO3" s="745"/>
      <c r="EP3" s="745"/>
      <c r="EQ3" s="745"/>
      <c r="ER3" s="745"/>
      <c r="ES3" s="745"/>
      <c r="ET3" s="745"/>
      <c r="EU3" s="745"/>
      <c r="EV3" s="745"/>
      <c r="EW3" s="745"/>
      <c r="EX3" s="745"/>
      <c r="EY3" s="745"/>
      <c r="EZ3" s="745"/>
      <c r="FA3" s="745"/>
      <c r="FB3" s="745"/>
      <c r="FC3" s="745"/>
      <c r="FD3" s="745"/>
      <c r="FE3" s="745"/>
      <c r="FF3" s="745"/>
      <c r="FG3" s="745"/>
      <c r="FH3" s="745"/>
      <c r="FI3" s="745"/>
      <c r="FJ3" s="745"/>
      <c r="FK3" s="745"/>
      <c r="FL3" s="745"/>
      <c r="FM3" s="745"/>
      <c r="FN3" s="745"/>
      <c r="FO3" s="745"/>
      <c r="FP3" s="745"/>
      <c r="FQ3" s="745"/>
      <c r="FR3" s="745"/>
      <c r="FS3" s="745"/>
      <c r="FT3" s="745"/>
      <c r="FU3" s="745"/>
      <c r="FV3" s="745"/>
      <c r="FW3" s="745"/>
      <c r="FX3" s="745"/>
      <c r="FY3" s="745"/>
      <c r="FZ3" s="745"/>
      <c r="GA3" s="745"/>
      <c r="GB3" s="745"/>
      <c r="GC3" s="745"/>
      <c r="GD3" s="745"/>
      <c r="GE3" s="745"/>
      <c r="GF3" s="745"/>
      <c r="GG3" s="745"/>
      <c r="GH3" s="745"/>
      <c r="GI3" s="745"/>
      <c r="GJ3" s="745"/>
      <c r="GK3" s="745"/>
      <c r="GL3" s="745"/>
      <c r="GM3" s="745"/>
      <c r="GN3" s="745"/>
      <c r="GO3" s="745"/>
      <c r="GP3" s="745"/>
      <c r="GQ3" s="745"/>
      <c r="GR3" s="745"/>
      <c r="GS3" s="745"/>
      <c r="GT3" s="745"/>
      <c r="GU3" s="745"/>
      <c r="GV3" s="745"/>
      <c r="GW3" s="745"/>
      <c r="GX3" s="745"/>
      <c r="GY3" s="745"/>
      <c r="GZ3" s="745"/>
      <c r="HA3" s="745"/>
      <c r="HB3" s="745"/>
      <c r="HC3" s="745"/>
      <c r="HD3" s="745"/>
      <c r="HE3" s="745"/>
      <c r="HF3" s="745"/>
      <c r="HG3" s="745"/>
      <c r="HH3" s="745"/>
      <c r="HI3" s="745"/>
      <c r="HJ3" s="745"/>
      <c r="HK3" s="745"/>
      <c r="HL3" s="745"/>
      <c r="HM3" s="745"/>
      <c r="HN3" s="745"/>
      <c r="HO3" s="745"/>
      <c r="HP3" s="745"/>
      <c r="HQ3" s="745"/>
      <c r="HR3" s="745"/>
      <c r="HS3" s="745"/>
      <c r="HT3" s="745"/>
      <c r="HU3" s="745"/>
      <c r="HV3" s="745"/>
      <c r="HW3" s="745"/>
      <c r="HX3" s="745"/>
      <c r="HY3" s="745"/>
      <c r="HZ3" s="745"/>
      <c r="IA3" s="745"/>
      <c r="IB3" s="745"/>
      <c r="IC3" s="745"/>
      <c r="ID3" s="745"/>
      <c r="IE3" s="745"/>
      <c r="IF3" s="745"/>
      <c r="IG3" s="745"/>
      <c r="IH3" s="745"/>
      <c r="II3" s="745"/>
      <c r="IJ3" s="745"/>
      <c r="IK3" s="745"/>
      <c r="IL3" s="745"/>
      <c r="IM3" s="745"/>
      <c r="IN3" s="745"/>
      <c r="IO3" s="745"/>
      <c r="IP3" s="745"/>
      <c r="IQ3" s="745"/>
      <c r="IR3" s="745"/>
      <c r="IS3" s="745"/>
      <c r="IT3" s="745"/>
      <c r="IU3" s="745"/>
    </row>
    <row r="4" spans="1:255" ht="15.75" x14ac:dyDescent="0.25">
      <c r="A4" s="739" t="s">
        <v>804</v>
      </c>
      <c r="B4" s="740"/>
      <c r="C4" s="741"/>
    </row>
    <row r="5" spans="1:255" ht="5.25" customHeight="1" x14ac:dyDescent="0.25">
      <c r="A5" s="493"/>
      <c r="B5" s="494"/>
      <c r="C5" s="495"/>
    </row>
    <row r="6" spans="1:255" x14ac:dyDescent="0.25">
      <c r="A6" s="473" t="s">
        <v>847</v>
      </c>
      <c r="B6" s="474" t="s">
        <v>848</v>
      </c>
      <c r="C6" s="477" t="s">
        <v>849</v>
      </c>
    </row>
    <row r="7" spans="1:255" x14ac:dyDescent="0.25">
      <c r="A7" s="502" t="s">
        <v>850</v>
      </c>
      <c r="B7" s="516">
        <v>4869010.0372199994</v>
      </c>
      <c r="C7" s="517">
        <f>B7/$B$24</f>
        <v>0.15860840118023672</v>
      </c>
      <c r="D7" s="499"/>
      <c r="E7" s="499"/>
      <c r="F7" s="518"/>
    </row>
    <row r="8" spans="1:255" x14ac:dyDescent="0.25">
      <c r="A8" s="502" t="s">
        <v>851</v>
      </c>
      <c r="B8" s="516">
        <v>239743.27780480002</v>
      </c>
      <c r="C8" s="517">
        <f t="shared" ref="C8:C23" si="0">B8/$B$24</f>
        <v>7.8096569314199888E-3</v>
      </c>
      <c r="D8" s="499"/>
      <c r="E8" s="499"/>
      <c r="F8" s="518"/>
    </row>
    <row r="9" spans="1:255" x14ac:dyDescent="0.25">
      <c r="A9" s="502" t="s">
        <v>852</v>
      </c>
      <c r="B9" s="516">
        <v>909474.43190800014</v>
      </c>
      <c r="C9" s="517">
        <f t="shared" si="0"/>
        <v>2.9626204188643004E-2</v>
      </c>
      <c r="D9" s="499"/>
      <c r="E9" s="499"/>
      <c r="F9" s="518"/>
    </row>
    <row r="10" spans="1:255" x14ac:dyDescent="0.25">
      <c r="A10" s="502" t="s">
        <v>853</v>
      </c>
      <c r="B10" s="516">
        <v>801005.52232400014</v>
      </c>
      <c r="C10" s="517">
        <f t="shared" si="0"/>
        <v>2.6092820565407612E-2</v>
      </c>
      <c r="D10" s="499"/>
      <c r="E10" s="499"/>
      <c r="F10" s="518"/>
    </row>
    <row r="11" spans="1:255" x14ac:dyDescent="0.25">
      <c r="A11" s="502" t="s">
        <v>860</v>
      </c>
      <c r="B11" s="516">
        <v>30048.662352800005</v>
      </c>
      <c r="C11" s="517">
        <f t="shared" si="0"/>
        <v>9.7883763987957357E-4</v>
      </c>
      <c r="D11" s="499"/>
      <c r="E11" s="499"/>
      <c r="F11" s="518"/>
    </row>
    <row r="12" spans="1:255" ht="25.5" x14ac:dyDescent="0.25">
      <c r="A12" s="519" t="s">
        <v>1413</v>
      </c>
      <c r="B12" s="516">
        <v>500.85120680000006</v>
      </c>
      <c r="C12" s="517">
        <f t="shared" si="0"/>
        <v>1.6315269127088628E-5</v>
      </c>
      <c r="D12" s="499"/>
      <c r="E12" s="499"/>
      <c r="F12" s="518"/>
    </row>
    <row r="13" spans="1:255" ht="25.5" x14ac:dyDescent="0.25">
      <c r="A13" s="519" t="s">
        <v>1118</v>
      </c>
      <c r="B13" s="516">
        <v>455.03360979999997</v>
      </c>
      <c r="C13" s="517">
        <f t="shared" si="0"/>
        <v>1.4822757148156746E-5</v>
      </c>
      <c r="D13" s="499"/>
      <c r="E13" s="499"/>
      <c r="F13" s="518"/>
    </row>
    <row r="14" spans="1:255" x14ac:dyDescent="0.25">
      <c r="A14" s="502" t="s">
        <v>864</v>
      </c>
      <c r="B14" s="516">
        <v>723887.98511400004</v>
      </c>
      <c r="C14" s="517">
        <f t="shared" si="0"/>
        <v>2.3580710467803623E-2</v>
      </c>
      <c r="D14" s="499"/>
      <c r="E14" s="499"/>
      <c r="F14" s="518"/>
    </row>
    <row r="15" spans="1:255" x14ac:dyDescent="0.25">
      <c r="A15" s="519" t="s">
        <v>854</v>
      </c>
      <c r="B15" s="516">
        <v>2524724.3865396003</v>
      </c>
      <c r="C15" s="517">
        <f t="shared" si="0"/>
        <v>8.2243103897653061E-2</v>
      </c>
      <c r="D15" s="499"/>
      <c r="E15" s="499"/>
      <c r="F15" s="518"/>
    </row>
    <row r="16" spans="1:255" x14ac:dyDescent="0.25">
      <c r="A16" s="502" t="s">
        <v>865</v>
      </c>
      <c r="B16" s="516">
        <v>47739.815030600003</v>
      </c>
      <c r="C16" s="517">
        <f t="shared" si="0"/>
        <v>1.5551283888843568E-3</v>
      </c>
      <c r="D16" s="499"/>
      <c r="E16" s="499"/>
      <c r="F16" s="518"/>
    </row>
    <row r="17" spans="1:14" x14ac:dyDescent="0.25">
      <c r="A17" s="502" t="s">
        <v>855</v>
      </c>
      <c r="B17" s="516">
        <v>17649400.118408803</v>
      </c>
      <c r="C17" s="517">
        <f t="shared" si="0"/>
        <v>0.57493065595925708</v>
      </c>
      <c r="D17" s="499"/>
      <c r="E17" s="499"/>
      <c r="F17" s="518"/>
    </row>
    <row r="18" spans="1:14" ht="25.5" x14ac:dyDescent="0.25">
      <c r="A18" s="519" t="s">
        <v>856</v>
      </c>
      <c r="B18" s="516">
        <v>29831.700035200003</v>
      </c>
      <c r="C18" s="517">
        <f t="shared" si="0"/>
        <v>9.7177007459467175E-4</v>
      </c>
      <c r="D18" s="499"/>
      <c r="E18" s="499"/>
      <c r="F18" s="518"/>
    </row>
    <row r="19" spans="1:14" ht="25.5" x14ac:dyDescent="0.25">
      <c r="A19" s="519" t="s">
        <v>48</v>
      </c>
      <c r="B19" s="516">
        <v>1940465.9136436</v>
      </c>
      <c r="C19" s="517">
        <f t="shared" si="0"/>
        <v>6.3210836238794213E-2</v>
      </c>
      <c r="D19" s="499"/>
      <c r="E19" s="499"/>
      <c r="F19" s="518"/>
    </row>
    <row r="20" spans="1:14" x14ac:dyDescent="0.25">
      <c r="A20" s="502" t="s">
        <v>861</v>
      </c>
      <c r="B20" s="516">
        <v>108783.6795864</v>
      </c>
      <c r="C20" s="517">
        <f t="shared" si="0"/>
        <v>3.5436372818720605E-3</v>
      </c>
      <c r="D20" s="499"/>
      <c r="E20" s="499"/>
      <c r="F20" s="518"/>
    </row>
    <row r="21" spans="1:14" x14ac:dyDescent="0.25">
      <c r="A21" s="502" t="s">
        <v>862</v>
      </c>
      <c r="B21" s="516">
        <v>848.99442319999991</v>
      </c>
      <c r="C21" s="517">
        <f t="shared" si="0"/>
        <v>2.7656062946128806E-5</v>
      </c>
      <c r="D21" s="499"/>
      <c r="E21" s="499"/>
      <c r="F21" s="518"/>
    </row>
    <row r="22" spans="1:14" x14ac:dyDescent="0.25">
      <c r="A22" s="502" t="s">
        <v>857</v>
      </c>
      <c r="B22" s="516">
        <v>120128.32741140002</v>
      </c>
      <c r="C22" s="517">
        <f t="shared" si="0"/>
        <v>3.9131901149369649E-3</v>
      </c>
      <c r="D22" s="499"/>
      <c r="E22" s="499"/>
      <c r="F22" s="518"/>
    </row>
    <row r="23" spans="1:14" ht="15.75" thickBot="1" x14ac:dyDescent="0.3">
      <c r="A23" s="502" t="s">
        <v>858</v>
      </c>
      <c r="B23" s="516">
        <v>702262.33006299997</v>
      </c>
      <c r="C23" s="517">
        <f t="shared" si="0"/>
        <v>2.2876252981395808E-2</v>
      </c>
      <c r="D23" s="499"/>
      <c r="E23" s="499"/>
    </row>
    <row r="24" spans="1:14" ht="15.75" customHeight="1" thickBot="1" x14ac:dyDescent="0.3">
      <c r="A24" s="481" t="s">
        <v>693</v>
      </c>
      <c r="B24" s="520">
        <v>30698311.066682</v>
      </c>
      <c r="C24" s="521">
        <f>SUM(C7:C23)</f>
        <v>1</v>
      </c>
      <c r="E24" s="499"/>
    </row>
    <row r="25" spans="1:14" ht="5.25" customHeight="1" x14ac:dyDescent="0.25">
      <c r="A25" s="484"/>
      <c r="B25" s="484"/>
      <c r="C25" s="484"/>
    </row>
    <row r="26" spans="1:14" x14ac:dyDescent="0.25">
      <c r="A26" s="509" t="s">
        <v>863</v>
      </c>
      <c r="B26" s="509"/>
      <c r="C26" s="509"/>
    </row>
    <row r="27" spans="1:14" x14ac:dyDescent="0.25">
      <c r="A27" s="486" t="s">
        <v>23</v>
      </c>
    </row>
    <row r="28" spans="1:14" x14ac:dyDescent="0.25">
      <c r="A28" s="491"/>
    </row>
    <row r="29" spans="1:14" x14ac:dyDescent="0.25">
      <c r="A29" s="499"/>
      <c r="B29" s="510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00"/>
    </row>
    <row r="30" spans="1:14" x14ac:dyDescent="0.25">
      <c r="A30" s="499"/>
      <c r="B30" s="510"/>
      <c r="C30" s="510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00"/>
    </row>
    <row r="31" spans="1:14" x14ac:dyDescent="0.25">
      <c r="A31" s="510"/>
      <c r="B31" s="510"/>
      <c r="C31" s="510"/>
      <c r="D31" s="510"/>
      <c r="E31" s="510"/>
      <c r="F31" s="510"/>
      <c r="G31" s="510"/>
      <c r="H31" s="510"/>
      <c r="I31" s="510"/>
      <c r="J31" s="510"/>
      <c r="K31" s="510"/>
      <c r="L31" s="510"/>
      <c r="M31" s="510"/>
      <c r="N31" s="500"/>
    </row>
    <row r="32" spans="1:14" x14ac:dyDescent="0.25">
      <c r="A32" s="510"/>
      <c r="B32" s="510"/>
      <c r="C32" s="510"/>
      <c r="D32" s="510"/>
      <c r="E32" s="510"/>
      <c r="F32" s="510"/>
      <c r="G32" s="510"/>
      <c r="H32" s="510"/>
      <c r="I32" s="510"/>
      <c r="J32" s="510"/>
      <c r="K32" s="510"/>
      <c r="L32" s="510"/>
      <c r="M32" s="510"/>
      <c r="N32" s="500"/>
    </row>
    <row r="33" spans="1:15" x14ac:dyDescent="0.25">
      <c r="A33" s="510"/>
      <c r="B33" s="510"/>
      <c r="C33" s="510"/>
      <c r="D33" s="510"/>
      <c r="E33" s="510"/>
      <c r="F33" s="510"/>
      <c r="G33" s="510"/>
      <c r="H33" s="510"/>
      <c r="I33" s="510"/>
      <c r="J33" s="510"/>
      <c r="K33" s="510"/>
      <c r="L33" s="510"/>
      <c r="M33" s="510"/>
      <c r="N33" s="500"/>
    </row>
    <row r="34" spans="1:15" x14ac:dyDescent="0.25">
      <c r="A34" s="510"/>
      <c r="B34" s="510"/>
      <c r="C34" s="510"/>
      <c r="D34" s="510"/>
      <c r="E34" s="510"/>
      <c r="F34" s="510"/>
      <c r="G34" s="510"/>
      <c r="H34" s="510"/>
      <c r="I34" s="510"/>
      <c r="J34" s="510"/>
      <c r="K34" s="510"/>
      <c r="L34" s="510"/>
      <c r="M34" s="510"/>
      <c r="N34" s="500"/>
    </row>
    <row r="35" spans="1:15" x14ac:dyDescent="0.25">
      <c r="A35" s="510"/>
      <c r="B35" s="510"/>
      <c r="C35" s="510"/>
      <c r="D35" s="510"/>
      <c r="E35" s="510"/>
      <c r="F35" s="510"/>
      <c r="G35" s="510"/>
      <c r="H35" s="510"/>
      <c r="I35" s="510"/>
      <c r="J35" s="510"/>
      <c r="K35" s="510"/>
      <c r="L35" s="510"/>
      <c r="M35" s="510"/>
      <c r="N35" s="500"/>
    </row>
    <row r="36" spans="1:15" x14ac:dyDescent="0.25">
      <c r="A36" s="510"/>
      <c r="B36" s="510"/>
      <c r="C36" s="510"/>
      <c r="D36" s="510"/>
      <c r="E36" s="510"/>
      <c r="F36" s="510"/>
      <c r="G36" s="510"/>
      <c r="H36" s="510"/>
      <c r="I36" s="510"/>
      <c r="J36" s="510"/>
      <c r="K36" s="510"/>
      <c r="L36" s="510"/>
      <c r="M36" s="510"/>
      <c r="N36" s="500"/>
    </row>
    <row r="37" spans="1:15" x14ac:dyDescent="0.25">
      <c r="A37" s="510"/>
      <c r="B37" s="510"/>
      <c r="C37" s="510"/>
      <c r="D37" s="510"/>
      <c r="E37" s="510"/>
      <c r="F37" s="510"/>
      <c r="G37" s="510"/>
      <c r="H37" s="510"/>
      <c r="I37" s="510"/>
      <c r="J37" s="510"/>
      <c r="K37" s="510"/>
      <c r="L37" s="510"/>
      <c r="M37" s="510"/>
      <c r="N37" s="500"/>
    </row>
    <row r="38" spans="1:15" x14ac:dyDescent="0.25">
      <c r="A38" s="510"/>
      <c r="B38" s="510"/>
      <c r="C38" s="510"/>
      <c r="D38" s="510"/>
      <c r="E38" s="510"/>
      <c r="F38" s="510"/>
      <c r="G38" s="510"/>
      <c r="H38" s="510"/>
      <c r="I38" s="510"/>
      <c r="J38" s="510"/>
      <c r="K38" s="510"/>
      <c r="L38" s="510"/>
      <c r="M38" s="510"/>
      <c r="N38" s="500"/>
    </row>
    <row r="39" spans="1:15" x14ac:dyDescent="0.25">
      <c r="A39" s="510"/>
      <c r="B39" s="510"/>
      <c r="C39" s="510"/>
      <c r="D39" s="510"/>
      <c r="E39" s="510"/>
      <c r="F39" s="510"/>
      <c r="G39" s="510"/>
      <c r="H39" s="510"/>
      <c r="I39" s="510"/>
      <c r="J39" s="510"/>
      <c r="K39" s="510"/>
      <c r="L39" s="510"/>
      <c r="M39" s="510"/>
      <c r="N39" s="500"/>
    </row>
    <row r="40" spans="1:15" x14ac:dyDescent="0.25">
      <c r="A40" s="510"/>
      <c r="B40" s="510"/>
      <c r="C40" s="510"/>
      <c r="D40" s="510"/>
      <c r="E40" s="510"/>
      <c r="F40" s="510"/>
      <c r="G40" s="510"/>
      <c r="H40" s="510"/>
      <c r="I40" s="510"/>
      <c r="J40" s="510"/>
      <c r="K40" s="510"/>
      <c r="L40" s="510"/>
      <c r="M40" s="510"/>
      <c r="N40" s="500"/>
    </row>
    <row r="41" spans="1:15" x14ac:dyDescent="0.25">
      <c r="A41" s="510"/>
      <c r="B41" s="510"/>
      <c r="C41" s="510"/>
      <c r="D41" s="510"/>
      <c r="E41" s="510"/>
      <c r="F41" s="510"/>
      <c r="G41" s="510"/>
      <c r="H41" s="510"/>
      <c r="I41" s="510"/>
      <c r="J41" s="510"/>
      <c r="K41" s="510"/>
      <c r="L41" s="510"/>
      <c r="M41" s="510"/>
      <c r="N41" s="500"/>
    </row>
    <row r="42" spans="1:15" x14ac:dyDescent="0.25">
      <c r="A42" s="510"/>
      <c r="B42" s="510"/>
      <c r="C42" s="510"/>
      <c r="D42" s="510"/>
      <c r="E42" s="510"/>
      <c r="F42" s="510"/>
      <c r="G42" s="510"/>
      <c r="H42" s="510"/>
      <c r="I42" s="510"/>
      <c r="J42" s="510"/>
      <c r="K42" s="510"/>
      <c r="L42" s="510"/>
      <c r="M42" s="510"/>
      <c r="N42" s="500"/>
    </row>
    <row r="43" spans="1:15" x14ac:dyDescent="0.25">
      <c r="A43" s="510"/>
      <c r="B43" s="510"/>
      <c r="C43" s="510"/>
      <c r="D43" s="510"/>
      <c r="E43" s="510"/>
      <c r="F43" s="510"/>
      <c r="G43" s="510"/>
      <c r="H43" s="510"/>
      <c r="I43" s="510"/>
      <c r="J43" s="510"/>
      <c r="K43" s="510"/>
      <c r="L43" s="510"/>
      <c r="M43" s="510"/>
      <c r="N43" s="500"/>
    </row>
    <row r="44" spans="1:15" x14ac:dyDescent="0.25">
      <c r="A44" s="510"/>
      <c r="B44" s="510"/>
      <c r="C44" s="510"/>
      <c r="D44" s="510"/>
      <c r="E44" s="510"/>
      <c r="F44" s="510"/>
      <c r="G44" s="510"/>
      <c r="H44" s="510"/>
      <c r="I44" s="510"/>
      <c r="J44" s="510"/>
      <c r="K44" s="510"/>
      <c r="L44" s="510"/>
      <c r="M44" s="510"/>
      <c r="N44" s="500"/>
    </row>
    <row r="45" spans="1:15" x14ac:dyDescent="0.25">
      <c r="A45" s="510"/>
      <c r="B45" s="510"/>
      <c r="C45" s="510"/>
      <c r="D45" s="510"/>
      <c r="E45" s="510"/>
      <c r="F45" s="510"/>
      <c r="G45" s="510"/>
      <c r="H45" s="510"/>
      <c r="I45" s="510"/>
      <c r="J45" s="510"/>
      <c r="K45" s="510"/>
      <c r="L45" s="510"/>
      <c r="M45" s="510"/>
      <c r="N45" s="510"/>
      <c r="O45" s="510"/>
    </row>
    <row r="46" spans="1:15" x14ac:dyDescent="0.25">
      <c r="A46" s="510"/>
      <c r="B46" s="510"/>
    </row>
    <row r="47" spans="1:15" x14ac:dyDescent="0.25">
      <c r="A47" s="510"/>
      <c r="B47" s="510"/>
    </row>
    <row r="48" spans="1:15" x14ac:dyDescent="0.25">
      <c r="A48" s="510"/>
      <c r="B48" s="510"/>
    </row>
    <row r="49" spans="1:2" x14ac:dyDescent="0.25">
      <c r="A49" s="510"/>
      <c r="B49" s="510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B21" sqref="B21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661" t="s">
        <v>866</v>
      </c>
      <c r="B1" s="663"/>
    </row>
    <row r="2" spans="1:258" x14ac:dyDescent="0.25">
      <c r="A2" s="652" t="s">
        <v>1264</v>
      </c>
      <c r="B2" s="653"/>
    </row>
    <row r="3" spans="1:258" ht="6" customHeight="1" x14ac:dyDescent="0.25">
      <c r="A3" s="193"/>
      <c r="B3" s="195"/>
    </row>
    <row r="4" spans="1:258" x14ac:dyDescent="0.25">
      <c r="A4" s="749" t="s">
        <v>867</v>
      </c>
      <c r="B4" s="750" t="s">
        <v>600</v>
      </c>
    </row>
    <row r="5" spans="1:258" ht="15.75" thickBot="1" x14ac:dyDescent="0.3">
      <c r="A5" s="749"/>
      <c r="B5" s="750"/>
    </row>
    <row r="6" spans="1:258" x14ac:dyDescent="0.25">
      <c r="A6" s="256" t="s">
        <v>38</v>
      </c>
      <c r="B6" s="170">
        <v>92</v>
      </c>
      <c r="IW6" s="388"/>
      <c r="IX6" s="389"/>
    </row>
    <row r="7" spans="1:258" x14ac:dyDescent="0.25">
      <c r="A7" s="257" t="s">
        <v>59</v>
      </c>
      <c r="B7" s="171">
        <v>1368</v>
      </c>
      <c r="IW7" s="388"/>
      <c r="IX7" s="389"/>
    </row>
    <row r="8" spans="1:258" x14ac:dyDescent="0.25">
      <c r="A8" s="257" t="s">
        <v>30</v>
      </c>
      <c r="B8" s="171">
        <v>105</v>
      </c>
      <c r="IW8" s="388"/>
      <c r="IX8" s="389"/>
    </row>
    <row r="9" spans="1:258" x14ac:dyDescent="0.25">
      <c r="A9" s="257" t="s">
        <v>742</v>
      </c>
      <c r="B9" s="171">
        <v>21</v>
      </c>
      <c r="IW9" s="388"/>
      <c r="IX9" s="389"/>
    </row>
    <row r="10" spans="1:258" x14ac:dyDescent="0.25">
      <c r="A10" s="257" t="s">
        <v>71</v>
      </c>
      <c r="B10" s="171">
        <v>50</v>
      </c>
      <c r="IW10" s="388"/>
      <c r="IX10" s="389"/>
    </row>
    <row r="11" spans="1:258" x14ac:dyDescent="0.25">
      <c r="A11" s="257" t="s">
        <v>868</v>
      </c>
      <c r="B11" s="171">
        <v>4</v>
      </c>
      <c r="IW11" s="388"/>
      <c r="IX11" s="389"/>
    </row>
    <row r="12" spans="1:258" x14ac:dyDescent="0.25">
      <c r="A12" s="257" t="s">
        <v>869</v>
      </c>
      <c r="B12" s="171">
        <v>81</v>
      </c>
      <c r="IW12" s="388"/>
      <c r="IX12" s="389"/>
    </row>
    <row r="13" spans="1:258" x14ac:dyDescent="0.25">
      <c r="A13" s="257" t="s">
        <v>601</v>
      </c>
      <c r="B13" s="171">
        <v>22</v>
      </c>
      <c r="IW13" s="388"/>
      <c r="IX13" s="389"/>
    </row>
    <row r="14" spans="1:258" x14ac:dyDescent="0.25">
      <c r="A14" s="257" t="s">
        <v>35</v>
      </c>
      <c r="B14" s="171">
        <v>91</v>
      </c>
      <c r="IW14" s="388"/>
      <c r="IX14" s="389"/>
    </row>
    <row r="15" spans="1:258" x14ac:dyDescent="0.25">
      <c r="A15" s="257" t="s">
        <v>515</v>
      </c>
      <c r="B15" s="171">
        <v>14</v>
      </c>
      <c r="IW15" s="388"/>
      <c r="IX15" s="389"/>
    </row>
    <row r="16" spans="1:258" x14ac:dyDescent="0.25">
      <c r="A16" s="257" t="s">
        <v>177</v>
      </c>
      <c r="B16" s="171">
        <v>20</v>
      </c>
      <c r="IW16" s="388"/>
      <c r="IX16" s="389"/>
    </row>
    <row r="17" spans="1:258" ht="15.75" thickBot="1" x14ac:dyDescent="0.3">
      <c r="A17" s="258" t="s">
        <v>189</v>
      </c>
      <c r="B17" s="171">
        <v>35</v>
      </c>
      <c r="IW17" s="388"/>
      <c r="IX17" s="389"/>
    </row>
    <row r="18" spans="1:258" ht="15.75" thickBot="1" x14ac:dyDescent="0.3">
      <c r="A18" s="254" t="s">
        <v>1</v>
      </c>
      <c r="B18" s="255">
        <f>SUM(B6:B17)</f>
        <v>1903</v>
      </c>
    </row>
    <row r="19" spans="1:258" ht="5.25" customHeight="1" x14ac:dyDescent="0.25">
      <c r="A19" s="237"/>
      <c r="B19" s="237"/>
    </row>
    <row r="20" spans="1:258" x14ac:dyDescent="0.25"/>
    <row r="21" spans="1:258" x14ac:dyDescent="0.25">
      <c r="A21" s="14" t="s">
        <v>23</v>
      </c>
    </row>
    <row r="22" spans="1:258" x14ac:dyDescent="0.25"/>
    <row r="23" spans="1:258" x14ac:dyDescent="0.25"/>
    <row r="24" spans="1:258" x14ac:dyDescent="0.25"/>
    <row r="25" spans="1:258" x14ac:dyDescent="0.25"/>
    <row r="26" spans="1:258" x14ac:dyDescent="0.25"/>
    <row r="27" spans="1:258" x14ac:dyDescent="0.25"/>
    <row r="28" spans="1:258" x14ac:dyDescent="0.25"/>
    <row r="29" spans="1:258" x14ac:dyDescent="0.25"/>
    <row r="30" spans="1:258" x14ac:dyDescent="0.25"/>
    <row r="31" spans="1:258" x14ac:dyDescent="0.25"/>
    <row r="32" spans="1:25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0"/>
  <sheetViews>
    <sheetView workbookViewId="0">
      <selection activeCell="C16" sqref="C16"/>
    </sheetView>
  </sheetViews>
  <sheetFormatPr baseColWidth="10" defaultColWidth="0" defaultRowHeight="15" zeroHeight="1" x14ac:dyDescent="0.25"/>
  <cols>
    <col min="1" max="1" width="49.85546875" style="386" customWidth="1"/>
    <col min="2" max="2" width="17.42578125" style="386" customWidth="1"/>
    <col min="3" max="3" width="18.5703125" style="386" customWidth="1"/>
    <col min="4" max="4" width="16.140625" style="386" customWidth="1"/>
    <col min="5" max="5" width="13.140625" style="386" customWidth="1"/>
    <col min="6" max="6" width="20.28515625" style="386" customWidth="1"/>
    <col min="7" max="7" width="19.85546875" style="386" customWidth="1"/>
    <col min="8" max="8" width="19.7109375" style="386" customWidth="1"/>
    <col min="9" max="9" width="13.42578125" style="386" customWidth="1"/>
    <col min="10" max="10" width="22.5703125" style="386" customWidth="1"/>
    <col min="11" max="11" width="24.42578125" style="386" customWidth="1"/>
    <col min="12" max="256" width="11.42578125" style="386" hidden="1"/>
    <col min="257" max="257" width="56.42578125" style="386" customWidth="1"/>
    <col min="258" max="258" width="17.42578125" style="386" customWidth="1"/>
    <col min="259" max="259" width="18.5703125" style="386" customWidth="1"/>
    <col min="260" max="260" width="16.42578125" style="386" customWidth="1"/>
    <col min="261" max="261" width="16.85546875" style="386" customWidth="1"/>
    <col min="262" max="262" width="20.28515625" style="386" customWidth="1"/>
    <col min="263" max="263" width="19.85546875" style="386" customWidth="1"/>
    <col min="264" max="264" width="19.7109375" style="386" customWidth="1"/>
    <col min="265" max="265" width="20.28515625" style="386" customWidth="1"/>
    <col min="266" max="266" width="22.5703125" style="386" customWidth="1"/>
    <col min="267" max="267" width="24.42578125" style="386" customWidth="1"/>
    <col min="268" max="512" width="11.42578125" style="386" hidden="1"/>
    <col min="513" max="513" width="56.42578125" style="386" customWidth="1"/>
    <col min="514" max="514" width="17.42578125" style="386" customWidth="1"/>
    <col min="515" max="515" width="18.5703125" style="386" customWidth="1"/>
    <col min="516" max="516" width="16.42578125" style="386" customWidth="1"/>
    <col min="517" max="517" width="16.85546875" style="386" customWidth="1"/>
    <col min="518" max="518" width="20.28515625" style="386" customWidth="1"/>
    <col min="519" max="519" width="19.85546875" style="386" customWidth="1"/>
    <col min="520" max="520" width="19.7109375" style="386" customWidth="1"/>
    <col min="521" max="521" width="20.28515625" style="386" customWidth="1"/>
    <col min="522" max="522" width="22.5703125" style="386" customWidth="1"/>
    <col min="523" max="523" width="24.42578125" style="386" customWidth="1"/>
    <col min="524" max="768" width="11.42578125" style="386" hidden="1"/>
    <col min="769" max="769" width="56.42578125" style="386" customWidth="1"/>
    <col min="770" max="770" width="17.42578125" style="386" customWidth="1"/>
    <col min="771" max="771" width="18.5703125" style="386" customWidth="1"/>
    <col min="772" max="772" width="16.42578125" style="386" customWidth="1"/>
    <col min="773" max="773" width="16.85546875" style="386" customWidth="1"/>
    <col min="774" max="774" width="20.28515625" style="386" customWidth="1"/>
    <col min="775" max="775" width="19.85546875" style="386" customWidth="1"/>
    <col min="776" max="776" width="19.7109375" style="386" customWidth="1"/>
    <col min="777" max="777" width="20.28515625" style="386" customWidth="1"/>
    <col min="778" max="778" width="22.5703125" style="386" customWidth="1"/>
    <col min="779" max="779" width="24.42578125" style="386" customWidth="1"/>
    <col min="780" max="1024" width="11.42578125" style="386" hidden="1"/>
    <col min="1025" max="1025" width="56.42578125" style="386" customWidth="1"/>
    <col min="1026" max="1026" width="17.42578125" style="386" customWidth="1"/>
    <col min="1027" max="1027" width="18.5703125" style="386" customWidth="1"/>
    <col min="1028" max="1028" width="16.42578125" style="386" customWidth="1"/>
    <col min="1029" max="1029" width="16.85546875" style="386" customWidth="1"/>
    <col min="1030" max="1030" width="20.28515625" style="386" customWidth="1"/>
    <col min="1031" max="1031" width="19.85546875" style="386" customWidth="1"/>
    <col min="1032" max="1032" width="19.7109375" style="386" customWidth="1"/>
    <col min="1033" max="1033" width="20.28515625" style="386" customWidth="1"/>
    <col min="1034" max="1034" width="22.5703125" style="386" customWidth="1"/>
    <col min="1035" max="1035" width="24.42578125" style="386" customWidth="1"/>
    <col min="1036" max="1280" width="11.42578125" style="386" hidden="1"/>
    <col min="1281" max="1281" width="56.42578125" style="386" customWidth="1"/>
    <col min="1282" max="1282" width="17.42578125" style="386" customWidth="1"/>
    <col min="1283" max="1283" width="18.5703125" style="386" customWidth="1"/>
    <col min="1284" max="1284" width="16.42578125" style="386" customWidth="1"/>
    <col min="1285" max="1285" width="16.85546875" style="386" customWidth="1"/>
    <col min="1286" max="1286" width="20.28515625" style="386" customWidth="1"/>
    <col min="1287" max="1287" width="19.85546875" style="386" customWidth="1"/>
    <col min="1288" max="1288" width="19.7109375" style="386" customWidth="1"/>
    <col min="1289" max="1289" width="20.28515625" style="386" customWidth="1"/>
    <col min="1290" max="1290" width="22.5703125" style="386" customWidth="1"/>
    <col min="1291" max="1291" width="24.42578125" style="386" customWidth="1"/>
    <col min="1292" max="1536" width="11.42578125" style="386" hidden="1"/>
    <col min="1537" max="1537" width="56.42578125" style="386" customWidth="1"/>
    <col min="1538" max="1538" width="17.42578125" style="386" customWidth="1"/>
    <col min="1539" max="1539" width="18.5703125" style="386" customWidth="1"/>
    <col min="1540" max="1540" width="16.42578125" style="386" customWidth="1"/>
    <col min="1541" max="1541" width="16.85546875" style="386" customWidth="1"/>
    <col min="1542" max="1542" width="20.28515625" style="386" customWidth="1"/>
    <col min="1543" max="1543" width="19.85546875" style="386" customWidth="1"/>
    <col min="1544" max="1544" width="19.7109375" style="386" customWidth="1"/>
    <col min="1545" max="1545" width="20.28515625" style="386" customWidth="1"/>
    <col min="1546" max="1546" width="22.5703125" style="386" customWidth="1"/>
    <col min="1547" max="1547" width="24.42578125" style="386" customWidth="1"/>
    <col min="1548" max="1792" width="11.42578125" style="386" hidden="1"/>
    <col min="1793" max="1793" width="56.42578125" style="386" customWidth="1"/>
    <col min="1794" max="1794" width="17.42578125" style="386" customWidth="1"/>
    <col min="1795" max="1795" width="18.5703125" style="386" customWidth="1"/>
    <col min="1796" max="1796" width="16.42578125" style="386" customWidth="1"/>
    <col min="1797" max="1797" width="16.85546875" style="386" customWidth="1"/>
    <col min="1798" max="1798" width="20.28515625" style="386" customWidth="1"/>
    <col min="1799" max="1799" width="19.85546875" style="386" customWidth="1"/>
    <col min="1800" max="1800" width="19.7109375" style="386" customWidth="1"/>
    <col min="1801" max="1801" width="20.28515625" style="386" customWidth="1"/>
    <col min="1802" max="1802" width="22.5703125" style="386" customWidth="1"/>
    <col min="1803" max="1803" width="24.42578125" style="386" customWidth="1"/>
    <col min="1804" max="2048" width="11.42578125" style="386" hidden="1"/>
    <col min="2049" max="2049" width="56.42578125" style="386" customWidth="1"/>
    <col min="2050" max="2050" width="17.42578125" style="386" customWidth="1"/>
    <col min="2051" max="2051" width="18.5703125" style="386" customWidth="1"/>
    <col min="2052" max="2052" width="16.42578125" style="386" customWidth="1"/>
    <col min="2053" max="2053" width="16.85546875" style="386" customWidth="1"/>
    <col min="2054" max="2054" width="20.28515625" style="386" customWidth="1"/>
    <col min="2055" max="2055" width="19.85546875" style="386" customWidth="1"/>
    <col min="2056" max="2056" width="19.7109375" style="386" customWidth="1"/>
    <col min="2057" max="2057" width="20.28515625" style="386" customWidth="1"/>
    <col min="2058" max="2058" width="22.5703125" style="386" customWidth="1"/>
    <col min="2059" max="2059" width="24.42578125" style="386" customWidth="1"/>
    <col min="2060" max="2304" width="11.42578125" style="386" hidden="1"/>
    <col min="2305" max="2305" width="56.42578125" style="386" customWidth="1"/>
    <col min="2306" max="2306" width="17.42578125" style="386" customWidth="1"/>
    <col min="2307" max="2307" width="18.5703125" style="386" customWidth="1"/>
    <col min="2308" max="2308" width="16.42578125" style="386" customWidth="1"/>
    <col min="2309" max="2309" width="16.85546875" style="386" customWidth="1"/>
    <col min="2310" max="2310" width="20.28515625" style="386" customWidth="1"/>
    <col min="2311" max="2311" width="19.85546875" style="386" customWidth="1"/>
    <col min="2312" max="2312" width="19.7109375" style="386" customWidth="1"/>
    <col min="2313" max="2313" width="20.28515625" style="386" customWidth="1"/>
    <col min="2314" max="2314" width="22.5703125" style="386" customWidth="1"/>
    <col min="2315" max="2315" width="24.42578125" style="386" customWidth="1"/>
    <col min="2316" max="2560" width="11.42578125" style="386" hidden="1"/>
    <col min="2561" max="2561" width="56.42578125" style="386" customWidth="1"/>
    <col min="2562" max="2562" width="17.42578125" style="386" customWidth="1"/>
    <col min="2563" max="2563" width="18.5703125" style="386" customWidth="1"/>
    <col min="2564" max="2564" width="16.42578125" style="386" customWidth="1"/>
    <col min="2565" max="2565" width="16.85546875" style="386" customWidth="1"/>
    <col min="2566" max="2566" width="20.28515625" style="386" customWidth="1"/>
    <col min="2567" max="2567" width="19.85546875" style="386" customWidth="1"/>
    <col min="2568" max="2568" width="19.7109375" style="386" customWidth="1"/>
    <col min="2569" max="2569" width="20.28515625" style="386" customWidth="1"/>
    <col min="2570" max="2570" width="22.5703125" style="386" customWidth="1"/>
    <col min="2571" max="2571" width="24.42578125" style="386" customWidth="1"/>
    <col min="2572" max="2816" width="11.42578125" style="386" hidden="1"/>
    <col min="2817" max="2817" width="56.42578125" style="386" customWidth="1"/>
    <col min="2818" max="2818" width="17.42578125" style="386" customWidth="1"/>
    <col min="2819" max="2819" width="18.5703125" style="386" customWidth="1"/>
    <col min="2820" max="2820" width="16.42578125" style="386" customWidth="1"/>
    <col min="2821" max="2821" width="16.85546875" style="386" customWidth="1"/>
    <col min="2822" max="2822" width="20.28515625" style="386" customWidth="1"/>
    <col min="2823" max="2823" width="19.85546875" style="386" customWidth="1"/>
    <col min="2824" max="2824" width="19.7109375" style="386" customWidth="1"/>
    <col min="2825" max="2825" width="20.28515625" style="386" customWidth="1"/>
    <col min="2826" max="2826" width="22.5703125" style="386" customWidth="1"/>
    <col min="2827" max="2827" width="24.42578125" style="386" customWidth="1"/>
    <col min="2828" max="3072" width="11.42578125" style="386" hidden="1"/>
    <col min="3073" max="3073" width="56.42578125" style="386" customWidth="1"/>
    <col min="3074" max="3074" width="17.42578125" style="386" customWidth="1"/>
    <col min="3075" max="3075" width="18.5703125" style="386" customWidth="1"/>
    <col min="3076" max="3076" width="16.42578125" style="386" customWidth="1"/>
    <col min="3077" max="3077" width="16.85546875" style="386" customWidth="1"/>
    <col min="3078" max="3078" width="20.28515625" style="386" customWidth="1"/>
    <col min="3079" max="3079" width="19.85546875" style="386" customWidth="1"/>
    <col min="3080" max="3080" width="19.7109375" style="386" customWidth="1"/>
    <col min="3081" max="3081" width="20.28515625" style="386" customWidth="1"/>
    <col min="3082" max="3082" width="22.5703125" style="386" customWidth="1"/>
    <col min="3083" max="3083" width="24.42578125" style="386" customWidth="1"/>
    <col min="3084" max="3328" width="11.42578125" style="386" hidden="1"/>
    <col min="3329" max="3329" width="56.42578125" style="386" customWidth="1"/>
    <col min="3330" max="3330" width="17.42578125" style="386" customWidth="1"/>
    <col min="3331" max="3331" width="18.5703125" style="386" customWidth="1"/>
    <col min="3332" max="3332" width="16.42578125" style="386" customWidth="1"/>
    <col min="3333" max="3333" width="16.85546875" style="386" customWidth="1"/>
    <col min="3334" max="3334" width="20.28515625" style="386" customWidth="1"/>
    <col min="3335" max="3335" width="19.85546875" style="386" customWidth="1"/>
    <col min="3336" max="3336" width="19.7109375" style="386" customWidth="1"/>
    <col min="3337" max="3337" width="20.28515625" style="386" customWidth="1"/>
    <col min="3338" max="3338" width="22.5703125" style="386" customWidth="1"/>
    <col min="3339" max="3339" width="24.42578125" style="386" customWidth="1"/>
    <col min="3340" max="3584" width="11.42578125" style="386" hidden="1"/>
    <col min="3585" max="3585" width="56.42578125" style="386" customWidth="1"/>
    <col min="3586" max="3586" width="17.42578125" style="386" customWidth="1"/>
    <col min="3587" max="3587" width="18.5703125" style="386" customWidth="1"/>
    <col min="3588" max="3588" width="16.42578125" style="386" customWidth="1"/>
    <col min="3589" max="3589" width="16.85546875" style="386" customWidth="1"/>
    <col min="3590" max="3590" width="20.28515625" style="386" customWidth="1"/>
    <col min="3591" max="3591" width="19.85546875" style="386" customWidth="1"/>
    <col min="3592" max="3592" width="19.7109375" style="386" customWidth="1"/>
    <col min="3593" max="3593" width="20.28515625" style="386" customWidth="1"/>
    <col min="3594" max="3594" width="22.5703125" style="386" customWidth="1"/>
    <col min="3595" max="3595" width="24.42578125" style="386" customWidth="1"/>
    <col min="3596" max="3840" width="11.42578125" style="386" hidden="1"/>
    <col min="3841" max="3841" width="56.42578125" style="386" customWidth="1"/>
    <col min="3842" max="3842" width="17.42578125" style="386" customWidth="1"/>
    <col min="3843" max="3843" width="18.5703125" style="386" customWidth="1"/>
    <col min="3844" max="3844" width="16.42578125" style="386" customWidth="1"/>
    <col min="3845" max="3845" width="16.85546875" style="386" customWidth="1"/>
    <col min="3846" max="3846" width="20.28515625" style="386" customWidth="1"/>
    <col min="3847" max="3847" width="19.85546875" style="386" customWidth="1"/>
    <col min="3848" max="3848" width="19.7109375" style="386" customWidth="1"/>
    <col min="3849" max="3849" width="20.28515625" style="386" customWidth="1"/>
    <col min="3850" max="3850" width="22.5703125" style="386" customWidth="1"/>
    <col min="3851" max="3851" width="24.42578125" style="386" customWidth="1"/>
    <col min="3852" max="4096" width="11.42578125" style="386" hidden="1"/>
    <col min="4097" max="4097" width="56.42578125" style="386" customWidth="1"/>
    <col min="4098" max="4098" width="17.42578125" style="386" customWidth="1"/>
    <col min="4099" max="4099" width="18.5703125" style="386" customWidth="1"/>
    <col min="4100" max="4100" width="16.42578125" style="386" customWidth="1"/>
    <col min="4101" max="4101" width="16.85546875" style="386" customWidth="1"/>
    <col min="4102" max="4102" width="20.28515625" style="386" customWidth="1"/>
    <col min="4103" max="4103" width="19.85546875" style="386" customWidth="1"/>
    <col min="4104" max="4104" width="19.7109375" style="386" customWidth="1"/>
    <col min="4105" max="4105" width="20.28515625" style="386" customWidth="1"/>
    <col min="4106" max="4106" width="22.5703125" style="386" customWidth="1"/>
    <col min="4107" max="4107" width="24.42578125" style="386" customWidth="1"/>
    <col min="4108" max="4352" width="11.42578125" style="386" hidden="1"/>
    <col min="4353" max="4353" width="56.42578125" style="386" customWidth="1"/>
    <col min="4354" max="4354" width="17.42578125" style="386" customWidth="1"/>
    <col min="4355" max="4355" width="18.5703125" style="386" customWidth="1"/>
    <col min="4356" max="4356" width="16.42578125" style="386" customWidth="1"/>
    <col min="4357" max="4357" width="16.85546875" style="386" customWidth="1"/>
    <col min="4358" max="4358" width="20.28515625" style="386" customWidth="1"/>
    <col min="4359" max="4359" width="19.85546875" style="386" customWidth="1"/>
    <col min="4360" max="4360" width="19.7109375" style="386" customWidth="1"/>
    <col min="4361" max="4361" width="20.28515625" style="386" customWidth="1"/>
    <col min="4362" max="4362" width="22.5703125" style="386" customWidth="1"/>
    <col min="4363" max="4363" width="24.42578125" style="386" customWidth="1"/>
    <col min="4364" max="4608" width="11.42578125" style="386" hidden="1"/>
    <col min="4609" max="4609" width="56.42578125" style="386" customWidth="1"/>
    <col min="4610" max="4610" width="17.42578125" style="386" customWidth="1"/>
    <col min="4611" max="4611" width="18.5703125" style="386" customWidth="1"/>
    <col min="4612" max="4612" width="16.42578125" style="386" customWidth="1"/>
    <col min="4613" max="4613" width="16.85546875" style="386" customWidth="1"/>
    <col min="4614" max="4614" width="20.28515625" style="386" customWidth="1"/>
    <col min="4615" max="4615" width="19.85546875" style="386" customWidth="1"/>
    <col min="4616" max="4616" width="19.7109375" style="386" customWidth="1"/>
    <col min="4617" max="4617" width="20.28515625" style="386" customWidth="1"/>
    <col min="4618" max="4618" width="22.5703125" style="386" customWidth="1"/>
    <col min="4619" max="4619" width="24.42578125" style="386" customWidth="1"/>
    <col min="4620" max="4864" width="11.42578125" style="386" hidden="1"/>
    <col min="4865" max="4865" width="56.42578125" style="386" customWidth="1"/>
    <col min="4866" max="4866" width="17.42578125" style="386" customWidth="1"/>
    <col min="4867" max="4867" width="18.5703125" style="386" customWidth="1"/>
    <col min="4868" max="4868" width="16.42578125" style="386" customWidth="1"/>
    <col min="4869" max="4869" width="16.85546875" style="386" customWidth="1"/>
    <col min="4870" max="4870" width="20.28515625" style="386" customWidth="1"/>
    <col min="4871" max="4871" width="19.85546875" style="386" customWidth="1"/>
    <col min="4872" max="4872" width="19.7109375" style="386" customWidth="1"/>
    <col min="4873" max="4873" width="20.28515625" style="386" customWidth="1"/>
    <col min="4874" max="4874" width="22.5703125" style="386" customWidth="1"/>
    <col min="4875" max="4875" width="24.42578125" style="386" customWidth="1"/>
    <col min="4876" max="5120" width="11.42578125" style="386" hidden="1"/>
    <col min="5121" max="5121" width="56.42578125" style="386" customWidth="1"/>
    <col min="5122" max="5122" width="17.42578125" style="386" customWidth="1"/>
    <col min="5123" max="5123" width="18.5703125" style="386" customWidth="1"/>
    <col min="5124" max="5124" width="16.42578125" style="386" customWidth="1"/>
    <col min="5125" max="5125" width="16.85546875" style="386" customWidth="1"/>
    <col min="5126" max="5126" width="20.28515625" style="386" customWidth="1"/>
    <col min="5127" max="5127" width="19.85546875" style="386" customWidth="1"/>
    <col min="5128" max="5128" width="19.7109375" style="386" customWidth="1"/>
    <col min="5129" max="5129" width="20.28515625" style="386" customWidth="1"/>
    <col min="5130" max="5130" width="22.5703125" style="386" customWidth="1"/>
    <col min="5131" max="5131" width="24.42578125" style="386" customWidth="1"/>
    <col min="5132" max="5376" width="11.42578125" style="386" hidden="1"/>
    <col min="5377" max="5377" width="56.42578125" style="386" customWidth="1"/>
    <col min="5378" max="5378" width="17.42578125" style="386" customWidth="1"/>
    <col min="5379" max="5379" width="18.5703125" style="386" customWidth="1"/>
    <col min="5380" max="5380" width="16.42578125" style="386" customWidth="1"/>
    <col min="5381" max="5381" width="16.85546875" style="386" customWidth="1"/>
    <col min="5382" max="5382" width="20.28515625" style="386" customWidth="1"/>
    <col min="5383" max="5383" width="19.85546875" style="386" customWidth="1"/>
    <col min="5384" max="5384" width="19.7109375" style="386" customWidth="1"/>
    <col min="5385" max="5385" width="20.28515625" style="386" customWidth="1"/>
    <col min="5386" max="5386" width="22.5703125" style="386" customWidth="1"/>
    <col min="5387" max="5387" width="24.42578125" style="386" customWidth="1"/>
    <col min="5388" max="5632" width="11.42578125" style="386" hidden="1"/>
    <col min="5633" max="5633" width="56.42578125" style="386" customWidth="1"/>
    <col min="5634" max="5634" width="17.42578125" style="386" customWidth="1"/>
    <col min="5635" max="5635" width="18.5703125" style="386" customWidth="1"/>
    <col min="5636" max="5636" width="16.42578125" style="386" customWidth="1"/>
    <col min="5637" max="5637" width="16.85546875" style="386" customWidth="1"/>
    <col min="5638" max="5638" width="20.28515625" style="386" customWidth="1"/>
    <col min="5639" max="5639" width="19.85546875" style="386" customWidth="1"/>
    <col min="5640" max="5640" width="19.7109375" style="386" customWidth="1"/>
    <col min="5641" max="5641" width="20.28515625" style="386" customWidth="1"/>
    <col min="5642" max="5642" width="22.5703125" style="386" customWidth="1"/>
    <col min="5643" max="5643" width="24.42578125" style="386" customWidth="1"/>
    <col min="5644" max="5888" width="11.42578125" style="386" hidden="1"/>
    <col min="5889" max="5889" width="56.42578125" style="386" customWidth="1"/>
    <col min="5890" max="5890" width="17.42578125" style="386" customWidth="1"/>
    <col min="5891" max="5891" width="18.5703125" style="386" customWidth="1"/>
    <col min="5892" max="5892" width="16.42578125" style="386" customWidth="1"/>
    <col min="5893" max="5893" width="16.85546875" style="386" customWidth="1"/>
    <col min="5894" max="5894" width="20.28515625" style="386" customWidth="1"/>
    <col min="5895" max="5895" width="19.85546875" style="386" customWidth="1"/>
    <col min="5896" max="5896" width="19.7109375" style="386" customWidth="1"/>
    <col min="5897" max="5897" width="20.28515625" style="386" customWidth="1"/>
    <col min="5898" max="5898" width="22.5703125" style="386" customWidth="1"/>
    <col min="5899" max="5899" width="24.42578125" style="386" customWidth="1"/>
    <col min="5900" max="6144" width="11.42578125" style="386" hidden="1"/>
    <col min="6145" max="6145" width="56.42578125" style="386" customWidth="1"/>
    <col min="6146" max="6146" width="17.42578125" style="386" customWidth="1"/>
    <col min="6147" max="6147" width="18.5703125" style="386" customWidth="1"/>
    <col min="6148" max="6148" width="16.42578125" style="386" customWidth="1"/>
    <col min="6149" max="6149" width="16.85546875" style="386" customWidth="1"/>
    <col min="6150" max="6150" width="20.28515625" style="386" customWidth="1"/>
    <col min="6151" max="6151" width="19.85546875" style="386" customWidth="1"/>
    <col min="6152" max="6152" width="19.7109375" style="386" customWidth="1"/>
    <col min="6153" max="6153" width="20.28515625" style="386" customWidth="1"/>
    <col min="6154" max="6154" width="22.5703125" style="386" customWidth="1"/>
    <col min="6155" max="6155" width="24.42578125" style="386" customWidth="1"/>
    <col min="6156" max="6400" width="11.42578125" style="386" hidden="1"/>
    <col min="6401" max="6401" width="56.42578125" style="386" customWidth="1"/>
    <col min="6402" max="6402" width="17.42578125" style="386" customWidth="1"/>
    <col min="6403" max="6403" width="18.5703125" style="386" customWidth="1"/>
    <col min="6404" max="6404" width="16.42578125" style="386" customWidth="1"/>
    <col min="6405" max="6405" width="16.85546875" style="386" customWidth="1"/>
    <col min="6406" max="6406" width="20.28515625" style="386" customWidth="1"/>
    <col min="6407" max="6407" width="19.85546875" style="386" customWidth="1"/>
    <col min="6408" max="6408" width="19.7109375" style="386" customWidth="1"/>
    <col min="6409" max="6409" width="20.28515625" style="386" customWidth="1"/>
    <col min="6410" max="6410" width="22.5703125" style="386" customWidth="1"/>
    <col min="6411" max="6411" width="24.42578125" style="386" customWidth="1"/>
    <col min="6412" max="6656" width="11.42578125" style="386" hidden="1"/>
    <col min="6657" max="6657" width="56.42578125" style="386" customWidth="1"/>
    <col min="6658" max="6658" width="17.42578125" style="386" customWidth="1"/>
    <col min="6659" max="6659" width="18.5703125" style="386" customWidth="1"/>
    <col min="6660" max="6660" width="16.42578125" style="386" customWidth="1"/>
    <col min="6661" max="6661" width="16.85546875" style="386" customWidth="1"/>
    <col min="6662" max="6662" width="20.28515625" style="386" customWidth="1"/>
    <col min="6663" max="6663" width="19.85546875" style="386" customWidth="1"/>
    <col min="6664" max="6664" width="19.7109375" style="386" customWidth="1"/>
    <col min="6665" max="6665" width="20.28515625" style="386" customWidth="1"/>
    <col min="6666" max="6666" width="22.5703125" style="386" customWidth="1"/>
    <col min="6667" max="6667" width="24.42578125" style="386" customWidth="1"/>
    <col min="6668" max="6912" width="11.42578125" style="386" hidden="1"/>
    <col min="6913" max="6913" width="56.42578125" style="386" customWidth="1"/>
    <col min="6914" max="6914" width="17.42578125" style="386" customWidth="1"/>
    <col min="6915" max="6915" width="18.5703125" style="386" customWidth="1"/>
    <col min="6916" max="6916" width="16.42578125" style="386" customWidth="1"/>
    <col min="6917" max="6917" width="16.85546875" style="386" customWidth="1"/>
    <col min="6918" max="6918" width="20.28515625" style="386" customWidth="1"/>
    <col min="6919" max="6919" width="19.85546875" style="386" customWidth="1"/>
    <col min="6920" max="6920" width="19.7109375" style="386" customWidth="1"/>
    <col min="6921" max="6921" width="20.28515625" style="386" customWidth="1"/>
    <col min="6922" max="6922" width="22.5703125" style="386" customWidth="1"/>
    <col min="6923" max="6923" width="24.42578125" style="386" customWidth="1"/>
    <col min="6924" max="7168" width="11.42578125" style="386" hidden="1"/>
    <col min="7169" max="7169" width="56.42578125" style="386" customWidth="1"/>
    <col min="7170" max="7170" width="17.42578125" style="386" customWidth="1"/>
    <col min="7171" max="7171" width="18.5703125" style="386" customWidth="1"/>
    <col min="7172" max="7172" width="16.42578125" style="386" customWidth="1"/>
    <col min="7173" max="7173" width="16.85546875" style="386" customWidth="1"/>
    <col min="7174" max="7174" width="20.28515625" style="386" customWidth="1"/>
    <col min="7175" max="7175" width="19.85546875" style="386" customWidth="1"/>
    <col min="7176" max="7176" width="19.7109375" style="386" customWidth="1"/>
    <col min="7177" max="7177" width="20.28515625" style="386" customWidth="1"/>
    <col min="7178" max="7178" width="22.5703125" style="386" customWidth="1"/>
    <col min="7179" max="7179" width="24.42578125" style="386" customWidth="1"/>
    <col min="7180" max="7424" width="11.42578125" style="386" hidden="1"/>
    <col min="7425" max="7425" width="56.42578125" style="386" customWidth="1"/>
    <col min="7426" max="7426" width="17.42578125" style="386" customWidth="1"/>
    <col min="7427" max="7427" width="18.5703125" style="386" customWidth="1"/>
    <col min="7428" max="7428" width="16.42578125" style="386" customWidth="1"/>
    <col min="7429" max="7429" width="16.85546875" style="386" customWidth="1"/>
    <col min="7430" max="7430" width="20.28515625" style="386" customWidth="1"/>
    <col min="7431" max="7431" width="19.85546875" style="386" customWidth="1"/>
    <col min="7432" max="7432" width="19.7109375" style="386" customWidth="1"/>
    <col min="7433" max="7433" width="20.28515625" style="386" customWidth="1"/>
    <col min="7434" max="7434" width="22.5703125" style="386" customWidth="1"/>
    <col min="7435" max="7435" width="24.42578125" style="386" customWidth="1"/>
    <col min="7436" max="7680" width="11.42578125" style="386" hidden="1"/>
    <col min="7681" max="7681" width="56.42578125" style="386" customWidth="1"/>
    <col min="7682" max="7682" width="17.42578125" style="386" customWidth="1"/>
    <col min="7683" max="7683" width="18.5703125" style="386" customWidth="1"/>
    <col min="7684" max="7684" width="16.42578125" style="386" customWidth="1"/>
    <col min="7685" max="7685" width="16.85546875" style="386" customWidth="1"/>
    <col min="7686" max="7686" width="20.28515625" style="386" customWidth="1"/>
    <col min="7687" max="7687" width="19.85546875" style="386" customWidth="1"/>
    <col min="7688" max="7688" width="19.7109375" style="386" customWidth="1"/>
    <col min="7689" max="7689" width="20.28515625" style="386" customWidth="1"/>
    <col min="7690" max="7690" width="22.5703125" style="386" customWidth="1"/>
    <col min="7691" max="7691" width="24.42578125" style="386" customWidth="1"/>
    <col min="7692" max="7936" width="11.42578125" style="386" hidden="1"/>
    <col min="7937" max="7937" width="56.42578125" style="386" customWidth="1"/>
    <col min="7938" max="7938" width="17.42578125" style="386" customWidth="1"/>
    <col min="7939" max="7939" width="18.5703125" style="386" customWidth="1"/>
    <col min="7940" max="7940" width="16.42578125" style="386" customWidth="1"/>
    <col min="7941" max="7941" width="16.85546875" style="386" customWidth="1"/>
    <col min="7942" max="7942" width="20.28515625" style="386" customWidth="1"/>
    <col min="7943" max="7943" width="19.85546875" style="386" customWidth="1"/>
    <col min="7944" max="7944" width="19.7109375" style="386" customWidth="1"/>
    <col min="7945" max="7945" width="20.28515625" style="386" customWidth="1"/>
    <col min="7946" max="7946" width="22.5703125" style="386" customWidth="1"/>
    <col min="7947" max="7947" width="24.42578125" style="386" customWidth="1"/>
    <col min="7948" max="8192" width="11.42578125" style="386" hidden="1"/>
    <col min="8193" max="8193" width="56.42578125" style="386" customWidth="1"/>
    <col min="8194" max="8194" width="17.42578125" style="386" customWidth="1"/>
    <col min="8195" max="8195" width="18.5703125" style="386" customWidth="1"/>
    <col min="8196" max="8196" width="16.42578125" style="386" customWidth="1"/>
    <col min="8197" max="8197" width="16.85546875" style="386" customWidth="1"/>
    <col min="8198" max="8198" width="20.28515625" style="386" customWidth="1"/>
    <col min="8199" max="8199" width="19.85546875" style="386" customWidth="1"/>
    <col min="8200" max="8200" width="19.7109375" style="386" customWidth="1"/>
    <col min="8201" max="8201" width="20.28515625" style="386" customWidth="1"/>
    <col min="8202" max="8202" width="22.5703125" style="386" customWidth="1"/>
    <col min="8203" max="8203" width="24.42578125" style="386" customWidth="1"/>
    <col min="8204" max="8448" width="11.42578125" style="386" hidden="1"/>
    <col min="8449" max="8449" width="56.42578125" style="386" customWidth="1"/>
    <col min="8450" max="8450" width="17.42578125" style="386" customWidth="1"/>
    <col min="8451" max="8451" width="18.5703125" style="386" customWidth="1"/>
    <col min="8452" max="8452" width="16.42578125" style="386" customWidth="1"/>
    <col min="8453" max="8453" width="16.85546875" style="386" customWidth="1"/>
    <col min="8454" max="8454" width="20.28515625" style="386" customWidth="1"/>
    <col min="8455" max="8455" width="19.85546875" style="386" customWidth="1"/>
    <col min="8456" max="8456" width="19.7109375" style="386" customWidth="1"/>
    <col min="8457" max="8457" width="20.28515625" style="386" customWidth="1"/>
    <col min="8458" max="8458" width="22.5703125" style="386" customWidth="1"/>
    <col min="8459" max="8459" width="24.42578125" style="386" customWidth="1"/>
    <col min="8460" max="8704" width="11.42578125" style="386" hidden="1"/>
    <col min="8705" max="8705" width="56.42578125" style="386" customWidth="1"/>
    <col min="8706" max="8706" width="17.42578125" style="386" customWidth="1"/>
    <col min="8707" max="8707" width="18.5703125" style="386" customWidth="1"/>
    <col min="8708" max="8708" width="16.42578125" style="386" customWidth="1"/>
    <col min="8709" max="8709" width="16.85546875" style="386" customWidth="1"/>
    <col min="8710" max="8710" width="20.28515625" style="386" customWidth="1"/>
    <col min="8711" max="8711" width="19.85546875" style="386" customWidth="1"/>
    <col min="8712" max="8712" width="19.7109375" style="386" customWidth="1"/>
    <col min="8713" max="8713" width="20.28515625" style="386" customWidth="1"/>
    <col min="8714" max="8714" width="22.5703125" style="386" customWidth="1"/>
    <col min="8715" max="8715" width="24.42578125" style="386" customWidth="1"/>
    <col min="8716" max="8960" width="11.42578125" style="386" hidden="1"/>
    <col min="8961" max="8961" width="56.42578125" style="386" customWidth="1"/>
    <col min="8962" max="8962" width="17.42578125" style="386" customWidth="1"/>
    <col min="8963" max="8963" width="18.5703125" style="386" customWidth="1"/>
    <col min="8964" max="8964" width="16.42578125" style="386" customWidth="1"/>
    <col min="8965" max="8965" width="16.85546875" style="386" customWidth="1"/>
    <col min="8966" max="8966" width="20.28515625" style="386" customWidth="1"/>
    <col min="8967" max="8967" width="19.85546875" style="386" customWidth="1"/>
    <col min="8968" max="8968" width="19.7109375" style="386" customWidth="1"/>
    <col min="8969" max="8969" width="20.28515625" style="386" customWidth="1"/>
    <col min="8970" max="8970" width="22.5703125" style="386" customWidth="1"/>
    <col min="8971" max="8971" width="24.42578125" style="386" customWidth="1"/>
    <col min="8972" max="9216" width="11.42578125" style="386" hidden="1"/>
    <col min="9217" max="9217" width="56.42578125" style="386" customWidth="1"/>
    <col min="9218" max="9218" width="17.42578125" style="386" customWidth="1"/>
    <col min="9219" max="9219" width="18.5703125" style="386" customWidth="1"/>
    <col min="9220" max="9220" width="16.42578125" style="386" customWidth="1"/>
    <col min="9221" max="9221" width="16.85546875" style="386" customWidth="1"/>
    <col min="9222" max="9222" width="20.28515625" style="386" customWidth="1"/>
    <col min="9223" max="9223" width="19.85546875" style="386" customWidth="1"/>
    <col min="9224" max="9224" width="19.7109375" style="386" customWidth="1"/>
    <col min="9225" max="9225" width="20.28515625" style="386" customWidth="1"/>
    <col min="9226" max="9226" width="22.5703125" style="386" customWidth="1"/>
    <col min="9227" max="9227" width="24.42578125" style="386" customWidth="1"/>
    <col min="9228" max="9472" width="11.42578125" style="386" hidden="1"/>
    <col min="9473" max="9473" width="56.42578125" style="386" customWidth="1"/>
    <col min="9474" max="9474" width="17.42578125" style="386" customWidth="1"/>
    <col min="9475" max="9475" width="18.5703125" style="386" customWidth="1"/>
    <col min="9476" max="9476" width="16.42578125" style="386" customWidth="1"/>
    <col min="9477" max="9477" width="16.85546875" style="386" customWidth="1"/>
    <col min="9478" max="9478" width="20.28515625" style="386" customWidth="1"/>
    <col min="9479" max="9479" width="19.85546875" style="386" customWidth="1"/>
    <col min="9480" max="9480" width="19.7109375" style="386" customWidth="1"/>
    <col min="9481" max="9481" width="20.28515625" style="386" customWidth="1"/>
    <col min="9482" max="9482" width="22.5703125" style="386" customWidth="1"/>
    <col min="9483" max="9483" width="24.42578125" style="386" customWidth="1"/>
    <col min="9484" max="9728" width="11.42578125" style="386" hidden="1"/>
    <col min="9729" max="9729" width="56.42578125" style="386" customWidth="1"/>
    <col min="9730" max="9730" width="17.42578125" style="386" customWidth="1"/>
    <col min="9731" max="9731" width="18.5703125" style="386" customWidth="1"/>
    <col min="9732" max="9732" width="16.42578125" style="386" customWidth="1"/>
    <col min="9733" max="9733" width="16.85546875" style="386" customWidth="1"/>
    <col min="9734" max="9734" width="20.28515625" style="386" customWidth="1"/>
    <col min="9735" max="9735" width="19.85546875" style="386" customWidth="1"/>
    <col min="9736" max="9736" width="19.7109375" style="386" customWidth="1"/>
    <col min="9737" max="9737" width="20.28515625" style="386" customWidth="1"/>
    <col min="9738" max="9738" width="22.5703125" style="386" customWidth="1"/>
    <col min="9739" max="9739" width="24.42578125" style="386" customWidth="1"/>
    <col min="9740" max="9984" width="11.42578125" style="386" hidden="1"/>
    <col min="9985" max="9985" width="56.42578125" style="386" customWidth="1"/>
    <col min="9986" max="9986" width="17.42578125" style="386" customWidth="1"/>
    <col min="9987" max="9987" width="18.5703125" style="386" customWidth="1"/>
    <col min="9988" max="9988" width="16.42578125" style="386" customWidth="1"/>
    <col min="9989" max="9989" width="16.85546875" style="386" customWidth="1"/>
    <col min="9990" max="9990" width="20.28515625" style="386" customWidth="1"/>
    <col min="9991" max="9991" width="19.85546875" style="386" customWidth="1"/>
    <col min="9992" max="9992" width="19.7109375" style="386" customWidth="1"/>
    <col min="9993" max="9993" width="20.28515625" style="386" customWidth="1"/>
    <col min="9994" max="9994" width="22.5703125" style="386" customWidth="1"/>
    <col min="9995" max="9995" width="24.42578125" style="386" customWidth="1"/>
    <col min="9996" max="10240" width="11.42578125" style="386" hidden="1"/>
    <col min="10241" max="10241" width="56.42578125" style="386" customWidth="1"/>
    <col min="10242" max="10242" width="17.42578125" style="386" customWidth="1"/>
    <col min="10243" max="10243" width="18.5703125" style="386" customWidth="1"/>
    <col min="10244" max="10244" width="16.42578125" style="386" customWidth="1"/>
    <col min="10245" max="10245" width="16.85546875" style="386" customWidth="1"/>
    <col min="10246" max="10246" width="20.28515625" style="386" customWidth="1"/>
    <col min="10247" max="10247" width="19.85546875" style="386" customWidth="1"/>
    <col min="10248" max="10248" width="19.7109375" style="386" customWidth="1"/>
    <col min="10249" max="10249" width="20.28515625" style="386" customWidth="1"/>
    <col min="10250" max="10250" width="22.5703125" style="386" customWidth="1"/>
    <col min="10251" max="10251" width="24.42578125" style="386" customWidth="1"/>
    <col min="10252" max="10496" width="11.42578125" style="386" hidden="1"/>
    <col min="10497" max="10497" width="56.42578125" style="386" customWidth="1"/>
    <col min="10498" max="10498" width="17.42578125" style="386" customWidth="1"/>
    <col min="10499" max="10499" width="18.5703125" style="386" customWidth="1"/>
    <col min="10500" max="10500" width="16.42578125" style="386" customWidth="1"/>
    <col min="10501" max="10501" width="16.85546875" style="386" customWidth="1"/>
    <col min="10502" max="10502" width="20.28515625" style="386" customWidth="1"/>
    <col min="10503" max="10503" width="19.85546875" style="386" customWidth="1"/>
    <col min="10504" max="10504" width="19.7109375" style="386" customWidth="1"/>
    <col min="10505" max="10505" width="20.28515625" style="386" customWidth="1"/>
    <col min="10506" max="10506" width="22.5703125" style="386" customWidth="1"/>
    <col min="10507" max="10507" width="24.42578125" style="386" customWidth="1"/>
    <col min="10508" max="10752" width="11.42578125" style="386" hidden="1"/>
    <col min="10753" max="10753" width="56.42578125" style="386" customWidth="1"/>
    <col min="10754" max="10754" width="17.42578125" style="386" customWidth="1"/>
    <col min="10755" max="10755" width="18.5703125" style="386" customWidth="1"/>
    <col min="10756" max="10756" width="16.42578125" style="386" customWidth="1"/>
    <col min="10757" max="10757" width="16.85546875" style="386" customWidth="1"/>
    <col min="10758" max="10758" width="20.28515625" style="386" customWidth="1"/>
    <col min="10759" max="10759" width="19.85546875" style="386" customWidth="1"/>
    <col min="10760" max="10760" width="19.7109375" style="386" customWidth="1"/>
    <col min="10761" max="10761" width="20.28515625" style="386" customWidth="1"/>
    <col min="10762" max="10762" width="22.5703125" style="386" customWidth="1"/>
    <col min="10763" max="10763" width="24.42578125" style="386" customWidth="1"/>
    <col min="10764" max="11008" width="11.42578125" style="386" hidden="1"/>
    <col min="11009" max="11009" width="56.42578125" style="386" customWidth="1"/>
    <col min="11010" max="11010" width="17.42578125" style="386" customWidth="1"/>
    <col min="11011" max="11011" width="18.5703125" style="386" customWidth="1"/>
    <col min="11012" max="11012" width="16.42578125" style="386" customWidth="1"/>
    <col min="11013" max="11013" width="16.85546875" style="386" customWidth="1"/>
    <col min="11014" max="11014" width="20.28515625" style="386" customWidth="1"/>
    <col min="11015" max="11015" width="19.85546875" style="386" customWidth="1"/>
    <col min="11016" max="11016" width="19.7109375" style="386" customWidth="1"/>
    <col min="11017" max="11017" width="20.28515625" style="386" customWidth="1"/>
    <col min="11018" max="11018" width="22.5703125" style="386" customWidth="1"/>
    <col min="11019" max="11019" width="24.42578125" style="386" customWidth="1"/>
    <col min="11020" max="11264" width="11.42578125" style="386" hidden="1"/>
    <col min="11265" max="11265" width="56.42578125" style="386" customWidth="1"/>
    <col min="11266" max="11266" width="17.42578125" style="386" customWidth="1"/>
    <col min="11267" max="11267" width="18.5703125" style="386" customWidth="1"/>
    <col min="11268" max="11268" width="16.42578125" style="386" customWidth="1"/>
    <col min="11269" max="11269" width="16.85546875" style="386" customWidth="1"/>
    <col min="11270" max="11270" width="20.28515625" style="386" customWidth="1"/>
    <col min="11271" max="11271" width="19.85546875" style="386" customWidth="1"/>
    <col min="11272" max="11272" width="19.7109375" style="386" customWidth="1"/>
    <col min="11273" max="11273" width="20.28515625" style="386" customWidth="1"/>
    <col min="11274" max="11274" width="22.5703125" style="386" customWidth="1"/>
    <col min="11275" max="11275" width="24.42578125" style="386" customWidth="1"/>
    <col min="11276" max="11520" width="11.42578125" style="386" hidden="1"/>
    <col min="11521" max="11521" width="56.42578125" style="386" customWidth="1"/>
    <col min="11522" max="11522" width="17.42578125" style="386" customWidth="1"/>
    <col min="11523" max="11523" width="18.5703125" style="386" customWidth="1"/>
    <col min="11524" max="11524" width="16.42578125" style="386" customWidth="1"/>
    <col min="11525" max="11525" width="16.85546875" style="386" customWidth="1"/>
    <col min="11526" max="11526" width="20.28515625" style="386" customWidth="1"/>
    <col min="11527" max="11527" width="19.85546875" style="386" customWidth="1"/>
    <col min="11528" max="11528" width="19.7109375" style="386" customWidth="1"/>
    <col min="11529" max="11529" width="20.28515625" style="386" customWidth="1"/>
    <col min="11530" max="11530" width="22.5703125" style="386" customWidth="1"/>
    <col min="11531" max="11531" width="24.42578125" style="386" customWidth="1"/>
    <col min="11532" max="11776" width="11.42578125" style="386" hidden="1"/>
    <col min="11777" max="11777" width="56.42578125" style="386" customWidth="1"/>
    <col min="11778" max="11778" width="17.42578125" style="386" customWidth="1"/>
    <col min="11779" max="11779" width="18.5703125" style="386" customWidth="1"/>
    <col min="11780" max="11780" width="16.42578125" style="386" customWidth="1"/>
    <col min="11781" max="11781" width="16.85546875" style="386" customWidth="1"/>
    <col min="11782" max="11782" width="20.28515625" style="386" customWidth="1"/>
    <col min="11783" max="11783" width="19.85546875" style="386" customWidth="1"/>
    <col min="11784" max="11784" width="19.7109375" style="386" customWidth="1"/>
    <col min="11785" max="11785" width="20.28515625" style="386" customWidth="1"/>
    <col min="11786" max="11786" width="22.5703125" style="386" customWidth="1"/>
    <col min="11787" max="11787" width="24.42578125" style="386" customWidth="1"/>
    <col min="11788" max="12032" width="11.42578125" style="386" hidden="1"/>
    <col min="12033" max="12033" width="56.42578125" style="386" customWidth="1"/>
    <col min="12034" max="12034" width="17.42578125" style="386" customWidth="1"/>
    <col min="12035" max="12035" width="18.5703125" style="386" customWidth="1"/>
    <col min="12036" max="12036" width="16.42578125" style="386" customWidth="1"/>
    <col min="12037" max="12037" width="16.85546875" style="386" customWidth="1"/>
    <col min="12038" max="12038" width="20.28515625" style="386" customWidth="1"/>
    <col min="12039" max="12039" width="19.85546875" style="386" customWidth="1"/>
    <col min="12040" max="12040" width="19.7109375" style="386" customWidth="1"/>
    <col min="12041" max="12041" width="20.28515625" style="386" customWidth="1"/>
    <col min="12042" max="12042" width="22.5703125" style="386" customWidth="1"/>
    <col min="12043" max="12043" width="24.42578125" style="386" customWidth="1"/>
    <col min="12044" max="12288" width="11.42578125" style="386" hidden="1"/>
    <col min="12289" max="12289" width="56.42578125" style="386" customWidth="1"/>
    <col min="12290" max="12290" width="17.42578125" style="386" customWidth="1"/>
    <col min="12291" max="12291" width="18.5703125" style="386" customWidth="1"/>
    <col min="12292" max="12292" width="16.42578125" style="386" customWidth="1"/>
    <col min="12293" max="12293" width="16.85546875" style="386" customWidth="1"/>
    <col min="12294" max="12294" width="20.28515625" style="386" customWidth="1"/>
    <col min="12295" max="12295" width="19.85546875" style="386" customWidth="1"/>
    <col min="12296" max="12296" width="19.7109375" style="386" customWidth="1"/>
    <col min="12297" max="12297" width="20.28515625" style="386" customWidth="1"/>
    <col min="12298" max="12298" width="22.5703125" style="386" customWidth="1"/>
    <col min="12299" max="12299" width="24.42578125" style="386" customWidth="1"/>
    <col min="12300" max="12544" width="11.42578125" style="386" hidden="1"/>
    <col min="12545" max="12545" width="56.42578125" style="386" customWidth="1"/>
    <col min="12546" max="12546" width="17.42578125" style="386" customWidth="1"/>
    <col min="12547" max="12547" width="18.5703125" style="386" customWidth="1"/>
    <col min="12548" max="12548" width="16.42578125" style="386" customWidth="1"/>
    <col min="12549" max="12549" width="16.85546875" style="386" customWidth="1"/>
    <col min="12550" max="12550" width="20.28515625" style="386" customWidth="1"/>
    <col min="12551" max="12551" width="19.85546875" style="386" customWidth="1"/>
    <col min="12552" max="12552" width="19.7109375" style="386" customWidth="1"/>
    <col min="12553" max="12553" width="20.28515625" style="386" customWidth="1"/>
    <col min="12554" max="12554" width="22.5703125" style="386" customWidth="1"/>
    <col min="12555" max="12555" width="24.42578125" style="386" customWidth="1"/>
    <col min="12556" max="12800" width="11.42578125" style="386" hidden="1"/>
    <col min="12801" max="12801" width="56.42578125" style="386" customWidth="1"/>
    <col min="12802" max="12802" width="17.42578125" style="386" customWidth="1"/>
    <col min="12803" max="12803" width="18.5703125" style="386" customWidth="1"/>
    <col min="12804" max="12804" width="16.42578125" style="386" customWidth="1"/>
    <col min="12805" max="12805" width="16.85546875" style="386" customWidth="1"/>
    <col min="12806" max="12806" width="20.28515625" style="386" customWidth="1"/>
    <col min="12807" max="12807" width="19.85546875" style="386" customWidth="1"/>
    <col min="12808" max="12808" width="19.7109375" style="386" customWidth="1"/>
    <col min="12809" max="12809" width="20.28515625" style="386" customWidth="1"/>
    <col min="12810" max="12810" width="22.5703125" style="386" customWidth="1"/>
    <col min="12811" max="12811" width="24.42578125" style="386" customWidth="1"/>
    <col min="12812" max="13056" width="11.42578125" style="386" hidden="1"/>
    <col min="13057" max="13057" width="56.42578125" style="386" customWidth="1"/>
    <col min="13058" max="13058" width="17.42578125" style="386" customWidth="1"/>
    <col min="13059" max="13059" width="18.5703125" style="386" customWidth="1"/>
    <col min="13060" max="13060" width="16.42578125" style="386" customWidth="1"/>
    <col min="13061" max="13061" width="16.85546875" style="386" customWidth="1"/>
    <col min="13062" max="13062" width="20.28515625" style="386" customWidth="1"/>
    <col min="13063" max="13063" width="19.85546875" style="386" customWidth="1"/>
    <col min="13064" max="13064" width="19.7109375" style="386" customWidth="1"/>
    <col min="13065" max="13065" width="20.28515625" style="386" customWidth="1"/>
    <col min="13066" max="13066" width="22.5703125" style="386" customWidth="1"/>
    <col min="13067" max="13067" width="24.42578125" style="386" customWidth="1"/>
    <col min="13068" max="13312" width="11.42578125" style="386" hidden="1"/>
    <col min="13313" max="13313" width="56.42578125" style="386" customWidth="1"/>
    <col min="13314" max="13314" width="17.42578125" style="386" customWidth="1"/>
    <col min="13315" max="13315" width="18.5703125" style="386" customWidth="1"/>
    <col min="13316" max="13316" width="16.42578125" style="386" customWidth="1"/>
    <col min="13317" max="13317" width="16.85546875" style="386" customWidth="1"/>
    <col min="13318" max="13318" width="20.28515625" style="386" customWidth="1"/>
    <col min="13319" max="13319" width="19.85546875" style="386" customWidth="1"/>
    <col min="13320" max="13320" width="19.7109375" style="386" customWidth="1"/>
    <col min="13321" max="13321" width="20.28515625" style="386" customWidth="1"/>
    <col min="13322" max="13322" width="22.5703125" style="386" customWidth="1"/>
    <col min="13323" max="13323" width="24.42578125" style="386" customWidth="1"/>
    <col min="13324" max="13568" width="11.42578125" style="386" hidden="1"/>
    <col min="13569" max="13569" width="56.42578125" style="386" customWidth="1"/>
    <col min="13570" max="13570" width="17.42578125" style="386" customWidth="1"/>
    <col min="13571" max="13571" width="18.5703125" style="386" customWidth="1"/>
    <col min="13572" max="13572" width="16.42578125" style="386" customWidth="1"/>
    <col min="13573" max="13573" width="16.85546875" style="386" customWidth="1"/>
    <col min="13574" max="13574" width="20.28515625" style="386" customWidth="1"/>
    <col min="13575" max="13575" width="19.85546875" style="386" customWidth="1"/>
    <col min="13576" max="13576" width="19.7109375" style="386" customWidth="1"/>
    <col min="13577" max="13577" width="20.28515625" style="386" customWidth="1"/>
    <col min="13578" max="13578" width="22.5703125" style="386" customWidth="1"/>
    <col min="13579" max="13579" width="24.42578125" style="386" customWidth="1"/>
    <col min="13580" max="13824" width="11.42578125" style="386" hidden="1"/>
    <col min="13825" max="13825" width="56.42578125" style="386" customWidth="1"/>
    <col min="13826" max="13826" width="17.42578125" style="386" customWidth="1"/>
    <col min="13827" max="13827" width="18.5703125" style="386" customWidth="1"/>
    <col min="13828" max="13828" width="16.42578125" style="386" customWidth="1"/>
    <col min="13829" max="13829" width="16.85546875" style="386" customWidth="1"/>
    <col min="13830" max="13830" width="20.28515625" style="386" customWidth="1"/>
    <col min="13831" max="13831" width="19.85546875" style="386" customWidth="1"/>
    <col min="13832" max="13832" width="19.7109375" style="386" customWidth="1"/>
    <col min="13833" max="13833" width="20.28515625" style="386" customWidth="1"/>
    <col min="13834" max="13834" width="22.5703125" style="386" customWidth="1"/>
    <col min="13835" max="13835" width="24.42578125" style="386" customWidth="1"/>
    <col min="13836" max="14080" width="11.42578125" style="386" hidden="1"/>
    <col min="14081" max="14081" width="56.42578125" style="386" customWidth="1"/>
    <col min="14082" max="14082" width="17.42578125" style="386" customWidth="1"/>
    <col min="14083" max="14083" width="18.5703125" style="386" customWidth="1"/>
    <col min="14084" max="14084" width="16.42578125" style="386" customWidth="1"/>
    <col min="14085" max="14085" width="16.85546875" style="386" customWidth="1"/>
    <col min="14086" max="14086" width="20.28515625" style="386" customWidth="1"/>
    <col min="14087" max="14087" width="19.85546875" style="386" customWidth="1"/>
    <col min="14088" max="14088" width="19.7109375" style="386" customWidth="1"/>
    <col min="14089" max="14089" width="20.28515625" style="386" customWidth="1"/>
    <col min="14090" max="14090" width="22.5703125" style="386" customWidth="1"/>
    <col min="14091" max="14091" width="24.42578125" style="386" customWidth="1"/>
    <col min="14092" max="14336" width="11.42578125" style="386" hidden="1"/>
    <col min="14337" max="14337" width="56.42578125" style="386" customWidth="1"/>
    <col min="14338" max="14338" width="17.42578125" style="386" customWidth="1"/>
    <col min="14339" max="14339" width="18.5703125" style="386" customWidth="1"/>
    <col min="14340" max="14340" width="16.42578125" style="386" customWidth="1"/>
    <col min="14341" max="14341" width="16.85546875" style="386" customWidth="1"/>
    <col min="14342" max="14342" width="20.28515625" style="386" customWidth="1"/>
    <col min="14343" max="14343" width="19.85546875" style="386" customWidth="1"/>
    <col min="14344" max="14344" width="19.7109375" style="386" customWidth="1"/>
    <col min="14345" max="14345" width="20.28515625" style="386" customWidth="1"/>
    <col min="14346" max="14346" width="22.5703125" style="386" customWidth="1"/>
    <col min="14347" max="14347" width="24.42578125" style="386" customWidth="1"/>
    <col min="14348" max="14592" width="11.42578125" style="386" hidden="1"/>
    <col min="14593" max="14593" width="56.42578125" style="386" customWidth="1"/>
    <col min="14594" max="14594" width="17.42578125" style="386" customWidth="1"/>
    <col min="14595" max="14595" width="18.5703125" style="386" customWidth="1"/>
    <col min="14596" max="14596" width="16.42578125" style="386" customWidth="1"/>
    <col min="14597" max="14597" width="16.85546875" style="386" customWidth="1"/>
    <col min="14598" max="14598" width="20.28515625" style="386" customWidth="1"/>
    <col min="14599" max="14599" width="19.85546875" style="386" customWidth="1"/>
    <col min="14600" max="14600" width="19.7109375" style="386" customWidth="1"/>
    <col min="14601" max="14601" width="20.28515625" style="386" customWidth="1"/>
    <col min="14602" max="14602" width="22.5703125" style="386" customWidth="1"/>
    <col min="14603" max="14603" width="24.42578125" style="386" customWidth="1"/>
    <col min="14604" max="14848" width="11.42578125" style="386" hidden="1"/>
    <col min="14849" max="14849" width="56.42578125" style="386" customWidth="1"/>
    <col min="14850" max="14850" width="17.42578125" style="386" customWidth="1"/>
    <col min="14851" max="14851" width="18.5703125" style="386" customWidth="1"/>
    <col min="14852" max="14852" width="16.42578125" style="386" customWidth="1"/>
    <col min="14853" max="14853" width="16.85546875" style="386" customWidth="1"/>
    <col min="14854" max="14854" width="20.28515625" style="386" customWidth="1"/>
    <col min="14855" max="14855" width="19.85546875" style="386" customWidth="1"/>
    <col min="14856" max="14856" width="19.7109375" style="386" customWidth="1"/>
    <col min="14857" max="14857" width="20.28515625" style="386" customWidth="1"/>
    <col min="14858" max="14858" width="22.5703125" style="386" customWidth="1"/>
    <col min="14859" max="14859" width="24.42578125" style="386" customWidth="1"/>
    <col min="14860" max="15104" width="11.42578125" style="386" hidden="1"/>
    <col min="15105" max="15105" width="56.42578125" style="386" customWidth="1"/>
    <col min="15106" max="15106" width="17.42578125" style="386" customWidth="1"/>
    <col min="15107" max="15107" width="18.5703125" style="386" customWidth="1"/>
    <col min="15108" max="15108" width="16.42578125" style="386" customWidth="1"/>
    <col min="15109" max="15109" width="16.85546875" style="386" customWidth="1"/>
    <col min="15110" max="15110" width="20.28515625" style="386" customWidth="1"/>
    <col min="15111" max="15111" width="19.85546875" style="386" customWidth="1"/>
    <col min="15112" max="15112" width="19.7109375" style="386" customWidth="1"/>
    <col min="15113" max="15113" width="20.28515625" style="386" customWidth="1"/>
    <col min="15114" max="15114" width="22.5703125" style="386" customWidth="1"/>
    <col min="15115" max="15115" width="24.42578125" style="386" customWidth="1"/>
    <col min="15116" max="15360" width="11.42578125" style="386" hidden="1"/>
    <col min="15361" max="15361" width="56.42578125" style="386" customWidth="1"/>
    <col min="15362" max="15362" width="17.42578125" style="386" customWidth="1"/>
    <col min="15363" max="15363" width="18.5703125" style="386" customWidth="1"/>
    <col min="15364" max="15364" width="16.42578125" style="386" customWidth="1"/>
    <col min="15365" max="15365" width="16.85546875" style="386" customWidth="1"/>
    <col min="15366" max="15366" width="20.28515625" style="386" customWidth="1"/>
    <col min="15367" max="15367" width="19.85546875" style="386" customWidth="1"/>
    <col min="15368" max="15368" width="19.7109375" style="386" customWidth="1"/>
    <col min="15369" max="15369" width="20.28515625" style="386" customWidth="1"/>
    <col min="15370" max="15370" width="22.5703125" style="386" customWidth="1"/>
    <col min="15371" max="15371" width="24.42578125" style="386" customWidth="1"/>
    <col min="15372" max="15616" width="11.42578125" style="386" hidden="1"/>
    <col min="15617" max="15617" width="56.42578125" style="386" customWidth="1"/>
    <col min="15618" max="15618" width="17.42578125" style="386" customWidth="1"/>
    <col min="15619" max="15619" width="18.5703125" style="386" customWidth="1"/>
    <col min="15620" max="15620" width="16.42578125" style="386" customWidth="1"/>
    <col min="15621" max="15621" width="16.85546875" style="386" customWidth="1"/>
    <col min="15622" max="15622" width="20.28515625" style="386" customWidth="1"/>
    <col min="15623" max="15623" width="19.85546875" style="386" customWidth="1"/>
    <col min="15624" max="15624" width="19.7109375" style="386" customWidth="1"/>
    <col min="15625" max="15625" width="20.28515625" style="386" customWidth="1"/>
    <col min="15626" max="15626" width="22.5703125" style="386" customWidth="1"/>
    <col min="15627" max="15627" width="24.42578125" style="386" customWidth="1"/>
    <col min="15628" max="15872" width="11.42578125" style="386" hidden="1"/>
    <col min="15873" max="15873" width="56.42578125" style="386" customWidth="1"/>
    <col min="15874" max="15874" width="17.42578125" style="386" customWidth="1"/>
    <col min="15875" max="15875" width="18.5703125" style="386" customWidth="1"/>
    <col min="15876" max="15876" width="16.42578125" style="386" customWidth="1"/>
    <col min="15877" max="15877" width="16.85546875" style="386" customWidth="1"/>
    <col min="15878" max="15878" width="20.28515625" style="386" customWidth="1"/>
    <col min="15879" max="15879" width="19.85546875" style="386" customWidth="1"/>
    <col min="15880" max="15880" width="19.7109375" style="386" customWidth="1"/>
    <col min="15881" max="15881" width="20.28515625" style="386" customWidth="1"/>
    <col min="15882" max="15882" width="22.5703125" style="386" customWidth="1"/>
    <col min="15883" max="15883" width="24.42578125" style="386" customWidth="1"/>
    <col min="15884" max="16128" width="11.42578125" style="386" hidden="1"/>
    <col min="16129" max="16129" width="56.42578125" style="386" customWidth="1"/>
    <col min="16130" max="16130" width="17.42578125" style="386" customWidth="1"/>
    <col min="16131" max="16131" width="18.5703125" style="386" customWidth="1"/>
    <col min="16132" max="16132" width="16.42578125" style="386" customWidth="1"/>
    <col min="16133" max="16133" width="16.85546875" style="386" customWidth="1"/>
    <col min="16134" max="16134" width="20.28515625" style="386" customWidth="1"/>
    <col min="16135" max="16135" width="19.85546875" style="386" customWidth="1"/>
    <col min="16136" max="16136" width="19.7109375" style="386" customWidth="1"/>
    <col min="16137" max="16137" width="20.28515625" style="386" customWidth="1"/>
    <col min="16138" max="16138" width="22.5703125" style="386" customWidth="1"/>
    <col min="16139" max="16139" width="24.42578125" style="386" customWidth="1"/>
    <col min="16140" max="16384" width="11.42578125" style="386" hidden="1"/>
  </cols>
  <sheetData>
    <row r="1" spans="1:257" ht="15.75" x14ac:dyDescent="0.25">
      <c r="A1" s="539" t="s">
        <v>0</v>
      </c>
      <c r="B1" s="540"/>
      <c r="C1" s="540"/>
      <c r="D1" s="540"/>
      <c r="E1" s="540"/>
      <c r="F1" s="540"/>
      <c r="G1" s="540"/>
      <c r="H1" s="540"/>
      <c r="I1" s="540"/>
      <c r="J1" s="540"/>
      <c r="K1" s="541"/>
    </row>
    <row r="2" spans="1:257" ht="15.75" x14ac:dyDescent="0.25">
      <c r="A2" s="542" t="s">
        <v>1265</v>
      </c>
      <c r="B2" s="543"/>
      <c r="C2" s="543"/>
      <c r="D2" s="543"/>
      <c r="E2" s="543"/>
      <c r="F2" s="543"/>
      <c r="G2" s="543"/>
      <c r="H2" s="543"/>
      <c r="I2" s="543"/>
      <c r="J2" s="543"/>
      <c r="K2" s="544"/>
    </row>
    <row r="3" spans="1:257" ht="15.75" x14ac:dyDescent="0.25">
      <c r="A3" s="545" t="s">
        <v>734</v>
      </c>
      <c r="B3" s="546"/>
      <c r="C3" s="546"/>
      <c r="D3" s="546"/>
      <c r="E3" s="546"/>
      <c r="F3" s="546"/>
      <c r="G3" s="546"/>
      <c r="H3" s="546"/>
      <c r="I3" s="546"/>
      <c r="J3" s="546"/>
      <c r="K3" s="547"/>
    </row>
    <row r="4" spans="1:257" ht="6.75" customHeight="1" thickBot="1" x14ac:dyDescent="0.3">
      <c r="A4" s="44"/>
      <c r="B4" s="45"/>
      <c r="C4" s="45"/>
      <c r="D4" s="45"/>
      <c r="E4" s="45"/>
      <c r="F4" s="45"/>
      <c r="G4" s="45"/>
      <c r="H4" s="45"/>
      <c r="I4" s="45"/>
      <c r="J4" s="45"/>
      <c r="K4" s="46"/>
    </row>
    <row r="5" spans="1:257" ht="15.75" thickBot="1" x14ac:dyDescent="0.3">
      <c r="A5" s="548" t="s">
        <v>735</v>
      </c>
      <c r="B5" s="550" t="s">
        <v>736</v>
      </c>
      <c r="C5" s="550"/>
      <c r="D5" s="550"/>
      <c r="E5" s="551"/>
      <c r="F5" s="552" t="s">
        <v>737</v>
      </c>
      <c r="G5" s="550"/>
      <c r="H5" s="550"/>
      <c r="I5" s="550"/>
      <c r="J5" s="553" t="s">
        <v>738</v>
      </c>
      <c r="K5" s="555" t="s">
        <v>739</v>
      </c>
    </row>
    <row r="6" spans="1:257" s="1" customFormat="1" ht="39.75" customHeight="1" thickBot="1" x14ac:dyDescent="0.3">
      <c r="A6" s="549"/>
      <c r="B6" s="52" t="s">
        <v>2</v>
      </c>
      <c r="C6" s="47" t="s">
        <v>740</v>
      </c>
      <c r="D6" s="47" t="s">
        <v>3</v>
      </c>
      <c r="E6" s="48" t="s">
        <v>4</v>
      </c>
      <c r="F6" s="407" t="s">
        <v>2</v>
      </c>
      <c r="G6" s="47" t="s">
        <v>740</v>
      </c>
      <c r="H6" s="47" t="s">
        <v>3</v>
      </c>
      <c r="I6" s="48" t="s">
        <v>4</v>
      </c>
      <c r="J6" s="554"/>
      <c r="K6" s="556"/>
    </row>
    <row r="7" spans="1:257" x14ac:dyDescent="0.25">
      <c r="A7" s="292" t="s">
        <v>5</v>
      </c>
      <c r="B7" s="408">
        <v>2602</v>
      </c>
      <c r="C7" s="308">
        <v>407</v>
      </c>
      <c r="D7" s="308">
        <v>0</v>
      </c>
      <c r="E7" s="308">
        <v>0</v>
      </c>
      <c r="F7" s="409">
        <v>146392874.66999999</v>
      </c>
      <c r="G7" s="410">
        <v>141448911.25999999</v>
      </c>
      <c r="H7" s="410">
        <v>0</v>
      </c>
      <c r="I7" s="411">
        <v>0</v>
      </c>
      <c r="J7" s="53">
        <f>SUM(B7:E7)</f>
        <v>3009</v>
      </c>
      <c r="K7" s="53">
        <f>SUM(F7:I7)</f>
        <v>287841785.92999995</v>
      </c>
      <c r="IW7" s="388"/>
    </row>
    <row r="8" spans="1:257" x14ac:dyDescent="0.25">
      <c r="A8" s="292" t="s">
        <v>6</v>
      </c>
      <c r="B8" s="408">
        <v>2094</v>
      </c>
      <c r="C8" s="308">
        <v>103</v>
      </c>
      <c r="D8" s="308">
        <v>0</v>
      </c>
      <c r="E8" s="308">
        <v>0</v>
      </c>
      <c r="F8" s="408">
        <v>148657646.75</v>
      </c>
      <c r="G8" s="308">
        <v>5744947.2000000002</v>
      </c>
      <c r="H8" s="308">
        <v>0</v>
      </c>
      <c r="I8" s="53">
        <v>0</v>
      </c>
      <c r="J8" s="53">
        <f t="shared" ref="J8:J25" si="0">SUM(B8:E8)</f>
        <v>2197</v>
      </c>
      <c r="K8" s="53">
        <f t="shared" ref="K8:K24" si="1">SUM(F8:I8)</f>
        <v>154402593.94999999</v>
      </c>
      <c r="IW8" s="388"/>
    </row>
    <row r="9" spans="1:257" x14ac:dyDescent="0.25">
      <c r="A9" s="292" t="s">
        <v>7</v>
      </c>
      <c r="B9" s="408">
        <v>1611</v>
      </c>
      <c r="C9" s="308">
        <v>70</v>
      </c>
      <c r="D9" s="308">
        <v>0</v>
      </c>
      <c r="E9" s="308">
        <v>0</v>
      </c>
      <c r="F9" s="408">
        <v>25000000</v>
      </c>
      <c r="G9" s="308">
        <v>24010000</v>
      </c>
      <c r="H9" s="308">
        <v>0</v>
      </c>
      <c r="I9" s="53">
        <v>0</v>
      </c>
      <c r="J9" s="53">
        <f t="shared" si="0"/>
        <v>1681</v>
      </c>
      <c r="K9" s="53">
        <f t="shared" si="1"/>
        <v>49010000</v>
      </c>
      <c r="IW9" s="388"/>
    </row>
    <row r="10" spans="1:257" x14ac:dyDescent="0.25">
      <c r="A10" s="292" t="s">
        <v>8</v>
      </c>
      <c r="B10" s="408">
        <v>2228</v>
      </c>
      <c r="C10" s="308">
        <v>106</v>
      </c>
      <c r="D10" s="308">
        <v>0</v>
      </c>
      <c r="E10" s="308">
        <v>0</v>
      </c>
      <c r="F10" s="408">
        <v>126211183.31</v>
      </c>
      <c r="G10" s="308">
        <v>32172262.359999999</v>
      </c>
      <c r="H10" s="308">
        <v>0</v>
      </c>
      <c r="I10" s="53">
        <v>0</v>
      </c>
      <c r="J10" s="53">
        <f t="shared" si="0"/>
        <v>2334</v>
      </c>
      <c r="K10" s="53">
        <f t="shared" si="1"/>
        <v>158383445.67000002</v>
      </c>
      <c r="IW10" s="388"/>
    </row>
    <row r="11" spans="1:257" x14ac:dyDescent="0.25">
      <c r="A11" s="292" t="s">
        <v>10</v>
      </c>
      <c r="B11" s="408">
        <v>2532</v>
      </c>
      <c r="C11" s="308">
        <v>89</v>
      </c>
      <c r="D11" s="308">
        <v>0</v>
      </c>
      <c r="E11" s="308">
        <v>0</v>
      </c>
      <c r="F11" s="408">
        <v>150174411.24000001</v>
      </c>
      <c r="G11" s="308">
        <v>28242147.34</v>
      </c>
      <c r="H11" s="308">
        <v>0</v>
      </c>
      <c r="I11" s="53">
        <v>0</v>
      </c>
      <c r="J11" s="53">
        <f t="shared" si="0"/>
        <v>2621</v>
      </c>
      <c r="K11" s="53">
        <f t="shared" si="1"/>
        <v>178416558.58000001</v>
      </c>
      <c r="IW11" s="388"/>
    </row>
    <row r="12" spans="1:257" x14ac:dyDescent="0.25">
      <c r="A12" s="292" t="s">
        <v>11</v>
      </c>
      <c r="B12" s="408">
        <v>1936</v>
      </c>
      <c r="C12" s="308">
        <v>275</v>
      </c>
      <c r="D12" s="308">
        <v>0</v>
      </c>
      <c r="E12" s="308">
        <v>0</v>
      </c>
      <c r="F12" s="408">
        <v>119921312.92</v>
      </c>
      <c r="G12" s="308">
        <v>56887790.270000003</v>
      </c>
      <c r="H12" s="308">
        <v>0</v>
      </c>
      <c r="I12" s="53">
        <v>0</v>
      </c>
      <c r="J12" s="53">
        <f t="shared" si="0"/>
        <v>2211</v>
      </c>
      <c r="K12" s="53">
        <f t="shared" si="1"/>
        <v>176809103.19</v>
      </c>
      <c r="IW12" s="388"/>
    </row>
    <row r="13" spans="1:257" x14ac:dyDescent="0.25">
      <c r="A13" s="292" t="s">
        <v>12</v>
      </c>
      <c r="B13" s="408">
        <v>6965</v>
      </c>
      <c r="C13" s="308">
        <v>1098</v>
      </c>
      <c r="D13" s="308">
        <v>0</v>
      </c>
      <c r="E13" s="308">
        <v>2</v>
      </c>
      <c r="F13" s="408">
        <v>445356074.32999998</v>
      </c>
      <c r="G13" s="308">
        <v>14654576.970000001</v>
      </c>
      <c r="H13" s="308">
        <v>0</v>
      </c>
      <c r="I13" s="53">
        <v>0</v>
      </c>
      <c r="J13" s="53">
        <f t="shared" si="0"/>
        <v>8065</v>
      </c>
      <c r="K13" s="53">
        <f t="shared" si="1"/>
        <v>460010651.30000001</v>
      </c>
      <c r="IW13" s="388"/>
    </row>
    <row r="14" spans="1:257" x14ac:dyDescent="0.25">
      <c r="A14" s="292" t="s">
        <v>13</v>
      </c>
      <c r="B14" s="408">
        <v>5172</v>
      </c>
      <c r="C14" s="308">
        <v>791</v>
      </c>
      <c r="D14" s="308">
        <v>0</v>
      </c>
      <c r="E14" s="308">
        <v>0</v>
      </c>
      <c r="F14" s="408">
        <v>112417805.8</v>
      </c>
      <c r="G14" s="308">
        <v>28664472.800000001</v>
      </c>
      <c r="H14" s="308">
        <v>0</v>
      </c>
      <c r="I14" s="53">
        <v>0</v>
      </c>
      <c r="J14" s="53">
        <f t="shared" si="0"/>
        <v>5963</v>
      </c>
      <c r="K14" s="53">
        <f t="shared" si="1"/>
        <v>141082278.59999999</v>
      </c>
      <c r="IW14" s="388"/>
    </row>
    <row r="15" spans="1:257" x14ac:dyDescent="0.25">
      <c r="A15" s="292" t="s">
        <v>14</v>
      </c>
      <c r="B15" s="408">
        <v>25430</v>
      </c>
      <c r="C15" s="308">
        <v>744</v>
      </c>
      <c r="D15" s="308">
        <v>0</v>
      </c>
      <c r="E15" s="308">
        <v>4</v>
      </c>
      <c r="F15" s="408">
        <v>247333837.94</v>
      </c>
      <c r="G15" s="308">
        <v>9888171.7400000002</v>
      </c>
      <c r="H15" s="308">
        <v>0</v>
      </c>
      <c r="I15" s="53">
        <v>740402.8</v>
      </c>
      <c r="J15" s="53">
        <f t="shared" si="0"/>
        <v>26178</v>
      </c>
      <c r="K15" s="53">
        <f t="shared" si="1"/>
        <v>257962412.48000002</v>
      </c>
      <c r="IW15" s="388"/>
    </row>
    <row r="16" spans="1:257" x14ac:dyDescent="0.25">
      <c r="A16" s="292" t="s">
        <v>15</v>
      </c>
      <c r="B16" s="408">
        <v>51395</v>
      </c>
      <c r="C16" s="308">
        <v>506</v>
      </c>
      <c r="D16" s="308">
        <v>0</v>
      </c>
      <c r="E16" s="308">
        <v>0</v>
      </c>
      <c r="F16" s="408">
        <v>336065014.35000002</v>
      </c>
      <c r="G16" s="308">
        <v>4837080.99</v>
      </c>
      <c r="H16" s="308">
        <v>0</v>
      </c>
      <c r="I16" s="53">
        <v>0</v>
      </c>
      <c r="J16" s="53">
        <f t="shared" si="0"/>
        <v>51901</v>
      </c>
      <c r="K16" s="53">
        <f t="shared" si="1"/>
        <v>340902095.34000003</v>
      </c>
      <c r="IW16" s="388"/>
    </row>
    <row r="17" spans="1:257" x14ac:dyDescent="0.25">
      <c r="A17" s="292" t="s">
        <v>16</v>
      </c>
      <c r="B17" s="408">
        <v>423</v>
      </c>
      <c r="C17" s="308">
        <v>169</v>
      </c>
      <c r="D17" s="308">
        <v>0</v>
      </c>
      <c r="E17" s="308">
        <v>0</v>
      </c>
      <c r="F17" s="408">
        <v>13277197.140000001</v>
      </c>
      <c r="G17" s="308">
        <v>8088807.9900000002</v>
      </c>
      <c r="H17" s="308">
        <v>0</v>
      </c>
      <c r="I17" s="53">
        <v>0</v>
      </c>
      <c r="J17" s="53">
        <f t="shared" si="0"/>
        <v>592</v>
      </c>
      <c r="K17" s="53">
        <f t="shared" si="1"/>
        <v>21366005.130000003</v>
      </c>
      <c r="IW17" s="388"/>
    </row>
    <row r="18" spans="1:257" x14ac:dyDescent="0.25">
      <c r="A18" s="292" t="s">
        <v>17</v>
      </c>
      <c r="B18" s="408">
        <v>16888</v>
      </c>
      <c r="C18" s="308">
        <v>69</v>
      </c>
      <c r="D18" s="308">
        <v>0</v>
      </c>
      <c r="E18" s="308">
        <v>0</v>
      </c>
      <c r="F18" s="408">
        <v>105319229.92</v>
      </c>
      <c r="G18" s="308">
        <v>90481.68</v>
      </c>
      <c r="H18" s="308">
        <v>0</v>
      </c>
      <c r="I18" s="53">
        <v>0</v>
      </c>
      <c r="J18" s="53">
        <f t="shared" si="0"/>
        <v>16957</v>
      </c>
      <c r="K18" s="53">
        <f t="shared" si="1"/>
        <v>105409711.60000001</v>
      </c>
      <c r="IW18" s="388"/>
    </row>
    <row r="19" spans="1:257" x14ac:dyDescent="0.25">
      <c r="A19" s="292" t="s">
        <v>18</v>
      </c>
      <c r="B19" s="408">
        <v>33314</v>
      </c>
      <c r="C19" s="308">
        <v>179</v>
      </c>
      <c r="D19" s="308">
        <v>0</v>
      </c>
      <c r="E19" s="308">
        <v>0</v>
      </c>
      <c r="F19" s="408">
        <v>833093320.20000005</v>
      </c>
      <c r="G19" s="308">
        <v>206542.45</v>
      </c>
      <c r="H19" s="308">
        <v>0</v>
      </c>
      <c r="I19" s="53">
        <v>0</v>
      </c>
      <c r="J19" s="53">
        <f t="shared" si="0"/>
        <v>33493</v>
      </c>
      <c r="K19" s="53">
        <f t="shared" si="1"/>
        <v>833299862.6500001</v>
      </c>
      <c r="IW19" s="388"/>
    </row>
    <row r="20" spans="1:257" x14ac:dyDescent="0.25">
      <c r="A20" s="292" t="s">
        <v>19</v>
      </c>
      <c r="B20" s="408">
        <v>19043</v>
      </c>
      <c r="C20" s="308">
        <v>604</v>
      </c>
      <c r="D20" s="308">
        <v>0</v>
      </c>
      <c r="E20" s="308">
        <v>0</v>
      </c>
      <c r="F20" s="408">
        <v>849392256.95000005</v>
      </c>
      <c r="G20" s="308">
        <v>442985311.94999999</v>
      </c>
      <c r="H20" s="308">
        <v>0</v>
      </c>
      <c r="I20" s="53">
        <v>0</v>
      </c>
      <c r="J20" s="53">
        <f t="shared" si="0"/>
        <v>19647</v>
      </c>
      <c r="K20" s="53">
        <f t="shared" si="1"/>
        <v>1292377568.9000001</v>
      </c>
      <c r="IW20" s="388"/>
    </row>
    <row r="21" spans="1:257" x14ac:dyDescent="0.25">
      <c r="A21" s="292" t="s">
        <v>20</v>
      </c>
      <c r="B21" s="408">
        <v>3049</v>
      </c>
      <c r="C21" s="308">
        <v>1226</v>
      </c>
      <c r="D21" s="308">
        <v>0</v>
      </c>
      <c r="E21" s="308">
        <v>0</v>
      </c>
      <c r="F21" s="408">
        <v>37912691.68</v>
      </c>
      <c r="G21" s="308">
        <v>37478368.840000004</v>
      </c>
      <c r="H21" s="308">
        <v>0</v>
      </c>
      <c r="I21" s="53">
        <v>0</v>
      </c>
      <c r="J21" s="53">
        <f t="shared" si="0"/>
        <v>4275</v>
      </c>
      <c r="K21" s="53">
        <f t="shared" si="1"/>
        <v>75391060.520000011</v>
      </c>
      <c r="IW21" s="388"/>
    </row>
    <row r="22" spans="1:257" x14ac:dyDescent="0.25">
      <c r="A22" s="292" t="s">
        <v>21</v>
      </c>
      <c r="B22" s="408">
        <v>573</v>
      </c>
      <c r="C22" s="308">
        <v>121</v>
      </c>
      <c r="D22" s="308">
        <v>0</v>
      </c>
      <c r="E22" s="308">
        <v>0</v>
      </c>
      <c r="F22" s="408">
        <v>65924346.299999997</v>
      </c>
      <c r="G22" s="308">
        <v>692615.09</v>
      </c>
      <c r="H22" s="308">
        <v>0</v>
      </c>
      <c r="I22" s="53">
        <v>0</v>
      </c>
      <c r="J22" s="53">
        <f t="shared" si="0"/>
        <v>694</v>
      </c>
      <c r="K22" s="53">
        <f t="shared" si="1"/>
        <v>66616961.390000001</v>
      </c>
      <c r="IW22" s="388"/>
    </row>
    <row r="23" spans="1:257" x14ac:dyDescent="0.25">
      <c r="A23" s="292" t="s">
        <v>22</v>
      </c>
      <c r="B23" s="408">
        <v>583</v>
      </c>
      <c r="C23" s="308">
        <v>4</v>
      </c>
      <c r="D23" s="308">
        <v>0</v>
      </c>
      <c r="E23" s="308">
        <v>0</v>
      </c>
      <c r="F23" s="408">
        <v>2587006.77</v>
      </c>
      <c r="G23" s="308">
        <v>686000</v>
      </c>
      <c r="H23" s="308">
        <v>0</v>
      </c>
      <c r="I23" s="53">
        <v>0</v>
      </c>
      <c r="J23" s="53">
        <f t="shared" si="0"/>
        <v>587</v>
      </c>
      <c r="K23" s="53">
        <f t="shared" si="1"/>
        <v>3273006.77</v>
      </c>
      <c r="IW23" s="388"/>
    </row>
    <row r="24" spans="1:257" ht="15.75" thickBot="1" x14ac:dyDescent="0.3">
      <c r="A24" s="388" t="s">
        <v>1266</v>
      </c>
      <c r="B24" s="408">
        <v>76</v>
      </c>
      <c r="C24" s="308">
        <v>0</v>
      </c>
      <c r="D24" s="308">
        <v>0</v>
      </c>
      <c r="E24" s="308">
        <v>0</v>
      </c>
      <c r="F24" s="408">
        <v>10000</v>
      </c>
      <c r="G24" s="308">
        <v>0</v>
      </c>
      <c r="H24" s="308">
        <v>0</v>
      </c>
      <c r="I24" s="53">
        <v>0</v>
      </c>
      <c r="J24" s="53">
        <f t="shared" si="0"/>
        <v>76</v>
      </c>
      <c r="K24" s="53">
        <f t="shared" si="1"/>
        <v>10000</v>
      </c>
      <c r="IW24" s="388"/>
    </row>
    <row r="25" spans="1:257" ht="15.75" thickBot="1" x14ac:dyDescent="0.3">
      <c r="A25" s="49" t="s">
        <v>1</v>
      </c>
      <c r="B25" s="50">
        <v>175914</v>
      </c>
      <c r="C25" s="50">
        <v>6561</v>
      </c>
      <c r="D25" s="50">
        <v>0</v>
      </c>
      <c r="E25" s="50">
        <v>6</v>
      </c>
      <c r="F25" s="50">
        <v>3765046210.2700005</v>
      </c>
      <c r="G25" s="50">
        <v>836778488.93000007</v>
      </c>
      <c r="H25" s="50">
        <v>0</v>
      </c>
      <c r="I25" s="50">
        <v>740402.8</v>
      </c>
      <c r="J25" s="50">
        <f t="shared" si="0"/>
        <v>182481</v>
      </c>
      <c r="K25" s="50">
        <f>SUM(F25:I25)</f>
        <v>4602565102.000001</v>
      </c>
    </row>
    <row r="26" spans="1:257" ht="4.5" customHeight="1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spans="1:257" x14ac:dyDescent="0.25">
      <c r="A27" s="538"/>
      <c r="B27" s="538"/>
      <c r="C27" s="538"/>
      <c r="D27" s="538"/>
      <c r="E27" s="538"/>
      <c r="F27" s="538"/>
      <c r="G27" s="538"/>
    </row>
    <row r="28" spans="1:257" x14ac:dyDescent="0.25">
      <c r="A28" s="538"/>
      <c r="B28" s="538"/>
      <c r="C28" s="538"/>
      <c r="D28" s="538"/>
      <c r="E28" s="538"/>
      <c r="F28" s="538"/>
      <c r="G28" s="538"/>
    </row>
    <row r="29" spans="1:257" x14ac:dyDescent="0.25"/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ht="14.25" customHeight="1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</sheetData>
  <mergeCells count="10">
    <mergeCell ref="A27:G27"/>
    <mergeCell ref="A28:G28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F10" sqref="F10"/>
    </sheetView>
  </sheetViews>
  <sheetFormatPr baseColWidth="10" defaultColWidth="11.42578125" defaultRowHeight="15" x14ac:dyDescent="0.25"/>
  <cols>
    <col min="1" max="1" width="19.140625" style="522" customWidth="1"/>
    <col min="2" max="2" width="28.5703125" style="522" customWidth="1"/>
    <col min="3" max="3" width="22.7109375" style="522" customWidth="1"/>
    <col min="4" max="4" width="28" style="522" customWidth="1"/>
    <col min="5" max="5" width="17.7109375" style="522" customWidth="1"/>
    <col min="6" max="16384" width="11.42578125" style="522"/>
  </cols>
  <sheetData>
    <row r="1" spans="1:8" ht="15.75" x14ac:dyDescent="0.25">
      <c r="A1" s="751" t="s">
        <v>870</v>
      </c>
      <c r="B1" s="752"/>
      <c r="C1" s="752"/>
      <c r="D1" s="752"/>
      <c r="E1" s="753"/>
    </row>
    <row r="2" spans="1:8" x14ac:dyDescent="0.25">
      <c r="A2" s="754" t="s">
        <v>1265</v>
      </c>
      <c r="B2" s="755"/>
      <c r="C2" s="755"/>
      <c r="D2" s="755"/>
      <c r="E2" s="756"/>
    </row>
    <row r="3" spans="1:8" x14ac:dyDescent="0.25">
      <c r="A3" s="754" t="s">
        <v>831</v>
      </c>
      <c r="B3" s="755"/>
      <c r="C3" s="755"/>
      <c r="D3" s="755"/>
      <c r="E3" s="756"/>
    </row>
    <row r="4" spans="1:8" ht="3.75" customHeight="1" x14ac:dyDescent="0.25">
      <c r="A4" s="259"/>
      <c r="B4" s="260"/>
      <c r="C4" s="260"/>
      <c r="D4" s="260"/>
      <c r="E4" s="261"/>
    </row>
    <row r="5" spans="1:8" x14ac:dyDescent="0.25">
      <c r="A5" s="262" t="s">
        <v>602</v>
      </c>
      <c r="B5" s="263" t="s">
        <v>603</v>
      </c>
      <c r="C5" s="263" t="s">
        <v>604</v>
      </c>
      <c r="D5" s="263" t="s">
        <v>605</v>
      </c>
      <c r="E5" s="264" t="s">
        <v>1</v>
      </c>
    </row>
    <row r="6" spans="1:8" x14ac:dyDescent="0.25">
      <c r="A6" s="531">
        <v>44836</v>
      </c>
      <c r="B6" s="532">
        <v>70399.648146800013</v>
      </c>
      <c r="C6" s="532">
        <v>0</v>
      </c>
      <c r="D6" s="532">
        <v>54180.799439200004</v>
      </c>
      <c r="E6" s="533">
        <v>124580.44758600002</v>
      </c>
      <c r="G6" s="523"/>
      <c r="H6" s="524"/>
    </row>
    <row r="7" spans="1:8" x14ac:dyDescent="0.25">
      <c r="A7" s="531">
        <v>44837</v>
      </c>
      <c r="B7" s="532">
        <v>17164.647746400002</v>
      </c>
      <c r="C7" s="532">
        <v>0</v>
      </c>
      <c r="D7" s="532">
        <v>38429.003404399999</v>
      </c>
      <c r="E7" s="533">
        <v>55593.651150799997</v>
      </c>
      <c r="G7" s="523"/>
      <c r="H7" s="524"/>
    </row>
    <row r="8" spans="1:8" x14ac:dyDescent="0.25">
      <c r="A8" s="531">
        <v>44838</v>
      </c>
      <c r="B8" s="532">
        <v>22690.8875816</v>
      </c>
      <c r="C8" s="532">
        <v>0</v>
      </c>
      <c r="D8" s="532">
        <v>47682.550494600007</v>
      </c>
      <c r="E8" s="533">
        <v>70373.438076200007</v>
      </c>
      <c r="G8" s="523"/>
      <c r="H8" s="524"/>
    </row>
    <row r="9" spans="1:8" x14ac:dyDescent="0.25">
      <c r="A9" s="531">
        <v>44839</v>
      </c>
      <c r="B9" s="532">
        <v>14606.515193200001</v>
      </c>
      <c r="C9" s="532">
        <v>34046.240024999999</v>
      </c>
      <c r="D9" s="532">
        <v>86434.369926800005</v>
      </c>
      <c r="E9" s="533">
        <v>135087.125145</v>
      </c>
      <c r="G9" s="523"/>
      <c r="H9" s="524"/>
    </row>
    <row r="10" spans="1:8" x14ac:dyDescent="0.25">
      <c r="A10" s="531">
        <v>44840</v>
      </c>
      <c r="B10" s="532">
        <v>173804.11265280002</v>
      </c>
      <c r="C10" s="532">
        <v>0</v>
      </c>
      <c r="D10" s="532">
        <v>122807.1967192</v>
      </c>
      <c r="E10" s="533">
        <v>296611.30937200005</v>
      </c>
      <c r="G10" s="523"/>
      <c r="H10" s="524"/>
    </row>
    <row r="11" spans="1:8" x14ac:dyDescent="0.25">
      <c r="A11" s="531">
        <v>44843</v>
      </c>
      <c r="B11" s="532">
        <v>15147.919564400001</v>
      </c>
      <c r="C11" s="532">
        <v>104522.7279922</v>
      </c>
      <c r="D11" s="532">
        <v>140558.11460880001</v>
      </c>
      <c r="E11" s="533">
        <v>260228.76216540002</v>
      </c>
      <c r="G11" s="523"/>
      <c r="H11" s="524"/>
    </row>
    <row r="12" spans="1:8" x14ac:dyDescent="0.25">
      <c r="A12" s="531">
        <v>44844</v>
      </c>
      <c r="B12" s="532">
        <v>99211.955955000027</v>
      </c>
      <c r="C12" s="532">
        <v>4008.8400086000001</v>
      </c>
      <c r="D12" s="532">
        <v>44635.462454799999</v>
      </c>
      <c r="E12" s="533">
        <v>147856.25841840002</v>
      </c>
      <c r="G12" s="523"/>
      <c r="H12" s="524"/>
    </row>
    <row r="13" spans="1:8" x14ac:dyDescent="0.25">
      <c r="A13" s="531">
        <v>44845</v>
      </c>
      <c r="B13" s="532">
        <v>136357.9559916</v>
      </c>
      <c r="C13" s="532">
        <v>0</v>
      </c>
      <c r="D13" s="532">
        <v>93264.635051000019</v>
      </c>
      <c r="E13" s="533">
        <v>229622.59104260002</v>
      </c>
      <c r="G13" s="523"/>
      <c r="H13" s="524"/>
    </row>
    <row r="14" spans="1:8" x14ac:dyDescent="0.25">
      <c r="A14" s="531">
        <v>44846</v>
      </c>
      <c r="B14" s="532">
        <v>174361.75951460001</v>
      </c>
      <c r="C14" s="532">
        <v>0</v>
      </c>
      <c r="D14" s="532">
        <v>106589.37440479999</v>
      </c>
      <c r="E14" s="533">
        <v>280951.13391939999</v>
      </c>
      <c r="G14" s="523"/>
      <c r="H14" s="524"/>
    </row>
    <row r="15" spans="1:8" x14ac:dyDescent="0.25">
      <c r="A15" s="531">
        <v>44847</v>
      </c>
      <c r="B15" s="532">
        <v>162084.94333359998</v>
      </c>
      <c r="C15" s="532">
        <v>0</v>
      </c>
      <c r="D15" s="532">
        <v>22596.619107999999</v>
      </c>
      <c r="E15" s="533">
        <v>184681.56244159996</v>
      </c>
      <c r="G15" s="523"/>
      <c r="H15" s="524"/>
    </row>
    <row r="16" spans="1:8" x14ac:dyDescent="0.25">
      <c r="A16" s="531">
        <v>44850</v>
      </c>
      <c r="B16" s="532">
        <v>36071.420481600006</v>
      </c>
      <c r="C16" s="532">
        <v>0</v>
      </c>
      <c r="D16" s="532">
        <v>59565.691992800006</v>
      </c>
      <c r="E16" s="533">
        <v>95637.112474400012</v>
      </c>
      <c r="G16" s="523"/>
      <c r="H16" s="524"/>
    </row>
    <row r="17" spans="1:8" x14ac:dyDescent="0.25">
      <c r="A17" s="531">
        <v>44851</v>
      </c>
      <c r="B17" s="532">
        <v>70665.183929200008</v>
      </c>
      <c r="C17" s="532">
        <v>400.78397520000004</v>
      </c>
      <c r="D17" s="532">
        <v>30816.0548122</v>
      </c>
      <c r="E17" s="533">
        <v>101882.02271660001</v>
      </c>
      <c r="G17" s="523"/>
      <c r="H17" s="524"/>
    </row>
    <row r="18" spans="1:8" x14ac:dyDescent="0.25">
      <c r="A18" s="531">
        <v>44852</v>
      </c>
      <c r="B18" s="532">
        <v>36101.370349799996</v>
      </c>
      <c r="C18" s="532">
        <v>0</v>
      </c>
      <c r="D18" s="532">
        <v>30677.143790999999</v>
      </c>
      <c r="E18" s="533">
        <v>66778.514140799991</v>
      </c>
      <c r="G18" s="523"/>
      <c r="H18" s="524"/>
    </row>
    <row r="19" spans="1:8" x14ac:dyDescent="0.25">
      <c r="A19" s="531">
        <v>44853</v>
      </c>
      <c r="B19" s="532">
        <v>7875.5325166000002</v>
      </c>
      <c r="C19" s="532">
        <v>84835.199929199996</v>
      </c>
      <c r="D19" s="532">
        <v>101275.37466900001</v>
      </c>
      <c r="E19" s="533">
        <v>193986.10711480002</v>
      </c>
      <c r="G19" s="523"/>
      <c r="H19" s="524"/>
    </row>
    <row r="20" spans="1:8" x14ac:dyDescent="0.25">
      <c r="A20" s="531">
        <v>44854</v>
      </c>
      <c r="B20" s="532">
        <v>38515.627917200007</v>
      </c>
      <c r="C20" s="532">
        <v>0</v>
      </c>
      <c r="D20" s="532">
        <v>109673.51872400002</v>
      </c>
      <c r="E20" s="533">
        <v>148189.14664120003</v>
      </c>
      <c r="G20" s="523"/>
      <c r="H20" s="524"/>
    </row>
    <row r="21" spans="1:8" x14ac:dyDescent="0.25">
      <c r="A21" s="531">
        <v>44857</v>
      </c>
      <c r="B21" s="532">
        <v>50406.003697000007</v>
      </c>
      <c r="C21" s="532">
        <v>363.58</v>
      </c>
      <c r="D21" s="532">
        <v>71821.917197800009</v>
      </c>
      <c r="E21" s="533">
        <v>122591.50089480002</v>
      </c>
      <c r="G21" s="523"/>
      <c r="H21" s="524"/>
    </row>
    <row r="22" spans="1:8" x14ac:dyDescent="0.25">
      <c r="A22" s="531">
        <v>44858</v>
      </c>
      <c r="B22" s="532">
        <v>59408.750216200002</v>
      </c>
      <c r="C22" s="532">
        <v>0</v>
      </c>
      <c r="D22" s="532">
        <v>84493.236338000002</v>
      </c>
      <c r="E22" s="533">
        <v>143901.9865542</v>
      </c>
      <c r="G22" s="523"/>
      <c r="H22" s="524"/>
    </row>
    <row r="23" spans="1:8" x14ac:dyDescent="0.25">
      <c r="A23" s="531">
        <v>44859</v>
      </c>
      <c r="B23" s="532">
        <v>95434.609047399994</v>
      </c>
      <c r="C23" s="532">
        <v>0</v>
      </c>
      <c r="D23" s="532">
        <v>40912.926329800001</v>
      </c>
      <c r="E23" s="533">
        <v>136347.53537719999</v>
      </c>
      <c r="G23" s="523"/>
      <c r="H23" s="524"/>
    </row>
    <row r="24" spans="1:8" x14ac:dyDescent="0.25">
      <c r="A24" s="531">
        <v>44860</v>
      </c>
      <c r="B24" s="532">
        <v>70730.09496419999</v>
      </c>
      <c r="C24" s="532">
        <v>0</v>
      </c>
      <c r="D24" s="532">
        <v>89114.134670399988</v>
      </c>
      <c r="E24" s="533">
        <v>159844.22963459999</v>
      </c>
      <c r="G24" s="523"/>
      <c r="H24" s="524"/>
    </row>
    <row r="25" spans="1:8" x14ac:dyDescent="0.25">
      <c r="A25" s="531">
        <v>44861</v>
      </c>
      <c r="B25" s="532">
        <v>75283.759945800004</v>
      </c>
      <c r="C25" s="532">
        <v>0</v>
      </c>
      <c r="D25" s="532">
        <v>166897.796814</v>
      </c>
      <c r="E25" s="533">
        <v>242181.55675980001</v>
      </c>
      <c r="G25" s="523"/>
      <c r="H25" s="524"/>
    </row>
    <row r="26" spans="1:8" x14ac:dyDescent="0.25">
      <c r="A26" s="531">
        <v>44864</v>
      </c>
      <c r="B26" s="532">
        <v>96694.54189220001</v>
      </c>
      <c r="C26" s="532">
        <v>25201.412009200001</v>
      </c>
      <c r="D26" s="532">
        <v>67333.646126600011</v>
      </c>
      <c r="E26" s="533">
        <v>189229.60002800002</v>
      </c>
      <c r="G26" s="523"/>
      <c r="H26" s="524"/>
    </row>
    <row r="27" spans="1:8" ht="15.75" thickBot="1" x14ac:dyDescent="0.3">
      <c r="A27" s="531">
        <v>44865</v>
      </c>
      <c r="B27" s="532">
        <v>71575.512926399999</v>
      </c>
      <c r="C27" s="532">
        <v>35485.137441600004</v>
      </c>
      <c r="D27" s="532">
        <v>6867.9999947999995</v>
      </c>
      <c r="E27" s="533">
        <v>113928.65036280001</v>
      </c>
      <c r="G27" s="523"/>
      <c r="H27" s="524"/>
    </row>
    <row r="28" spans="1:8" ht="15.75" thickBot="1" x14ac:dyDescent="0.3">
      <c r="A28" s="525" t="s">
        <v>1</v>
      </c>
      <c r="B28" s="526">
        <v>1594592.7535636001</v>
      </c>
      <c r="C28" s="526">
        <v>288863.92138099996</v>
      </c>
      <c r="D28" s="526">
        <v>1616627.5670720001</v>
      </c>
      <c r="E28" s="526">
        <v>3500084.2420165995</v>
      </c>
      <c r="F28" s="527"/>
      <c r="G28" s="524"/>
      <c r="H28" s="524"/>
    </row>
    <row r="29" spans="1:8" ht="6" customHeight="1" thickBot="1" x14ac:dyDescent="0.3">
      <c r="A29" s="757"/>
      <c r="B29" s="757"/>
      <c r="C29" s="757"/>
      <c r="D29" s="757"/>
      <c r="E29" s="757"/>
    </row>
    <row r="30" spans="1:8" ht="15.75" thickTop="1" x14ac:dyDescent="0.25">
      <c r="A30" s="528" t="s">
        <v>23</v>
      </c>
      <c r="B30" s="529"/>
      <c r="C30" s="529"/>
      <c r="D30" s="529"/>
      <c r="E30" s="529"/>
    </row>
    <row r="33" spans="5:5" x14ac:dyDescent="0.25">
      <c r="E33" s="530"/>
    </row>
  </sheetData>
  <mergeCells count="4">
    <mergeCell ref="A1:E1"/>
    <mergeCell ref="A2:E2"/>
    <mergeCell ref="A3:E3"/>
    <mergeCell ref="A29:E2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showGridLines="0" workbookViewId="0">
      <selection activeCell="F14" sqref="F14"/>
    </sheetView>
  </sheetViews>
  <sheetFormatPr baseColWidth="10" defaultColWidth="11.42578125" defaultRowHeight="12.75" zeroHeight="1" x14ac:dyDescent="0.2"/>
  <cols>
    <col min="1" max="1" width="93.7109375" style="276" bestFit="1" customWidth="1"/>
    <col min="2" max="2" width="11.28515625" style="276" customWidth="1"/>
    <col min="3" max="16384" width="11.42578125" style="276"/>
  </cols>
  <sheetData>
    <row r="1" spans="1:2" ht="18.75" x14ac:dyDescent="0.2">
      <c r="A1" s="572" t="s">
        <v>896</v>
      </c>
      <c r="B1" s="572"/>
    </row>
    <row r="2" spans="1:2" x14ac:dyDescent="0.2">
      <c r="B2" s="277"/>
    </row>
    <row r="3" spans="1:2" ht="15.75" x14ac:dyDescent="0.25">
      <c r="A3" s="278" t="s">
        <v>721</v>
      </c>
      <c r="B3" s="277"/>
    </row>
    <row r="4" spans="1:2" x14ac:dyDescent="0.2">
      <c r="A4" s="279" t="s">
        <v>38</v>
      </c>
      <c r="B4" s="280" t="s">
        <v>722</v>
      </c>
    </row>
    <row r="5" spans="1:2" x14ac:dyDescent="0.2">
      <c r="A5" s="279" t="s">
        <v>897</v>
      </c>
      <c r="B5" s="280" t="s">
        <v>729</v>
      </c>
    </row>
    <row r="6" spans="1:2" x14ac:dyDescent="0.2">
      <c r="A6" s="279" t="s">
        <v>898</v>
      </c>
      <c r="B6" s="280" t="s">
        <v>723</v>
      </c>
    </row>
    <row r="7" spans="1:2" x14ac:dyDescent="0.2">
      <c r="A7" s="279" t="s">
        <v>899</v>
      </c>
      <c r="B7" s="280" t="s">
        <v>724</v>
      </c>
    </row>
    <row r="8" spans="1:2" x14ac:dyDescent="0.2">
      <c r="A8" s="279" t="s">
        <v>900</v>
      </c>
      <c r="B8" s="280" t="s">
        <v>726</v>
      </c>
    </row>
    <row r="9" spans="1:2" x14ac:dyDescent="0.2">
      <c r="A9" s="279" t="s">
        <v>901</v>
      </c>
      <c r="B9" s="280" t="s">
        <v>728</v>
      </c>
    </row>
    <row r="10" spans="1:2" x14ac:dyDescent="0.2">
      <c r="A10" s="279" t="s">
        <v>902</v>
      </c>
      <c r="B10" s="280" t="s">
        <v>730</v>
      </c>
    </row>
    <row r="11" spans="1:2" x14ac:dyDescent="0.2">
      <c r="A11" s="279" t="s">
        <v>903</v>
      </c>
      <c r="B11" s="280" t="s">
        <v>732</v>
      </c>
    </row>
    <row r="12" spans="1:2" x14ac:dyDescent="0.2">
      <c r="A12" s="279" t="s">
        <v>904</v>
      </c>
      <c r="B12" s="280" t="s">
        <v>731</v>
      </c>
    </row>
    <row r="13" spans="1:2" x14ac:dyDescent="0.2">
      <c r="A13" s="279" t="s">
        <v>905</v>
      </c>
      <c r="B13" s="280" t="s">
        <v>733</v>
      </c>
    </row>
    <row r="14" spans="1:2" x14ac:dyDescent="0.2">
      <c r="A14" s="279" t="s">
        <v>71</v>
      </c>
      <c r="B14" s="280" t="s">
        <v>725</v>
      </c>
    </row>
    <row r="15" spans="1:2" x14ac:dyDescent="0.2">
      <c r="A15" s="281" t="s">
        <v>906</v>
      </c>
      <c r="B15" s="280" t="s">
        <v>727</v>
      </c>
    </row>
    <row r="16" spans="1:2" x14ac:dyDescent="0.2">
      <c r="A16" s="279"/>
      <c r="B16" s="280"/>
    </row>
    <row r="17" spans="1:14" ht="15.75" x14ac:dyDescent="0.25">
      <c r="A17" s="282" t="s">
        <v>907</v>
      </c>
      <c r="B17" s="280"/>
      <c r="H17" s="277"/>
    </row>
    <row r="18" spans="1:14" x14ac:dyDescent="0.2">
      <c r="A18" s="279" t="s">
        <v>908</v>
      </c>
      <c r="B18" s="280" t="s">
        <v>909</v>
      </c>
      <c r="H18" s="277"/>
    </row>
    <row r="19" spans="1:14" x14ac:dyDescent="0.2">
      <c r="A19" s="279"/>
      <c r="B19" s="280"/>
      <c r="H19" s="277"/>
    </row>
    <row r="20" spans="1:14" ht="15.75" x14ac:dyDescent="0.25">
      <c r="A20" s="282" t="s">
        <v>910</v>
      </c>
      <c r="B20" s="280"/>
      <c r="H20" s="277"/>
    </row>
    <row r="21" spans="1:14" x14ac:dyDescent="0.2">
      <c r="A21" s="279" t="s">
        <v>574</v>
      </c>
      <c r="B21" s="280" t="s">
        <v>911</v>
      </c>
      <c r="H21" s="280"/>
      <c r="I21" s="281"/>
    </row>
    <row r="22" spans="1:14" x14ac:dyDescent="0.2">
      <c r="A22" s="279" t="s">
        <v>575</v>
      </c>
      <c r="B22" s="280" t="s">
        <v>912</v>
      </c>
      <c r="H22" s="277"/>
    </row>
    <row r="23" spans="1:14" x14ac:dyDescent="0.2">
      <c r="A23" s="279" t="s">
        <v>588</v>
      </c>
      <c r="B23" s="280" t="s">
        <v>913</v>
      </c>
      <c r="H23" s="277"/>
    </row>
    <row r="24" spans="1:14" x14ac:dyDescent="0.2">
      <c r="A24" s="279" t="s">
        <v>576</v>
      </c>
      <c r="B24" s="280" t="s">
        <v>914</v>
      </c>
      <c r="H24" s="277"/>
    </row>
    <row r="25" spans="1:14" x14ac:dyDescent="0.2">
      <c r="A25" s="279" t="s">
        <v>577</v>
      </c>
      <c r="B25" s="280" t="s">
        <v>915</v>
      </c>
      <c r="H25" s="277"/>
    </row>
    <row r="26" spans="1:14" x14ac:dyDescent="0.2">
      <c r="A26" s="279" t="s">
        <v>916</v>
      </c>
      <c r="B26" s="280" t="s">
        <v>917</v>
      </c>
      <c r="H26" s="277"/>
      <c r="N26" s="283"/>
    </row>
    <row r="27" spans="1:14" x14ac:dyDescent="0.2">
      <c r="A27" s="279" t="s">
        <v>918</v>
      </c>
      <c r="B27" s="280" t="s">
        <v>919</v>
      </c>
      <c r="H27" s="277"/>
      <c r="N27" s="283"/>
    </row>
    <row r="28" spans="1:14" x14ac:dyDescent="0.2">
      <c r="A28" s="279" t="s">
        <v>581</v>
      </c>
      <c r="B28" s="280" t="s">
        <v>920</v>
      </c>
      <c r="H28" s="277"/>
      <c r="N28" s="283"/>
    </row>
    <row r="29" spans="1:14" x14ac:dyDescent="0.2">
      <c r="A29" s="279" t="s">
        <v>921</v>
      </c>
      <c r="B29" s="280" t="s">
        <v>922</v>
      </c>
      <c r="H29" s="277"/>
      <c r="N29" s="283"/>
    </row>
    <row r="30" spans="1:14" x14ac:dyDescent="0.2">
      <c r="A30" s="284" t="s">
        <v>591</v>
      </c>
      <c r="B30" s="280" t="s">
        <v>923</v>
      </c>
      <c r="H30" s="277"/>
      <c r="N30" s="283"/>
    </row>
    <row r="31" spans="1:14" x14ac:dyDescent="0.2">
      <c r="A31" s="281" t="s">
        <v>587</v>
      </c>
      <c r="B31" s="280" t="s">
        <v>924</v>
      </c>
      <c r="H31" s="277"/>
      <c r="N31" s="283"/>
    </row>
    <row r="32" spans="1:14" x14ac:dyDescent="0.2">
      <c r="A32" s="281" t="s">
        <v>590</v>
      </c>
      <c r="B32" s="280" t="s">
        <v>925</v>
      </c>
      <c r="H32" s="277"/>
      <c r="N32" s="283"/>
    </row>
    <row r="33" spans="1:14" x14ac:dyDescent="0.2">
      <c r="A33" s="281" t="s">
        <v>926</v>
      </c>
      <c r="B33" s="280" t="s">
        <v>927</v>
      </c>
      <c r="H33" s="277"/>
      <c r="N33" s="283"/>
    </row>
    <row r="34" spans="1:14" x14ac:dyDescent="0.2">
      <c r="A34" s="281" t="s">
        <v>578</v>
      </c>
      <c r="B34" s="280" t="s">
        <v>928</v>
      </c>
      <c r="H34" s="277"/>
      <c r="N34" s="283"/>
    </row>
    <row r="35" spans="1:14" x14ac:dyDescent="0.2">
      <c r="A35" s="281" t="s">
        <v>929</v>
      </c>
      <c r="B35" s="285" t="s">
        <v>930</v>
      </c>
      <c r="H35" s="277"/>
      <c r="N35" s="283"/>
    </row>
    <row r="36" spans="1:14" x14ac:dyDescent="0.2">
      <c r="A36" s="279"/>
      <c r="B36" s="280"/>
      <c r="H36" s="277"/>
      <c r="N36" s="283"/>
    </row>
    <row r="37" spans="1:14" ht="15.75" x14ac:dyDescent="0.25">
      <c r="A37" s="282" t="s">
        <v>931</v>
      </c>
      <c r="B37" s="280"/>
      <c r="H37" s="280"/>
      <c r="N37" s="283"/>
    </row>
    <row r="38" spans="1:14" x14ac:dyDescent="0.2">
      <c r="A38" s="279" t="s">
        <v>932</v>
      </c>
      <c r="B38" s="280" t="s">
        <v>933</v>
      </c>
      <c r="H38" s="285"/>
      <c r="N38" s="283"/>
    </row>
    <row r="39" spans="1:14" x14ac:dyDescent="0.2">
      <c r="A39" s="279" t="s">
        <v>934</v>
      </c>
      <c r="B39" s="280" t="s">
        <v>935</v>
      </c>
      <c r="H39" s="277"/>
      <c r="N39" s="283"/>
    </row>
    <row r="40" spans="1:14" x14ac:dyDescent="0.2">
      <c r="A40" s="279" t="s">
        <v>936</v>
      </c>
      <c r="B40" s="280" t="s">
        <v>937</v>
      </c>
      <c r="H40" s="277"/>
      <c r="N40" s="283"/>
    </row>
    <row r="41" spans="1:14" x14ac:dyDescent="0.2">
      <c r="A41" s="279"/>
      <c r="B41" s="280"/>
      <c r="H41" s="277"/>
      <c r="N41" s="283"/>
    </row>
    <row r="42" spans="1:14" ht="15.75" x14ac:dyDescent="0.25">
      <c r="A42" s="282" t="s">
        <v>938</v>
      </c>
      <c r="B42" s="280"/>
      <c r="H42" s="277"/>
      <c r="N42" s="283"/>
    </row>
    <row r="43" spans="1:14" x14ac:dyDescent="0.2">
      <c r="A43" s="279" t="s">
        <v>894</v>
      </c>
      <c r="B43" s="280" t="s">
        <v>939</v>
      </c>
      <c r="H43" s="277"/>
      <c r="N43" s="283"/>
    </row>
    <row r="44" spans="1:14" x14ac:dyDescent="0.2">
      <c r="A44" s="279"/>
      <c r="B44" s="280"/>
      <c r="H44" s="277"/>
      <c r="N44" s="283"/>
    </row>
    <row r="45" spans="1:14" ht="15.75" x14ac:dyDescent="0.25">
      <c r="A45" s="282" t="s">
        <v>940</v>
      </c>
      <c r="B45" s="280"/>
      <c r="H45" s="277"/>
      <c r="N45" s="283"/>
    </row>
    <row r="46" spans="1:14" x14ac:dyDescent="0.2">
      <c r="B46" s="277"/>
      <c r="H46" s="277"/>
      <c r="N46" s="283"/>
    </row>
    <row r="47" spans="1:14" x14ac:dyDescent="0.2">
      <c r="A47" s="276" t="s">
        <v>941</v>
      </c>
      <c r="B47" s="277" t="s">
        <v>942</v>
      </c>
      <c r="H47" s="277"/>
      <c r="N47" s="283"/>
    </row>
    <row r="48" spans="1:14" x14ac:dyDescent="0.2">
      <c r="A48" s="276" t="s">
        <v>943</v>
      </c>
      <c r="B48" s="277" t="s">
        <v>944</v>
      </c>
      <c r="H48" s="277"/>
      <c r="N48" s="283"/>
    </row>
    <row r="49" spans="1:14" x14ac:dyDescent="0.2">
      <c r="A49" s="276" t="s">
        <v>945</v>
      </c>
      <c r="B49" s="277" t="s">
        <v>946</v>
      </c>
      <c r="H49" s="277"/>
      <c r="N49" s="283"/>
    </row>
    <row r="50" spans="1:14" x14ac:dyDescent="0.2">
      <c r="A50" s="276" t="s">
        <v>947</v>
      </c>
      <c r="B50" s="277" t="s">
        <v>625</v>
      </c>
      <c r="H50" s="277"/>
      <c r="N50" s="283"/>
    </row>
    <row r="51" spans="1:14" x14ac:dyDescent="0.2">
      <c r="A51" s="281" t="s">
        <v>45</v>
      </c>
      <c r="B51" s="280" t="s">
        <v>676</v>
      </c>
      <c r="E51" s="281"/>
      <c r="H51" s="277"/>
      <c r="N51" s="283"/>
    </row>
    <row r="52" spans="1:14" x14ac:dyDescent="0.2">
      <c r="A52" s="276" t="s">
        <v>6</v>
      </c>
      <c r="B52" s="277" t="s">
        <v>642</v>
      </c>
      <c r="H52" s="277"/>
      <c r="N52" s="283"/>
    </row>
    <row r="53" spans="1:14" x14ac:dyDescent="0.2">
      <c r="A53" s="276" t="s">
        <v>948</v>
      </c>
      <c r="B53" s="277" t="s">
        <v>648</v>
      </c>
      <c r="H53" s="277"/>
      <c r="N53" s="283"/>
    </row>
    <row r="54" spans="1:14" x14ac:dyDescent="0.2">
      <c r="A54" s="276" t="s">
        <v>8</v>
      </c>
      <c r="B54" s="277" t="s">
        <v>624</v>
      </c>
      <c r="H54" s="277"/>
      <c r="N54" s="283"/>
    </row>
    <row r="55" spans="1:14" x14ac:dyDescent="0.2">
      <c r="A55" s="276" t="s">
        <v>11</v>
      </c>
      <c r="B55" s="277" t="s">
        <v>640</v>
      </c>
      <c r="H55" s="277"/>
      <c r="N55" s="283"/>
    </row>
    <row r="56" spans="1:14" x14ac:dyDescent="0.2">
      <c r="A56" s="276" t="s">
        <v>12</v>
      </c>
      <c r="B56" s="277" t="s">
        <v>626</v>
      </c>
      <c r="H56" s="277"/>
      <c r="N56" s="283"/>
    </row>
    <row r="57" spans="1:14" x14ac:dyDescent="0.2">
      <c r="A57" s="276" t="s">
        <v>13</v>
      </c>
      <c r="B57" s="277" t="s">
        <v>627</v>
      </c>
      <c r="H57" s="277"/>
      <c r="N57" s="283"/>
    </row>
    <row r="58" spans="1:14" x14ac:dyDescent="0.2">
      <c r="A58" s="276" t="s">
        <v>14</v>
      </c>
      <c r="B58" s="277" t="s">
        <v>630</v>
      </c>
      <c r="H58" s="277"/>
      <c r="N58" s="283"/>
    </row>
    <row r="59" spans="1:14" x14ac:dyDescent="0.2">
      <c r="A59" s="276" t="s">
        <v>18</v>
      </c>
      <c r="B59" s="277" t="s">
        <v>641</v>
      </c>
      <c r="H59" s="277"/>
    </row>
    <row r="60" spans="1:14" x14ac:dyDescent="0.2">
      <c r="A60" s="276" t="s">
        <v>19</v>
      </c>
      <c r="B60" s="277" t="s">
        <v>628</v>
      </c>
      <c r="H60" s="277"/>
    </row>
    <row r="61" spans="1:14" x14ac:dyDescent="0.2">
      <c r="A61" s="276" t="s">
        <v>9</v>
      </c>
      <c r="B61" s="277" t="s">
        <v>647</v>
      </c>
      <c r="H61" s="277"/>
    </row>
    <row r="62" spans="1:14" x14ac:dyDescent="0.2">
      <c r="A62" s="276" t="s">
        <v>10</v>
      </c>
      <c r="B62" s="277" t="s">
        <v>646</v>
      </c>
      <c r="H62" s="277"/>
    </row>
    <row r="63" spans="1:14" x14ac:dyDescent="0.2">
      <c r="A63" s="276" t="s">
        <v>15</v>
      </c>
      <c r="B63" s="277" t="s">
        <v>665</v>
      </c>
      <c r="H63" s="277"/>
    </row>
    <row r="64" spans="1:14" x14ac:dyDescent="0.2">
      <c r="A64" s="276" t="s">
        <v>168</v>
      </c>
      <c r="B64" s="277" t="s">
        <v>949</v>
      </c>
      <c r="H64" s="277"/>
    </row>
    <row r="65" spans="1:8" x14ac:dyDescent="0.2">
      <c r="A65" s="276" t="s">
        <v>950</v>
      </c>
      <c r="B65" s="277" t="s">
        <v>697</v>
      </c>
      <c r="H65" s="277"/>
    </row>
    <row r="66" spans="1:8" x14ac:dyDescent="0.2">
      <c r="A66" s="276" t="s">
        <v>951</v>
      </c>
      <c r="B66" s="277" t="s">
        <v>629</v>
      </c>
      <c r="H66" s="277"/>
    </row>
    <row r="67" spans="1:8" x14ac:dyDescent="0.2">
      <c r="A67" s="276" t="s">
        <v>952</v>
      </c>
      <c r="B67" s="280" t="s">
        <v>644</v>
      </c>
      <c r="E67" s="279"/>
      <c r="H67" s="277"/>
    </row>
    <row r="68" spans="1:8" x14ac:dyDescent="0.2">
      <c r="A68" s="276" t="s">
        <v>953</v>
      </c>
      <c r="B68" s="285" t="s">
        <v>954</v>
      </c>
      <c r="H68" s="277"/>
    </row>
    <row r="69" spans="1:8" x14ac:dyDescent="0.2">
      <c r="A69" s="276" t="s">
        <v>192</v>
      </c>
      <c r="B69" s="277" t="s">
        <v>631</v>
      </c>
      <c r="H69" s="277"/>
    </row>
    <row r="70" spans="1:8" x14ac:dyDescent="0.2">
      <c r="A70" s="276" t="s">
        <v>955</v>
      </c>
      <c r="B70" s="277" t="s">
        <v>956</v>
      </c>
      <c r="H70" s="277"/>
    </row>
    <row r="71" spans="1:8" x14ac:dyDescent="0.2">
      <c r="A71" s="276" t="s">
        <v>212</v>
      </c>
      <c r="B71" s="277" t="s">
        <v>632</v>
      </c>
      <c r="H71" s="277"/>
    </row>
    <row r="72" spans="1:8" x14ac:dyDescent="0.2">
      <c r="A72" s="276" t="s">
        <v>957</v>
      </c>
      <c r="B72" s="277" t="s">
        <v>663</v>
      </c>
      <c r="H72" s="277"/>
    </row>
    <row r="73" spans="1:8" x14ac:dyDescent="0.2">
      <c r="A73" s="276" t="s">
        <v>958</v>
      </c>
      <c r="B73" s="277" t="s">
        <v>959</v>
      </c>
      <c r="H73" s="277"/>
    </row>
    <row r="74" spans="1:8" x14ac:dyDescent="0.2">
      <c r="A74" s="276" t="s">
        <v>960</v>
      </c>
      <c r="B74" s="277" t="s">
        <v>961</v>
      </c>
      <c r="H74" s="277"/>
    </row>
    <row r="75" spans="1:8" x14ac:dyDescent="0.2">
      <c r="A75" s="276" t="s">
        <v>244</v>
      </c>
      <c r="B75" s="277" t="s">
        <v>620</v>
      </c>
      <c r="H75" s="277"/>
    </row>
    <row r="76" spans="1:8" x14ac:dyDescent="0.2">
      <c r="A76" s="276" t="s">
        <v>962</v>
      </c>
      <c r="B76" s="277" t="s">
        <v>963</v>
      </c>
      <c r="H76" s="277"/>
    </row>
    <row r="77" spans="1:8" x14ac:dyDescent="0.2">
      <c r="A77" s="276" t="s">
        <v>964</v>
      </c>
      <c r="B77" s="277" t="s">
        <v>659</v>
      </c>
      <c r="H77" s="277"/>
    </row>
    <row r="78" spans="1:8" x14ac:dyDescent="0.2">
      <c r="A78" s="276" t="s">
        <v>965</v>
      </c>
      <c r="B78" s="277" t="s">
        <v>966</v>
      </c>
      <c r="H78" s="277"/>
    </row>
    <row r="79" spans="1:8" x14ac:dyDescent="0.2">
      <c r="A79" s="276" t="s">
        <v>967</v>
      </c>
      <c r="B79" s="277" t="s">
        <v>968</v>
      </c>
      <c r="H79" s="277"/>
    </row>
    <row r="80" spans="1:8" x14ac:dyDescent="0.2">
      <c r="A80" s="276" t="s">
        <v>969</v>
      </c>
      <c r="B80" s="277" t="s">
        <v>643</v>
      </c>
      <c r="H80" s="277"/>
    </row>
    <row r="81" spans="1:8" x14ac:dyDescent="0.2">
      <c r="A81" s="276" t="s">
        <v>970</v>
      </c>
      <c r="B81" s="277" t="s">
        <v>971</v>
      </c>
      <c r="H81" s="277"/>
    </row>
    <row r="82" spans="1:8" x14ac:dyDescent="0.2">
      <c r="A82" s="276" t="s">
        <v>972</v>
      </c>
      <c r="B82" s="277" t="s">
        <v>973</v>
      </c>
      <c r="H82" s="277"/>
    </row>
    <row r="83" spans="1:8" x14ac:dyDescent="0.2">
      <c r="A83" s="276" t="s">
        <v>974</v>
      </c>
      <c r="B83" s="277" t="s">
        <v>975</v>
      </c>
      <c r="H83" s="277"/>
    </row>
    <row r="84" spans="1:8" x14ac:dyDescent="0.2">
      <c r="A84" s="276" t="s">
        <v>976</v>
      </c>
      <c r="B84" s="277" t="s">
        <v>977</v>
      </c>
      <c r="H84" s="277"/>
    </row>
    <row r="85" spans="1:8" x14ac:dyDescent="0.2">
      <c r="A85" s="276" t="s">
        <v>978</v>
      </c>
      <c r="B85" s="277" t="s">
        <v>677</v>
      </c>
      <c r="H85" s="277"/>
    </row>
    <row r="86" spans="1:8" x14ac:dyDescent="0.2">
      <c r="A86" s="276" t="s">
        <v>979</v>
      </c>
      <c r="B86" s="277" t="s">
        <v>713</v>
      </c>
      <c r="H86" s="277"/>
    </row>
    <row r="87" spans="1:8" x14ac:dyDescent="0.2">
      <c r="A87" s="276" t="s">
        <v>980</v>
      </c>
      <c r="B87" s="277" t="s">
        <v>695</v>
      </c>
      <c r="H87" s="277"/>
    </row>
    <row r="88" spans="1:8" x14ac:dyDescent="0.2">
      <c r="A88" s="276" t="s">
        <v>981</v>
      </c>
      <c r="B88" s="277" t="s">
        <v>982</v>
      </c>
      <c r="H88" s="277"/>
    </row>
    <row r="89" spans="1:8" x14ac:dyDescent="0.2">
      <c r="A89" s="276" t="s">
        <v>983</v>
      </c>
      <c r="B89" s="277" t="s">
        <v>984</v>
      </c>
      <c r="H89" s="277"/>
    </row>
    <row r="90" spans="1:8" x14ac:dyDescent="0.2">
      <c r="A90" s="276" t="s">
        <v>985</v>
      </c>
      <c r="B90" s="277" t="s">
        <v>694</v>
      </c>
      <c r="H90" s="277"/>
    </row>
    <row r="91" spans="1:8" x14ac:dyDescent="0.2">
      <c r="A91" s="276" t="s">
        <v>986</v>
      </c>
      <c r="B91" s="277" t="s">
        <v>987</v>
      </c>
      <c r="H91" s="277"/>
    </row>
    <row r="92" spans="1:8" x14ac:dyDescent="0.2">
      <c r="A92" s="276" t="s">
        <v>988</v>
      </c>
      <c r="B92" s="277" t="s">
        <v>712</v>
      </c>
      <c r="H92" s="277"/>
    </row>
    <row r="93" spans="1:8" x14ac:dyDescent="0.2">
      <c r="A93" s="276" t="s">
        <v>989</v>
      </c>
      <c r="B93" s="277" t="s">
        <v>990</v>
      </c>
      <c r="H93" s="277"/>
    </row>
    <row r="94" spans="1:8" x14ac:dyDescent="0.2">
      <c r="A94" s="276" t="s">
        <v>991</v>
      </c>
      <c r="B94" s="277" t="s">
        <v>992</v>
      </c>
      <c r="H94" s="277"/>
    </row>
    <row r="95" spans="1:8" x14ac:dyDescent="0.2">
      <c r="A95" s="276" t="s">
        <v>320</v>
      </c>
      <c r="B95" s="277" t="s">
        <v>680</v>
      </c>
      <c r="H95" s="286"/>
    </row>
    <row r="96" spans="1:8" x14ac:dyDescent="0.2">
      <c r="A96" s="276" t="s">
        <v>993</v>
      </c>
      <c r="B96" s="277" t="s">
        <v>696</v>
      </c>
      <c r="H96" s="277"/>
    </row>
    <row r="97" spans="1:9" x14ac:dyDescent="0.2">
      <c r="A97" s="276" t="s">
        <v>994</v>
      </c>
      <c r="B97" s="277" t="s">
        <v>679</v>
      </c>
      <c r="H97" s="277"/>
    </row>
    <row r="98" spans="1:9" x14ac:dyDescent="0.2">
      <c r="A98" s="276" t="s">
        <v>340</v>
      </c>
      <c r="B98" s="277" t="s">
        <v>681</v>
      </c>
      <c r="H98" s="277"/>
    </row>
    <row r="99" spans="1:9" x14ac:dyDescent="0.2">
      <c r="A99" s="276" t="s">
        <v>1414</v>
      </c>
      <c r="B99" s="277" t="s">
        <v>1405</v>
      </c>
      <c r="H99" s="277"/>
    </row>
    <row r="100" spans="1:9" x14ac:dyDescent="0.2">
      <c r="A100" s="276" t="s">
        <v>344</v>
      </c>
      <c r="B100" s="277" t="s">
        <v>698</v>
      </c>
      <c r="H100" s="277"/>
    </row>
    <row r="101" spans="1:9" x14ac:dyDescent="0.2">
      <c r="A101" s="276" t="s">
        <v>357</v>
      </c>
      <c r="B101" s="277" t="s">
        <v>703</v>
      </c>
      <c r="H101" s="277"/>
    </row>
    <row r="102" spans="1:9" x14ac:dyDescent="0.2">
      <c r="A102" s="276" t="s">
        <v>995</v>
      </c>
      <c r="B102" s="277" t="s">
        <v>996</v>
      </c>
      <c r="H102" s="277"/>
    </row>
    <row r="103" spans="1:9" x14ac:dyDescent="0.2">
      <c r="A103" s="276" t="s">
        <v>360</v>
      </c>
      <c r="B103" s="277" t="s">
        <v>636</v>
      </c>
      <c r="H103" s="277"/>
    </row>
    <row r="104" spans="1:9" x14ac:dyDescent="0.2">
      <c r="A104" s="276" t="s">
        <v>997</v>
      </c>
      <c r="B104" s="277" t="s">
        <v>998</v>
      </c>
      <c r="H104" s="277"/>
    </row>
    <row r="105" spans="1:9" x14ac:dyDescent="0.2">
      <c r="A105" s="276" t="s">
        <v>999</v>
      </c>
      <c r="B105" s="277" t="s">
        <v>1000</v>
      </c>
      <c r="H105" s="277"/>
    </row>
    <row r="106" spans="1:9" x14ac:dyDescent="0.2">
      <c r="A106" s="276" t="s">
        <v>1001</v>
      </c>
      <c r="B106" s="277" t="s">
        <v>633</v>
      </c>
      <c r="H106" s="277"/>
    </row>
    <row r="107" spans="1:9" x14ac:dyDescent="0.2">
      <c r="A107" s="276" t="s">
        <v>383</v>
      </c>
      <c r="B107" s="277" t="s">
        <v>701</v>
      </c>
      <c r="H107" s="277"/>
    </row>
    <row r="108" spans="1:9" x14ac:dyDescent="0.2">
      <c r="A108" s="276" t="s">
        <v>390</v>
      </c>
      <c r="B108" s="277" t="s">
        <v>1002</v>
      </c>
      <c r="H108" s="277"/>
    </row>
    <row r="109" spans="1:9" x14ac:dyDescent="0.2">
      <c r="A109" s="276" t="s">
        <v>1003</v>
      </c>
      <c r="B109" s="277" t="s">
        <v>1004</v>
      </c>
      <c r="H109" s="277"/>
    </row>
    <row r="110" spans="1:9" x14ac:dyDescent="0.2">
      <c r="A110" s="276" t="s">
        <v>1005</v>
      </c>
      <c r="B110" s="277" t="s">
        <v>1006</v>
      </c>
      <c r="H110" s="277"/>
    </row>
    <row r="111" spans="1:9" x14ac:dyDescent="0.2">
      <c r="A111" s="276" t="s">
        <v>1007</v>
      </c>
      <c r="B111" s="277" t="s">
        <v>1008</v>
      </c>
      <c r="H111" s="285"/>
      <c r="I111" s="287"/>
    </row>
    <row r="112" spans="1:9" x14ac:dyDescent="0.2">
      <c r="A112" s="276" t="s">
        <v>1009</v>
      </c>
      <c r="B112" s="277" t="s">
        <v>1010</v>
      </c>
      <c r="H112" s="277"/>
      <c r="I112" s="287"/>
    </row>
    <row r="113" spans="1:9" x14ac:dyDescent="0.2">
      <c r="A113" s="276" t="s">
        <v>1011</v>
      </c>
      <c r="B113" s="277" t="s">
        <v>1012</v>
      </c>
      <c r="H113" s="277"/>
    </row>
    <row r="114" spans="1:9" x14ac:dyDescent="0.2">
      <c r="A114" s="276" t="s">
        <v>1013</v>
      </c>
      <c r="B114" s="277" t="s">
        <v>1014</v>
      </c>
      <c r="H114" s="280"/>
    </row>
    <row r="115" spans="1:9" x14ac:dyDescent="0.2">
      <c r="A115" s="276" t="s">
        <v>1015</v>
      </c>
      <c r="B115" s="277" t="s">
        <v>1016</v>
      </c>
      <c r="H115" s="280"/>
    </row>
    <row r="116" spans="1:9" x14ac:dyDescent="0.2">
      <c r="A116" s="276" t="s">
        <v>1017</v>
      </c>
      <c r="B116" s="277" t="s">
        <v>1018</v>
      </c>
      <c r="H116" s="280"/>
    </row>
    <row r="117" spans="1:9" x14ac:dyDescent="0.2">
      <c r="A117" s="276" t="s">
        <v>1019</v>
      </c>
      <c r="B117" s="277" t="s">
        <v>1020</v>
      </c>
      <c r="H117" s="280"/>
    </row>
    <row r="118" spans="1:9" x14ac:dyDescent="0.2">
      <c r="A118" s="276" t="s">
        <v>426</v>
      </c>
      <c r="B118" s="277" t="s">
        <v>651</v>
      </c>
      <c r="H118" s="280"/>
    </row>
    <row r="119" spans="1:9" x14ac:dyDescent="0.2">
      <c r="A119" s="276" t="s">
        <v>1021</v>
      </c>
      <c r="B119" s="277" t="s">
        <v>1022</v>
      </c>
      <c r="H119" s="285"/>
      <c r="I119" s="287"/>
    </row>
    <row r="120" spans="1:9" x14ac:dyDescent="0.2">
      <c r="A120" s="276" t="s">
        <v>1023</v>
      </c>
      <c r="B120" s="277" t="s">
        <v>1024</v>
      </c>
      <c r="H120" s="285"/>
    </row>
    <row r="121" spans="1:9" x14ac:dyDescent="0.2">
      <c r="A121" s="276" t="s">
        <v>1025</v>
      </c>
      <c r="B121" s="277" t="s">
        <v>707</v>
      </c>
      <c r="H121" s="285"/>
    </row>
    <row r="122" spans="1:9" x14ac:dyDescent="0.2">
      <c r="A122" s="276" t="s">
        <v>1026</v>
      </c>
      <c r="B122" s="277" t="s">
        <v>672</v>
      </c>
      <c r="H122" s="285"/>
    </row>
    <row r="123" spans="1:9" x14ac:dyDescent="0.2">
      <c r="A123" s="276" t="s">
        <v>1027</v>
      </c>
      <c r="B123" s="277" t="s">
        <v>1028</v>
      </c>
      <c r="H123" s="285"/>
    </row>
    <row r="124" spans="1:9" x14ac:dyDescent="0.2">
      <c r="A124" s="276" t="s">
        <v>1029</v>
      </c>
      <c r="B124" s="277" t="s">
        <v>1030</v>
      </c>
      <c r="H124" s="285"/>
    </row>
    <row r="125" spans="1:9" x14ac:dyDescent="0.2">
      <c r="A125" s="276" t="s">
        <v>1031</v>
      </c>
      <c r="B125" s="277" t="s">
        <v>710</v>
      </c>
      <c r="H125" s="285"/>
    </row>
    <row r="126" spans="1:9" x14ac:dyDescent="0.2">
      <c r="A126" s="276" t="s">
        <v>1032</v>
      </c>
      <c r="B126" s="286" t="s">
        <v>1033</v>
      </c>
      <c r="H126" s="285"/>
    </row>
    <row r="127" spans="1:9" x14ac:dyDescent="0.2">
      <c r="A127" s="276" t="s">
        <v>1034</v>
      </c>
      <c r="B127" s="277" t="s">
        <v>661</v>
      </c>
      <c r="H127" s="285"/>
    </row>
    <row r="128" spans="1:9" x14ac:dyDescent="0.2">
      <c r="A128" s="276" t="s">
        <v>1035</v>
      </c>
      <c r="B128" s="277" t="s">
        <v>686</v>
      </c>
      <c r="D128" s="28"/>
      <c r="H128" s="280"/>
      <c r="I128" s="279"/>
    </row>
    <row r="129" spans="1:9" x14ac:dyDescent="0.2">
      <c r="A129" s="276" t="s">
        <v>1036</v>
      </c>
      <c r="B129" s="277" t="s">
        <v>1037</v>
      </c>
      <c r="D129" s="28"/>
      <c r="H129" s="280"/>
      <c r="I129" s="281"/>
    </row>
    <row r="130" spans="1:9" x14ac:dyDescent="0.2">
      <c r="A130" s="276" t="s">
        <v>1038</v>
      </c>
      <c r="B130" s="277" t="s">
        <v>699</v>
      </c>
      <c r="D130" s="28"/>
      <c r="H130" s="280"/>
      <c r="I130" s="279"/>
    </row>
    <row r="131" spans="1:9" x14ac:dyDescent="0.2">
      <c r="A131" s="276" t="s">
        <v>1039</v>
      </c>
      <c r="B131" s="277" t="s">
        <v>637</v>
      </c>
      <c r="D131" s="28"/>
      <c r="H131" s="280"/>
      <c r="I131" s="281"/>
    </row>
    <row r="132" spans="1:9" x14ac:dyDescent="0.2">
      <c r="A132" s="276" t="s">
        <v>556</v>
      </c>
      <c r="B132" s="277" t="s">
        <v>688</v>
      </c>
      <c r="D132" s="28"/>
      <c r="H132" s="280"/>
      <c r="I132" s="281"/>
    </row>
    <row r="133" spans="1:9" x14ac:dyDescent="0.2">
      <c r="A133" s="276" t="s">
        <v>277</v>
      </c>
      <c r="B133" s="277" t="s">
        <v>687</v>
      </c>
      <c r="D133" s="28"/>
      <c r="H133" s="280"/>
    </row>
    <row r="134" spans="1:9" x14ac:dyDescent="0.2">
      <c r="A134" s="276" t="s">
        <v>1040</v>
      </c>
      <c r="B134" s="277" t="s">
        <v>1041</v>
      </c>
      <c r="D134" s="28"/>
      <c r="H134" s="280"/>
    </row>
    <row r="135" spans="1:9" x14ac:dyDescent="0.2">
      <c r="A135" s="276" t="s">
        <v>1042</v>
      </c>
      <c r="B135" s="277" t="s">
        <v>704</v>
      </c>
      <c r="D135" s="28"/>
      <c r="H135" s="280"/>
    </row>
    <row r="136" spans="1:9" x14ac:dyDescent="0.2">
      <c r="A136" s="276" t="s">
        <v>1043</v>
      </c>
      <c r="B136" s="277" t="s">
        <v>1044</v>
      </c>
      <c r="D136" s="28"/>
      <c r="H136" s="280"/>
    </row>
    <row r="137" spans="1:9" x14ac:dyDescent="0.2">
      <c r="A137" s="276" t="s">
        <v>1045</v>
      </c>
      <c r="B137" s="277" t="s">
        <v>711</v>
      </c>
      <c r="D137" s="28"/>
      <c r="H137" s="280"/>
    </row>
    <row r="138" spans="1:9" x14ac:dyDescent="0.2">
      <c r="A138" s="276" t="s">
        <v>1046</v>
      </c>
      <c r="B138" s="277" t="s">
        <v>1047</v>
      </c>
      <c r="D138" s="28"/>
      <c r="H138" s="280"/>
    </row>
    <row r="139" spans="1:9" x14ac:dyDescent="0.2">
      <c r="A139" s="276" t="s">
        <v>1048</v>
      </c>
      <c r="B139" s="277" t="s">
        <v>635</v>
      </c>
      <c r="D139" s="28"/>
      <c r="H139" s="280"/>
    </row>
    <row r="140" spans="1:9" x14ac:dyDescent="0.2">
      <c r="A140" s="276" t="s">
        <v>1049</v>
      </c>
      <c r="B140" s="277" t="s">
        <v>621</v>
      </c>
      <c r="D140" s="28"/>
      <c r="H140" s="280"/>
    </row>
    <row r="141" spans="1:9" x14ac:dyDescent="0.2">
      <c r="A141" s="287" t="s">
        <v>1050</v>
      </c>
      <c r="B141" s="285" t="s">
        <v>1051</v>
      </c>
      <c r="D141" s="28"/>
      <c r="H141" s="280"/>
    </row>
    <row r="142" spans="1:9" x14ac:dyDescent="0.2">
      <c r="A142" s="287" t="s">
        <v>1052</v>
      </c>
      <c r="B142" s="277" t="s">
        <v>660</v>
      </c>
      <c r="D142" s="28"/>
      <c r="H142" s="280"/>
      <c r="I142" s="279"/>
    </row>
    <row r="143" spans="1:9" x14ac:dyDescent="0.2">
      <c r="A143" s="276" t="s">
        <v>1053</v>
      </c>
      <c r="B143" s="277" t="s">
        <v>1054</v>
      </c>
      <c r="D143" s="28"/>
      <c r="H143" s="280"/>
      <c r="I143" s="279"/>
    </row>
    <row r="144" spans="1:9" x14ac:dyDescent="0.2">
      <c r="A144" s="276" t="s">
        <v>1055</v>
      </c>
      <c r="B144" s="280" t="s">
        <v>700</v>
      </c>
      <c r="D144" s="28"/>
      <c r="H144" s="280"/>
      <c r="I144" s="279"/>
    </row>
    <row r="145" spans="1:9" x14ac:dyDescent="0.2">
      <c r="A145" s="276" t="s">
        <v>425</v>
      </c>
      <c r="B145" s="280" t="s">
        <v>1056</v>
      </c>
      <c r="D145" s="28"/>
      <c r="H145" s="280"/>
      <c r="I145" s="279"/>
    </row>
    <row r="146" spans="1:9" x14ac:dyDescent="0.2">
      <c r="A146" s="276" t="s">
        <v>1057</v>
      </c>
      <c r="B146" s="280" t="s">
        <v>1058</v>
      </c>
      <c r="D146" s="28"/>
      <c r="H146" s="280"/>
    </row>
    <row r="147" spans="1:9" x14ac:dyDescent="0.2">
      <c r="A147" s="276" t="s">
        <v>251</v>
      </c>
      <c r="B147" s="280" t="s">
        <v>678</v>
      </c>
      <c r="D147" s="28"/>
      <c r="H147" s="280"/>
    </row>
    <row r="148" spans="1:9" x14ac:dyDescent="0.2">
      <c r="A148" s="276" t="s">
        <v>1059</v>
      </c>
      <c r="B148" s="280" t="s">
        <v>702</v>
      </c>
      <c r="D148" s="28"/>
      <c r="H148" s="280"/>
    </row>
    <row r="149" spans="1:9" x14ac:dyDescent="0.2">
      <c r="A149" s="287" t="s">
        <v>1060</v>
      </c>
      <c r="B149" s="285" t="s">
        <v>1061</v>
      </c>
      <c r="D149" s="28"/>
      <c r="H149" s="280"/>
    </row>
    <row r="150" spans="1:9" x14ac:dyDescent="0.2">
      <c r="A150" s="276" t="s">
        <v>1062</v>
      </c>
      <c r="B150" s="285" t="s">
        <v>1063</v>
      </c>
      <c r="D150" s="28"/>
      <c r="H150" s="280"/>
    </row>
    <row r="151" spans="1:9" x14ac:dyDescent="0.2">
      <c r="A151" s="276" t="s">
        <v>1064</v>
      </c>
      <c r="B151" s="285" t="s">
        <v>709</v>
      </c>
      <c r="D151" s="28"/>
      <c r="H151" s="280"/>
    </row>
    <row r="152" spans="1:9" x14ac:dyDescent="0.2">
      <c r="A152" s="276" t="s">
        <v>1065</v>
      </c>
      <c r="B152" s="285" t="s">
        <v>662</v>
      </c>
      <c r="D152" s="28"/>
      <c r="H152" s="280"/>
      <c r="I152" s="279"/>
    </row>
    <row r="153" spans="1:9" x14ac:dyDescent="0.2">
      <c r="A153" s="276" t="s">
        <v>400</v>
      </c>
      <c r="B153" s="285" t="s">
        <v>682</v>
      </c>
      <c r="D153" s="28"/>
      <c r="H153" s="280"/>
    </row>
    <row r="154" spans="1:9" x14ac:dyDescent="0.2">
      <c r="A154" s="276" t="s">
        <v>366</v>
      </c>
      <c r="B154" s="285" t="s">
        <v>634</v>
      </c>
      <c r="D154" s="28"/>
      <c r="H154" s="280"/>
    </row>
    <row r="155" spans="1:9" x14ac:dyDescent="0.2">
      <c r="A155" s="276" t="s">
        <v>21</v>
      </c>
      <c r="B155" s="285" t="s">
        <v>645</v>
      </c>
      <c r="D155" s="28"/>
      <c r="H155" s="280"/>
    </row>
    <row r="156" spans="1:9" x14ac:dyDescent="0.2">
      <c r="A156" s="276" t="s">
        <v>1066</v>
      </c>
      <c r="B156" s="285" t="s">
        <v>1067</v>
      </c>
      <c r="D156" s="28"/>
      <c r="H156" s="280"/>
    </row>
    <row r="157" spans="1:9" x14ac:dyDescent="0.2">
      <c r="A157" s="276" t="s">
        <v>1068</v>
      </c>
      <c r="B157" s="285" t="s">
        <v>1069</v>
      </c>
      <c r="D157" s="28"/>
      <c r="H157" s="280"/>
    </row>
    <row r="158" spans="1:9" x14ac:dyDescent="0.2">
      <c r="A158" s="279" t="s">
        <v>22</v>
      </c>
      <c r="B158" s="280" t="s">
        <v>666</v>
      </c>
      <c r="D158" s="28"/>
      <c r="H158" s="280"/>
    </row>
    <row r="159" spans="1:9" x14ac:dyDescent="0.2">
      <c r="A159" s="281" t="s">
        <v>551</v>
      </c>
      <c r="B159" s="280" t="s">
        <v>668</v>
      </c>
      <c r="D159" s="28"/>
      <c r="H159" s="280"/>
    </row>
    <row r="160" spans="1:9" x14ac:dyDescent="0.2">
      <c r="A160" s="276" t="s">
        <v>1415</v>
      </c>
      <c r="B160" s="280" t="s">
        <v>1416</v>
      </c>
      <c r="D160" s="28"/>
      <c r="H160" s="280"/>
    </row>
    <row r="161" spans="1:9" x14ac:dyDescent="0.2">
      <c r="A161" s="276" t="s">
        <v>1417</v>
      </c>
      <c r="B161" s="280" t="s">
        <v>678</v>
      </c>
      <c r="D161" s="28"/>
      <c r="H161" s="280"/>
    </row>
    <row r="162" spans="1:9" x14ac:dyDescent="0.2">
      <c r="A162" s="276" t="s">
        <v>1418</v>
      </c>
      <c r="B162" s="280" t="s">
        <v>1419</v>
      </c>
      <c r="D162" s="28"/>
      <c r="H162" s="280"/>
    </row>
    <row r="163" spans="1:9" x14ac:dyDescent="0.2">
      <c r="A163" s="279" t="s">
        <v>249</v>
      </c>
      <c r="B163" s="280" t="s">
        <v>1070</v>
      </c>
      <c r="D163" s="28"/>
      <c r="H163" s="280"/>
      <c r="I163" s="279"/>
    </row>
    <row r="164" spans="1:9" x14ac:dyDescent="0.2">
      <c r="A164" s="281" t="s">
        <v>230</v>
      </c>
      <c r="B164" s="280" t="s">
        <v>1071</v>
      </c>
      <c r="D164" s="28"/>
      <c r="H164" s="280"/>
      <c r="I164" s="279"/>
    </row>
    <row r="165" spans="1:9" x14ac:dyDescent="0.2">
      <c r="A165" s="281" t="s">
        <v>1072</v>
      </c>
      <c r="B165" s="280" t="s">
        <v>638</v>
      </c>
      <c r="D165" s="28"/>
      <c r="H165" s="280"/>
      <c r="I165" s="281"/>
    </row>
    <row r="166" spans="1:9" x14ac:dyDescent="0.2">
      <c r="A166" s="281" t="s">
        <v>1073</v>
      </c>
      <c r="B166" s="280" t="s">
        <v>1074</v>
      </c>
      <c r="D166" s="28"/>
      <c r="H166" s="285"/>
    </row>
    <row r="167" spans="1:9" x14ac:dyDescent="0.2">
      <c r="A167" s="281"/>
      <c r="B167" s="280"/>
      <c r="D167" s="28"/>
      <c r="H167" s="285"/>
    </row>
    <row r="168" spans="1:9" ht="15.75" x14ac:dyDescent="0.25">
      <c r="A168" s="282" t="s">
        <v>1075</v>
      </c>
      <c r="D168" s="28"/>
    </row>
    <row r="169" spans="1:9" x14ac:dyDescent="0.2">
      <c r="D169" s="28"/>
    </row>
    <row r="170" spans="1:9" x14ac:dyDescent="0.2">
      <c r="A170" s="276" t="s">
        <v>433</v>
      </c>
      <c r="B170" s="280" t="s">
        <v>1076</v>
      </c>
      <c r="D170" s="28"/>
    </row>
    <row r="171" spans="1:9" x14ac:dyDescent="0.2">
      <c r="A171" s="276" t="s">
        <v>1077</v>
      </c>
      <c r="B171" s="280" t="s">
        <v>705</v>
      </c>
      <c r="D171" s="28"/>
    </row>
    <row r="172" spans="1:9" x14ac:dyDescent="0.2">
      <c r="A172" s="276" t="s">
        <v>1078</v>
      </c>
      <c r="B172" s="280" t="s">
        <v>1079</v>
      </c>
      <c r="D172" s="28"/>
    </row>
    <row r="173" spans="1:9" x14ac:dyDescent="0.2">
      <c r="A173" s="276" t="s">
        <v>441</v>
      </c>
      <c r="B173" s="280" t="s">
        <v>1080</v>
      </c>
      <c r="D173" s="28"/>
    </row>
    <row r="174" spans="1:9" x14ac:dyDescent="0.2">
      <c r="A174" s="276" t="s">
        <v>1081</v>
      </c>
      <c r="B174" s="280" t="s">
        <v>1082</v>
      </c>
      <c r="D174" s="28"/>
    </row>
    <row r="175" spans="1:9" x14ac:dyDescent="0.2">
      <c r="A175" s="276" t="s">
        <v>450</v>
      </c>
      <c r="B175" s="280" t="s">
        <v>667</v>
      </c>
      <c r="D175" s="28"/>
    </row>
    <row r="176" spans="1:9" x14ac:dyDescent="0.2">
      <c r="A176" s="276" t="s">
        <v>453</v>
      </c>
      <c r="B176" s="280" t="s">
        <v>1083</v>
      </c>
      <c r="D176" s="28"/>
    </row>
    <row r="177" spans="1:4" x14ac:dyDescent="0.2">
      <c r="A177" s="279" t="s">
        <v>1084</v>
      </c>
      <c r="B177" s="280" t="s">
        <v>1085</v>
      </c>
      <c r="D177" s="28"/>
    </row>
    <row r="178" spans="1:4" x14ac:dyDescent="0.2">
      <c r="A178" s="279" t="s">
        <v>1086</v>
      </c>
      <c r="B178" s="280" t="s">
        <v>1087</v>
      </c>
      <c r="D178" s="28"/>
    </row>
    <row r="179" spans="1:4" x14ac:dyDescent="0.2">
      <c r="A179" s="279" t="s">
        <v>1088</v>
      </c>
      <c r="B179" s="280" t="s">
        <v>1089</v>
      </c>
      <c r="D179" s="28"/>
    </row>
    <row r="180" spans="1:4" x14ac:dyDescent="0.2">
      <c r="A180" s="279" t="s">
        <v>1081</v>
      </c>
      <c r="B180" s="280" t="s">
        <v>669</v>
      </c>
      <c r="D180" s="28"/>
    </row>
    <row r="181" spans="1:4" x14ac:dyDescent="0.2">
      <c r="A181" s="276" t="s">
        <v>1090</v>
      </c>
      <c r="B181" s="280" t="s">
        <v>1091</v>
      </c>
      <c r="D181" s="28"/>
    </row>
    <row r="182" spans="1:4" x14ac:dyDescent="0.2">
      <c r="A182" s="276" t="s">
        <v>1092</v>
      </c>
      <c r="B182" s="280" t="s">
        <v>1093</v>
      </c>
      <c r="D182" s="28"/>
    </row>
    <row r="183" spans="1:4" x14ac:dyDescent="0.2">
      <c r="A183" s="276" t="s">
        <v>1094</v>
      </c>
      <c r="B183" s="280" t="s">
        <v>1095</v>
      </c>
      <c r="D183" s="28"/>
    </row>
    <row r="184" spans="1:4" x14ac:dyDescent="0.2">
      <c r="A184" s="276" t="s">
        <v>1096</v>
      </c>
      <c r="B184" s="280" t="s">
        <v>1097</v>
      </c>
      <c r="D184" s="28"/>
    </row>
    <row r="185" spans="1:4" x14ac:dyDescent="0.2">
      <c r="A185" s="276" t="s">
        <v>1098</v>
      </c>
      <c r="B185" s="280" t="s">
        <v>1099</v>
      </c>
      <c r="D185" s="28"/>
    </row>
    <row r="186" spans="1:4" x14ac:dyDescent="0.2">
      <c r="A186" s="276" t="s">
        <v>1100</v>
      </c>
      <c r="B186" s="280" t="s">
        <v>1101</v>
      </c>
      <c r="D186" s="28"/>
    </row>
    <row r="187" spans="1:4" x14ac:dyDescent="0.2">
      <c r="A187" s="276" t="s">
        <v>1102</v>
      </c>
      <c r="B187" s="280" t="s">
        <v>1103</v>
      </c>
      <c r="D187" s="28"/>
    </row>
    <row r="188" spans="1:4" x14ac:dyDescent="0.2">
      <c r="A188" s="276" t="s">
        <v>1104</v>
      </c>
      <c r="B188" s="280" t="s">
        <v>708</v>
      </c>
      <c r="D188" s="28"/>
    </row>
    <row r="189" spans="1:4" x14ac:dyDescent="0.2">
      <c r="A189" s="276" t="s">
        <v>1105</v>
      </c>
      <c r="B189" s="280" t="s">
        <v>1106</v>
      </c>
      <c r="D189" s="28"/>
    </row>
    <row r="190" spans="1:4" x14ac:dyDescent="0.2">
      <c r="A190" s="276" t="s">
        <v>1107</v>
      </c>
      <c r="B190" s="280" t="s">
        <v>650</v>
      </c>
    </row>
    <row r="191" spans="1:4" x14ac:dyDescent="0.2">
      <c r="A191" s="276" t="s">
        <v>1108</v>
      </c>
      <c r="B191" s="280" t="s">
        <v>684</v>
      </c>
    </row>
    <row r="192" spans="1:4" x14ac:dyDescent="0.2">
      <c r="A192" s="276" t="s">
        <v>1109</v>
      </c>
      <c r="B192" s="280" t="s">
        <v>671</v>
      </c>
    </row>
    <row r="193" spans="1:5" x14ac:dyDescent="0.2">
      <c r="A193" s="276" t="s">
        <v>1110</v>
      </c>
      <c r="B193" s="280" t="s">
        <v>1111</v>
      </c>
    </row>
    <row r="194" spans="1:5" x14ac:dyDescent="0.2">
      <c r="A194" s="279" t="s">
        <v>1112</v>
      </c>
      <c r="B194" s="280" t="s">
        <v>1113</v>
      </c>
    </row>
    <row r="195" spans="1:5" x14ac:dyDescent="0.2">
      <c r="A195" s="279" t="s">
        <v>441</v>
      </c>
      <c r="B195" s="280" t="s">
        <v>670</v>
      </c>
    </row>
    <row r="196" spans="1:5" x14ac:dyDescent="0.2">
      <c r="A196" s="281" t="s">
        <v>442</v>
      </c>
      <c r="B196" s="280" t="s">
        <v>706</v>
      </c>
    </row>
    <row r="197" spans="1:5" x14ac:dyDescent="0.2">
      <c r="A197" s="276" t="s">
        <v>1114</v>
      </c>
      <c r="B197" s="285" t="s">
        <v>685</v>
      </c>
    </row>
    <row r="198" spans="1:5" x14ac:dyDescent="0.2">
      <c r="A198" s="276" t="s">
        <v>1115</v>
      </c>
      <c r="B198" s="285" t="s">
        <v>683</v>
      </c>
      <c r="E198" s="29"/>
    </row>
    <row r="199" spans="1:5" x14ac:dyDescent="0.2">
      <c r="A199" s="276" t="s">
        <v>1224</v>
      </c>
      <c r="B199" s="285" t="s">
        <v>1169</v>
      </c>
      <c r="E199" s="29"/>
    </row>
    <row r="200" spans="1:5" x14ac:dyDescent="0.2">
      <c r="E200" s="29"/>
    </row>
    <row r="201" spans="1:5" x14ac:dyDescent="0.2">
      <c r="E201" s="29"/>
    </row>
    <row r="202" spans="1:5" x14ac:dyDescent="0.2">
      <c r="E202" s="29"/>
    </row>
    <row r="203" spans="1:5" x14ac:dyDescent="0.2">
      <c r="E203" s="29"/>
    </row>
    <row r="204" spans="1:5" x14ac:dyDescent="0.2">
      <c r="E204" s="29"/>
    </row>
    <row r="205" spans="1:5" x14ac:dyDescent="0.2">
      <c r="E205" s="29"/>
    </row>
    <row r="206" spans="1:5" x14ac:dyDescent="0.2">
      <c r="E206" s="29"/>
    </row>
    <row r="207" spans="1:5" x14ac:dyDescent="0.2">
      <c r="E207" s="29"/>
    </row>
    <row r="208" spans="1:5" x14ac:dyDescent="0.2">
      <c r="E208" s="29"/>
    </row>
    <row r="209" spans="5:14" x14ac:dyDescent="0.2">
      <c r="E209" s="29"/>
    </row>
    <row r="210" spans="5:14" x14ac:dyDescent="0.2">
      <c r="E210" s="29"/>
    </row>
    <row r="211" spans="5:14" x14ac:dyDescent="0.2">
      <c r="E211" s="29"/>
    </row>
    <row r="212" spans="5:14" x14ac:dyDescent="0.2">
      <c r="E212" s="29"/>
    </row>
    <row r="213" spans="5:14" x14ac:dyDescent="0.2">
      <c r="E213" s="29"/>
    </row>
    <row r="214" spans="5:14" x14ac:dyDescent="0.2">
      <c r="E214" s="29"/>
    </row>
    <row r="215" spans="5:14" x14ac:dyDescent="0.2">
      <c r="E215" s="29"/>
    </row>
    <row r="216" spans="5:14" x14ac:dyDescent="0.2">
      <c r="E216" s="29"/>
    </row>
    <row r="217" spans="5:14" x14ac:dyDescent="0.2">
      <c r="E217" s="29"/>
    </row>
    <row r="218" spans="5:14" x14ac:dyDescent="0.2">
      <c r="E218" s="29"/>
    </row>
    <row r="219" spans="5:14" x14ac:dyDescent="0.2"/>
    <row r="220" spans="5:14" x14ac:dyDescent="0.2"/>
    <row r="221" spans="5:14" x14ac:dyDescent="0.2">
      <c r="N221" s="28"/>
    </row>
    <row r="222" spans="5:14" x14ac:dyDescent="0.2">
      <c r="N222" s="28"/>
    </row>
    <row r="223" spans="5:14" x14ac:dyDescent="0.2">
      <c r="N223" s="28"/>
    </row>
    <row r="224" spans="5:14" x14ac:dyDescent="0.2">
      <c r="N224" s="28"/>
    </row>
    <row r="225" spans="14:14" x14ac:dyDescent="0.2">
      <c r="N225" s="28"/>
    </row>
    <row r="226" spans="14:14" x14ac:dyDescent="0.2">
      <c r="N226" s="28"/>
    </row>
    <row r="227" spans="14:14" x14ac:dyDescent="0.2">
      <c r="N227" s="28"/>
    </row>
    <row r="228" spans="14:14" x14ac:dyDescent="0.2">
      <c r="N228" s="28"/>
    </row>
    <row r="229" spans="14:14" x14ac:dyDescent="0.2">
      <c r="N229" s="28"/>
    </row>
    <row r="230" spans="14:14" x14ac:dyDescent="0.2">
      <c r="N230" s="28"/>
    </row>
    <row r="231" spans="14:14" hidden="1" x14ac:dyDescent="0.2">
      <c r="N231" s="28"/>
    </row>
    <row r="232" spans="14:14" hidden="1" x14ac:dyDescent="0.2">
      <c r="N232" s="28"/>
    </row>
    <row r="233" spans="14:14" hidden="1" x14ac:dyDescent="0.2">
      <c r="N233" s="28"/>
    </row>
    <row r="234" spans="14:14" hidden="1" x14ac:dyDescent="0.2">
      <c r="N234" s="28"/>
    </row>
    <row r="235" spans="14:14" hidden="1" x14ac:dyDescent="0.2">
      <c r="N235" s="28"/>
    </row>
    <row r="236" spans="14:14" hidden="1" x14ac:dyDescent="0.2">
      <c r="N236" s="28"/>
    </row>
    <row r="237" spans="14:14" x14ac:dyDescent="0.2">
      <c r="N237" s="28"/>
    </row>
    <row r="238" spans="14:14" x14ac:dyDescent="0.2">
      <c r="N238" s="28"/>
    </row>
    <row r="239" spans="14:14" x14ac:dyDescent="0.2">
      <c r="N239" s="28"/>
    </row>
    <row r="240" spans="14:14" x14ac:dyDescent="0.2">
      <c r="N240" s="28"/>
    </row>
    <row r="241" spans="14:15" x14ac:dyDescent="0.2">
      <c r="N241" s="28"/>
    </row>
    <row r="242" spans="14:15" x14ac:dyDescent="0.2">
      <c r="N242" s="28"/>
    </row>
    <row r="243" spans="14:15" x14ac:dyDescent="0.2">
      <c r="N243" s="28"/>
    </row>
    <row r="244" spans="14:15" x14ac:dyDescent="0.2">
      <c r="N244" s="28"/>
    </row>
    <row r="245" spans="14:15" x14ac:dyDescent="0.2">
      <c r="N245" s="28"/>
    </row>
    <row r="246" spans="14:15" x14ac:dyDescent="0.2">
      <c r="N246" s="28"/>
    </row>
    <row r="247" spans="14:15" x14ac:dyDescent="0.2">
      <c r="N247" s="28"/>
    </row>
    <row r="248" spans="14:15" x14ac:dyDescent="0.2">
      <c r="N248" s="28"/>
    </row>
    <row r="249" spans="14:15" x14ac:dyDescent="0.2">
      <c r="N249" s="28"/>
    </row>
    <row r="250" spans="14:15" x14ac:dyDescent="0.2">
      <c r="N250" s="28"/>
    </row>
    <row r="251" spans="14:15" x14ac:dyDescent="0.2">
      <c r="N251" s="28"/>
    </row>
    <row r="252" spans="14:15" x14ac:dyDescent="0.2">
      <c r="N252" s="28"/>
    </row>
    <row r="253" spans="14:15" hidden="1" x14ac:dyDescent="0.2">
      <c r="N253" s="28" t="s">
        <v>637</v>
      </c>
      <c r="O253" s="276" t="e">
        <f t="shared" ref="O253:O258" si="0">VLOOKUP(N253,$H$17:$I$166,2,FALSE)</f>
        <v>#N/A</v>
      </c>
    </row>
    <row r="254" spans="14:15" hidden="1" x14ac:dyDescent="0.2">
      <c r="N254" s="28" t="s">
        <v>687</v>
      </c>
      <c r="O254" s="276" t="e">
        <f t="shared" si="0"/>
        <v>#N/A</v>
      </c>
    </row>
    <row r="255" spans="14:15" hidden="1" x14ac:dyDescent="0.2">
      <c r="N255" s="28" t="s">
        <v>663</v>
      </c>
      <c r="O255" s="276" t="e">
        <f t="shared" si="0"/>
        <v>#N/A</v>
      </c>
    </row>
    <row r="256" spans="14:15" hidden="1" x14ac:dyDescent="0.2">
      <c r="N256" s="28" t="s">
        <v>1044</v>
      </c>
      <c r="O256" s="276" t="e">
        <f t="shared" si="0"/>
        <v>#N/A</v>
      </c>
    </row>
    <row r="257" spans="14:15" hidden="1" x14ac:dyDescent="0.2">
      <c r="N257" s="28" t="s">
        <v>621</v>
      </c>
      <c r="O257" s="276" t="e">
        <f t="shared" si="0"/>
        <v>#N/A</v>
      </c>
    </row>
    <row r="258" spans="14:15" hidden="1" x14ac:dyDescent="0.2">
      <c r="N258" s="28" t="s">
        <v>688</v>
      </c>
      <c r="O258" s="276" t="e">
        <f t="shared" si="0"/>
        <v>#N/A</v>
      </c>
    </row>
    <row r="259" spans="14:15" x14ac:dyDescent="0.2"/>
    <row r="260" spans="14:15" x14ac:dyDescent="0.2"/>
    <row r="261" spans="14:15" x14ac:dyDescent="0.2"/>
  </sheetData>
  <mergeCells count="1">
    <mergeCell ref="A1:B1"/>
  </mergeCells>
  <conditionalFormatting sqref="B197:B198 B170:B195">
    <cfRule type="duplicateValues" dxfId="8" priority="9"/>
  </conditionalFormatting>
  <conditionalFormatting sqref="B196">
    <cfRule type="duplicateValues" dxfId="7" priority="8"/>
  </conditionalFormatting>
  <conditionalFormatting sqref="B51">
    <cfRule type="duplicateValues" dxfId="6" priority="7"/>
  </conditionalFormatting>
  <conditionalFormatting sqref="B67:B68">
    <cfRule type="duplicateValues" dxfId="5" priority="6"/>
  </conditionalFormatting>
  <conditionalFormatting sqref="H21">
    <cfRule type="duplicateValues" dxfId="4" priority="5"/>
  </conditionalFormatting>
  <conditionalFormatting sqref="H37:H38">
    <cfRule type="duplicateValues" dxfId="3" priority="4"/>
  </conditionalFormatting>
  <conditionalFormatting sqref="H133:H164 H166:H167">
    <cfRule type="duplicateValues" dxfId="2" priority="3"/>
  </conditionalFormatting>
  <conditionalFormatting sqref="H165">
    <cfRule type="duplicateValues" dxfId="1" priority="2"/>
  </conditionalFormatting>
  <conditionalFormatting sqref="B19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A2" sqref="A2:F2"/>
    </sheetView>
  </sheetViews>
  <sheetFormatPr baseColWidth="10" defaultColWidth="0" defaultRowHeight="15" zeroHeight="1" x14ac:dyDescent="0.25"/>
  <cols>
    <col min="1" max="1" width="66.5703125" style="7" customWidth="1"/>
    <col min="2" max="2" width="55.28515625" style="2" bestFit="1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55.28515625" style="2" bestFit="1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55.28515625" style="2" bestFit="1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55.28515625" style="2" bestFit="1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55.28515625" style="2" bestFit="1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55.28515625" style="2" bestFit="1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55.28515625" style="2" bestFit="1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55.28515625" style="2" bestFit="1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55.28515625" style="2" bestFit="1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55.28515625" style="2" bestFit="1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55.28515625" style="2" bestFit="1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55.28515625" style="2" bestFit="1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55.28515625" style="2" bestFit="1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55.28515625" style="2" bestFit="1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55.28515625" style="2" bestFit="1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55.28515625" style="2" bestFit="1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55.28515625" style="2" bestFit="1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55.28515625" style="2" bestFit="1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55.28515625" style="2" bestFit="1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55.28515625" style="2" bestFit="1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55.28515625" style="2" bestFit="1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55.28515625" style="2" bestFit="1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55.28515625" style="2" bestFit="1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55.28515625" style="2" bestFit="1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55.28515625" style="2" bestFit="1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55.28515625" style="2" bestFit="1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55.28515625" style="2" bestFit="1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55.28515625" style="2" bestFit="1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55.28515625" style="2" bestFit="1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55.28515625" style="2" bestFit="1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55.28515625" style="2" bestFit="1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55.28515625" style="2" bestFit="1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55.28515625" style="2" bestFit="1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55.28515625" style="2" bestFit="1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55.28515625" style="2" bestFit="1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55.28515625" style="2" bestFit="1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55.28515625" style="2" bestFit="1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55.28515625" style="2" bestFit="1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55.28515625" style="2" bestFit="1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55.28515625" style="2" bestFit="1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55.28515625" style="2" bestFit="1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55.28515625" style="2" bestFit="1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55.28515625" style="2" bestFit="1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55.28515625" style="2" bestFit="1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55.28515625" style="2" bestFit="1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55.28515625" style="2" bestFit="1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55.28515625" style="2" bestFit="1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55.28515625" style="2" bestFit="1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55.28515625" style="2" bestFit="1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55.28515625" style="2" bestFit="1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55.28515625" style="2" bestFit="1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55.28515625" style="2" bestFit="1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55.28515625" style="2" bestFit="1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55.28515625" style="2" bestFit="1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55.28515625" style="2" bestFit="1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55.28515625" style="2" bestFit="1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55.28515625" style="2" bestFit="1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55.28515625" style="2" bestFit="1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55.28515625" style="2" bestFit="1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55.28515625" style="2" bestFit="1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55.28515625" style="2" bestFit="1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55.28515625" style="2" bestFit="1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55.28515625" style="2" bestFit="1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55.28515625" style="2" bestFit="1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59" t="s">
        <v>741</v>
      </c>
      <c r="B1" s="560"/>
      <c r="C1" s="560"/>
      <c r="D1" s="560"/>
      <c r="E1" s="560"/>
      <c r="F1" s="561"/>
    </row>
    <row r="2" spans="1:7" ht="18.75" x14ac:dyDescent="0.25">
      <c r="A2" s="562" t="s">
        <v>1264</v>
      </c>
      <c r="B2" s="563"/>
      <c r="C2" s="563"/>
      <c r="D2" s="563"/>
      <c r="E2" s="563"/>
      <c r="F2" s="564"/>
    </row>
    <row r="3" spans="1:7" ht="8.25" customHeight="1" x14ac:dyDescent="0.25">
      <c r="A3" s="565"/>
      <c r="B3" s="566"/>
      <c r="C3" s="566"/>
      <c r="D3" s="566"/>
      <c r="E3" s="566"/>
      <c r="F3" s="567"/>
    </row>
    <row r="4" spans="1:7" ht="32.25" thickBot="1" x14ac:dyDescent="0.3">
      <c r="A4" s="412" t="s">
        <v>24</v>
      </c>
      <c r="B4" s="413" t="s">
        <v>1267</v>
      </c>
      <c r="C4" s="414" t="s">
        <v>25</v>
      </c>
      <c r="D4" s="414" t="s">
        <v>26</v>
      </c>
      <c r="E4" s="413" t="s">
        <v>27</v>
      </c>
      <c r="F4" s="415" t="s">
        <v>28</v>
      </c>
    </row>
    <row r="5" spans="1:7" s="5" customFormat="1" ht="35.25" customHeight="1" x14ac:dyDescent="0.25">
      <c r="A5" s="557" t="s">
        <v>31</v>
      </c>
      <c r="B5" s="392" t="s">
        <v>32</v>
      </c>
      <c r="C5" s="392" t="s">
        <v>33</v>
      </c>
      <c r="D5" s="392" t="s">
        <v>34</v>
      </c>
      <c r="E5" s="3">
        <v>45446</v>
      </c>
      <c r="F5" s="392" t="s">
        <v>35</v>
      </c>
      <c r="G5" s="4"/>
    </row>
    <row r="6" spans="1:7" s="5" customFormat="1" ht="35.25" customHeight="1" x14ac:dyDescent="0.25">
      <c r="A6" s="557" t="s">
        <v>31</v>
      </c>
      <c r="B6" s="392" t="s">
        <v>1268</v>
      </c>
      <c r="C6" s="392" t="s">
        <v>1269</v>
      </c>
      <c r="D6" s="392" t="s">
        <v>1270</v>
      </c>
      <c r="E6" s="3">
        <v>47725</v>
      </c>
      <c r="F6" s="392" t="s">
        <v>38</v>
      </c>
      <c r="G6" s="4"/>
    </row>
    <row r="7" spans="1:7" s="5" customFormat="1" ht="35.25" customHeight="1" x14ac:dyDescent="0.25">
      <c r="A7" s="557" t="s">
        <v>5</v>
      </c>
      <c r="B7" s="392" t="s">
        <v>1184</v>
      </c>
      <c r="C7" s="392" t="s">
        <v>36</v>
      </c>
      <c r="D7" s="392" t="s">
        <v>37</v>
      </c>
      <c r="E7" s="3">
        <v>46955</v>
      </c>
      <c r="F7" s="392" t="s">
        <v>38</v>
      </c>
      <c r="G7" s="4"/>
    </row>
    <row r="8" spans="1:7" s="5" customFormat="1" ht="35.25" customHeight="1" x14ac:dyDescent="0.25">
      <c r="A8" s="557" t="s">
        <v>5</v>
      </c>
      <c r="B8" s="392" t="s">
        <v>1271</v>
      </c>
      <c r="C8" s="392" t="s">
        <v>39</v>
      </c>
      <c r="D8" s="392" t="s">
        <v>40</v>
      </c>
      <c r="E8" s="3">
        <v>45509</v>
      </c>
      <c r="F8" s="392" t="s">
        <v>38</v>
      </c>
      <c r="G8" s="4"/>
    </row>
    <row r="9" spans="1:7" s="5" customFormat="1" ht="35.25" customHeight="1" x14ac:dyDescent="0.25">
      <c r="A9" s="557" t="s">
        <v>5</v>
      </c>
      <c r="B9" s="392" t="s">
        <v>1271</v>
      </c>
      <c r="C9" s="392" t="s">
        <v>39</v>
      </c>
      <c r="D9" s="392" t="s">
        <v>41</v>
      </c>
      <c r="E9" s="3">
        <v>45869</v>
      </c>
      <c r="F9" s="392" t="s">
        <v>38</v>
      </c>
      <c r="G9" s="4"/>
    </row>
    <row r="10" spans="1:7" s="5" customFormat="1" ht="35.25" customHeight="1" x14ac:dyDescent="0.25">
      <c r="A10" s="557" t="s">
        <v>5</v>
      </c>
      <c r="B10" s="392" t="s">
        <v>1271</v>
      </c>
      <c r="C10" s="392" t="s">
        <v>39</v>
      </c>
      <c r="D10" s="392" t="s">
        <v>42</v>
      </c>
      <c r="E10" s="3">
        <v>46229</v>
      </c>
      <c r="F10" s="392" t="s">
        <v>38</v>
      </c>
      <c r="G10" s="4"/>
    </row>
    <row r="11" spans="1:7" s="5" customFormat="1" ht="35.25" customHeight="1" x14ac:dyDescent="0.25">
      <c r="A11" s="557" t="s">
        <v>5</v>
      </c>
      <c r="B11" s="392" t="s">
        <v>1272</v>
      </c>
      <c r="C11" s="392" t="s">
        <v>1116</v>
      </c>
      <c r="D11" s="392" t="s">
        <v>1117</v>
      </c>
      <c r="E11" s="3">
        <v>48598</v>
      </c>
      <c r="F11" s="392" t="s">
        <v>38</v>
      </c>
      <c r="G11" s="4"/>
    </row>
    <row r="12" spans="1:7" s="5" customFormat="1" ht="35.25" customHeight="1" x14ac:dyDescent="0.25">
      <c r="A12" s="557" t="s">
        <v>5</v>
      </c>
      <c r="B12" s="392" t="s">
        <v>1273</v>
      </c>
      <c r="C12" s="392" t="s">
        <v>1274</v>
      </c>
      <c r="D12" s="392" t="s">
        <v>1275</v>
      </c>
      <c r="E12" s="3">
        <v>48005</v>
      </c>
      <c r="F12" s="392" t="s">
        <v>38</v>
      </c>
      <c r="G12" s="4"/>
    </row>
    <row r="13" spans="1:7" s="5" customFormat="1" ht="35.25" customHeight="1" x14ac:dyDescent="0.25">
      <c r="A13" s="557" t="s">
        <v>5</v>
      </c>
      <c r="B13" s="392" t="s">
        <v>1276</v>
      </c>
      <c r="C13" s="392" t="s">
        <v>43</v>
      </c>
      <c r="D13" s="392" t="s">
        <v>44</v>
      </c>
      <c r="E13" s="3">
        <v>45236</v>
      </c>
      <c r="F13" s="392" t="s">
        <v>38</v>
      </c>
      <c r="G13" s="4"/>
    </row>
    <row r="14" spans="1:7" s="5" customFormat="1" ht="35.25" customHeight="1" x14ac:dyDescent="0.25">
      <c r="A14" s="557" t="s">
        <v>45</v>
      </c>
      <c r="B14" s="392" t="s">
        <v>1118</v>
      </c>
      <c r="C14" s="392" t="s">
        <v>1119</v>
      </c>
      <c r="D14" s="392" t="s">
        <v>1120</v>
      </c>
      <c r="E14" s="3">
        <v>45562</v>
      </c>
      <c r="F14" s="392" t="s">
        <v>45</v>
      </c>
      <c r="G14" s="4"/>
    </row>
    <row r="15" spans="1:7" s="5" customFormat="1" ht="35.25" customHeight="1" x14ac:dyDescent="0.25">
      <c r="A15" s="558" t="s">
        <v>45</v>
      </c>
      <c r="B15" s="392" t="s">
        <v>1118</v>
      </c>
      <c r="C15" s="392" t="s">
        <v>1119</v>
      </c>
      <c r="D15" s="392" t="s">
        <v>1277</v>
      </c>
      <c r="E15" s="3">
        <v>45716</v>
      </c>
      <c r="F15" s="392" t="s">
        <v>45</v>
      </c>
      <c r="G15" s="4"/>
    </row>
    <row r="16" spans="1:7" s="5" customFormat="1" ht="35.25" customHeight="1" x14ac:dyDescent="0.25">
      <c r="A16" s="558" t="s">
        <v>45</v>
      </c>
      <c r="B16" s="392" t="s">
        <v>1118</v>
      </c>
      <c r="C16" s="392" t="s">
        <v>1119</v>
      </c>
      <c r="D16" s="392" t="s">
        <v>1121</v>
      </c>
      <c r="E16" s="3">
        <v>45716</v>
      </c>
      <c r="F16" s="392" t="s">
        <v>45</v>
      </c>
      <c r="G16" s="6"/>
    </row>
    <row r="17" spans="1:7" s="5" customFormat="1" ht="35.25" customHeight="1" x14ac:dyDescent="0.25">
      <c r="A17" s="558" t="s">
        <v>45</v>
      </c>
      <c r="B17" s="392" t="s">
        <v>1118</v>
      </c>
      <c r="C17" s="392" t="s">
        <v>1119</v>
      </c>
      <c r="D17" s="392" t="s">
        <v>1122</v>
      </c>
      <c r="E17" s="3">
        <v>45723</v>
      </c>
      <c r="F17" s="392" t="s">
        <v>45</v>
      </c>
      <c r="G17" s="6"/>
    </row>
    <row r="18" spans="1:7" s="5" customFormat="1" ht="35.25" customHeight="1" x14ac:dyDescent="0.25">
      <c r="A18" s="558" t="s">
        <v>45</v>
      </c>
      <c r="B18" s="392" t="s">
        <v>1118</v>
      </c>
      <c r="C18" s="392" t="s">
        <v>1119</v>
      </c>
      <c r="D18" s="392" t="s">
        <v>1123</v>
      </c>
      <c r="E18" s="3">
        <v>45730</v>
      </c>
      <c r="F18" s="392" t="s">
        <v>45</v>
      </c>
      <c r="G18" s="6"/>
    </row>
    <row r="19" spans="1:7" s="5" customFormat="1" ht="43.5" customHeight="1" x14ac:dyDescent="0.25">
      <c r="A19" s="558" t="s">
        <v>45</v>
      </c>
      <c r="B19" s="392" t="s">
        <v>1118</v>
      </c>
      <c r="C19" s="392" t="s">
        <v>1119</v>
      </c>
      <c r="D19" s="392" t="s">
        <v>1124</v>
      </c>
      <c r="E19" s="3">
        <v>45737</v>
      </c>
      <c r="F19" s="392" t="s">
        <v>45</v>
      </c>
      <c r="G19" s="6"/>
    </row>
    <row r="20" spans="1:7" s="5" customFormat="1" ht="45.75" customHeight="1" x14ac:dyDescent="0.25">
      <c r="A20" s="557" t="s">
        <v>45</v>
      </c>
      <c r="B20" s="392" t="s">
        <v>1118</v>
      </c>
      <c r="C20" s="392" t="s">
        <v>1119</v>
      </c>
      <c r="D20" s="392" t="s">
        <v>1125</v>
      </c>
      <c r="E20" s="3">
        <v>45744</v>
      </c>
      <c r="F20" s="392" t="s">
        <v>45</v>
      </c>
      <c r="G20" s="6"/>
    </row>
    <row r="21" spans="1:7" s="5" customFormat="1" ht="35.25" customHeight="1" x14ac:dyDescent="0.25">
      <c r="A21" s="557" t="s">
        <v>45</v>
      </c>
      <c r="B21" s="392" t="s">
        <v>1118</v>
      </c>
      <c r="C21" s="392" t="s">
        <v>1119</v>
      </c>
      <c r="D21" s="392" t="s">
        <v>1278</v>
      </c>
      <c r="E21" s="3">
        <v>45856</v>
      </c>
      <c r="F21" s="392" t="s">
        <v>45</v>
      </c>
      <c r="G21" s="6"/>
    </row>
    <row r="22" spans="1:7" s="5" customFormat="1" ht="35.25" customHeight="1" x14ac:dyDescent="0.25">
      <c r="A22" s="557" t="s">
        <v>45</v>
      </c>
      <c r="B22" s="392" t="s">
        <v>1118</v>
      </c>
      <c r="C22" s="392" t="s">
        <v>1119</v>
      </c>
      <c r="D22" s="392" t="s">
        <v>1279</v>
      </c>
      <c r="E22" s="3">
        <v>45898</v>
      </c>
      <c r="F22" s="392" t="s">
        <v>45</v>
      </c>
      <c r="G22" s="6"/>
    </row>
    <row r="23" spans="1:7" s="5" customFormat="1" ht="45.75" customHeight="1" x14ac:dyDescent="0.25">
      <c r="A23" s="557" t="s">
        <v>45</v>
      </c>
      <c r="B23" s="392" t="s">
        <v>1118</v>
      </c>
      <c r="C23" s="392" t="s">
        <v>1119</v>
      </c>
      <c r="D23" s="392" t="s">
        <v>1280</v>
      </c>
      <c r="E23" s="3">
        <v>45947</v>
      </c>
      <c r="F23" s="392" t="s">
        <v>45</v>
      </c>
      <c r="G23" s="6"/>
    </row>
    <row r="24" spans="1:7" s="5" customFormat="1" ht="35.25" customHeight="1" x14ac:dyDescent="0.25">
      <c r="A24" s="558" t="s">
        <v>45</v>
      </c>
      <c r="B24" s="392" t="s">
        <v>1118</v>
      </c>
      <c r="C24" s="392" t="s">
        <v>1119</v>
      </c>
      <c r="D24" s="392" t="s">
        <v>1281</v>
      </c>
      <c r="E24" s="3">
        <v>45954</v>
      </c>
      <c r="F24" s="392" t="s">
        <v>45</v>
      </c>
      <c r="G24" s="6"/>
    </row>
    <row r="25" spans="1:7" s="5" customFormat="1" ht="35.25" customHeight="1" x14ac:dyDescent="0.25">
      <c r="A25" s="558" t="s">
        <v>45</v>
      </c>
      <c r="B25" s="392" t="s">
        <v>46</v>
      </c>
      <c r="C25" s="392" t="s">
        <v>47</v>
      </c>
      <c r="D25" s="392" t="s">
        <v>1282</v>
      </c>
      <c r="E25" s="3">
        <v>45317</v>
      </c>
      <c r="F25" s="392" t="s">
        <v>45</v>
      </c>
      <c r="G25" s="4"/>
    </row>
    <row r="26" spans="1:7" s="5" customFormat="1" ht="35.25" customHeight="1" x14ac:dyDescent="0.25">
      <c r="A26" s="558" t="s">
        <v>45</v>
      </c>
      <c r="B26" s="392" t="s">
        <v>46</v>
      </c>
      <c r="C26" s="392" t="s">
        <v>47</v>
      </c>
      <c r="D26" s="392" t="s">
        <v>1283</v>
      </c>
      <c r="E26" s="3">
        <v>45331</v>
      </c>
      <c r="F26" s="392" t="s">
        <v>45</v>
      </c>
      <c r="G26" s="4"/>
    </row>
    <row r="27" spans="1:7" s="5" customFormat="1" ht="35.25" customHeight="1" x14ac:dyDescent="0.25">
      <c r="A27" s="558" t="s">
        <v>45</v>
      </c>
      <c r="B27" s="392" t="s">
        <v>46</v>
      </c>
      <c r="C27" s="392" t="s">
        <v>47</v>
      </c>
      <c r="D27" s="392" t="s">
        <v>1284</v>
      </c>
      <c r="E27" s="3">
        <v>45338</v>
      </c>
      <c r="F27" s="392" t="s">
        <v>45</v>
      </c>
      <c r="G27" s="6"/>
    </row>
    <row r="28" spans="1:7" s="5" customFormat="1" ht="35.25" customHeight="1" x14ac:dyDescent="0.25">
      <c r="A28" s="558" t="s">
        <v>45</v>
      </c>
      <c r="B28" s="392" t="s">
        <v>46</v>
      </c>
      <c r="C28" s="392" t="s">
        <v>47</v>
      </c>
      <c r="D28" s="392" t="s">
        <v>1285</v>
      </c>
      <c r="E28" s="3">
        <v>45394</v>
      </c>
      <c r="F28" s="392" t="s">
        <v>45</v>
      </c>
      <c r="G28" s="6"/>
    </row>
    <row r="29" spans="1:7" s="5" customFormat="1" ht="35.25" customHeight="1" x14ac:dyDescent="0.25">
      <c r="A29" s="558" t="s">
        <v>45</v>
      </c>
      <c r="B29" s="392" t="s">
        <v>48</v>
      </c>
      <c r="C29" s="392" t="s">
        <v>49</v>
      </c>
      <c r="D29" s="392" t="s">
        <v>1126</v>
      </c>
      <c r="E29" s="3">
        <v>45261</v>
      </c>
      <c r="F29" s="392" t="s">
        <v>45</v>
      </c>
      <c r="G29" s="6"/>
    </row>
    <row r="30" spans="1:7" s="5" customFormat="1" ht="35.25" customHeight="1" x14ac:dyDescent="0.25">
      <c r="A30" s="558" t="s">
        <v>45</v>
      </c>
      <c r="B30" s="392" t="s">
        <v>48</v>
      </c>
      <c r="C30" s="392" t="s">
        <v>49</v>
      </c>
      <c r="D30" s="392" t="s">
        <v>1127</v>
      </c>
      <c r="E30" s="3">
        <v>45268</v>
      </c>
      <c r="F30" s="392" t="s">
        <v>45</v>
      </c>
      <c r="G30" s="6"/>
    </row>
    <row r="31" spans="1:7" s="5" customFormat="1" ht="35.25" customHeight="1" x14ac:dyDescent="0.25">
      <c r="A31" s="558" t="s">
        <v>45</v>
      </c>
      <c r="B31" s="392" t="s">
        <v>48</v>
      </c>
      <c r="C31" s="392" t="s">
        <v>49</v>
      </c>
      <c r="D31" s="392" t="s">
        <v>1229</v>
      </c>
      <c r="E31" s="3">
        <v>45338</v>
      </c>
      <c r="F31" s="392" t="s">
        <v>45</v>
      </c>
      <c r="G31" s="6"/>
    </row>
    <row r="32" spans="1:7" s="5" customFormat="1" ht="35.25" customHeight="1" x14ac:dyDescent="0.25">
      <c r="A32" s="558" t="s">
        <v>45</v>
      </c>
      <c r="B32" s="392" t="s">
        <v>48</v>
      </c>
      <c r="C32" s="392" t="s">
        <v>49</v>
      </c>
      <c r="D32" s="392" t="s">
        <v>1286</v>
      </c>
      <c r="E32" s="3">
        <v>45366</v>
      </c>
      <c r="F32" s="392" t="s">
        <v>45</v>
      </c>
    </row>
    <row r="33" spans="1:7" s="5" customFormat="1" ht="49.5" customHeight="1" x14ac:dyDescent="0.25">
      <c r="A33" s="558" t="s">
        <v>45</v>
      </c>
      <c r="B33" s="392" t="s">
        <v>48</v>
      </c>
      <c r="C33" s="392" t="s">
        <v>49</v>
      </c>
      <c r="D33" s="392" t="s">
        <v>1287</v>
      </c>
      <c r="E33" s="3">
        <v>45373</v>
      </c>
      <c r="F33" s="392" t="s">
        <v>45</v>
      </c>
      <c r="G33" s="6"/>
    </row>
    <row r="34" spans="1:7" s="5" customFormat="1" ht="49.5" customHeight="1" x14ac:dyDescent="0.25">
      <c r="A34" s="558" t="s">
        <v>45</v>
      </c>
      <c r="B34" s="392" t="s">
        <v>48</v>
      </c>
      <c r="C34" s="392" t="s">
        <v>49</v>
      </c>
      <c r="D34" s="392" t="s">
        <v>1288</v>
      </c>
      <c r="E34" s="3">
        <v>45380</v>
      </c>
      <c r="F34" s="392" t="s">
        <v>45</v>
      </c>
      <c r="G34" s="6"/>
    </row>
    <row r="35" spans="1:7" s="5" customFormat="1" ht="49.5" customHeight="1" x14ac:dyDescent="0.25">
      <c r="A35" s="558" t="s">
        <v>45</v>
      </c>
      <c r="B35" s="392" t="s">
        <v>48</v>
      </c>
      <c r="C35" s="392" t="s">
        <v>49</v>
      </c>
      <c r="D35" s="392" t="s">
        <v>1289</v>
      </c>
      <c r="E35" s="3">
        <v>45387</v>
      </c>
      <c r="F35" s="392" t="s">
        <v>45</v>
      </c>
      <c r="G35" s="6"/>
    </row>
    <row r="36" spans="1:7" s="5" customFormat="1" ht="49.5" customHeight="1" x14ac:dyDescent="0.25">
      <c r="A36" s="558" t="s">
        <v>45</v>
      </c>
      <c r="B36" s="392" t="s">
        <v>48</v>
      </c>
      <c r="C36" s="392" t="s">
        <v>49</v>
      </c>
      <c r="D36" s="392" t="s">
        <v>1290</v>
      </c>
      <c r="E36" s="3">
        <v>45394</v>
      </c>
      <c r="F36" s="392" t="s">
        <v>45</v>
      </c>
      <c r="G36" s="4"/>
    </row>
    <row r="37" spans="1:7" s="5" customFormat="1" ht="49.5" customHeight="1" x14ac:dyDescent="0.25">
      <c r="A37" s="558" t="s">
        <v>45</v>
      </c>
      <c r="B37" s="392" t="s">
        <v>48</v>
      </c>
      <c r="C37" s="392" t="s">
        <v>49</v>
      </c>
      <c r="D37" s="392" t="s">
        <v>1291</v>
      </c>
      <c r="E37" s="3">
        <v>45401</v>
      </c>
      <c r="F37" s="392" t="s">
        <v>45</v>
      </c>
      <c r="G37" s="4"/>
    </row>
    <row r="38" spans="1:7" s="5" customFormat="1" ht="35.25" customHeight="1" x14ac:dyDescent="0.25">
      <c r="A38" s="558" t="s">
        <v>45</v>
      </c>
      <c r="B38" s="392" t="s">
        <v>48</v>
      </c>
      <c r="C38" s="392" t="s">
        <v>49</v>
      </c>
      <c r="D38" s="392" t="s">
        <v>1292</v>
      </c>
      <c r="E38" s="3">
        <v>45408</v>
      </c>
      <c r="F38" s="392" t="s">
        <v>45</v>
      </c>
      <c r="G38" s="6"/>
    </row>
    <row r="39" spans="1:7" s="5" customFormat="1" ht="35.25" customHeight="1" x14ac:dyDescent="0.25">
      <c r="A39" s="558" t="s">
        <v>45</v>
      </c>
      <c r="B39" s="392" t="s">
        <v>48</v>
      </c>
      <c r="C39" s="392" t="s">
        <v>49</v>
      </c>
      <c r="D39" s="392" t="s">
        <v>1293</v>
      </c>
      <c r="E39" s="3">
        <v>45415</v>
      </c>
      <c r="F39" s="392" t="s">
        <v>45</v>
      </c>
      <c r="G39" s="6"/>
    </row>
    <row r="40" spans="1:7" s="5" customFormat="1" ht="35.25" customHeight="1" x14ac:dyDescent="0.25">
      <c r="A40" s="558" t="s">
        <v>45</v>
      </c>
      <c r="B40" s="392" t="s">
        <v>48</v>
      </c>
      <c r="C40" s="392" t="s">
        <v>49</v>
      </c>
      <c r="D40" s="392" t="s">
        <v>1294</v>
      </c>
      <c r="E40" s="3">
        <v>45422</v>
      </c>
      <c r="F40" s="392" t="s">
        <v>45</v>
      </c>
      <c r="G40" s="6"/>
    </row>
    <row r="41" spans="1:7" s="5" customFormat="1" ht="35.25" customHeight="1" x14ac:dyDescent="0.25">
      <c r="A41" s="558" t="s">
        <v>45</v>
      </c>
      <c r="B41" s="392" t="s">
        <v>48</v>
      </c>
      <c r="C41" s="392" t="s">
        <v>49</v>
      </c>
      <c r="D41" s="392" t="s">
        <v>1295</v>
      </c>
      <c r="E41" s="3">
        <v>45429</v>
      </c>
      <c r="F41" s="392" t="s">
        <v>45</v>
      </c>
      <c r="G41" s="6"/>
    </row>
    <row r="42" spans="1:7" s="5" customFormat="1" ht="35.25" customHeight="1" x14ac:dyDescent="0.25">
      <c r="A42" s="558" t="s">
        <v>45</v>
      </c>
      <c r="B42" s="392" t="s">
        <v>48</v>
      </c>
      <c r="C42" s="392" t="s">
        <v>49</v>
      </c>
      <c r="D42" s="392" t="s">
        <v>1296</v>
      </c>
      <c r="E42" s="3">
        <v>45436</v>
      </c>
      <c r="F42" s="392" t="s">
        <v>45</v>
      </c>
      <c r="G42" s="6"/>
    </row>
    <row r="43" spans="1:7" s="5" customFormat="1" ht="35.25" customHeight="1" x14ac:dyDescent="0.25">
      <c r="A43" s="558" t="s">
        <v>45</v>
      </c>
      <c r="B43" s="392" t="s">
        <v>48</v>
      </c>
      <c r="C43" s="392" t="s">
        <v>49</v>
      </c>
      <c r="D43" s="392" t="s">
        <v>1297</v>
      </c>
      <c r="E43" s="3">
        <v>45443</v>
      </c>
      <c r="F43" s="392" t="s">
        <v>45</v>
      </c>
      <c r="G43" s="6"/>
    </row>
    <row r="44" spans="1:7" s="5" customFormat="1" ht="35.25" customHeight="1" x14ac:dyDescent="0.25">
      <c r="A44" s="558" t="s">
        <v>45</v>
      </c>
      <c r="B44" s="392" t="s">
        <v>48</v>
      </c>
      <c r="C44" s="392" t="s">
        <v>49</v>
      </c>
      <c r="D44" s="392" t="s">
        <v>1298</v>
      </c>
      <c r="E44" s="3">
        <v>45457</v>
      </c>
      <c r="F44" s="392" t="s">
        <v>45</v>
      </c>
      <c r="G44" s="6"/>
    </row>
    <row r="45" spans="1:7" s="5" customFormat="1" ht="35.25" customHeight="1" x14ac:dyDescent="0.25">
      <c r="A45" s="558" t="s">
        <v>45</v>
      </c>
      <c r="B45" s="392" t="s">
        <v>48</v>
      </c>
      <c r="C45" s="392" t="s">
        <v>49</v>
      </c>
      <c r="D45" s="392" t="s">
        <v>1299</v>
      </c>
      <c r="E45" s="3">
        <v>45464</v>
      </c>
      <c r="F45" s="392" t="s">
        <v>45</v>
      </c>
      <c r="G45" s="4"/>
    </row>
    <row r="46" spans="1:7" s="5" customFormat="1" ht="35.25" customHeight="1" x14ac:dyDescent="0.25">
      <c r="A46" s="558" t="s">
        <v>45</v>
      </c>
      <c r="B46" s="392" t="s">
        <v>48</v>
      </c>
      <c r="C46" s="392" t="s">
        <v>49</v>
      </c>
      <c r="D46" s="392" t="s">
        <v>1300</v>
      </c>
      <c r="E46" s="3">
        <v>45471</v>
      </c>
      <c r="F46" s="392" t="s">
        <v>45</v>
      </c>
      <c r="G46" s="4"/>
    </row>
    <row r="47" spans="1:7" s="5" customFormat="1" ht="35.25" customHeight="1" x14ac:dyDescent="0.25">
      <c r="A47" s="558" t="s">
        <v>45</v>
      </c>
      <c r="B47" s="392" t="s">
        <v>48</v>
      </c>
      <c r="C47" s="392" t="s">
        <v>49</v>
      </c>
      <c r="D47" s="392" t="s">
        <v>1301</v>
      </c>
      <c r="E47" s="3">
        <v>45478</v>
      </c>
      <c r="F47" s="392" t="s">
        <v>45</v>
      </c>
      <c r="G47" s="4"/>
    </row>
    <row r="48" spans="1:7" s="5" customFormat="1" ht="45.75" customHeight="1" x14ac:dyDescent="0.25">
      <c r="A48" s="558" t="s">
        <v>45</v>
      </c>
      <c r="B48" s="392" t="s">
        <v>48</v>
      </c>
      <c r="C48" s="392" t="s">
        <v>49</v>
      </c>
      <c r="D48" s="392" t="s">
        <v>1302</v>
      </c>
      <c r="E48" s="3">
        <v>45485</v>
      </c>
      <c r="F48" s="392" t="s">
        <v>45</v>
      </c>
      <c r="G48" s="6"/>
    </row>
    <row r="49" spans="1:7" s="5" customFormat="1" ht="45.75" customHeight="1" x14ac:dyDescent="0.25">
      <c r="A49" s="558" t="s">
        <v>45</v>
      </c>
      <c r="B49" s="392" t="s">
        <v>48</v>
      </c>
      <c r="C49" s="392" t="s">
        <v>49</v>
      </c>
      <c r="D49" s="392" t="s">
        <v>1303</v>
      </c>
      <c r="E49" s="3">
        <v>45492</v>
      </c>
      <c r="F49" s="392" t="s">
        <v>45</v>
      </c>
      <c r="G49" s="6"/>
    </row>
    <row r="50" spans="1:7" s="5" customFormat="1" ht="45.75" customHeight="1" x14ac:dyDescent="0.25">
      <c r="A50" s="558" t="s">
        <v>45</v>
      </c>
      <c r="B50" s="392" t="s">
        <v>48</v>
      </c>
      <c r="C50" s="392" t="s">
        <v>49</v>
      </c>
      <c r="D50" s="392" t="s">
        <v>1304</v>
      </c>
      <c r="E50" s="3">
        <v>45499</v>
      </c>
      <c r="F50" s="392" t="s">
        <v>45</v>
      </c>
      <c r="G50" s="6"/>
    </row>
    <row r="51" spans="1:7" s="5" customFormat="1" ht="45.75" customHeight="1" x14ac:dyDescent="0.25">
      <c r="A51" s="558" t="s">
        <v>45</v>
      </c>
      <c r="B51" s="392" t="s">
        <v>48</v>
      </c>
      <c r="C51" s="392" t="s">
        <v>49</v>
      </c>
      <c r="D51" s="392" t="s">
        <v>50</v>
      </c>
      <c r="E51" s="3">
        <v>45296</v>
      </c>
      <c r="F51" s="392" t="s">
        <v>45</v>
      </c>
      <c r="G51" s="6"/>
    </row>
    <row r="52" spans="1:7" s="5" customFormat="1" ht="45.75" customHeight="1" x14ac:dyDescent="0.25">
      <c r="A52" s="558" t="s">
        <v>45</v>
      </c>
      <c r="B52" s="392" t="s">
        <v>48</v>
      </c>
      <c r="C52" s="392" t="s">
        <v>49</v>
      </c>
      <c r="D52" s="392" t="s">
        <v>51</v>
      </c>
      <c r="E52" s="3">
        <v>45303</v>
      </c>
      <c r="F52" s="392" t="s">
        <v>45</v>
      </c>
      <c r="G52" s="6"/>
    </row>
    <row r="53" spans="1:7" s="5" customFormat="1" ht="35.25" customHeight="1" x14ac:dyDescent="0.25">
      <c r="A53" s="558" t="s">
        <v>45</v>
      </c>
      <c r="B53" s="392" t="s">
        <v>48</v>
      </c>
      <c r="C53" s="392" t="s">
        <v>49</v>
      </c>
      <c r="D53" s="392" t="s">
        <v>1128</v>
      </c>
      <c r="E53" s="3">
        <v>45352</v>
      </c>
      <c r="F53" s="392" t="s">
        <v>45</v>
      </c>
      <c r="G53" s="6"/>
    </row>
    <row r="54" spans="1:7" s="5" customFormat="1" ht="35.25" customHeight="1" x14ac:dyDescent="0.25">
      <c r="A54" s="558" t="s">
        <v>45</v>
      </c>
      <c r="B54" s="392" t="s">
        <v>48</v>
      </c>
      <c r="C54" s="392" t="s">
        <v>49</v>
      </c>
      <c r="D54" s="392" t="s">
        <v>1129</v>
      </c>
      <c r="E54" s="3">
        <v>45359</v>
      </c>
      <c r="F54" s="392" t="s">
        <v>45</v>
      </c>
      <c r="G54" s="6"/>
    </row>
    <row r="55" spans="1:7" s="5" customFormat="1" ht="35.25" customHeight="1" x14ac:dyDescent="0.25">
      <c r="A55" s="558" t="s">
        <v>45</v>
      </c>
      <c r="B55" s="392" t="s">
        <v>48</v>
      </c>
      <c r="C55" s="392" t="s">
        <v>49</v>
      </c>
      <c r="D55" s="392" t="s">
        <v>1130</v>
      </c>
      <c r="E55" s="3">
        <v>45366</v>
      </c>
      <c r="F55" s="392" t="s">
        <v>45</v>
      </c>
      <c r="G55" s="6"/>
    </row>
    <row r="56" spans="1:7" s="5" customFormat="1" ht="35.25" customHeight="1" x14ac:dyDescent="0.25">
      <c r="A56" s="558" t="s">
        <v>45</v>
      </c>
      <c r="B56" s="392" t="s">
        <v>48</v>
      </c>
      <c r="C56" s="392" t="s">
        <v>49</v>
      </c>
      <c r="D56" s="392" t="s">
        <v>1131</v>
      </c>
      <c r="E56" s="3">
        <v>45380</v>
      </c>
      <c r="F56" s="392" t="s">
        <v>45</v>
      </c>
      <c r="G56" s="6"/>
    </row>
    <row r="57" spans="1:7" s="5" customFormat="1" ht="35.25" customHeight="1" x14ac:dyDescent="0.25">
      <c r="A57" s="558" t="s">
        <v>45</v>
      </c>
      <c r="B57" s="392" t="s">
        <v>48</v>
      </c>
      <c r="C57" s="392" t="s">
        <v>49</v>
      </c>
      <c r="D57" s="392" t="s">
        <v>1132</v>
      </c>
      <c r="E57" s="3">
        <v>45387</v>
      </c>
      <c r="F57" s="392" t="s">
        <v>45</v>
      </c>
      <c r="G57" s="6"/>
    </row>
    <row r="58" spans="1:7" s="5" customFormat="1" ht="35.25" customHeight="1" x14ac:dyDescent="0.25">
      <c r="A58" s="558" t="s">
        <v>45</v>
      </c>
      <c r="B58" s="392" t="s">
        <v>48</v>
      </c>
      <c r="C58" s="392" t="s">
        <v>49</v>
      </c>
      <c r="D58" s="392" t="s">
        <v>1133</v>
      </c>
      <c r="E58" s="3">
        <v>45408</v>
      </c>
      <c r="F58" s="392" t="s">
        <v>45</v>
      </c>
      <c r="G58" s="6"/>
    </row>
    <row r="59" spans="1:7" s="5" customFormat="1" ht="35.25" customHeight="1" x14ac:dyDescent="0.25">
      <c r="A59" s="558" t="s">
        <v>45</v>
      </c>
      <c r="B59" s="392" t="s">
        <v>48</v>
      </c>
      <c r="C59" s="392" t="s">
        <v>49</v>
      </c>
      <c r="D59" s="392" t="s">
        <v>1230</v>
      </c>
      <c r="E59" s="3">
        <v>45422</v>
      </c>
      <c r="F59" s="392" t="s">
        <v>45</v>
      </c>
      <c r="G59" s="6"/>
    </row>
    <row r="60" spans="1:7" s="5" customFormat="1" ht="35.25" customHeight="1" x14ac:dyDescent="0.25">
      <c r="A60" s="558" t="s">
        <v>45</v>
      </c>
      <c r="B60" s="392" t="s">
        <v>48</v>
      </c>
      <c r="C60" s="392" t="s">
        <v>49</v>
      </c>
      <c r="D60" s="392" t="s">
        <v>1305</v>
      </c>
      <c r="E60" s="3">
        <v>45464</v>
      </c>
      <c r="F60" s="392" t="s">
        <v>45</v>
      </c>
      <c r="G60" s="6"/>
    </row>
    <row r="61" spans="1:7" s="5" customFormat="1" ht="35.25" customHeight="1" x14ac:dyDescent="0.25">
      <c r="A61" s="558" t="s">
        <v>45</v>
      </c>
      <c r="B61" s="392" t="s">
        <v>48</v>
      </c>
      <c r="C61" s="392" t="s">
        <v>49</v>
      </c>
      <c r="D61" s="392" t="s">
        <v>1306</v>
      </c>
      <c r="E61" s="3">
        <v>45471</v>
      </c>
      <c r="F61" s="392" t="s">
        <v>45</v>
      </c>
      <c r="G61" s="6"/>
    </row>
    <row r="62" spans="1:7" s="5" customFormat="1" ht="35.25" customHeight="1" x14ac:dyDescent="0.25">
      <c r="A62" s="558" t="s">
        <v>45</v>
      </c>
      <c r="B62" s="392" t="s">
        <v>48</v>
      </c>
      <c r="C62" s="392" t="s">
        <v>49</v>
      </c>
      <c r="D62" s="392" t="s">
        <v>1307</v>
      </c>
      <c r="E62" s="3">
        <v>45478</v>
      </c>
      <c r="F62" s="392" t="s">
        <v>45</v>
      </c>
      <c r="G62" s="6"/>
    </row>
    <row r="63" spans="1:7" s="5" customFormat="1" ht="35.25" customHeight="1" x14ac:dyDescent="0.25">
      <c r="A63" s="558" t="s">
        <v>45</v>
      </c>
      <c r="B63" s="392" t="s">
        <v>48</v>
      </c>
      <c r="C63" s="392" t="s">
        <v>49</v>
      </c>
      <c r="D63" s="392" t="s">
        <v>1308</v>
      </c>
      <c r="E63" s="3">
        <v>45485</v>
      </c>
      <c r="F63" s="392" t="s">
        <v>45</v>
      </c>
      <c r="G63" s="6"/>
    </row>
    <row r="64" spans="1:7" s="5" customFormat="1" ht="35.25" customHeight="1" x14ac:dyDescent="0.25">
      <c r="A64" s="558" t="s">
        <v>45</v>
      </c>
      <c r="B64" s="392" t="s">
        <v>48</v>
      </c>
      <c r="C64" s="391" t="s">
        <v>49</v>
      </c>
      <c r="D64" s="392" t="s">
        <v>1309</v>
      </c>
      <c r="E64" s="3">
        <v>45492</v>
      </c>
      <c r="F64" s="392" t="s">
        <v>45</v>
      </c>
      <c r="G64" s="6"/>
    </row>
    <row r="65" spans="1:7" s="5" customFormat="1" ht="35.25" customHeight="1" x14ac:dyDescent="0.25">
      <c r="A65" s="558" t="s">
        <v>45</v>
      </c>
      <c r="B65" s="392" t="s">
        <v>48</v>
      </c>
      <c r="C65" s="392" t="s">
        <v>49</v>
      </c>
      <c r="D65" s="392" t="s">
        <v>1310</v>
      </c>
      <c r="E65" s="3">
        <v>45499</v>
      </c>
      <c r="F65" s="392" t="s">
        <v>45</v>
      </c>
      <c r="G65" s="6"/>
    </row>
    <row r="66" spans="1:7" s="5" customFormat="1" ht="35.25" customHeight="1" x14ac:dyDescent="0.25">
      <c r="A66" s="557" t="s">
        <v>45</v>
      </c>
      <c r="B66" s="392" t="s">
        <v>48</v>
      </c>
      <c r="C66" s="392" t="s">
        <v>49</v>
      </c>
      <c r="D66" s="392" t="s">
        <v>1311</v>
      </c>
      <c r="E66" s="3">
        <v>45506</v>
      </c>
      <c r="F66" s="392" t="s">
        <v>45</v>
      </c>
      <c r="G66" s="4"/>
    </row>
    <row r="67" spans="1:7" s="5" customFormat="1" ht="35.25" customHeight="1" x14ac:dyDescent="0.25">
      <c r="A67" s="557" t="s">
        <v>45</v>
      </c>
      <c r="B67" s="392" t="s">
        <v>48</v>
      </c>
      <c r="C67" s="392" t="s">
        <v>49</v>
      </c>
      <c r="D67" s="392" t="s">
        <v>1312</v>
      </c>
      <c r="E67" s="3">
        <v>45513</v>
      </c>
      <c r="F67" s="392" t="s">
        <v>45</v>
      </c>
      <c r="G67" s="4"/>
    </row>
    <row r="68" spans="1:7" s="5" customFormat="1" ht="35.25" customHeight="1" x14ac:dyDescent="0.25">
      <c r="A68" s="557" t="s">
        <v>45</v>
      </c>
      <c r="B68" s="392" t="s">
        <v>48</v>
      </c>
      <c r="C68" s="392" t="s">
        <v>49</v>
      </c>
      <c r="D68" s="392" t="s">
        <v>1313</v>
      </c>
      <c r="E68" s="3">
        <v>45520</v>
      </c>
      <c r="F68" s="392" t="s">
        <v>45</v>
      </c>
      <c r="G68" s="4"/>
    </row>
    <row r="69" spans="1:7" s="5" customFormat="1" ht="35.25" customHeight="1" x14ac:dyDescent="0.25">
      <c r="A69" s="557" t="s">
        <v>45</v>
      </c>
      <c r="B69" s="392" t="s">
        <v>48</v>
      </c>
      <c r="C69" s="392" t="s">
        <v>49</v>
      </c>
      <c r="D69" s="392" t="s">
        <v>1314</v>
      </c>
      <c r="E69" s="3">
        <v>45527</v>
      </c>
      <c r="F69" s="392" t="s">
        <v>45</v>
      </c>
      <c r="G69" s="4"/>
    </row>
    <row r="70" spans="1:7" s="5" customFormat="1" ht="35.25" customHeight="1" x14ac:dyDescent="0.25">
      <c r="A70" s="557" t="s">
        <v>45</v>
      </c>
      <c r="B70" s="392" t="s">
        <v>48</v>
      </c>
      <c r="C70" s="392" t="s">
        <v>49</v>
      </c>
      <c r="D70" s="392" t="s">
        <v>1315</v>
      </c>
      <c r="E70" s="3">
        <v>45534</v>
      </c>
      <c r="F70" s="392" t="s">
        <v>45</v>
      </c>
      <c r="G70" s="4"/>
    </row>
    <row r="71" spans="1:7" s="5" customFormat="1" ht="35.25" customHeight="1" x14ac:dyDescent="0.25">
      <c r="A71" s="557" t="s">
        <v>45</v>
      </c>
      <c r="B71" s="392" t="s">
        <v>48</v>
      </c>
      <c r="C71" s="392" t="s">
        <v>49</v>
      </c>
      <c r="D71" s="392" t="s">
        <v>1316</v>
      </c>
      <c r="E71" s="3">
        <v>45541</v>
      </c>
      <c r="F71" s="392" t="s">
        <v>45</v>
      </c>
      <c r="G71" s="4"/>
    </row>
    <row r="72" spans="1:7" s="5" customFormat="1" ht="35.25" customHeight="1" x14ac:dyDescent="0.25">
      <c r="A72" s="557" t="s">
        <v>45</v>
      </c>
      <c r="B72" s="392" t="s">
        <v>48</v>
      </c>
      <c r="C72" s="392" t="s">
        <v>49</v>
      </c>
      <c r="D72" s="392" t="s">
        <v>1317</v>
      </c>
      <c r="E72" s="3">
        <v>45548</v>
      </c>
      <c r="F72" s="392" t="s">
        <v>45</v>
      </c>
      <c r="G72" s="4"/>
    </row>
    <row r="73" spans="1:7" s="5" customFormat="1" ht="35.25" customHeight="1" x14ac:dyDescent="0.25">
      <c r="A73" s="557" t="s">
        <v>45</v>
      </c>
      <c r="B73" s="392" t="s">
        <v>48</v>
      </c>
      <c r="C73" s="392" t="s">
        <v>49</v>
      </c>
      <c r="D73" s="392" t="s">
        <v>1318</v>
      </c>
      <c r="E73" s="3">
        <v>45555</v>
      </c>
      <c r="F73" s="392" t="s">
        <v>45</v>
      </c>
      <c r="G73" s="4"/>
    </row>
    <row r="74" spans="1:7" s="5" customFormat="1" ht="35.25" customHeight="1" x14ac:dyDescent="0.25">
      <c r="A74" s="557" t="s">
        <v>45</v>
      </c>
      <c r="B74" s="392" t="s">
        <v>48</v>
      </c>
      <c r="C74" s="392" t="s">
        <v>49</v>
      </c>
      <c r="D74" s="392" t="s">
        <v>1319</v>
      </c>
      <c r="E74" s="3">
        <v>45562</v>
      </c>
      <c r="F74" s="392" t="s">
        <v>45</v>
      </c>
      <c r="G74" s="4"/>
    </row>
    <row r="75" spans="1:7" s="5" customFormat="1" ht="35.25" customHeight="1" x14ac:dyDescent="0.25">
      <c r="A75" s="558" t="s">
        <v>45</v>
      </c>
      <c r="B75" s="392" t="s">
        <v>48</v>
      </c>
      <c r="C75" s="392" t="s">
        <v>49</v>
      </c>
      <c r="D75" s="392" t="s">
        <v>1320</v>
      </c>
      <c r="E75" s="3">
        <v>45569</v>
      </c>
      <c r="F75" s="392" t="s">
        <v>45</v>
      </c>
      <c r="G75" s="4"/>
    </row>
    <row r="76" spans="1:7" s="5" customFormat="1" ht="35.25" customHeight="1" x14ac:dyDescent="0.25">
      <c r="A76" s="558" t="s">
        <v>45</v>
      </c>
      <c r="B76" s="392" t="s">
        <v>48</v>
      </c>
      <c r="C76" s="392" t="s">
        <v>49</v>
      </c>
      <c r="D76" s="392" t="s">
        <v>1321</v>
      </c>
      <c r="E76" s="3">
        <v>45576</v>
      </c>
      <c r="F76" s="392" t="s">
        <v>45</v>
      </c>
      <c r="G76" s="6"/>
    </row>
    <row r="77" spans="1:7" s="5" customFormat="1" ht="35.25" customHeight="1" x14ac:dyDescent="0.25">
      <c r="A77" s="558" t="s">
        <v>45</v>
      </c>
      <c r="B77" s="392" t="s">
        <v>48</v>
      </c>
      <c r="C77" s="392" t="s">
        <v>49</v>
      </c>
      <c r="D77" s="392" t="s">
        <v>1322</v>
      </c>
      <c r="E77" s="3">
        <v>45590</v>
      </c>
      <c r="F77" s="392" t="s">
        <v>45</v>
      </c>
      <c r="G77" s="6"/>
    </row>
    <row r="78" spans="1:7" s="5" customFormat="1" ht="35.25" customHeight="1" x14ac:dyDescent="0.25">
      <c r="A78" s="558" t="s">
        <v>6</v>
      </c>
      <c r="B78" s="392" t="s">
        <v>1323</v>
      </c>
      <c r="C78" s="392" t="s">
        <v>52</v>
      </c>
      <c r="D78" s="392" t="s">
        <v>53</v>
      </c>
      <c r="E78" s="3">
        <v>47716</v>
      </c>
      <c r="F78" s="392" t="s">
        <v>35</v>
      </c>
      <c r="G78" s="6"/>
    </row>
    <row r="79" spans="1:7" s="5" customFormat="1" ht="43.5" customHeight="1" x14ac:dyDescent="0.25">
      <c r="A79" s="558" t="s">
        <v>6</v>
      </c>
      <c r="B79" s="392" t="s">
        <v>1324</v>
      </c>
      <c r="C79" s="392" t="s">
        <v>1134</v>
      </c>
      <c r="D79" s="392" t="s">
        <v>1135</v>
      </c>
      <c r="E79" s="3">
        <v>48637</v>
      </c>
      <c r="F79" s="392" t="s">
        <v>742</v>
      </c>
      <c r="G79" s="6"/>
    </row>
    <row r="80" spans="1:7" s="5" customFormat="1" ht="45.75" customHeight="1" x14ac:dyDescent="0.25">
      <c r="A80" s="557" t="s">
        <v>6</v>
      </c>
      <c r="B80" s="392" t="s">
        <v>1325</v>
      </c>
      <c r="C80" s="392" t="s">
        <v>54</v>
      </c>
      <c r="D80" s="392" t="s">
        <v>55</v>
      </c>
      <c r="E80" s="3">
        <v>46984</v>
      </c>
      <c r="F80" s="392" t="s">
        <v>742</v>
      </c>
      <c r="G80" s="6"/>
    </row>
    <row r="81" spans="1:7" s="5" customFormat="1" ht="35.25" customHeight="1" x14ac:dyDescent="0.25">
      <c r="A81" s="557" t="s">
        <v>8</v>
      </c>
      <c r="B81" s="392" t="s">
        <v>56</v>
      </c>
      <c r="C81" s="392" t="s">
        <v>57</v>
      </c>
      <c r="D81" s="392" t="s">
        <v>58</v>
      </c>
      <c r="E81" s="3">
        <v>45630</v>
      </c>
      <c r="F81" s="392" t="s">
        <v>59</v>
      </c>
      <c r="G81" s="6"/>
    </row>
    <row r="82" spans="1:7" s="5" customFormat="1" ht="35.25" customHeight="1" x14ac:dyDescent="0.25">
      <c r="A82" s="557" t="s">
        <v>8</v>
      </c>
      <c r="B82" s="392" t="s">
        <v>56</v>
      </c>
      <c r="C82" s="392" t="s">
        <v>57</v>
      </c>
      <c r="D82" s="392" t="s">
        <v>60</v>
      </c>
      <c r="E82" s="3">
        <v>46350</v>
      </c>
      <c r="F82" s="392" t="s">
        <v>59</v>
      </c>
      <c r="G82" s="6"/>
    </row>
    <row r="83" spans="1:7" s="5" customFormat="1" ht="45.75" customHeight="1" x14ac:dyDescent="0.25">
      <c r="A83" s="557" t="s">
        <v>8</v>
      </c>
      <c r="B83" s="392" t="s">
        <v>1326</v>
      </c>
      <c r="C83" s="392" t="s">
        <v>61</v>
      </c>
      <c r="D83" s="392" t="s">
        <v>62</v>
      </c>
      <c r="E83" s="3">
        <v>45428</v>
      </c>
      <c r="F83" s="392" t="s">
        <v>59</v>
      </c>
      <c r="G83" s="6"/>
    </row>
    <row r="84" spans="1:7" s="5" customFormat="1" ht="35.25" customHeight="1" x14ac:dyDescent="0.25">
      <c r="A84" s="558" t="s">
        <v>8</v>
      </c>
      <c r="B84" s="392" t="s">
        <v>1327</v>
      </c>
      <c r="C84" s="392" t="s">
        <v>63</v>
      </c>
      <c r="D84" s="392" t="s">
        <v>64</v>
      </c>
      <c r="E84" s="3">
        <v>45521</v>
      </c>
      <c r="F84" s="392" t="s">
        <v>59</v>
      </c>
      <c r="G84" s="6"/>
    </row>
    <row r="85" spans="1:7" s="5" customFormat="1" ht="35.25" customHeight="1" x14ac:dyDescent="0.25">
      <c r="A85" s="558" t="s">
        <v>8</v>
      </c>
      <c r="B85" s="392" t="s">
        <v>1328</v>
      </c>
      <c r="C85" s="392" t="s">
        <v>65</v>
      </c>
      <c r="D85" s="392" t="s">
        <v>66</v>
      </c>
      <c r="E85" s="3">
        <v>46067</v>
      </c>
      <c r="F85" s="392" t="s">
        <v>59</v>
      </c>
      <c r="G85" s="4"/>
    </row>
    <row r="86" spans="1:7" s="5" customFormat="1" ht="35.25" customHeight="1" x14ac:dyDescent="0.25">
      <c r="A86" s="558" t="s">
        <v>8</v>
      </c>
      <c r="B86" s="392" t="s">
        <v>1329</v>
      </c>
      <c r="C86" s="392" t="s">
        <v>67</v>
      </c>
      <c r="D86" s="392" t="s">
        <v>68</v>
      </c>
      <c r="E86" s="3">
        <v>47381</v>
      </c>
      <c r="F86" s="392" t="s">
        <v>59</v>
      </c>
      <c r="G86" s="4"/>
    </row>
    <row r="87" spans="1:7" s="5" customFormat="1" ht="35.25" customHeight="1" x14ac:dyDescent="0.25">
      <c r="A87" s="558" t="s">
        <v>8</v>
      </c>
      <c r="B87" s="392" t="s">
        <v>1330</v>
      </c>
      <c r="C87" s="392" t="s">
        <v>1136</v>
      </c>
      <c r="D87" s="392" t="s">
        <v>1137</v>
      </c>
      <c r="E87" s="3">
        <v>47540</v>
      </c>
      <c r="F87" s="392" t="s">
        <v>59</v>
      </c>
      <c r="G87" s="6"/>
    </row>
    <row r="88" spans="1:7" s="5" customFormat="1" ht="35.25" customHeight="1" x14ac:dyDescent="0.25">
      <c r="A88" s="558" t="s">
        <v>9</v>
      </c>
      <c r="B88" s="392" t="s">
        <v>1331</v>
      </c>
      <c r="C88" s="392" t="s">
        <v>69</v>
      </c>
      <c r="D88" s="392" t="s">
        <v>70</v>
      </c>
      <c r="E88" s="3">
        <v>47689</v>
      </c>
      <c r="F88" s="392" t="s">
        <v>71</v>
      </c>
      <c r="G88" s="6"/>
    </row>
    <row r="89" spans="1:7" s="5" customFormat="1" ht="35.25" customHeight="1" x14ac:dyDescent="0.25">
      <c r="A89" s="558" t="s">
        <v>9</v>
      </c>
      <c r="B89" s="392" t="s">
        <v>1331</v>
      </c>
      <c r="C89" s="392" t="s">
        <v>69</v>
      </c>
      <c r="D89" s="392" t="s">
        <v>72</v>
      </c>
      <c r="E89" s="3">
        <v>47329</v>
      </c>
      <c r="F89" s="392" t="s">
        <v>71</v>
      </c>
      <c r="G89" s="6"/>
    </row>
    <row r="90" spans="1:7" s="5" customFormat="1" ht="35.25" customHeight="1" x14ac:dyDescent="0.25">
      <c r="A90" s="558" t="s">
        <v>9</v>
      </c>
      <c r="B90" s="392" t="s">
        <v>1331</v>
      </c>
      <c r="C90" s="392" t="s">
        <v>69</v>
      </c>
      <c r="D90" s="392" t="s">
        <v>73</v>
      </c>
      <c r="E90" s="3">
        <v>46969</v>
      </c>
      <c r="F90" s="392" t="s">
        <v>71</v>
      </c>
      <c r="G90" s="6"/>
    </row>
    <row r="91" spans="1:7" s="5" customFormat="1" ht="35.25" customHeight="1" x14ac:dyDescent="0.25">
      <c r="A91" s="558" t="s">
        <v>9</v>
      </c>
      <c r="B91" s="392" t="s">
        <v>1331</v>
      </c>
      <c r="C91" s="392" t="s">
        <v>69</v>
      </c>
      <c r="D91" s="392" t="s">
        <v>74</v>
      </c>
      <c r="E91" s="3">
        <v>46609</v>
      </c>
      <c r="F91" s="392" t="s">
        <v>71</v>
      </c>
      <c r="G91" s="6"/>
    </row>
    <row r="92" spans="1:7" s="5" customFormat="1" ht="35.25" customHeight="1" x14ac:dyDescent="0.25">
      <c r="A92" s="558" t="s">
        <v>10</v>
      </c>
      <c r="B92" s="392" t="s">
        <v>1332</v>
      </c>
      <c r="C92" s="392" t="s">
        <v>75</v>
      </c>
      <c r="D92" s="392" t="s">
        <v>76</v>
      </c>
      <c r="E92" s="3">
        <v>45584</v>
      </c>
      <c r="F92" s="392" t="s">
        <v>30</v>
      </c>
    </row>
    <row r="93" spans="1:7" s="5" customFormat="1" ht="49.5" customHeight="1" x14ac:dyDescent="0.25">
      <c r="A93" s="558" t="s">
        <v>10</v>
      </c>
      <c r="B93" s="392" t="s">
        <v>1333</v>
      </c>
      <c r="C93" s="392" t="s">
        <v>77</v>
      </c>
      <c r="D93" s="392" t="s">
        <v>78</v>
      </c>
      <c r="E93" s="3">
        <v>47289</v>
      </c>
      <c r="F93" s="392" t="s">
        <v>30</v>
      </c>
      <c r="G93" s="6"/>
    </row>
    <row r="94" spans="1:7" s="5" customFormat="1" ht="49.5" customHeight="1" x14ac:dyDescent="0.25">
      <c r="A94" s="558" t="s">
        <v>11</v>
      </c>
      <c r="B94" s="392" t="s">
        <v>79</v>
      </c>
      <c r="C94" s="392" t="s">
        <v>80</v>
      </c>
      <c r="D94" s="392" t="s">
        <v>81</v>
      </c>
      <c r="E94" s="3">
        <v>45857</v>
      </c>
      <c r="F94" s="392" t="s">
        <v>71</v>
      </c>
      <c r="G94" s="6"/>
    </row>
    <row r="95" spans="1:7" s="5" customFormat="1" ht="49.5" customHeight="1" x14ac:dyDescent="0.25">
      <c r="A95" s="558" t="s">
        <v>11</v>
      </c>
      <c r="B95" s="392" t="s">
        <v>1138</v>
      </c>
      <c r="C95" s="392" t="s">
        <v>1139</v>
      </c>
      <c r="D95" s="392" t="s">
        <v>1140</v>
      </c>
      <c r="E95" s="3">
        <v>48644</v>
      </c>
      <c r="F95" s="392" t="s">
        <v>71</v>
      </c>
      <c r="G95" s="6"/>
    </row>
    <row r="96" spans="1:7" s="5" customFormat="1" ht="49.5" customHeight="1" x14ac:dyDescent="0.25">
      <c r="A96" s="558" t="s">
        <v>11</v>
      </c>
      <c r="B96" s="392" t="s">
        <v>82</v>
      </c>
      <c r="C96" s="392" t="s">
        <v>83</v>
      </c>
      <c r="D96" s="392" t="s">
        <v>84</v>
      </c>
      <c r="E96" s="3">
        <v>45233</v>
      </c>
      <c r="F96" s="392" t="s">
        <v>71</v>
      </c>
      <c r="G96" s="4"/>
    </row>
    <row r="97" spans="1:7" s="5" customFormat="1" ht="49.5" customHeight="1" x14ac:dyDescent="0.25">
      <c r="A97" s="558" t="s">
        <v>11</v>
      </c>
      <c r="B97" s="392" t="s">
        <v>82</v>
      </c>
      <c r="C97" s="392" t="s">
        <v>83</v>
      </c>
      <c r="D97" s="392" t="s">
        <v>85</v>
      </c>
      <c r="E97" s="3">
        <v>45953</v>
      </c>
      <c r="F97" s="392" t="s">
        <v>71</v>
      </c>
      <c r="G97" s="4"/>
    </row>
    <row r="98" spans="1:7" s="5" customFormat="1" ht="35.25" customHeight="1" x14ac:dyDescent="0.25">
      <c r="A98" s="558" t="s">
        <v>11</v>
      </c>
      <c r="B98" s="392" t="s">
        <v>1334</v>
      </c>
      <c r="C98" s="392" t="s">
        <v>86</v>
      </c>
      <c r="D98" s="392" t="s">
        <v>87</v>
      </c>
      <c r="E98" s="3">
        <v>48124</v>
      </c>
      <c r="F98" s="392" t="s">
        <v>71</v>
      </c>
      <c r="G98" s="6"/>
    </row>
    <row r="99" spans="1:7" s="5" customFormat="1" ht="35.25" customHeight="1" x14ac:dyDescent="0.25">
      <c r="A99" s="558" t="s">
        <v>11</v>
      </c>
      <c r="B99" s="392" t="s">
        <v>1335</v>
      </c>
      <c r="C99" s="392" t="s">
        <v>88</v>
      </c>
      <c r="D99" s="392" t="s">
        <v>89</v>
      </c>
      <c r="E99" s="3">
        <v>46605</v>
      </c>
      <c r="F99" s="392" t="s">
        <v>90</v>
      </c>
      <c r="G99" s="6"/>
    </row>
    <row r="100" spans="1:7" s="5" customFormat="1" ht="35.25" customHeight="1" x14ac:dyDescent="0.25">
      <c r="A100" s="558" t="s">
        <v>11</v>
      </c>
      <c r="B100" s="392" t="s">
        <v>1336</v>
      </c>
      <c r="C100" s="392" t="s">
        <v>91</v>
      </c>
      <c r="D100" s="392" t="s">
        <v>92</v>
      </c>
      <c r="E100" s="3">
        <v>47073</v>
      </c>
      <c r="F100" s="392" t="s">
        <v>71</v>
      </c>
      <c r="G100" s="6"/>
    </row>
    <row r="101" spans="1:7" s="5" customFormat="1" ht="35.25" customHeight="1" x14ac:dyDescent="0.25">
      <c r="A101" s="558" t="s">
        <v>11</v>
      </c>
      <c r="B101" s="392" t="s">
        <v>1337</v>
      </c>
      <c r="C101" s="392" t="s">
        <v>1231</v>
      </c>
      <c r="D101" s="392" t="s">
        <v>1232</v>
      </c>
      <c r="E101" s="3">
        <v>47575</v>
      </c>
      <c r="F101" s="392" t="s">
        <v>71</v>
      </c>
      <c r="G101" s="6"/>
    </row>
    <row r="102" spans="1:7" s="5" customFormat="1" ht="35.25" customHeight="1" x14ac:dyDescent="0.25">
      <c r="A102" s="558" t="s">
        <v>12</v>
      </c>
      <c r="B102" s="392" t="s">
        <v>1185</v>
      </c>
      <c r="C102" s="392" t="s">
        <v>93</v>
      </c>
      <c r="D102" s="392" t="s">
        <v>94</v>
      </c>
      <c r="E102" s="3">
        <v>45519</v>
      </c>
      <c r="F102" s="392" t="s">
        <v>90</v>
      </c>
      <c r="G102" s="6"/>
    </row>
    <row r="103" spans="1:7" s="5" customFormat="1" ht="35.25" customHeight="1" x14ac:dyDescent="0.25">
      <c r="A103" s="558" t="s">
        <v>12</v>
      </c>
      <c r="B103" s="392" t="s">
        <v>1173</v>
      </c>
      <c r="C103" s="392" t="s">
        <v>95</v>
      </c>
      <c r="D103" s="392" t="s">
        <v>96</v>
      </c>
      <c r="E103" s="3">
        <v>45524</v>
      </c>
      <c r="F103" s="392" t="s">
        <v>90</v>
      </c>
      <c r="G103" s="6"/>
    </row>
    <row r="104" spans="1:7" s="5" customFormat="1" ht="35.25" customHeight="1" x14ac:dyDescent="0.25">
      <c r="A104" s="558" t="s">
        <v>12</v>
      </c>
      <c r="B104" s="392" t="s">
        <v>1174</v>
      </c>
      <c r="C104" s="392" t="s">
        <v>97</v>
      </c>
      <c r="D104" s="392" t="s">
        <v>98</v>
      </c>
      <c r="E104" s="3">
        <v>45391</v>
      </c>
      <c r="F104" s="392" t="s">
        <v>90</v>
      </c>
      <c r="G104" s="6"/>
    </row>
    <row r="105" spans="1:7" s="5" customFormat="1" ht="35.25" customHeight="1" x14ac:dyDescent="0.25">
      <c r="A105" s="558" t="s">
        <v>12</v>
      </c>
      <c r="B105" s="392" t="s">
        <v>1174</v>
      </c>
      <c r="C105" s="392" t="s">
        <v>97</v>
      </c>
      <c r="D105" s="392" t="s">
        <v>99</v>
      </c>
      <c r="E105" s="3">
        <v>45751</v>
      </c>
      <c r="F105" s="392" t="s">
        <v>90</v>
      </c>
      <c r="G105" s="4"/>
    </row>
    <row r="106" spans="1:7" s="5" customFormat="1" ht="35.25" customHeight="1" x14ac:dyDescent="0.25">
      <c r="A106" s="558" t="s">
        <v>12</v>
      </c>
      <c r="B106" s="392" t="s">
        <v>1175</v>
      </c>
      <c r="C106" s="392" t="s">
        <v>100</v>
      </c>
      <c r="D106" s="392" t="s">
        <v>101</v>
      </c>
      <c r="E106" s="3">
        <v>45874</v>
      </c>
      <c r="F106" s="392" t="s">
        <v>90</v>
      </c>
      <c r="G106" s="4"/>
    </row>
    <row r="107" spans="1:7" s="5" customFormat="1" ht="35.25" customHeight="1" x14ac:dyDescent="0.25">
      <c r="A107" s="558" t="s">
        <v>12</v>
      </c>
      <c r="B107" s="392" t="s">
        <v>1175</v>
      </c>
      <c r="C107" s="392" t="s">
        <v>100</v>
      </c>
      <c r="D107" s="392" t="s">
        <v>102</v>
      </c>
      <c r="E107" s="3">
        <v>46234</v>
      </c>
      <c r="F107" s="392" t="s">
        <v>90</v>
      </c>
      <c r="G107" s="4"/>
    </row>
    <row r="108" spans="1:7" s="5" customFormat="1" ht="45.75" customHeight="1" x14ac:dyDescent="0.25">
      <c r="A108" s="558" t="s">
        <v>12</v>
      </c>
      <c r="B108" s="392" t="s">
        <v>103</v>
      </c>
      <c r="C108" s="392" t="s">
        <v>104</v>
      </c>
      <c r="D108" s="392" t="s">
        <v>105</v>
      </c>
      <c r="E108" s="3">
        <v>46461</v>
      </c>
      <c r="F108" s="392" t="s">
        <v>90</v>
      </c>
      <c r="G108" s="6"/>
    </row>
    <row r="109" spans="1:7" s="5" customFormat="1" ht="45.75" customHeight="1" x14ac:dyDescent="0.25">
      <c r="A109" s="558" t="s">
        <v>12</v>
      </c>
      <c r="B109" s="392" t="s">
        <v>106</v>
      </c>
      <c r="C109" s="392" t="s">
        <v>107</v>
      </c>
      <c r="D109" s="392" t="s">
        <v>108</v>
      </c>
      <c r="E109" s="3">
        <v>46822</v>
      </c>
      <c r="F109" s="392" t="s">
        <v>90</v>
      </c>
      <c r="G109" s="6"/>
    </row>
    <row r="110" spans="1:7" s="5" customFormat="1" ht="45.75" customHeight="1" x14ac:dyDescent="0.25">
      <c r="A110" s="558" t="s">
        <v>12</v>
      </c>
      <c r="B110" s="392" t="s">
        <v>109</v>
      </c>
      <c r="C110" s="392" t="s">
        <v>110</v>
      </c>
      <c r="D110" s="392" t="s">
        <v>111</v>
      </c>
      <c r="E110" s="3">
        <v>46633</v>
      </c>
      <c r="F110" s="392" t="s">
        <v>90</v>
      </c>
      <c r="G110" s="6"/>
    </row>
    <row r="111" spans="1:7" s="5" customFormat="1" ht="45.75" customHeight="1" x14ac:dyDescent="0.25">
      <c r="A111" s="558" t="s">
        <v>12</v>
      </c>
      <c r="B111" s="392" t="s">
        <v>112</v>
      </c>
      <c r="C111" s="392" t="s">
        <v>113</v>
      </c>
      <c r="D111" s="392" t="s">
        <v>114</v>
      </c>
      <c r="E111" s="3">
        <v>46905</v>
      </c>
      <c r="F111" s="392" t="s">
        <v>90</v>
      </c>
      <c r="G111" s="6"/>
    </row>
    <row r="112" spans="1:7" s="5" customFormat="1" ht="45.75" customHeight="1" x14ac:dyDescent="0.25">
      <c r="A112" s="558" t="s">
        <v>12</v>
      </c>
      <c r="B112" s="392" t="s">
        <v>1141</v>
      </c>
      <c r="C112" s="392" t="s">
        <v>1142</v>
      </c>
      <c r="D112" s="392" t="s">
        <v>1143</v>
      </c>
      <c r="E112" s="3">
        <v>47380</v>
      </c>
      <c r="F112" s="392" t="s">
        <v>90</v>
      </c>
      <c r="G112" s="6"/>
    </row>
    <row r="113" spans="1:7" s="5" customFormat="1" ht="35.25" customHeight="1" x14ac:dyDescent="0.25">
      <c r="A113" s="558" t="s">
        <v>12</v>
      </c>
      <c r="B113" s="392" t="s">
        <v>1338</v>
      </c>
      <c r="C113" s="392" t="s">
        <v>115</v>
      </c>
      <c r="D113" s="392" t="s">
        <v>116</v>
      </c>
      <c r="E113" s="3">
        <v>45554</v>
      </c>
      <c r="F113" s="392" t="s">
        <v>90</v>
      </c>
      <c r="G113" s="6"/>
    </row>
    <row r="114" spans="1:7" s="5" customFormat="1" ht="35.25" customHeight="1" x14ac:dyDescent="0.25">
      <c r="A114" s="558" t="s">
        <v>12</v>
      </c>
      <c r="B114" s="392" t="s">
        <v>1338</v>
      </c>
      <c r="C114" s="392" t="s">
        <v>115</v>
      </c>
      <c r="D114" s="392" t="s">
        <v>117</v>
      </c>
      <c r="E114" s="3">
        <v>45914</v>
      </c>
      <c r="F114" s="392" t="s">
        <v>90</v>
      </c>
      <c r="G114" s="6"/>
    </row>
    <row r="115" spans="1:7" s="5" customFormat="1" ht="35.25" customHeight="1" x14ac:dyDescent="0.25">
      <c r="A115" s="558" t="s">
        <v>12</v>
      </c>
      <c r="B115" s="392" t="s">
        <v>1339</v>
      </c>
      <c r="C115" s="392" t="s">
        <v>118</v>
      </c>
      <c r="D115" s="392" t="s">
        <v>119</v>
      </c>
      <c r="E115" s="3">
        <v>45914</v>
      </c>
      <c r="F115" s="392" t="s">
        <v>90</v>
      </c>
      <c r="G115" s="6"/>
    </row>
    <row r="116" spans="1:7" s="5" customFormat="1" ht="35.25" customHeight="1" x14ac:dyDescent="0.25">
      <c r="A116" s="558" t="s">
        <v>12</v>
      </c>
      <c r="B116" s="392" t="s">
        <v>1339</v>
      </c>
      <c r="C116" s="392" t="s">
        <v>118</v>
      </c>
      <c r="D116" s="392" t="s">
        <v>120</v>
      </c>
      <c r="E116" s="3">
        <v>46274</v>
      </c>
      <c r="F116" s="392" t="s">
        <v>90</v>
      </c>
      <c r="G116" s="6"/>
    </row>
    <row r="117" spans="1:7" s="5" customFormat="1" ht="35.25" customHeight="1" x14ac:dyDescent="0.25">
      <c r="A117" s="558" t="s">
        <v>13</v>
      </c>
      <c r="B117" s="392" t="s">
        <v>121</v>
      </c>
      <c r="C117" s="392" t="s">
        <v>122</v>
      </c>
      <c r="D117" s="392" t="s">
        <v>123</v>
      </c>
      <c r="E117" s="3">
        <v>46800</v>
      </c>
      <c r="F117" s="392" t="s">
        <v>59</v>
      </c>
      <c r="G117" s="6"/>
    </row>
    <row r="118" spans="1:7" s="5" customFormat="1" ht="35.25" customHeight="1" x14ac:dyDescent="0.25">
      <c r="A118" s="558" t="s">
        <v>13</v>
      </c>
      <c r="B118" s="392" t="s">
        <v>124</v>
      </c>
      <c r="C118" s="392" t="s">
        <v>125</v>
      </c>
      <c r="D118" s="392" t="s">
        <v>126</v>
      </c>
      <c r="E118" s="3">
        <v>46081</v>
      </c>
      <c r="F118" s="392" t="s">
        <v>59</v>
      </c>
      <c r="G118" s="6"/>
    </row>
    <row r="119" spans="1:7" s="5" customFormat="1" ht="35.25" customHeight="1" x14ac:dyDescent="0.25">
      <c r="A119" s="558" t="s">
        <v>13</v>
      </c>
      <c r="B119" s="392" t="s">
        <v>127</v>
      </c>
      <c r="C119" s="392" t="s">
        <v>128</v>
      </c>
      <c r="D119" s="392" t="s">
        <v>129</v>
      </c>
      <c r="E119" s="3">
        <v>46980</v>
      </c>
      <c r="F119" s="392" t="s">
        <v>59</v>
      </c>
      <c r="G119" s="6"/>
    </row>
    <row r="120" spans="1:7" s="5" customFormat="1" ht="35.25" customHeight="1" x14ac:dyDescent="0.25">
      <c r="A120" s="558" t="s">
        <v>13</v>
      </c>
      <c r="B120" s="392" t="s">
        <v>130</v>
      </c>
      <c r="C120" s="392" t="s">
        <v>131</v>
      </c>
      <c r="D120" s="392" t="s">
        <v>132</v>
      </c>
      <c r="E120" s="3">
        <v>46801</v>
      </c>
      <c r="F120" s="392" t="s">
        <v>59</v>
      </c>
      <c r="G120" s="6"/>
    </row>
    <row r="121" spans="1:7" s="5" customFormat="1" ht="35.25" customHeight="1" x14ac:dyDescent="0.25">
      <c r="A121" s="558" t="s">
        <v>13</v>
      </c>
      <c r="B121" s="392" t="s">
        <v>133</v>
      </c>
      <c r="C121" s="392" t="s">
        <v>134</v>
      </c>
      <c r="D121" s="392" t="s">
        <v>135</v>
      </c>
      <c r="E121" s="3">
        <v>46621</v>
      </c>
      <c r="F121" s="392" t="s">
        <v>59</v>
      </c>
      <c r="G121" s="6"/>
    </row>
    <row r="122" spans="1:7" s="5" customFormat="1" ht="35.25" customHeight="1" x14ac:dyDescent="0.25">
      <c r="A122" s="558" t="s">
        <v>13</v>
      </c>
      <c r="B122" s="392" t="s">
        <v>1340</v>
      </c>
      <c r="C122" s="392" t="s">
        <v>136</v>
      </c>
      <c r="D122" s="392" t="s">
        <v>137</v>
      </c>
      <c r="E122" s="3">
        <v>45490</v>
      </c>
      <c r="F122" s="392" t="s">
        <v>59</v>
      </c>
      <c r="G122" s="6"/>
    </row>
    <row r="123" spans="1:7" s="5" customFormat="1" ht="35.25" customHeight="1" x14ac:dyDescent="0.25">
      <c r="A123" s="558" t="s">
        <v>13</v>
      </c>
      <c r="B123" s="392" t="s">
        <v>1340</v>
      </c>
      <c r="C123" s="392" t="s">
        <v>136</v>
      </c>
      <c r="D123" s="392" t="s">
        <v>138</v>
      </c>
      <c r="E123" s="3">
        <v>45850</v>
      </c>
      <c r="F123" s="392" t="s">
        <v>59</v>
      </c>
      <c r="G123" s="6"/>
    </row>
    <row r="124" spans="1:7" s="5" customFormat="1" ht="35.25" customHeight="1" x14ac:dyDescent="0.25">
      <c r="A124" s="558" t="s">
        <v>13</v>
      </c>
      <c r="B124" s="392" t="s">
        <v>1341</v>
      </c>
      <c r="C124" s="391" t="s">
        <v>139</v>
      </c>
      <c r="D124" s="392" t="s">
        <v>140</v>
      </c>
      <c r="E124" s="3">
        <v>46674</v>
      </c>
      <c r="F124" s="392" t="s">
        <v>59</v>
      </c>
      <c r="G124" s="6"/>
    </row>
    <row r="125" spans="1:7" s="5" customFormat="1" ht="35.25" customHeight="1" x14ac:dyDescent="0.25">
      <c r="A125" s="557" t="s">
        <v>14</v>
      </c>
      <c r="B125" s="392" t="s">
        <v>1186</v>
      </c>
      <c r="C125" s="392" t="s">
        <v>141</v>
      </c>
      <c r="D125" s="392" t="s">
        <v>142</v>
      </c>
      <c r="E125" s="3">
        <v>45490</v>
      </c>
      <c r="F125" s="392" t="s">
        <v>38</v>
      </c>
      <c r="G125" s="4"/>
    </row>
    <row r="126" spans="1:7" s="5" customFormat="1" ht="35.25" customHeight="1" x14ac:dyDescent="0.25">
      <c r="A126" s="557" t="s">
        <v>14</v>
      </c>
      <c r="B126" s="392" t="s">
        <v>143</v>
      </c>
      <c r="C126" s="392" t="s">
        <v>144</v>
      </c>
      <c r="D126" s="392" t="s">
        <v>145</v>
      </c>
      <c r="E126" s="3">
        <v>45260</v>
      </c>
      <c r="F126" s="392" t="s">
        <v>38</v>
      </c>
      <c r="G126" s="4"/>
    </row>
    <row r="127" spans="1:7" s="5" customFormat="1" ht="35.25" customHeight="1" x14ac:dyDescent="0.25">
      <c r="A127" s="557" t="s">
        <v>14</v>
      </c>
      <c r="B127" s="392" t="s">
        <v>146</v>
      </c>
      <c r="C127" s="392" t="s">
        <v>147</v>
      </c>
      <c r="D127" s="392" t="s">
        <v>148</v>
      </c>
      <c r="E127" s="3">
        <v>45713</v>
      </c>
      <c r="F127" s="392" t="s">
        <v>59</v>
      </c>
      <c r="G127" s="4"/>
    </row>
    <row r="128" spans="1:7" s="5" customFormat="1" ht="35.25" customHeight="1" x14ac:dyDescent="0.25">
      <c r="A128" s="557" t="s">
        <v>14</v>
      </c>
      <c r="B128" s="392" t="s">
        <v>149</v>
      </c>
      <c r="C128" s="392" t="s">
        <v>150</v>
      </c>
      <c r="D128" s="392" t="s">
        <v>151</v>
      </c>
      <c r="E128" s="3">
        <v>46702</v>
      </c>
      <c r="F128" s="392" t="s">
        <v>59</v>
      </c>
      <c r="G128" s="4"/>
    </row>
    <row r="129" spans="1:7" s="5" customFormat="1" ht="35.25" customHeight="1" x14ac:dyDescent="0.25">
      <c r="A129" s="557" t="s">
        <v>14</v>
      </c>
      <c r="B129" s="392" t="s">
        <v>152</v>
      </c>
      <c r="C129" s="392" t="s">
        <v>153</v>
      </c>
      <c r="D129" s="392" t="s">
        <v>154</v>
      </c>
      <c r="E129" s="3">
        <v>45980</v>
      </c>
      <c r="F129" s="392" t="s">
        <v>59</v>
      </c>
      <c r="G129" s="4"/>
    </row>
    <row r="130" spans="1:7" s="5" customFormat="1" ht="35.25" customHeight="1" x14ac:dyDescent="0.25">
      <c r="A130" s="557" t="s">
        <v>14</v>
      </c>
      <c r="B130" s="392" t="s">
        <v>155</v>
      </c>
      <c r="C130" s="392" t="s">
        <v>156</v>
      </c>
      <c r="D130" s="392" t="s">
        <v>157</v>
      </c>
      <c r="E130" s="3">
        <v>46031</v>
      </c>
      <c r="F130" s="392" t="s">
        <v>59</v>
      </c>
      <c r="G130" s="4"/>
    </row>
    <row r="131" spans="1:7" s="5" customFormat="1" ht="35.25" customHeight="1" x14ac:dyDescent="0.25">
      <c r="A131" s="557" t="s">
        <v>14</v>
      </c>
      <c r="B131" s="392" t="s">
        <v>158</v>
      </c>
      <c r="C131" s="392" t="s">
        <v>159</v>
      </c>
      <c r="D131" s="392" t="s">
        <v>160</v>
      </c>
      <c r="E131" s="3">
        <v>46659</v>
      </c>
      <c r="F131" s="392" t="s">
        <v>59</v>
      </c>
      <c r="G131" s="4"/>
    </row>
    <row r="132" spans="1:7" s="5" customFormat="1" ht="35.25" customHeight="1" x14ac:dyDescent="0.25">
      <c r="A132" s="557" t="s">
        <v>14</v>
      </c>
      <c r="B132" s="392" t="s">
        <v>1144</v>
      </c>
      <c r="C132" s="392" t="s">
        <v>1145</v>
      </c>
      <c r="D132" s="392" t="s">
        <v>1146</v>
      </c>
      <c r="E132" s="3">
        <v>46427</v>
      </c>
      <c r="F132" s="392" t="s">
        <v>59</v>
      </c>
      <c r="G132" s="4"/>
    </row>
    <row r="133" spans="1:7" s="5" customFormat="1" ht="35.25" customHeight="1" x14ac:dyDescent="0.25">
      <c r="A133" s="557" t="s">
        <v>14</v>
      </c>
      <c r="B133" s="392" t="s">
        <v>1342</v>
      </c>
      <c r="C133" s="392" t="s">
        <v>161</v>
      </c>
      <c r="D133" s="392" t="s">
        <v>162</v>
      </c>
      <c r="E133" s="3">
        <v>46065</v>
      </c>
      <c r="F133" s="392" t="s">
        <v>35</v>
      </c>
      <c r="G133" s="4"/>
    </row>
    <row r="134" spans="1:7" s="5" customFormat="1" ht="35.25" customHeight="1" x14ac:dyDescent="0.25">
      <c r="A134" s="558" t="s">
        <v>14</v>
      </c>
      <c r="B134" s="392" t="s">
        <v>1343</v>
      </c>
      <c r="C134" s="392" t="s">
        <v>163</v>
      </c>
      <c r="D134" s="392" t="s">
        <v>164</v>
      </c>
      <c r="E134" s="3">
        <v>46223</v>
      </c>
      <c r="F134" s="392" t="s">
        <v>59</v>
      </c>
      <c r="G134" s="4"/>
    </row>
    <row r="135" spans="1:7" s="5" customFormat="1" ht="35.25" customHeight="1" x14ac:dyDescent="0.25">
      <c r="A135" s="558" t="s">
        <v>14</v>
      </c>
      <c r="B135" s="392" t="s">
        <v>1343</v>
      </c>
      <c r="C135" s="392" t="s">
        <v>163</v>
      </c>
      <c r="D135" s="392" t="s">
        <v>165</v>
      </c>
      <c r="E135" s="3">
        <v>46583</v>
      </c>
      <c r="F135" s="392" t="s">
        <v>59</v>
      </c>
      <c r="G135" s="6"/>
    </row>
    <row r="136" spans="1:7" s="5" customFormat="1" ht="35.25" customHeight="1" x14ac:dyDescent="0.25">
      <c r="A136" s="558" t="s">
        <v>14</v>
      </c>
      <c r="B136" s="392" t="s">
        <v>1344</v>
      </c>
      <c r="C136" s="392" t="s">
        <v>166</v>
      </c>
      <c r="D136" s="392" t="s">
        <v>167</v>
      </c>
      <c r="E136" s="3">
        <v>47276</v>
      </c>
      <c r="F136" s="392" t="s">
        <v>59</v>
      </c>
      <c r="G136" s="6"/>
    </row>
    <row r="137" spans="1:7" s="5" customFormat="1" ht="35.25" customHeight="1" x14ac:dyDescent="0.25">
      <c r="A137" s="558" t="s">
        <v>14</v>
      </c>
      <c r="B137" s="392" t="s">
        <v>1345</v>
      </c>
      <c r="C137" s="392" t="s">
        <v>1147</v>
      </c>
      <c r="D137" s="392" t="s">
        <v>1148</v>
      </c>
      <c r="E137" s="3">
        <v>48097</v>
      </c>
      <c r="F137" s="392" t="s">
        <v>59</v>
      </c>
      <c r="G137" s="6"/>
    </row>
    <row r="138" spans="1:7" s="5" customFormat="1" ht="43.5" customHeight="1" x14ac:dyDescent="0.25">
      <c r="A138" s="392" t="s">
        <v>168</v>
      </c>
      <c r="B138" s="392" t="s">
        <v>1346</v>
      </c>
      <c r="C138" s="392" t="s">
        <v>1347</v>
      </c>
      <c r="D138" s="392" t="s">
        <v>1348</v>
      </c>
      <c r="E138" s="3">
        <v>47367</v>
      </c>
      <c r="F138" s="392" t="s">
        <v>38</v>
      </c>
      <c r="G138" s="6"/>
    </row>
    <row r="139" spans="1:7" s="5" customFormat="1" ht="45.75" customHeight="1" x14ac:dyDescent="0.25">
      <c r="A139" s="557" t="s">
        <v>169</v>
      </c>
      <c r="B139" s="392" t="s">
        <v>170</v>
      </c>
      <c r="C139" s="392" t="s">
        <v>171</v>
      </c>
      <c r="D139" s="392" t="s">
        <v>172</v>
      </c>
      <c r="E139" s="3">
        <v>45924</v>
      </c>
      <c r="F139" s="392" t="s">
        <v>90</v>
      </c>
      <c r="G139" s="6"/>
    </row>
    <row r="140" spans="1:7" s="5" customFormat="1" ht="35.25" customHeight="1" x14ac:dyDescent="0.25">
      <c r="A140" s="557" t="s">
        <v>169</v>
      </c>
      <c r="B140" s="392" t="s">
        <v>1349</v>
      </c>
      <c r="C140" s="392" t="s">
        <v>173</v>
      </c>
      <c r="D140" s="392" t="s">
        <v>174</v>
      </c>
      <c r="E140" s="3">
        <v>45569</v>
      </c>
      <c r="F140" s="392" t="s">
        <v>35</v>
      </c>
      <c r="G140" s="6"/>
    </row>
    <row r="141" spans="1:7" s="5" customFormat="1" ht="35.25" customHeight="1" x14ac:dyDescent="0.25">
      <c r="A141" s="557" t="s">
        <v>169</v>
      </c>
      <c r="B141" s="392" t="s">
        <v>1350</v>
      </c>
      <c r="C141" s="392" t="s">
        <v>175</v>
      </c>
      <c r="D141" s="392" t="s">
        <v>176</v>
      </c>
      <c r="E141" s="3">
        <v>45641</v>
      </c>
      <c r="F141" s="392" t="s">
        <v>35</v>
      </c>
      <c r="G141" s="6"/>
    </row>
    <row r="142" spans="1:7" s="5" customFormat="1" ht="45.75" customHeight="1" x14ac:dyDescent="0.25">
      <c r="A142" s="557" t="s">
        <v>18</v>
      </c>
      <c r="B142" s="392" t="s">
        <v>1351</v>
      </c>
      <c r="C142" s="392" t="s">
        <v>178</v>
      </c>
      <c r="D142" s="392" t="s">
        <v>179</v>
      </c>
      <c r="E142" s="3">
        <v>45409</v>
      </c>
      <c r="F142" s="392" t="s">
        <v>177</v>
      </c>
      <c r="G142" s="6"/>
    </row>
    <row r="143" spans="1:7" s="5" customFormat="1" ht="35.25" customHeight="1" x14ac:dyDescent="0.25">
      <c r="A143" s="558" t="s">
        <v>18</v>
      </c>
      <c r="B143" s="392" t="s">
        <v>1352</v>
      </c>
      <c r="C143" s="392" t="s">
        <v>180</v>
      </c>
      <c r="D143" s="392" t="s">
        <v>181</v>
      </c>
      <c r="E143" s="3">
        <v>45711</v>
      </c>
      <c r="F143" s="392" t="s">
        <v>177</v>
      </c>
      <c r="G143" s="6"/>
    </row>
    <row r="144" spans="1:7" s="5" customFormat="1" ht="35.25" customHeight="1" x14ac:dyDescent="0.25">
      <c r="A144" s="558" t="s">
        <v>18</v>
      </c>
      <c r="B144" s="392" t="s">
        <v>1353</v>
      </c>
      <c r="C144" s="392" t="s">
        <v>182</v>
      </c>
      <c r="D144" s="392" t="s">
        <v>183</v>
      </c>
      <c r="E144" s="3">
        <v>46138</v>
      </c>
      <c r="F144" s="392" t="s">
        <v>177</v>
      </c>
      <c r="G144" s="4"/>
    </row>
    <row r="145" spans="1:7" s="5" customFormat="1" ht="35.25" customHeight="1" x14ac:dyDescent="0.25">
      <c r="A145" s="558" t="s">
        <v>18</v>
      </c>
      <c r="B145" s="392" t="s">
        <v>1354</v>
      </c>
      <c r="C145" s="392" t="s">
        <v>184</v>
      </c>
      <c r="D145" s="392" t="s">
        <v>185</v>
      </c>
      <c r="E145" s="3">
        <v>47155</v>
      </c>
      <c r="F145" s="392" t="s">
        <v>177</v>
      </c>
      <c r="G145" s="4"/>
    </row>
    <row r="146" spans="1:7" s="5" customFormat="1" ht="35.25" customHeight="1" x14ac:dyDescent="0.25">
      <c r="A146" s="558" t="s">
        <v>18</v>
      </c>
      <c r="B146" s="392" t="s">
        <v>1355</v>
      </c>
      <c r="C146" s="392" t="s">
        <v>1149</v>
      </c>
      <c r="D146" s="392" t="s">
        <v>1150</v>
      </c>
      <c r="E146" s="3">
        <v>47536</v>
      </c>
      <c r="F146" s="392" t="s">
        <v>177</v>
      </c>
      <c r="G146" s="6"/>
    </row>
    <row r="147" spans="1:7" s="5" customFormat="1" ht="35.25" customHeight="1" x14ac:dyDescent="0.25">
      <c r="A147" s="558" t="s">
        <v>19</v>
      </c>
      <c r="B147" s="392" t="s">
        <v>186</v>
      </c>
      <c r="C147" s="392" t="s">
        <v>187</v>
      </c>
      <c r="D147" s="392" t="s">
        <v>188</v>
      </c>
      <c r="E147" s="3">
        <v>46493</v>
      </c>
      <c r="F147" s="392" t="s">
        <v>189</v>
      </c>
      <c r="G147" s="6"/>
    </row>
    <row r="148" spans="1:7" s="5" customFormat="1" ht="35.25" customHeight="1" x14ac:dyDescent="0.25">
      <c r="A148" s="558" t="s">
        <v>19</v>
      </c>
      <c r="B148" s="392" t="s">
        <v>1356</v>
      </c>
      <c r="C148" s="392" t="s">
        <v>190</v>
      </c>
      <c r="D148" s="392" t="s">
        <v>191</v>
      </c>
      <c r="E148" s="3">
        <v>46842</v>
      </c>
      <c r="F148" s="392" t="s">
        <v>189</v>
      </c>
      <c r="G148" s="6"/>
    </row>
    <row r="149" spans="1:7" s="5" customFormat="1" ht="35.25" customHeight="1" x14ac:dyDescent="0.25">
      <c r="A149" s="558" t="s">
        <v>19</v>
      </c>
      <c r="B149" s="392" t="s">
        <v>1357</v>
      </c>
      <c r="C149" s="392" t="s">
        <v>1358</v>
      </c>
      <c r="D149" s="392" t="s">
        <v>1359</v>
      </c>
      <c r="E149" s="3">
        <v>47113</v>
      </c>
      <c r="F149" s="392" t="s">
        <v>189</v>
      </c>
      <c r="G149" s="6"/>
    </row>
    <row r="150" spans="1:7" s="5" customFormat="1" ht="35.25" customHeight="1" x14ac:dyDescent="0.25">
      <c r="A150" s="558" t="s">
        <v>192</v>
      </c>
      <c r="B150" s="392" t="s">
        <v>1176</v>
      </c>
      <c r="C150" s="392" t="s">
        <v>193</v>
      </c>
      <c r="D150" s="392" t="s">
        <v>194</v>
      </c>
      <c r="E150" s="3">
        <v>45406</v>
      </c>
      <c r="F150" s="392" t="s">
        <v>38</v>
      </c>
      <c r="G150" s="6"/>
    </row>
    <row r="151" spans="1:7" s="5" customFormat="1" ht="35.25" customHeight="1" x14ac:dyDescent="0.25">
      <c r="A151" s="558" t="s">
        <v>192</v>
      </c>
      <c r="B151" s="392" t="s">
        <v>1176</v>
      </c>
      <c r="C151" s="392" t="s">
        <v>193</v>
      </c>
      <c r="D151" s="392" t="s">
        <v>195</v>
      </c>
      <c r="E151" s="3">
        <v>45766</v>
      </c>
      <c r="F151" s="392" t="s">
        <v>38</v>
      </c>
    </row>
    <row r="152" spans="1:7" s="5" customFormat="1" ht="49.5" customHeight="1" x14ac:dyDescent="0.25">
      <c r="A152" s="558" t="s">
        <v>192</v>
      </c>
      <c r="B152" s="392" t="s">
        <v>1177</v>
      </c>
      <c r="C152" s="392" t="s">
        <v>196</v>
      </c>
      <c r="D152" s="392" t="s">
        <v>197</v>
      </c>
      <c r="E152" s="3">
        <v>46037</v>
      </c>
      <c r="F152" s="392" t="s">
        <v>38</v>
      </c>
      <c r="G152" s="6"/>
    </row>
    <row r="153" spans="1:7" s="5" customFormat="1" ht="49.5" customHeight="1" x14ac:dyDescent="0.25">
      <c r="A153" s="558" t="s">
        <v>192</v>
      </c>
      <c r="B153" s="392" t="s">
        <v>1178</v>
      </c>
      <c r="C153" s="392" t="s">
        <v>198</v>
      </c>
      <c r="D153" s="392" t="s">
        <v>199</v>
      </c>
      <c r="E153" s="3">
        <v>45501</v>
      </c>
      <c r="F153" s="392" t="s">
        <v>38</v>
      </c>
      <c r="G153" s="6"/>
    </row>
    <row r="154" spans="1:7" s="5" customFormat="1" ht="49.5" customHeight="1" x14ac:dyDescent="0.25">
      <c r="A154" s="558" t="s">
        <v>192</v>
      </c>
      <c r="B154" s="392" t="s">
        <v>200</v>
      </c>
      <c r="C154" s="392" t="s">
        <v>201</v>
      </c>
      <c r="D154" s="392" t="s">
        <v>202</v>
      </c>
      <c r="E154" s="3">
        <v>46658</v>
      </c>
      <c r="F154" s="392" t="s">
        <v>38</v>
      </c>
      <c r="G154" s="6"/>
    </row>
    <row r="155" spans="1:7" s="5" customFormat="1" ht="49.5" customHeight="1" x14ac:dyDescent="0.25">
      <c r="A155" s="558" t="s">
        <v>192</v>
      </c>
      <c r="B155" s="392" t="s">
        <v>203</v>
      </c>
      <c r="C155" s="392" t="s">
        <v>204</v>
      </c>
      <c r="D155" s="392" t="s">
        <v>205</v>
      </c>
      <c r="E155" s="3">
        <v>45441</v>
      </c>
      <c r="F155" s="392" t="s">
        <v>38</v>
      </c>
      <c r="G155" s="4"/>
    </row>
    <row r="156" spans="1:7" s="5" customFormat="1" ht="49.5" customHeight="1" x14ac:dyDescent="0.25">
      <c r="A156" s="558" t="s">
        <v>192</v>
      </c>
      <c r="B156" s="392" t="s">
        <v>203</v>
      </c>
      <c r="C156" s="392" t="s">
        <v>204</v>
      </c>
      <c r="D156" s="392" t="s">
        <v>206</v>
      </c>
      <c r="E156" s="3">
        <v>46881</v>
      </c>
      <c r="F156" s="392" t="s">
        <v>38</v>
      </c>
      <c r="G156" s="4"/>
    </row>
    <row r="157" spans="1:7" s="5" customFormat="1" ht="35.25" customHeight="1" x14ac:dyDescent="0.25">
      <c r="A157" s="558" t="s">
        <v>192</v>
      </c>
      <c r="B157" s="392" t="s">
        <v>207</v>
      </c>
      <c r="C157" s="392" t="s">
        <v>208</v>
      </c>
      <c r="D157" s="392" t="s">
        <v>209</v>
      </c>
      <c r="E157" s="3">
        <v>47342</v>
      </c>
      <c r="F157" s="392" t="s">
        <v>38</v>
      </c>
      <c r="G157" s="6"/>
    </row>
    <row r="158" spans="1:7" s="5" customFormat="1" ht="35.25" customHeight="1" x14ac:dyDescent="0.25">
      <c r="A158" s="558" t="s">
        <v>192</v>
      </c>
      <c r="B158" s="392" t="s">
        <v>1187</v>
      </c>
      <c r="C158" s="392" t="s">
        <v>210</v>
      </c>
      <c r="D158" s="392" t="s">
        <v>211</v>
      </c>
      <c r="E158" s="3">
        <v>45944</v>
      </c>
      <c r="F158" s="392" t="s">
        <v>38</v>
      </c>
      <c r="G158" s="6"/>
    </row>
    <row r="159" spans="1:7" s="5" customFormat="1" ht="35.25" customHeight="1" x14ac:dyDescent="0.25">
      <c r="A159" s="558" t="s">
        <v>192</v>
      </c>
      <c r="B159" s="392" t="s">
        <v>1360</v>
      </c>
      <c r="C159" s="392" t="s">
        <v>1361</v>
      </c>
      <c r="D159" s="392" t="s">
        <v>1362</v>
      </c>
      <c r="E159" s="3">
        <v>46218</v>
      </c>
      <c r="F159" s="392" t="s">
        <v>38</v>
      </c>
      <c r="G159" s="6"/>
    </row>
    <row r="160" spans="1:7" s="5" customFormat="1" ht="35.25" customHeight="1" x14ac:dyDescent="0.25">
      <c r="A160" s="558" t="s">
        <v>192</v>
      </c>
      <c r="B160" s="392" t="s">
        <v>1360</v>
      </c>
      <c r="C160" s="392" t="s">
        <v>1361</v>
      </c>
      <c r="D160" s="392" t="s">
        <v>1363</v>
      </c>
      <c r="E160" s="3">
        <v>46938</v>
      </c>
      <c r="F160" s="392" t="s">
        <v>38</v>
      </c>
      <c r="G160" s="6"/>
    </row>
    <row r="161" spans="1:7" s="5" customFormat="1" ht="35.25" customHeight="1" x14ac:dyDescent="0.25">
      <c r="A161" s="558" t="s">
        <v>212</v>
      </c>
      <c r="B161" s="392" t="s">
        <v>213</v>
      </c>
      <c r="C161" s="392" t="s">
        <v>214</v>
      </c>
      <c r="D161" s="392" t="s">
        <v>215</v>
      </c>
      <c r="E161" s="3">
        <v>45812</v>
      </c>
      <c r="F161" s="392" t="s">
        <v>59</v>
      </c>
      <c r="G161" s="4"/>
    </row>
    <row r="162" spans="1:7" s="5" customFormat="1" ht="35.25" customHeight="1" x14ac:dyDescent="0.25">
      <c r="A162" s="558" t="s">
        <v>212</v>
      </c>
      <c r="B162" s="392" t="s">
        <v>213</v>
      </c>
      <c r="C162" s="392" t="s">
        <v>214</v>
      </c>
      <c r="D162" s="392" t="s">
        <v>216</v>
      </c>
      <c r="E162" s="3">
        <v>46172</v>
      </c>
      <c r="F162" s="392" t="s">
        <v>59</v>
      </c>
      <c r="G162" s="4"/>
    </row>
    <row r="163" spans="1:7" s="5" customFormat="1" ht="35.25" customHeight="1" x14ac:dyDescent="0.25">
      <c r="A163" s="558" t="s">
        <v>212</v>
      </c>
      <c r="B163" s="392" t="s">
        <v>217</v>
      </c>
      <c r="C163" s="392" t="s">
        <v>218</v>
      </c>
      <c r="D163" s="392" t="s">
        <v>219</v>
      </c>
      <c r="E163" s="3">
        <v>47161</v>
      </c>
      <c r="F163" s="392" t="s">
        <v>59</v>
      </c>
      <c r="G163" s="4"/>
    </row>
    <row r="164" spans="1:7" s="5" customFormat="1" ht="45.75" customHeight="1" x14ac:dyDescent="0.25">
      <c r="A164" s="558" t="s">
        <v>212</v>
      </c>
      <c r="B164" s="392" t="s">
        <v>220</v>
      </c>
      <c r="C164" s="392" t="s">
        <v>221</v>
      </c>
      <c r="D164" s="392" t="s">
        <v>222</v>
      </c>
      <c r="E164" s="3">
        <v>46084</v>
      </c>
      <c r="F164" s="392" t="s">
        <v>59</v>
      </c>
      <c r="G164" s="6"/>
    </row>
    <row r="165" spans="1:7" s="5" customFormat="1" ht="45.75" customHeight="1" x14ac:dyDescent="0.25">
      <c r="A165" s="558" t="s">
        <v>212</v>
      </c>
      <c r="B165" s="392" t="s">
        <v>1151</v>
      </c>
      <c r="C165" s="392" t="s">
        <v>1152</v>
      </c>
      <c r="D165" s="392" t="s">
        <v>1153</v>
      </c>
      <c r="E165" s="3">
        <v>46834</v>
      </c>
      <c r="F165" s="392" t="s">
        <v>59</v>
      </c>
      <c r="G165" s="6"/>
    </row>
    <row r="166" spans="1:7" s="5" customFormat="1" ht="45.75" customHeight="1" x14ac:dyDescent="0.25">
      <c r="A166" s="558" t="s">
        <v>212</v>
      </c>
      <c r="B166" s="392" t="s">
        <v>1364</v>
      </c>
      <c r="C166" s="392" t="s">
        <v>223</v>
      </c>
      <c r="D166" s="392" t="s">
        <v>224</v>
      </c>
      <c r="E166" s="3">
        <v>45348</v>
      </c>
      <c r="F166" s="392" t="s">
        <v>59</v>
      </c>
      <c r="G166" s="6"/>
    </row>
    <row r="167" spans="1:7" s="5" customFormat="1" ht="45.75" customHeight="1" x14ac:dyDescent="0.25">
      <c r="A167" s="558" t="s">
        <v>212</v>
      </c>
      <c r="B167" s="392" t="s">
        <v>1364</v>
      </c>
      <c r="C167" s="392" t="s">
        <v>223</v>
      </c>
      <c r="D167" s="392" t="s">
        <v>225</v>
      </c>
      <c r="E167" s="3">
        <v>45708</v>
      </c>
      <c r="F167" s="392" t="s">
        <v>59</v>
      </c>
      <c r="G167" s="6"/>
    </row>
    <row r="168" spans="1:7" s="5" customFormat="1" ht="35.25" customHeight="1" x14ac:dyDescent="0.25">
      <c r="A168" s="392" t="s">
        <v>226</v>
      </c>
      <c r="B168" s="392" t="s">
        <v>227</v>
      </c>
      <c r="C168" s="392" t="s">
        <v>228</v>
      </c>
      <c r="D168" s="392" t="s">
        <v>229</v>
      </c>
      <c r="E168" s="3">
        <v>45560</v>
      </c>
      <c r="F168" s="392" t="s">
        <v>35</v>
      </c>
      <c r="G168" s="6"/>
    </row>
    <row r="169" spans="1:7" s="5" customFormat="1" ht="35.25" customHeight="1" x14ac:dyDescent="0.25">
      <c r="A169" s="392" t="s">
        <v>231</v>
      </c>
      <c r="B169" s="392" t="s">
        <v>1188</v>
      </c>
      <c r="C169" s="392" t="s">
        <v>232</v>
      </c>
      <c r="D169" s="392" t="s">
        <v>233</v>
      </c>
      <c r="E169" s="3">
        <v>48495</v>
      </c>
      <c r="F169" s="392" t="s">
        <v>35</v>
      </c>
      <c r="G169" s="6"/>
    </row>
    <row r="170" spans="1:7" s="5" customFormat="1" ht="35.25" customHeight="1" x14ac:dyDescent="0.25">
      <c r="A170" s="558" t="s">
        <v>234</v>
      </c>
      <c r="B170" s="392" t="s">
        <v>235</v>
      </c>
      <c r="C170" s="392" t="s">
        <v>236</v>
      </c>
      <c r="D170" s="392" t="s">
        <v>237</v>
      </c>
      <c r="E170" s="3">
        <v>45296</v>
      </c>
      <c r="F170" s="392" t="s">
        <v>59</v>
      </c>
      <c r="G170" s="6"/>
    </row>
    <row r="171" spans="1:7" s="5" customFormat="1" ht="35.25" customHeight="1" x14ac:dyDescent="0.25">
      <c r="A171" s="558" t="s">
        <v>234</v>
      </c>
      <c r="B171" s="392" t="s">
        <v>1365</v>
      </c>
      <c r="C171" s="392" t="s">
        <v>238</v>
      </c>
      <c r="D171" s="392" t="s">
        <v>239</v>
      </c>
      <c r="E171" s="3">
        <v>45568</v>
      </c>
      <c r="F171" s="392" t="s">
        <v>59</v>
      </c>
      <c r="G171" s="6"/>
    </row>
    <row r="172" spans="1:7" s="5" customFormat="1" ht="35.25" customHeight="1" x14ac:dyDescent="0.25">
      <c r="A172" s="558" t="s">
        <v>234</v>
      </c>
      <c r="B172" s="392" t="s">
        <v>1189</v>
      </c>
      <c r="C172" s="392" t="s">
        <v>240</v>
      </c>
      <c r="D172" s="392" t="s">
        <v>241</v>
      </c>
      <c r="E172" s="3">
        <v>46243</v>
      </c>
      <c r="F172" s="392" t="s">
        <v>59</v>
      </c>
      <c r="G172" s="6"/>
    </row>
    <row r="173" spans="1:7" s="5" customFormat="1" ht="35.25" customHeight="1" x14ac:dyDescent="0.25">
      <c r="A173" s="558" t="s">
        <v>234</v>
      </c>
      <c r="B173" s="392" t="s">
        <v>1190</v>
      </c>
      <c r="C173" s="392" t="s">
        <v>242</v>
      </c>
      <c r="D173" s="392" t="s">
        <v>243</v>
      </c>
      <c r="E173" s="3">
        <v>47555</v>
      </c>
      <c r="F173" s="392" t="s">
        <v>59</v>
      </c>
      <c r="G173" s="6"/>
    </row>
    <row r="174" spans="1:7" s="5" customFormat="1" ht="35.25" customHeight="1" x14ac:dyDescent="0.25">
      <c r="A174" s="392" t="s">
        <v>244</v>
      </c>
      <c r="B174" s="392" t="s">
        <v>245</v>
      </c>
      <c r="C174" s="392" t="s">
        <v>246</v>
      </c>
      <c r="D174" s="392" t="s">
        <v>247</v>
      </c>
      <c r="E174" s="3">
        <v>47276</v>
      </c>
      <c r="F174" s="392" t="s">
        <v>35</v>
      </c>
      <c r="G174" s="6"/>
    </row>
    <row r="175" spans="1:7" s="5" customFormat="1" ht="35.25" customHeight="1" x14ac:dyDescent="0.25">
      <c r="A175" s="558" t="s">
        <v>1154</v>
      </c>
      <c r="B175" s="392" t="s">
        <v>1155</v>
      </c>
      <c r="C175" s="392" t="s">
        <v>1156</v>
      </c>
      <c r="D175" s="392" t="s">
        <v>1157</v>
      </c>
      <c r="E175" s="3">
        <v>45348</v>
      </c>
      <c r="F175" s="392" t="s">
        <v>38</v>
      </c>
      <c r="G175" s="6"/>
    </row>
    <row r="176" spans="1:7" s="5" customFormat="1" ht="35.25" customHeight="1" x14ac:dyDescent="0.25">
      <c r="A176" s="557" t="s">
        <v>1154</v>
      </c>
      <c r="B176" s="392" t="s">
        <v>1366</v>
      </c>
      <c r="C176" s="392" t="s">
        <v>1367</v>
      </c>
      <c r="D176" s="392" t="s">
        <v>1368</v>
      </c>
      <c r="E176" s="3">
        <v>45544</v>
      </c>
      <c r="F176" s="392" t="s">
        <v>38</v>
      </c>
      <c r="G176" s="4"/>
    </row>
    <row r="177" spans="1:7" s="5" customFormat="1" ht="35.25" customHeight="1" x14ac:dyDescent="0.25">
      <c r="A177" s="557" t="s">
        <v>251</v>
      </c>
      <c r="B177" s="392" t="s">
        <v>252</v>
      </c>
      <c r="C177" s="392" t="s">
        <v>253</v>
      </c>
      <c r="D177" s="392" t="s">
        <v>254</v>
      </c>
      <c r="E177" s="3">
        <v>45270</v>
      </c>
      <c r="F177" s="392" t="s">
        <v>35</v>
      </c>
      <c r="G177" s="4"/>
    </row>
    <row r="178" spans="1:7" s="5" customFormat="1" ht="35.25" customHeight="1" x14ac:dyDescent="0.25">
      <c r="A178" s="557" t="s">
        <v>251</v>
      </c>
      <c r="B178" s="392" t="s">
        <v>252</v>
      </c>
      <c r="C178" s="392" t="s">
        <v>253</v>
      </c>
      <c r="D178" s="392" t="s">
        <v>255</v>
      </c>
      <c r="E178" s="3">
        <v>46710</v>
      </c>
      <c r="F178" s="392" t="s">
        <v>35</v>
      </c>
      <c r="G178" s="4"/>
    </row>
    <row r="179" spans="1:7" s="5" customFormat="1" ht="35.25" customHeight="1" x14ac:dyDescent="0.25">
      <c r="A179" s="557" t="s">
        <v>251</v>
      </c>
      <c r="B179" s="392" t="s">
        <v>256</v>
      </c>
      <c r="C179" s="392" t="s">
        <v>257</v>
      </c>
      <c r="D179" s="392" t="s">
        <v>258</v>
      </c>
      <c r="E179" s="3">
        <v>46451</v>
      </c>
      <c r="F179" s="392" t="s">
        <v>35</v>
      </c>
      <c r="G179" s="4"/>
    </row>
    <row r="180" spans="1:7" s="5" customFormat="1" ht="35.25" customHeight="1" x14ac:dyDescent="0.25">
      <c r="A180" s="557" t="s">
        <v>259</v>
      </c>
      <c r="B180" s="392" t="s">
        <v>1191</v>
      </c>
      <c r="C180" s="392" t="s">
        <v>260</v>
      </c>
      <c r="D180" s="392" t="s">
        <v>261</v>
      </c>
      <c r="E180" s="3">
        <v>45236</v>
      </c>
      <c r="F180" s="392" t="s">
        <v>59</v>
      </c>
      <c r="G180" s="4"/>
    </row>
    <row r="181" spans="1:7" s="5" customFormat="1" ht="35.25" customHeight="1" x14ac:dyDescent="0.25">
      <c r="A181" s="557" t="s">
        <v>259</v>
      </c>
      <c r="B181" s="392" t="s">
        <v>1191</v>
      </c>
      <c r="C181" s="392" t="s">
        <v>260</v>
      </c>
      <c r="D181" s="392" t="s">
        <v>262</v>
      </c>
      <c r="E181" s="3">
        <v>45596</v>
      </c>
      <c r="F181" s="392" t="s">
        <v>59</v>
      </c>
      <c r="G181" s="4"/>
    </row>
    <row r="182" spans="1:7" s="5" customFormat="1" ht="35.25" customHeight="1" x14ac:dyDescent="0.25">
      <c r="A182" s="557" t="s">
        <v>259</v>
      </c>
      <c r="B182" s="392" t="s">
        <v>1191</v>
      </c>
      <c r="C182" s="392" t="s">
        <v>260</v>
      </c>
      <c r="D182" s="392" t="s">
        <v>263</v>
      </c>
      <c r="E182" s="3">
        <v>45956</v>
      </c>
      <c r="F182" s="392" t="s">
        <v>59</v>
      </c>
      <c r="G182" s="4"/>
    </row>
    <row r="183" spans="1:7" s="5" customFormat="1" ht="35.25" customHeight="1" x14ac:dyDescent="0.25">
      <c r="A183" s="557" t="s">
        <v>259</v>
      </c>
      <c r="B183" s="392" t="s">
        <v>264</v>
      </c>
      <c r="C183" s="392" t="s">
        <v>265</v>
      </c>
      <c r="D183" s="392" t="s">
        <v>266</v>
      </c>
      <c r="E183" s="3">
        <v>46694</v>
      </c>
      <c r="F183" s="392" t="s">
        <v>59</v>
      </c>
      <c r="G183" s="4"/>
    </row>
    <row r="184" spans="1:7" s="5" customFormat="1" ht="35.25" customHeight="1" x14ac:dyDescent="0.25">
      <c r="A184" s="557" t="s">
        <v>267</v>
      </c>
      <c r="B184" s="392" t="s">
        <v>268</v>
      </c>
      <c r="C184" s="392" t="s">
        <v>269</v>
      </c>
      <c r="D184" s="392" t="s">
        <v>270</v>
      </c>
      <c r="E184" s="3">
        <v>45419</v>
      </c>
      <c r="F184" s="392" t="s">
        <v>38</v>
      </c>
      <c r="G184" s="4"/>
    </row>
    <row r="185" spans="1:7" s="5" customFormat="1" ht="35.25" customHeight="1" x14ac:dyDescent="0.25">
      <c r="A185" s="558" t="s">
        <v>267</v>
      </c>
      <c r="B185" s="392" t="s">
        <v>1192</v>
      </c>
      <c r="C185" s="392" t="s">
        <v>271</v>
      </c>
      <c r="D185" s="392" t="s">
        <v>272</v>
      </c>
      <c r="E185" s="3">
        <v>46689</v>
      </c>
      <c r="F185" s="392" t="s">
        <v>59</v>
      </c>
      <c r="G185" s="4"/>
    </row>
    <row r="186" spans="1:7" s="5" customFormat="1" ht="35.25" customHeight="1" x14ac:dyDescent="0.25">
      <c r="A186" s="558" t="s">
        <v>267</v>
      </c>
      <c r="B186" s="392" t="s">
        <v>1193</v>
      </c>
      <c r="C186" s="392" t="s">
        <v>273</v>
      </c>
      <c r="D186" s="392" t="s">
        <v>274</v>
      </c>
      <c r="E186" s="3">
        <v>47410</v>
      </c>
      <c r="F186" s="392" t="s">
        <v>59</v>
      </c>
      <c r="G186" s="6"/>
    </row>
    <row r="187" spans="1:7" s="5" customFormat="1" ht="35.25" customHeight="1" x14ac:dyDescent="0.25">
      <c r="A187" s="558" t="s">
        <v>267</v>
      </c>
      <c r="B187" s="392" t="s">
        <v>1194</v>
      </c>
      <c r="C187" s="392" t="s">
        <v>275</v>
      </c>
      <c r="D187" s="392" t="s">
        <v>276</v>
      </c>
      <c r="E187" s="3">
        <v>48048</v>
      </c>
      <c r="F187" s="392" t="s">
        <v>59</v>
      </c>
      <c r="G187" s="6"/>
    </row>
    <row r="188" spans="1:7" s="5" customFormat="1" ht="35.25" customHeight="1" x14ac:dyDescent="0.25">
      <c r="A188" s="558" t="s">
        <v>277</v>
      </c>
      <c r="B188" s="392" t="s">
        <v>278</v>
      </c>
      <c r="C188" s="392" t="s">
        <v>279</v>
      </c>
      <c r="D188" s="392" t="s">
        <v>280</v>
      </c>
      <c r="E188" s="3">
        <v>46648</v>
      </c>
      <c r="F188" s="392" t="s">
        <v>59</v>
      </c>
      <c r="G188" s="6"/>
    </row>
    <row r="189" spans="1:7" s="5" customFormat="1" ht="43.5" customHeight="1" x14ac:dyDescent="0.25">
      <c r="A189" s="558" t="s">
        <v>277</v>
      </c>
      <c r="B189" s="392" t="s">
        <v>281</v>
      </c>
      <c r="C189" s="392" t="s">
        <v>282</v>
      </c>
      <c r="D189" s="392" t="s">
        <v>283</v>
      </c>
      <c r="E189" s="3">
        <v>48145</v>
      </c>
      <c r="F189" s="392" t="s">
        <v>59</v>
      </c>
      <c r="G189" s="6"/>
    </row>
    <row r="190" spans="1:7" s="5" customFormat="1" ht="45.75" customHeight="1" x14ac:dyDescent="0.25">
      <c r="A190" s="557" t="s">
        <v>277</v>
      </c>
      <c r="B190" s="392" t="s">
        <v>284</v>
      </c>
      <c r="C190" s="392" t="s">
        <v>285</v>
      </c>
      <c r="D190" s="392" t="s">
        <v>286</v>
      </c>
      <c r="E190" s="3">
        <v>48520</v>
      </c>
      <c r="F190" s="392" t="s">
        <v>59</v>
      </c>
      <c r="G190" s="6"/>
    </row>
    <row r="191" spans="1:7" s="5" customFormat="1" ht="35.25" customHeight="1" x14ac:dyDescent="0.25">
      <c r="A191" s="557" t="s">
        <v>277</v>
      </c>
      <c r="B191" s="392" t="s">
        <v>287</v>
      </c>
      <c r="C191" s="392" t="s">
        <v>288</v>
      </c>
      <c r="D191" s="392" t="s">
        <v>289</v>
      </c>
      <c r="E191" s="3">
        <v>48880</v>
      </c>
      <c r="F191" s="392" t="s">
        <v>59</v>
      </c>
      <c r="G191" s="6"/>
    </row>
    <row r="192" spans="1:7" s="5" customFormat="1" ht="35.25" customHeight="1" x14ac:dyDescent="0.25">
      <c r="A192" s="557" t="s">
        <v>277</v>
      </c>
      <c r="B192" s="392" t="s">
        <v>290</v>
      </c>
      <c r="C192" s="392" t="s">
        <v>291</v>
      </c>
      <c r="D192" s="392" t="s">
        <v>292</v>
      </c>
      <c r="E192" s="3">
        <v>48901</v>
      </c>
      <c r="F192" s="392" t="s">
        <v>59</v>
      </c>
      <c r="G192" s="6"/>
    </row>
    <row r="193" spans="1:7" s="5" customFormat="1" ht="45.75" customHeight="1" x14ac:dyDescent="0.25">
      <c r="A193" s="557" t="s">
        <v>277</v>
      </c>
      <c r="B193" s="392" t="s">
        <v>293</v>
      </c>
      <c r="C193" s="392" t="s">
        <v>294</v>
      </c>
      <c r="D193" s="392" t="s">
        <v>295</v>
      </c>
      <c r="E193" s="3">
        <v>48901</v>
      </c>
      <c r="F193" s="392" t="s">
        <v>59</v>
      </c>
      <c r="G193" s="6"/>
    </row>
    <row r="194" spans="1:7" s="5" customFormat="1" ht="35.25" customHeight="1" x14ac:dyDescent="0.25">
      <c r="A194" s="558" t="s">
        <v>277</v>
      </c>
      <c r="B194" s="392" t="s">
        <v>296</v>
      </c>
      <c r="C194" s="392" t="s">
        <v>297</v>
      </c>
      <c r="D194" s="392" t="s">
        <v>298</v>
      </c>
      <c r="E194" s="3">
        <v>45929</v>
      </c>
      <c r="F194" s="392" t="s">
        <v>59</v>
      </c>
      <c r="G194" s="6"/>
    </row>
    <row r="195" spans="1:7" s="5" customFormat="1" ht="35.25" customHeight="1" x14ac:dyDescent="0.25">
      <c r="A195" s="558" t="s">
        <v>277</v>
      </c>
      <c r="B195" s="392" t="s">
        <v>299</v>
      </c>
      <c r="C195" s="392" t="s">
        <v>300</v>
      </c>
      <c r="D195" s="392" t="s">
        <v>301</v>
      </c>
      <c r="E195" s="3">
        <v>47501</v>
      </c>
      <c r="F195" s="392" t="s">
        <v>59</v>
      </c>
      <c r="G195" s="4"/>
    </row>
    <row r="196" spans="1:7" s="5" customFormat="1" ht="35.25" customHeight="1" x14ac:dyDescent="0.25">
      <c r="A196" s="558" t="s">
        <v>277</v>
      </c>
      <c r="B196" s="392" t="s">
        <v>302</v>
      </c>
      <c r="C196" s="392" t="s">
        <v>303</v>
      </c>
      <c r="D196" s="392" t="s">
        <v>304</v>
      </c>
      <c r="E196" s="3">
        <v>46782</v>
      </c>
      <c r="F196" s="392" t="s">
        <v>59</v>
      </c>
      <c r="G196" s="4"/>
    </row>
    <row r="197" spans="1:7" s="5" customFormat="1" ht="35.25" customHeight="1" x14ac:dyDescent="0.25">
      <c r="A197" s="558" t="s">
        <v>277</v>
      </c>
      <c r="B197" s="392" t="s">
        <v>305</v>
      </c>
      <c r="C197" s="392" t="s">
        <v>306</v>
      </c>
      <c r="D197" s="392" t="s">
        <v>307</v>
      </c>
      <c r="E197" s="3">
        <v>48390</v>
      </c>
      <c r="F197" s="392" t="s">
        <v>59</v>
      </c>
      <c r="G197" s="6"/>
    </row>
    <row r="198" spans="1:7" s="5" customFormat="1" ht="35.25" customHeight="1" x14ac:dyDescent="0.25">
      <c r="A198" s="558" t="s">
        <v>277</v>
      </c>
      <c r="B198" s="392" t="s">
        <v>308</v>
      </c>
      <c r="C198" s="392" t="s">
        <v>309</v>
      </c>
      <c r="D198" s="392" t="s">
        <v>310</v>
      </c>
      <c r="E198" s="3">
        <v>47670</v>
      </c>
      <c r="F198" s="392" t="s">
        <v>59</v>
      </c>
      <c r="G198" s="6"/>
    </row>
    <row r="199" spans="1:7" s="5" customFormat="1" ht="35.25" customHeight="1" x14ac:dyDescent="0.25">
      <c r="A199" s="558" t="s">
        <v>277</v>
      </c>
      <c r="B199" s="392" t="s">
        <v>311</v>
      </c>
      <c r="C199" s="392" t="s">
        <v>312</v>
      </c>
      <c r="D199" s="392" t="s">
        <v>313</v>
      </c>
      <c r="E199" s="3">
        <v>48062</v>
      </c>
      <c r="F199" s="392" t="s">
        <v>59</v>
      </c>
      <c r="G199" s="6"/>
    </row>
    <row r="200" spans="1:7" s="5" customFormat="1" ht="35.25" customHeight="1" x14ac:dyDescent="0.25">
      <c r="A200" s="558" t="s">
        <v>277</v>
      </c>
      <c r="B200" s="392" t="s">
        <v>314</v>
      </c>
      <c r="C200" s="392" t="s">
        <v>315</v>
      </c>
      <c r="D200" s="392" t="s">
        <v>316</v>
      </c>
      <c r="E200" s="3">
        <v>48062</v>
      </c>
      <c r="F200" s="392" t="s">
        <v>59</v>
      </c>
      <c r="G200" s="6"/>
    </row>
    <row r="201" spans="1:7" s="5" customFormat="1" ht="35.25" customHeight="1" x14ac:dyDescent="0.25">
      <c r="A201" s="558" t="s">
        <v>277</v>
      </c>
      <c r="B201" s="392" t="s">
        <v>317</v>
      </c>
      <c r="C201" s="392" t="s">
        <v>318</v>
      </c>
      <c r="D201" s="392" t="s">
        <v>319</v>
      </c>
      <c r="E201" s="3">
        <v>48145</v>
      </c>
      <c r="F201" s="392" t="s">
        <v>59</v>
      </c>
      <c r="G201" s="6"/>
    </row>
    <row r="202" spans="1:7" s="5" customFormat="1" ht="35.25" customHeight="1" x14ac:dyDescent="0.25">
      <c r="A202" s="558" t="s">
        <v>321</v>
      </c>
      <c r="B202" s="392" t="s">
        <v>1369</v>
      </c>
      <c r="C202" s="392" t="s">
        <v>1370</v>
      </c>
      <c r="D202" s="392" t="s">
        <v>1371</v>
      </c>
      <c r="E202" s="3">
        <v>45398</v>
      </c>
      <c r="F202" s="392" t="s">
        <v>35</v>
      </c>
    </row>
    <row r="203" spans="1:7" s="5" customFormat="1" ht="49.5" customHeight="1" x14ac:dyDescent="0.25">
      <c r="A203" s="558" t="s">
        <v>321</v>
      </c>
      <c r="B203" s="392" t="s">
        <v>1369</v>
      </c>
      <c r="C203" s="392" t="s">
        <v>1370</v>
      </c>
      <c r="D203" s="392" t="s">
        <v>1372</v>
      </c>
      <c r="E203" s="3">
        <v>46661</v>
      </c>
      <c r="F203" s="392" t="s">
        <v>35</v>
      </c>
      <c r="G203" s="6"/>
    </row>
    <row r="204" spans="1:7" s="5" customFormat="1" ht="49.5" customHeight="1" x14ac:dyDescent="0.25">
      <c r="A204" s="558" t="s">
        <v>321</v>
      </c>
      <c r="B204" s="392" t="s">
        <v>1195</v>
      </c>
      <c r="C204" s="392" t="s">
        <v>322</v>
      </c>
      <c r="D204" s="392" t="s">
        <v>323</v>
      </c>
      <c r="E204" s="3">
        <v>46334</v>
      </c>
      <c r="F204" s="392" t="s">
        <v>38</v>
      </c>
      <c r="G204" s="6"/>
    </row>
    <row r="205" spans="1:7" s="5" customFormat="1" ht="49.5" customHeight="1" x14ac:dyDescent="0.25">
      <c r="A205" s="558" t="s">
        <v>321</v>
      </c>
      <c r="B205" s="392" t="s">
        <v>1179</v>
      </c>
      <c r="C205" s="392" t="s">
        <v>324</v>
      </c>
      <c r="D205" s="392" t="s">
        <v>325</v>
      </c>
      <c r="E205" s="3">
        <v>47399</v>
      </c>
      <c r="F205" s="392" t="s">
        <v>38</v>
      </c>
      <c r="G205" s="6"/>
    </row>
    <row r="206" spans="1:7" s="5" customFormat="1" ht="49.5" customHeight="1" x14ac:dyDescent="0.25">
      <c r="A206" s="558" t="s">
        <v>327</v>
      </c>
      <c r="B206" s="392" t="s">
        <v>328</v>
      </c>
      <c r="C206" s="392" t="s">
        <v>329</v>
      </c>
      <c r="D206" s="392" t="s">
        <v>330</v>
      </c>
      <c r="E206" s="3">
        <v>46322</v>
      </c>
      <c r="F206" s="392" t="s">
        <v>742</v>
      </c>
      <c r="G206" s="4"/>
    </row>
    <row r="207" spans="1:7" s="5" customFormat="1" ht="49.5" customHeight="1" x14ac:dyDescent="0.25">
      <c r="A207" s="558" t="s">
        <v>327</v>
      </c>
      <c r="B207" s="392" t="s">
        <v>331</v>
      </c>
      <c r="C207" s="392" t="s">
        <v>332</v>
      </c>
      <c r="D207" s="392" t="s">
        <v>333</v>
      </c>
      <c r="E207" s="3">
        <v>46323</v>
      </c>
      <c r="F207" s="392" t="s">
        <v>742</v>
      </c>
      <c r="G207" s="4"/>
    </row>
    <row r="208" spans="1:7" s="5" customFormat="1" ht="35.25" customHeight="1" x14ac:dyDescent="0.25">
      <c r="A208" s="558" t="s">
        <v>327</v>
      </c>
      <c r="B208" s="392" t="s">
        <v>334</v>
      </c>
      <c r="C208" s="392" t="s">
        <v>335</v>
      </c>
      <c r="D208" s="392" t="s">
        <v>336</v>
      </c>
      <c r="E208" s="3">
        <v>46684</v>
      </c>
      <c r="F208" s="392" t="s">
        <v>742</v>
      </c>
      <c r="G208" s="6"/>
    </row>
    <row r="209" spans="1:7" s="5" customFormat="1" ht="35.25" customHeight="1" x14ac:dyDescent="0.25">
      <c r="A209" s="558" t="s">
        <v>327</v>
      </c>
      <c r="B209" s="392" t="s">
        <v>337</v>
      </c>
      <c r="C209" s="392" t="s">
        <v>338</v>
      </c>
      <c r="D209" s="392" t="s">
        <v>339</v>
      </c>
      <c r="E209" s="3">
        <v>46931</v>
      </c>
      <c r="F209" s="392" t="s">
        <v>742</v>
      </c>
      <c r="G209" s="6"/>
    </row>
    <row r="210" spans="1:7" s="5" customFormat="1" ht="35.25" customHeight="1" x14ac:dyDescent="0.25">
      <c r="A210" s="558" t="s">
        <v>327</v>
      </c>
      <c r="B210" s="392" t="s">
        <v>1158</v>
      </c>
      <c r="C210" s="392" t="s">
        <v>1159</v>
      </c>
      <c r="D210" s="392" t="s">
        <v>1160</v>
      </c>
      <c r="E210" s="3">
        <v>45396</v>
      </c>
      <c r="F210" s="392" t="s">
        <v>742</v>
      </c>
      <c r="G210" s="6"/>
    </row>
    <row r="211" spans="1:7" s="5" customFormat="1" ht="35.25" customHeight="1" x14ac:dyDescent="0.25">
      <c r="A211" s="392" t="s">
        <v>340</v>
      </c>
      <c r="B211" s="392" t="s">
        <v>341</v>
      </c>
      <c r="C211" s="392" t="s">
        <v>342</v>
      </c>
      <c r="D211" s="392" t="s">
        <v>343</v>
      </c>
      <c r="E211" s="3">
        <v>45870</v>
      </c>
      <c r="F211" s="392" t="s">
        <v>30</v>
      </c>
      <c r="G211" s="6"/>
    </row>
    <row r="212" spans="1:7" s="5" customFormat="1" ht="35.25" customHeight="1" x14ac:dyDescent="0.25">
      <c r="A212" s="558" t="s">
        <v>344</v>
      </c>
      <c r="B212" s="392" t="s">
        <v>345</v>
      </c>
      <c r="C212" s="392" t="s">
        <v>346</v>
      </c>
      <c r="D212" s="392" t="s">
        <v>347</v>
      </c>
      <c r="E212" s="3">
        <v>47642</v>
      </c>
      <c r="F212" s="392" t="s">
        <v>38</v>
      </c>
      <c r="G212" s="6"/>
    </row>
    <row r="213" spans="1:7" s="5" customFormat="1" ht="35.25" customHeight="1" x14ac:dyDescent="0.25">
      <c r="A213" s="558" t="s">
        <v>344</v>
      </c>
      <c r="B213" s="392" t="s">
        <v>348</v>
      </c>
      <c r="C213" s="392" t="s">
        <v>349</v>
      </c>
      <c r="D213" s="392" t="s">
        <v>350</v>
      </c>
      <c r="E213" s="3">
        <v>46943</v>
      </c>
      <c r="F213" s="392" t="s">
        <v>38</v>
      </c>
      <c r="G213" s="4"/>
    </row>
    <row r="214" spans="1:7" s="5" customFormat="1" ht="35.25" customHeight="1" x14ac:dyDescent="0.25">
      <c r="A214" s="558" t="s">
        <v>344</v>
      </c>
      <c r="B214" s="392" t="s">
        <v>1373</v>
      </c>
      <c r="C214" s="392" t="s">
        <v>1374</v>
      </c>
      <c r="D214" s="392" t="s">
        <v>1375</v>
      </c>
      <c r="E214" s="3">
        <v>48781</v>
      </c>
      <c r="F214" s="392" t="s">
        <v>38</v>
      </c>
      <c r="G214" s="4"/>
    </row>
    <row r="215" spans="1:7" s="5" customFormat="1" ht="35.25" customHeight="1" x14ac:dyDescent="0.25">
      <c r="A215" s="558" t="s">
        <v>344</v>
      </c>
      <c r="B215" s="392" t="s">
        <v>351</v>
      </c>
      <c r="C215" s="392" t="s">
        <v>352</v>
      </c>
      <c r="D215" s="392" t="s">
        <v>353</v>
      </c>
      <c r="E215" s="3">
        <v>46387</v>
      </c>
      <c r="F215" s="392" t="s">
        <v>38</v>
      </c>
      <c r="G215" s="4"/>
    </row>
    <row r="216" spans="1:7" s="5" customFormat="1" ht="45.75" customHeight="1" x14ac:dyDescent="0.25">
      <c r="A216" s="558" t="s">
        <v>344</v>
      </c>
      <c r="B216" s="392" t="s">
        <v>354</v>
      </c>
      <c r="C216" s="392" t="s">
        <v>355</v>
      </c>
      <c r="D216" s="392" t="s">
        <v>356</v>
      </c>
      <c r="E216" s="3">
        <v>47206</v>
      </c>
      <c r="F216" s="392" t="s">
        <v>38</v>
      </c>
      <c r="G216" s="6"/>
    </row>
    <row r="217" spans="1:7" s="5" customFormat="1" ht="45.75" customHeight="1" x14ac:dyDescent="0.25">
      <c r="A217" s="392" t="s">
        <v>357</v>
      </c>
      <c r="B217" s="392" t="s">
        <v>1196</v>
      </c>
      <c r="C217" s="392" t="s">
        <v>358</v>
      </c>
      <c r="D217" s="392" t="s">
        <v>359</v>
      </c>
      <c r="E217" s="3">
        <v>46158</v>
      </c>
      <c r="F217" s="392" t="s">
        <v>742</v>
      </c>
      <c r="G217" s="6"/>
    </row>
    <row r="218" spans="1:7" s="5" customFormat="1" ht="45.75" customHeight="1" x14ac:dyDescent="0.25">
      <c r="A218" s="558" t="s">
        <v>360</v>
      </c>
      <c r="B218" s="392" t="s">
        <v>1197</v>
      </c>
      <c r="C218" s="392" t="s">
        <v>361</v>
      </c>
      <c r="D218" s="392" t="s">
        <v>362</v>
      </c>
      <c r="E218" s="3">
        <v>45879</v>
      </c>
      <c r="F218" s="392" t="s">
        <v>30</v>
      </c>
      <c r="G218" s="6"/>
    </row>
    <row r="219" spans="1:7" s="5" customFormat="1" ht="45.75" customHeight="1" x14ac:dyDescent="0.25">
      <c r="A219" s="558" t="s">
        <v>360</v>
      </c>
      <c r="B219" s="392" t="s">
        <v>1197</v>
      </c>
      <c r="C219" s="392" t="s">
        <v>361</v>
      </c>
      <c r="D219" s="392" t="s">
        <v>363</v>
      </c>
      <c r="E219" s="3">
        <v>46599</v>
      </c>
      <c r="F219" s="392" t="s">
        <v>30</v>
      </c>
      <c r="G219" s="6"/>
    </row>
    <row r="220" spans="1:7" s="5" customFormat="1" ht="45.75" customHeight="1" x14ac:dyDescent="0.25">
      <c r="A220" s="558" t="s">
        <v>360</v>
      </c>
      <c r="B220" s="392" t="s">
        <v>1198</v>
      </c>
      <c r="C220" s="392" t="s">
        <v>364</v>
      </c>
      <c r="D220" s="392" t="s">
        <v>365</v>
      </c>
      <c r="E220" s="3">
        <v>47705</v>
      </c>
      <c r="F220" s="392" t="s">
        <v>30</v>
      </c>
      <c r="G220" s="6"/>
    </row>
    <row r="221" spans="1:7" s="5" customFormat="1" ht="35.25" customHeight="1" x14ac:dyDescent="0.25">
      <c r="A221" s="558" t="s">
        <v>366</v>
      </c>
      <c r="B221" s="392" t="s">
        <v>1180</v>
      </c>
      <c r="C221" s="392" t="s">
        <v>367</v>
      </c>
      <c r="D221" s="392" t="s">
        <v>368</v>
      </c>
      <c r="E221" s="3">
        <v>45353</v>
      </c>
      <c r="F221" s="392" t="s">
        <v>90</v>
      </c>
      <c r="G221" s="6"/>
    </row>
    <row r="222" spans="1:7" s="5" customFormat="1" ht="35.25" customHeight="1" x14ac:dyDescent="0.25">
      <c r="A222" s="558" t="s">
        <v>366</v>
      </c>
      <c r="B222" s="392" t="s">
        <v>1180</v>
      </c>
      <c r="C222" s="392" t="s">
        <v>367</v>
      </c>
      <c r="D222" s="392" t="s">
        <v>369</v>
      </c>
      <c r="E222" s="3">
        <v>45713</v>
      </c>
      <c r="F222" s="392" t="s">
        <v>90</v>
      </c>
      <c r="G222" s="6"/>
    </row>
    <row r="223" spans="1:7" s="5" customFormat="1" ht="35.25" customHeight="1" x14ac:dyDescent="0.25">
      <c r="A223" s="558" t="s">
        <v>366</v>
      </c>
      <c r="B223" s="392" t="s">
        <v>1180</v>
      </c>
      <c r="C223" s="392" t="s">
        <v>367</v>
      </c>
      <c r="D223" s="392" t="s">
        <v>370</v>
      </c>
      <c r="E223" s="3">
        <v>46073</v>
      </c>
      <c r="F223" s="392" t="s">
        <v>90</v>
      </c>
      <c r="G223" s="6"/>
    </row>
    <row r="224" spans="1:7" s="5" customFormat="1" ht="35.25" customHeight="1" x14ac:dyDescent="0.25">
      <c r="A224" s="558" t="s">
        <v>366</v>
      </c>
      <c r="B224" s="392" t="s">
        <v>1181</v>
      </c>
      <c r="C224" s="392" t="s">
        <v>371</v>
      </c>
      <c r="D224" s="392" t="s">
        <v>372</v>
      </c>
      <c r="E224" s="3">
        <v>47362</v>
      </c>
      <c r="F224" s="392" t="s">
        <v>90</v>
      </c>
      <c r="G224" s="6"/>
    </row>
    <row r="225" spans="1:7" s="5" customFormat="1" ht="35.25" customHeight="1" x14ac:dyDescent="0.25">
      <c r="A225" s="558" t="s">
        <v>373</v>
      </c>
      <c r="B225" s="392" t="s">
        <v>1199</v>
      </c>
      <c r="C225" s="392" t="s">
        <v>374</v>
      </c>
      <c r="D225" s="392" t="s">
        <v>375</v>
      </c>
      <c r="E225" s="3">
        <v>46077</v>
      </c>
      <c r="F225" s="392" t="s">
        <v>59</v>
      </c>
      <c r="G225" s="6"/>
    </row>
    <row r="226" spans="1:7" s="5" customFormat="1" ht="35.25" customHeight="1" x14ac:dyDescent="0.25">
      <c r="A226" s="558" t="s">
        <v>373</v>
      </c>
      <c r="B226" s="392" t="s">
        <v>1200</v>
      </c>
      <c r="C226" s="392" t="s">
        <v>376</v>
      </c>
      <c r="D226" s="392" t="s">
        <v>377</v>
      </c>
      <c r="E226" s="3">
        <v>46440</v>
      </c>
      <c r="F226" s="392" t="s">
        <v>59</v>
      </c>
      <c r="G226" s="6"/>
    </row>
    <row r="227" spans="1:7" s="5" customFormat="1" ht="35.25" customHeight="1" x14ac:dyDescent="0.25">
      <c r="A227" s="558" t="s">
        <v>373</v>
      </c>
      <c r="B227" s="392" t="s">
        <v>1201</v>
      </c>
      <c r="C227" s="392" t="s">
        <v>378</v>
      </c>
      <c r="D227" s="392" t="s">
        <v>379</v>
      </c>
      <c r="E227" s="3">
        <v>47103</v>
      </c>
      <c r="F227" s="392" t="s">
        <v>59</v>
      </c>
      <c r="G227" s="6"/>
    </row>
    <row r="228" spans="1:7" s="5" customFormat="1" ht="35.25" customHeight="1" x14ac:dyDescent="0.25">
      <c r="A228" s="558" t="s">
        <v>373</v>
      </c>
      <c r="B228" s="392" t="s">
        <v>1202</v>
      </c>
      <c r="C228" s="392" t="s">
        <v>380</v>
      </c>
      <c r="D228" s="392" t="s">
        <v>381</v>
      </c>
      <c r="E228" s="3">
        <v>47103</v>
      </c>
      <c r="F228" s="392" t="s">
        <v>59</v>
      </c>
      <c r="G228" s="6"/>
    </row>
    <row r="229" spans="1:7" s="5" customFormat="1" ht="35.25" customHeight="1" x14ac:dyDescent="0.25">
      <c r="A229" s="558" t="s">
        <v>383</v>
      </c>
      <c r="B229" s="392" t="s">
        <v>1203</v>
      </c>
      <c r="C229" s="392" t="s">
        <v>384</v>
      </c>
      <c r="D229" s="392" t="s">
        <v>385</v>
      </c>
      <c r="E229" s="3">
        <v>45796</v>
      </c>
      <c r="F229" s="392" t="s">
        <v>59</v>
      </c>
      <c r="G229" s="6"/>
    </row>
    <row r="230" spans="1:7" s="5" customFormat="1" ht="35.25" customHeight="1" x14ac:dyDescent="0.25">
      <c r="A230" s="558" t="s">
        <v>383</v>
      </c>
      <c r="B230" s="392" t="s">
        <v>1203</v>
      </c>
      <c r="C230" s="392" t="s">
        <v>384</v>
      </c>
      <c r="D230" s="392" t="s">
        <v>386</v>
      </c>
      <c r="E230" s="3">
        <v>46516</v>
      </c>
      <c r="F230" s="392" t="s">
        <v>59</v>
      </c>
      <c r="G230" s="6"/>
    </row>
    <row r="231" spans="1:7" s="5" customFormat="1" ht="35.25" customHeight="1" x14ac:dyDescent="0.25">
      <c r="A231" s="558" t="s">
        <v>383</v>
      </c>
      <c r="B231" s="392" t="s">
        <v>1204</v>
      </c>
      <c r="C231" s="391" t="s">
        <v>387</v>
      </c>
      <c r="D231" s="392" t="s">
        <v>388</v>
      </c>
      <c r="E231" s="3">
        <v>45262</v>
      </c>
      <c r="F231" s="392" t="s">
        <v>59</v>
      </c>
      <c r="G231" s="6"/>
    </row>
    <row r="232" spans="1:7" s="5" customFormat="1" ht="35.25" customHeight="1" x14ac:dyDescent="0.25">
      <c r="A232" s="558" t="s">
        <v>383</v>
      </c>
      <c r="B232" s="392" t="s">
        <v>1204</v>
      </c>
      <c r="C232" s="392" t="s">
        <v>387</v>
      </c>
      <c r="D232" s="392" t="s">
        <v>389</v>
      </c>
      <c r="E232" s="3">
        <v>45982</v>
      </c>
      <c r="F232" s="392" t="s">
        <v>59</v>
      </c>
      <c r="G232" s="6"/>
    </row>
    <row r="233" spans="1:7" s="5" customFormat="1" ht="35.25" customHeight="1" x14ac:dyDescent="0.25">
      <c r="A233" s="557" t="s">
        <v>390</v>
      </c>
      <c r="B233" s="392" t="s">
        <v>1205</v>
      </c>
      <c r="C233" s="392" t="s">
        <v>391</v>
      </c>
      <c r="D233" s="392" t="s">
        <v>392</v>
      </c>
      <c r="E233" s="3">
        <v>47292</v>
      </c>
      <c r="F233" s="392" t="s">
        <v>189</v>
      </c>
      <c r="G233" s="4"/>
    </row>
    <row r="234" spans="1:7" s="5" customFormat="1" ht="35.25" customHeight="1" x14ac:dyDescent="0.25">
      <c r="A234" s="557" t="s">
        <v>390</v>
      </c>
      <c r="B234" s="392" t="s">
        <v>1206</v>
      </c>
      <c r="C234" s="392" t="s">
        <v>393</v>
      </c>
      <c r="D234" s="392" t="s">
        <v>394</v>
      </c>
      <c r="E234" s="3">
        <v>47297</v>
      </c>
      <c r="F234" s="392" t="s">
        <v>189</v>
      </c>
      <c r="G234" s="4"/>
    </row>
    <row r="235" spans="1:7" s="5" customFormat="1" ht="35.25" customHeight="1" x14ac:dyDescent="0.25">
      <c r="A235" s="391" t="s">
        <v>395</v>
      </c>
      <c r="B235" s="392" t="s">
        <v>1182</v>
      </c>
      <c r="C235" s="392" t="s">
        <v>396</v>
      </c>
      <c r="D235" s="392" t="s">
        <v>397</v>
      </c>
      <c r="E235" s="3">
        <v>46801</v>
      </c>
      <c r="F235" s="392" t="s">
        <v>71</v>
      </c>
      <c r="G235" s="4"/>
    </row>
    <row r="236" spans="1:7" s="5" customFormat="1" ht="35.25" customHeight="1" x14ac:dyDescent="0.25">
      <c r="A236" s="557" t="s">
        <v>400</v>
      </c>
      <c r="B236" s="392" t="s">
        <v>401</v>
      </c>
      <c r="C236" s="392" t="s">
        <v>402</v>
      </c>
      <c r="D236" s="392" t="s">
        <v>403</v>
      </c>
      <c r="E236" s="3">
        <v>45737</v>
      </c>
      <c r="F236" s="392" t="s">
        <v>38</v>
      </c>
      <c r="G236" s="4"/>
    </row>
    <row r="237" spans="1:7" s="5" customFormat="1" ht="35.25" customHeight="1" x14ac:dyDescent="0.25">
      <c r="A237" s="557" t="s">
        <v>400</v>
      </c>
      <c r="B237" s="392" t="s">
        <v>404</v>
      </c>
      <c r="C237" s="392" t="s">
        <v>405</v>
      </c>
      <c r="D237" s="392" t="s">
        <v>406</v>
      </c>
      <c r="E237" s="3">
        <v>47152</v>
      </c>
      <c r="F237" s="392" t="s">
        <v>38</v>
      </c>
      <c r="G237" s="4"/>
    </row>
    <row r="238" spans="1:7" s="5" customFormat="1" ht="35.25" customHeight="1" x14ac:dyDescent="0.25">
      <c r="A238" s="557" t="s">
        <v>1059</v>
      </c>
      <c r="B238" s="392" t="s">
        <v>1225</v>
      </c>
      <c r="C238" s="392" t="s">
        <v>1226</v>
      </c>
      <c r="D238" s="392" t="s">
        <v>1227</v>
      </c>
      <c r="E238" s="3">
        <v>45929</v>
      </c>
      <c r="F238" s="392"/>
      <c r="G238" s="4"/>
    </row>
    <row r="239" spans="1:7" s="5" customFormat="1" ht="35.25" customHeight="1" x14ac:dyDescent="0.25">
      <c r="A239" s="557" t="s">
        <v>1059</v>
      </c>
      <c r="B239" s="392" t="s">
        <v>1225</v>
      </c>
      <c r="C239" s="392" t="s">
        <v>1226</v>
      </c>
      <c r="D239" s="392" t="s">
        <v>1228</v>
      </c>
      <c r="E239" s="3">
        <v>46649</v>
      </c>
      <c r="F239" s="392"/>
      <c r="G239" s="4"/>
    </row>
    <row r="240" spans="1:7" s="5" customFormat="1" ht="35.25" customHeight="1" x14ac:dyDescent="0.25">
      <c r="A240" s="557" t="s">
        <v>1059</v>
      </c>
      <c r="B240" s="392" t="s">
        <v>1161</v>
      </c>
      <c r="C240" s="392" t="s">
        <v>1162</v>
      </c>
      <c r="D240" s="392" t="s">
        <v>1163</v>
      </c>
      <c r="E240" s="3">
        <v>47155</v>
      </c>
      <c r="F240" s="392" t="s">
        <v>742</v>
      </c>
      <c r="G240" s="4"/>
    </row>
    <row r="241" spans="1:7" s="5" customFormat="1" ht="35.25" customHeight="1" x14ac:dyDescent="0.25">
      <c r="A241" s="558" t="s">
        <v>410</v>
      </c>
      <c r="B241" s="392" t="s">
        <v>1207</v>
      </c>
      <c r="C241" s="392" t="s">
        <v>411</v>
      </c>
      <c r="D241" s="392" t="s">
        <v>412</v>
      </c>
      <c r="E241" s="3">
        <v>46244</v>
      </c>
      <c r="F241" s="392" t="s">
        <v>90</v>
      </c>
      <c r="G241" s="4"/>
    </row>
    <row r="242" spans="1:7" s="5" customFormat="1" ht="35.25" customHeight="1" x14ac:dyDescent="0.25">
      <c r="A242" s="558" t="s">
        <v>410</v>
      </c>
      <c r="B242" s="392" t="s">
        <v>413</v>
      </c>
      <c r="C242" s="392" t="s">
        <v>414</v>
      </c>
      <c r="D242" s="392" t="s">
        <v>415</v>
      </c>
      <c r="E242" s="3">
        <v>46109</v>
      </c>
      <c r="F242" s="392" t="s">
        <v>90</v>
      </c>
      <c r="G242" s="6"/>
    </row>
    <row r="243" spans="1:7" s="5" customFormat="1" ht="35.25" customHeight="1" x14ac:dyDescent="0.25">
      <c r="A243" s="558" t="s">
        <v>410</v>
      </c>
      <c r="B243" s="392" t="s">
        <v>413</v>
      </c>
      <c r="C243" s="392" t="s">
        <v>414</v>
      </c>
      <c r="D243" s="392" t="s">
        <v>416</v>
      </c>
      <c r="E243" s="3">
        <v>46829</v>
      </c>
      <c r="F243" s="392" t="s">
        <v>90</v>
      </c>
      <c r="G243" s="6"/>
    </row>
    <row r="244" spans="1:7" s="5" customFormat="1" ht="35.25" customHeight="1" x14ac:dyDescent="0.25">
      <c r="A244" s="558" t="s">
        <v>417</v>
      </c>
      <c r="B244" s="392" t="s">
        <v>418</v>
      </c>
      <c r="C244" s="392" t="s">
        <v>419</v>
      </c>
      <c r="D244" s="392" t="s">
        <v>420</v>
      </c>
      <c r="E244" s="3">
        <v>46605</v>
      </c>
      <c r="F244" s="392" t="s">
        <v>59</v>
      </c>
      <c r="G244" s="6"/>
    </row>
    <row r="245" spans="1:7" s="5" customFormat="1" ht="43.5" customHeight="1" x14ac:dyDescent="0.25">
      <c r="A245" s="558" t="s">
        <v>417</v>
      </c>
      <c r="B245" s="392" t="s">
        <v>421</v>
      </c>
      <c r="C245" s="392" t="s">
        <v>422</v>
      </c>
      <c r="D245" s="392" t="s">
        <v>423</v>
      </c>
      <c r="E245" s="3">
        <v>45791</v>
      </c>
      <c r="F245" s="392" t="s">
        <v>59</v>
      </c>
      <c r="G245" s="6"/>
    </row>
    <row r="246" spans="1:7" s="5" customFormat="1" ht="45.75" customHeight="1" x14ac:dyDescent="0.25">
      <c r="A246" s="557" t="s">
        <v>417</v>
      </c>
      <c r="B246" s="392" t="s">
        <v>421</v>
      </c>
      <c r="C246" s="392" t="s">
        <v>422</v>
      </c>
      <c r="D246" s="392" t="s">
        <v>424</v>
      </c>
      <c r="E246" s="3">
        <v>46691</v>
      </c>
      <c r="F246" s="392" t="s">
        <v>59</v>
      </c>
      <c r="G246" s="6"/>
    </row>
    <row r="247" spans="1:7" s="5" customFormat="1" ht="35.25" customHeight="1" x14ac:dyDescent="0.25">
      <c r="A247" s="557" t="s">
        <v>417</v>
      </c>
      <c r="B247" s="392" t="s">
        <v>1376</v>
      </c>
      <c r="C247" s="392" t="s">
        <v>1377</v>
      </c>
      <c r="D247" s="392" t="s">
        <v>1378</v>
      </c>
      <c r="E247" s="3">
        <v>45453</v>
      </c>
      <c r="F247" s="392" t="s">
        <v>59</v>
      </c>
      <c r="G247" s="6"/>
    </row>
    <row r="248" spans="1:7" s="5" customFormat="1" ht="35.25" customHeight="1" x14ac:dyDescent="0.25">
      <c r="A248" s="557" t="s">
        <v>426</v>
      </c>
      <c r="B248" s="392" t="s">
        <v>427</v>
      </c>
      <c r="C248" s="392" t="s">
        <v>428</v>
      </c>
      <c r="D248" s="392" t="s">
        <v>429</v>
      </c>
      <c r="E248" s="3">
        <v>46049</v>
      </c>
      <c r="F248" s="392" t="s">
        <v>35</v>
      </c>
      <c r="G248" s="6"/>
    </row>
    <row r="249" spans="1:7" s="5" customFormat="1" ht="45.75" customHeight="1" x14ac:dyDescent="0.25">
      <c r="A249" s="557" t="s">
        <v>426</v>
      </c>
      <c r="B249" s="392" t="s">
        <v>430</v>
      </c>
      <c r="C249" s="392" t="s">
        <v>431</v>
      </c>
      <c r="D249" s="392" t="s">
        <v>432</v>
      </c>
      <c r="E249" s="3">
        <v>46769</v>
      </c>
      <c r="F249" s="392" t="s">
        <v>35</v>
      </c>
      <c r="G249" s="6"/>
    </row>
    <row r="250" spans="1:7" s="5" customFormat="1" ht="35.25" customHeight="1" x14ac:dyDescent="0.25">
      <c r="A250" s="392" t="s">
        <v>433</v>
      </c>
      <c r="B250" s="392" t="s">
        <v>1233</v>
      </c>
      <c r="C250" s="392" t="s">
        <v>434</v>
      </c>
      <c r="D250" s="392" t="s">
        <v>435</v>
      </c>
      <c r="E250" s="3">
        <v>47102</v>
      </c>
      <c r="F250" s="392" t="s">
        <v>38</v>
      </c>
      <c r="G250" s="6"/>
    </row>
    <row r="251" spans="1:7" s="5" customFormat="1" ht="35.25" customHeight="1" x14ac:dyDescent="0.25">
      <c r="A251" s="392" t="s">
        <v>1077</v>
      </c>
      <c r="B251" s="392" t="s">
        <v>1234</v>
      </c>
      <c r="C251" s="392" t="s">
        <v>436</v>
      </c>
      <c r="D251" s="392" t="s">
        <v>437</v>
      </c>
      <c r="E251" s="3">
        <v>45337</v>
      </c>
      <c r="F251" s="392" t="s">
        <v>38</v>
      </c>
      <c r="G251" s="4"/>
    </row>
    <row r="252" spans="1:7" s="5" customFormat="1" ht="35.25" customHeight="1" x14ac:dyDescent="0.25">
      <c r="A252" s="392" t="s">
        <v>438</v>
      </c>
      <c r="B252" s="392" t="s">
        <v>1235</v>
      </c>
      <c r="C252" s="392" t="s">
        <v>439</v>
      </c>
      <c r="D252" s="392" t="s">
        <v>440</v>
      </c>
      <c r="E252" s="3">
        <v>46223</v>
      </c>
      <c r="F252" s="392" t="s">
        <v>38</v>
      </c>
      <c r="G252" s="4"/>
    </row>
    <row r="253" spans="1:7" s="5" customFormat="1" ht="35.25" customHeight="1" x14ac:dyDescent="0.25">
      <c r="A253" s="558" t="s">
        <v>442</v>
      </c>
      <c r="B253" s="392" t="s">
        <v>1236</v>
      </c>
      <c r="C253" s="392" t="s">
        <v>443</v>
      </c>
      <c r="D253" s="392" t="s">
        <v>444</v>
      </c>
      <c r="E253" s="3">
        <v>45495</v>
      </c>
      <c r="F253" s="392" t="s">
        <v>38</v>
      </c>
      <c r="G253" s="6"/>
    </row>
    <row r="254" spans="1:7" s="5" customFormat="1" ht="35.25" customHeight="1" x14ac:dyDescent="0.25">
      <c r="A254" s="558" t="s">
        <v>442</v>
      </c>
      <c r="B254" s="392" t="s">
        <v>1236</v>
      </c>
      <c r="C254" s="392" t="s">
        <v>443</v>
      </c>
      <c r="D254" s="392" t="s">
        <v>445</v>
      </c>
      <c r="E254" s="3">
        <v>45891</v>
      </c>
      <c r="F254" s="392" t="s">
        <v>38</v>
      </c>
      <c r="G254" s="6"/>
    </row>
    <row r="255" spans="1:7" s="5" customFormat="1" ht="35.25" customHeight="1" x14ac:dyDescent="0.25">
      <c r="A255" s="558" t="s">
        <v>1081</v>
      </c>
      <c r="B255" s="392" t="s">
        <v>1237</v>
      </c>
      <c r="C255" s="392" t="s">
        <v>447</v>
      </c>
      <c r="D255" s="392" t="s">
        <v>448</v>
      </c>
      <c r="E255" s="3">
        <v>45469</v>
      </c>
      <c r="F255" s="392" t="s">
        <v>189</v>
      </c>
      <c r="G255" s="6"/>
    </row>
    <row r="256" spans="1:7" s="5" customFormat="1" ht="35.25" customHeight="1" x14ac:dyDescent="0.25">
      <c r="A256" s="558" t="s">
        <v>446</v>
      </c>
      <c r="B256" s="392" t="s">
        <v>1237</v>
      </c>
      <c r="C256" s="392" t="s">
        <v>447</v>
      </c>
      <c r="D256" s="392" t="s">
        <v>449</v>
      </c>
      <c r="E256" s="3">
        <v>46472</v>
      </c>
      <c r="F256" s="392" t="s">
        <v>189</v>
      </c>
    </row>
    <row r="257" spans="1:7" s="5" customFormat="1" ht="49.5" customHeight="1" x14ac:dyDescent="0.25">
      <c r="A257" s="392" t="s">
        <v>450</v>
      </c>
      <c r="B257" s="392" t="s">
        <v>1238</v>
      </c>
      <c r="C257" s="392" t="s">
        <v>451</v>
      </c>
      <c r="D257" s="392" t="s">
        <v>452</v>
      </c>
      <c r="E257" s="3">
        <v>47839</v>
      </c>
      <c r="F257" s="392" t="s">
        <v>38</v>
      </c>
      <c r="G257" s="6"/>
    </row>
    <row r="258" spans="1:7" s="5" customFormat="1" ht="49.5" customHeight="1" x14ac:dyDescent="0.25">
      <c r="A258" s="558" t="s">
        <v>1223</v>
      </c>
      <c r="B258" s="392" t="s">
        <v>1239</v>
      </c>
      <c r="C258" s="392" t="s">
        <v>1165</v>
      </c>
      <c r="D258" s="392" t="s">
        <v>1166</v>
      </c>
      <c r="E258" s="3">
        <v>45920</v>
      </c>
      <c r="F258" s="392" t="s">
        <v>59</v>
      </c>
      <c r="G258" s="6"/>
    </row>
    <row r="259" spans="1:7" s="5" customFormat="1" ht="49.5" customHeight="1" x14ac:dyDescent="0.25">
      <c r="A259" s="558" t="s">
        <v>1164</v>
      </c>
      <c r="B259" s="392" t="s">
        <v>1239</v>
      </c>
      <c r="C259" s="392" t="s">
        <v>1165</v>
      </c>
      <c r="D259" s="392" t="s">
        <v>1167</v>
      </c>
      <c r="E259" s="3">
        <v>46741</v>
      </c>
      <c r="F259" s="392" t="s">
        <v>59</v>
      </c>
      <c r="G259" s="6"/>
    </row>
    <row r="260" spans="1:7" s="5" customFormat="1" ht="49.5" customHeight="1" x14ac:dyDescent="0.25">
      <c r="A260" s="558" t="s">
        <v>453</v>
      </c>
      <c r="B260" s="392" t="s">
        <v>1240</v>
      </c>
      <c r="C260" s="392" t="s">
        <v>454</v>
      </c>
      <c r="D260" s="392" t="s">
        <v>455</v>
      </c>
      <c r="E260" s="3">
        <v>45339</v>
      </c>
      <c r="F260" s="392" t="s">
        <v>382</v>
      </c>
      <c r="G260" s="4"/>
    </row>
    <row r="261" spans="1:7" s="5" customFormat="1" ht="49.5" customHeight="1" x14ac:dyDescent="0.25">
      <c r="A261" s="558" t="s">
        <v>453</v>
      </c>
      <c r="B261" s="392" t="s">
        <v>1240</v>
      </c>
      <c r="C261" s="392" t="s">
        <v>454</v>
      </c>
      <c r="D261" s="392" t="s">
        <v>456</v>
      </c>
      <c r="E261" s="3">
        <v>45886</v>
      </c>
      <c r="F261" s="392" t="s">
        <v>382</v>
      </c>
      <c r="G261" s="4"/>
    </row>
    <row r="262" spans="1:7" s="5" customFormat="1" ht="35.25" customHeight="1" x14ac:dyDescent="0.25">
      <c r="A262" s="558" t="s">
        <v>453</v>
      </c>
      <c r="B262" s="392" t="s">
        <v>1240</v>
      </c>
      <c r="C262" s="392" t="s">
        <v>454</v>
      </c>
      <c r="D262" s="392" t="s">
        <v>457</v>
      </c>
      <c r="E262" s="3">
        <v>46251</v>
      </c>
      <c r="F262" s="392" t="s">
        <v>382</v>
      </c>
      <c r="G262" s="6"/>
    </row>
    <row r="263" spans="1:7" s="5" customFormat="1" ht="35.25" customHeight="1" x14ac:dyDescent="0.25">
      <c r="A263" s="558" t="s">
        <v>453</v>
      </c>
      <c r="B263" s="392" t="s">
        <v>1240</v>
      </c>
      <c r="C263" s="392" t="s">
        <v>454</v>
      </c>
      <c r="D263" s="392" t="s">
        <v>458</v>
      </c>
      <c r="E263" s="3">
        <v>46616</v>
      </c>
      <c r="F263" s="392" t="s">
        <v>382</v>
      </c>
      <c r="G263" s="6"/>
    </row>
    <row r="264" spans="1:7" s="5" customFormat="1" ht="35.25" customHeight="1" x14ac:dyDescent="0.25">
      <c r="A264" s="558" t="s">
        <v>453</v>
      </c>
      <c r="B264" s="392" t="s">
        <v>1240</v>
      </c>
      <c r="C264" s="392" t="s">
        <v>454</v>
      </c>
      <c r="D264" s="392" t="s">
        <v>459</v>
      </c>
      <c r="E264" s="3">
        <v>46982</v>
      </c>
      <c r="F264" s="392" t="s">
        <v>382</v>
      </c>
      <c r="G264" s="6"/>
    </row>
    <row r="265" spans="1:7" s="5" customFormat="1" ht="35.25" customHeight="1" x14ac:dyDescent="0.25">
      <c r="A265" s="558" t="s">
        <v>453</v>
      </c>
      <c r="B265" s="392" t="s">
        <v>1240</v>
      </c>
      <c r="C265" s="392" t="s">
        <v>454</v>
      </c>
      <c r="D265" s="392" t="s">
        <v>460</v>
      </c>
      <c r="E265" s="3">
        <v>47347</v>
      </c>
      <c r="F265" s="392" t="s">
        <v>382</v>
      </c>
      <c r="G265" s="6"/>
    </row>
    <row r="266" spans="1:7" s="5" customFormat="1" ht="35.25" customHeight="1" x14ac:dyDescent="0.25">
      <c r="A266" s="392" t="s">
        <v>1094</v>
      </c>
      <c r="B266" s="392" t="s">
        <v>1241</v>
      </c>
      <c r="C266" s="392" t="s">
        <v>461</v>
      </c>
      <c r="D266" s="392" t="s">
        <v>462</v>
      </c>
      <c r="E266" s="3">
        <v>45247</v>
      </c>
      <c r="F266" s="392" t="s">
        <v>35</v>
      </c>
      <c r="G266" s="6"/>
    </row>
    <row r="267" spans="1:7" s="5" customFormat="1" ht="35.25" customHeight="1" x14ac:dyDescent="0.25">
      <c r="A267" s="392" t="s">
        <v>1098</v>
      </c>
      <c r="B267" s="392" t="s">
        <v>1242</v>
      </c>
      <c r="C267" s="392" t="s">
        <v>463</v>
      </c>
      <c r="D267" s="392" t="s">
        <v>464</v>
      </c>
      <c r="E267" s="3">
        <v>45318</v>
      </c>
      <c r="F267" s="392" t="s">
        <v>742</v>
      </c>
      <c r="G267" s="6"/>
    </row>
    <row r="268" spans="1:7" s="5" customFormat="1" ht="35.25" customHeight="1" x14ac:dyDescent="0.25">
      <c r="A268" s="558" t="s">
        <v>1104</v>
      </c>
      <c r="B268" s="392" t="s">
        <v>1243</v>
      </c>
      <c r="C268" s="392" t="s">
        <v>466</v>
      </c>
      <c r="D268" s="392" t="s">
        <v>467</v>
      </c>
      <c r="E268" s="3">
        <v>45239</v>
      </c>
      <c r="F268" s="392" t="s">
        <v>35</v>
      </c>
      <c r="G268" s="6"/>
    </row>
    <row r="269" spans="1:7" s="5" customFormat="1" ht="35.25" customHeight="1" x14ac:dyDescent="0.25">
      <c r="A269" s="558" t="s">
        <v>465</v>
      </c>
      <c r="B269" s="392" t="s">
        <v>1243</v>
      </c>
      <c r="C269" s="392" t="s">
        <v>466</v>
      </c>
      <c r="D269" s="392" t="s">
        <v>468</v>
      </c>
      <c r="E269" s="3">
        <v>45544</v>
      </c>
      <c r="F269" s="392" t="s">
        <v>35</v>
      </c>
      <c r="G269" s="4"/>
    </row>
    <row r="270" spans="1:7" s="5" customFormat="1" ht="35.25" customHeight="1" x14ac:dyDescent="0.25">
      <c r="A270" s="392" t="s">
        <v>1105</v>
      </c>
      <c r="B270" s="392" t="s">
        <v>1244</v>
      </c>
      <c r="C270" s="392" t="s">
        <v>469</v>
      </c>
      <c r="D270" s="392" t="s">
        <v>470</v>
      </c>
      <c r="E270" s="3">
        <v>45231</v>
      </c>
      <c r="F270" s="392" t="s">
        <v>189</v>
      </c>
      <c r="G270" s="4"/>
    </row>
    <row r="271" spans="1:7" s="5" customFormat="1" ht="35.25" customHeight="1" x14ac:dyDescent="0.25">
      <c r="A271" s="392" t="s">
        <v>1107</v>
      </c>
      <c r="B271" s="392" t="s">
        <v>1245</v>
      </c>
      <c r="C271" s="392" t="s">
        <v>471</v>
      </c>
      <c r="D271" s="392" t="s">
        <v>472</v>
      </c>
      <c r="E271" s="3">
        <v>45852</v>
      </c>
      <c r="F271" s="392" t="s">
        <v>189</v>
      </c>
      <c r="G271" s="4"/>
    </row>
    <row r="272" spans="1:7" s="5" customFormat="1" ht="45.75" customHeight="1" x14ac:dyDescent="0.25">
      <c r="A272" s="392" t="s">
        <v>1108</v>
      </c>
      <c r="B272" s="392" t="s">
        <v>1246</v>
      </c>
      <c r="C272" s="392" t="s">
        <v>473</v>
      </c>
      <c r="D272" s="392" t="s">
        <v>474</v>
      </c>
      <c r="E272" s="3">
        <v>45630</v>
      </c>
      <c r="F272" s="392" t="s">
        <v>35</v>
      </c>
      <c r="G272" s="6"/>
    </row>
    <row r="273" spans="1:7" s="5" customFormat="1" ht="45.75" customHeight="1" x14ac:dyDescent="0.25">
      <c r="A273" s="392" t="s">
        <v>1114</v>
      </c>
      <c r="B273" s="392" t="s">
        <v>1247</v>
      </c>
      <c r="C273" s="392" t="s">
        <v>475</v>
      </c>
      <c r="D273" s="392" t="s">
        <v>476</v>
      </c>
      <c r="E273" s="3">
        <v>45963</v>
      </c>
      <c r="F273" s="392" t="s">
        <v>38</v>
      </c>
      <c r="G273" s="6"/>
    </row>
    <row r="274" spans="1:7" s="5" customFormat="1" ht="45.75" customHeight="1" x14ac:dyDescent="0.25">
      <c r="A274" s="558" t="s">
        <v>1109</v>
      </c>
      <c r="B274" s="392" t="s">
        <v>1248</v>
      </c>
      <c r="C274" s="392" t="s">
        <v>478</v>
      </c>
      <c r="D274" s="392" t="s">
        <v>479</v>
      </c>
      <c r="E274" s="3">
        <v>45874</v>
      </c>
      <c r="F274" s="392" t="s">
        <v>59</v>
      </c>
      <c r="G274" s="6"/>
    </row>
    <row r="275" spans="1:7" s="5" customFormat="1" ht="45.75" customHeight="1" x14ac:dyDescent="0.25">
      <c r="A275" s="558" t="s">
        <v>477</v>
      </c>
      <c r="B275" s="392" t="s">
        <v>1248</v>
      </c>
      <c r="C275" s="392" t="s">
        <v>478</v>
      </c>
      <c r="D275" s="392" t="s">
        <v>480</v>
      </c>
      <c r="E275" s="3">
        <v>46970</v>
      </c>
      <c r="F275" s="392" t="s">
        <v>59</v>
      </c>
      <c r="G275" s="6"/>
    </row>
    <row r="276" spans="1:7" s="5" customFormat="1" ht="45.75" customHeight="1" x14ac:dyDescent="0.25">
      <c r="A276" s="558" t="s">
        <v>1379</v>
      </c>
      <c r="B276" s="392" t="s">
        <v>1380</v>
      </c>
      <c r="C276" s="392" t="s">
        <v>1381</v>
      </c>
      <c r="D276" s="392" t="s">
        <v>1382</v>
      </c>
      <c r="E276" s="3">
        <v>45478</v>
      </c>
      <c r="F276" s="392" t="s">
        <v>189</v>
      </c>
      <c r="G276" s="6"/>
    </row>
    <row r="277" spans="1:7" s="5" customFormat="1" ht="35.25" customHeight="1" x14ac:dyDescent="0.25">
      <c r="A277" s="558" t="s">
        <v>1383</v>
      </c>
      <c r="B277" s="392" t="s">
        <v>1380</v>
      </c>
      <c r="C277" s="392" t="s">
        <v>1381</v>
      </c>
      <c r="D277" s="392" t="s">
        <v>1384</v>
      </c>
      <c r="E277" s="3">
        <v>46208</v>
      </c>
      <c r="F277" s="392" t="s">
        <v>189</v>
      </c>
      <c r="G277" s="6"/>
    </row>
    <row r="278" spans="1:7" s="5" customFormat="1" ht="35.25" customHeight="1" x14ac:dyDescent="0.25">
      <c r="A278" s="558" t="s">
        <v>1383</v>
      </c>
      <c r="B278" s="392" t="s">
        <v>1380</v>
      </c>
      <c r="C278" s="392" t="s">
        <v>1381</v>
      </c>
      <c r="D278" s="392" t="s">
        <v>1385</v>
      </c>
      <c r="E278" s="3">
        <v>47123</v>
      </c>
      <c r="F278" s="392" t="s">
        <v>189</v>
      </c>
      <c r="G278" s="6"/>
    </row>
    <row r="279" spans="1:7" s="5" customFormat="1" ht="35.25" customHeight="1" x14ac:dyDescent="0.25">
      <c r="A279" s="558" t="s">
        <v>481</v>
      </c>
      <c r="B279" s="392" t="s">
        <v>1208</v>
      </c>
      <c r="C279" s="392" t="s">
        <v>482</v>
      </c>
      <c r="D279" s="392" t="s">
        <v>483</v>
      </c>
      <c r="E279" s="3">
        <v>45518</v>
      </c>
      <c r="F279" s="392" t="s">
        <v>35</v>
      </c>
      <c r="G279" s="6"/>
    </row>
    <row r="280" spans="1:7" s="5" customFormat="1" ht="35.25" customHeight="1" x14ac:dyDescent="0.25">
      <c r="A280" s="558" t="s">
        <v>481</v>
      </c>
      <c r="B280" s="392" t="s">
        <v>1209</v>
      </c>
      <c r="C280" s="392" t="s">
        <v>484</v>
      </c>
      <c r="D280" s="392" t="s">
        <v>485</v>
      </c>
      <c r="E280" s="3">
        <v>45744</v>
      </c>
      <c r="F280" s="392" t="s">
        <v>35</v>
      </c>
      <c r="G280" s="6"/>
    </row>
    <row r="281" spans="1:7" s="5" customFormat="1" ht="35.25" customHeight="1" x14ac:dyDescent="0.25">
      <c r="A281" s="558" t="s">
        <v>481</v>
      </c>
      <c r="B281" s="392" t="s">
        <v>486</v>
      </c>
      <c r="C281" s="392" t="s">
        <v>487</v>
      </c>
      <c r="D281" s="392" t="s">
        <v>488</v>
      </c>
      <c r="E281" s="3">
        <v>48149</v>
      </c>
      <c r="F281" s="392" t="s">
        <v>177</v>
      </c>
      <c r="G281" s="6"/>
    </row>
    <row r="282" spans="1:7" s="5" customFormat="1" ht="35.25" customHeight="1" x14ac:dyDescent="0.25">
      <c r="A282" s="558" t="s">
        <v>481</v>
      </c>
      <c r="B282" s="392" t="s">
        <v>489</v>
      </c>
      <c r="C282" s="392" t="s">
        <v>490</v>
      </c>
      <c r="D282" s="392" t="s">
        <v>491</v>
      </c>
      <c r="E282" s="3">
        <v>48546</v>
      </c>
      <c r="F282" s="392" t="s">
        <v>177</v>
      </c>
      <c r="G282" s="6"/>
    </row>
    <row r="283" spans="1:7" s="5" customFormat="1" ht="35.25" customHeight="1" x14ac:dyDescent="0.25">
      <c r="A283" s="558" t="s">
        <v>481</v>
      </c>
      <c r="B283" s="392" t="s">
        <v>492</v>
      </c>
      <c r="C283" s="392" t="s">
        <v>493</v>
      </c>
      <c r="D283" s="392" t="s">
        <v>494</v>
      </c>
      <c r="E283" s="3">
        <v>48850</v>
      </c>
      <c r="F283" s="392" t="s">
        <v>177</v>
      </c>
      <c r="G283" s="6"/>
    </row>
    <row r="284" spans="1:7" s="5" customFormat="1" ht="35.25" customHeight="1" x14ac:dyDescent="0.25">
      <c r="A284" s="392" t="s">
        <v>495</v>
      </c>
      <c r="B284" s="392" t="s">
        <v>1210</v>
      </c>
      <c r="C284" s="392" t="s">
        <v>496</v>
      </c>
      <c r="D284" s="392" t="s">
        <v>497</v>
      </c>
      <c r="E284" s="3">
        <v>46385</v>
      </c>
      <c r="F284" s="392" t="s">
        <v>38</v>
      </c>
      <c r="G284" s="6"/>
    </row>
    <row r="285" spans="1:7" s="5" customFormat="1" ht="35.25" customHeight="1" x14ac:dyDescent="0.25">
      <c r="A285" s="558" t="s">
        <v>498</v>
      </c>
      <c r="B285" s="392" t="s">
        <v>1211</v>
      </c>
      <c r="C285" s="392" t="s">
        <v>499</v>
      </c>
      <c r="D285" s="392" t="s">
        <v>500</v>
      </c>
      <c r="E285" s="3">
        <v>46333</v>
      </c>
      <c r="F285" s="392" t="s">
        <v>35</v>
      </c>
      <c r="G285" s="6"/>
    </row>
    <row r="286" spans="1:7" s="5" customFormat="1" ht="35.25" customHeight="1" x14ac:dyDescent="0.25">
      <c r="A286" s="558" t="s">
        <v>498</v>
      </c>
      <c r="B286" s="392" t="s">
        <v>1212</v>
      </c>
      <c r="C286" s="392" t="s">
        <v>501</v>
      </c>
      <c r="D286" s="392" t="s">
        <v>502</v>
      </c>
      <c r="E286" s="3">
        <v>46505</v>
      </c>
      <c r="F286" s="392" t="s">
        <v>35</v>
      </c>
      <c r="G286" s="6"/>
    </row>
    <row r="287" spans="1:7" s="5" customFormat="1" ht="35.25" customHeight="1" x14ac:dyDescent="0.25">
      <c r="A287" s="558" t="s">
        <v>498</v>
      </c>
      <c r="B287" s="392" t="s">
        <v>1213</v>
      </c>
      <c r="C287" s="392" t="s">
        <v>503</v>
      </c>
      <c r="D287" s="392" t="s">
        <v>504</v>
      </c>
      <c r="E287" s="3">
        <v>47018</v>
      </c>
      <c r="F287" s="392" t="s">
        <v>35</v>
      </c>
      <c r="G287" s="6"/>
    </row>
    <row r="288" spans="1:7" s="5" customFormat="1" ht="35.25" customHeight="1" x14ac:dyDescent="0.25">
      <c r="A288" s="558" t="s">
        <v>498</v>
      </c>
      <c r="B288" s="392" t="s">
        <v>1214</v>
      </c>
      <c r="C288" s="391" t="s">
        <v>505</v>
      </c>
      <c r="D288" s="392" t="s">
        <v>506</v>
      </c>
      <c r="E288" s="3">
        <v>45527</v>
      </c>
      <c r="F288" s="392" t="s">
        <v>35</v>
      </c>
      <c r="G288" s="6"/>
    </row>
    <row r="289" spans="1:7" s="5" customFormat="1" ht="35.25" customHeight="1" x14ac:dyDescent="0.25">
      <c r="A289" s="558" t="s">
        <v>498</v>
      </c>
      <c r="B289" s="392" t="s">
        <v>1215</v>
      </c>
      <c r="C289" s="392" t="s">
        <v>507</v>
      </c>
      <c r="D289" s="392" t="s">
        <v>508</v>
      </c>
      <c r="E289" s="3">
        <v>46603</v>
      </c>
      <c r="F289" s="392" t="s">
        <v>59</v>
      </c>
      <c r="G289" s="6"/>
    </row>
    <row r="290" spans="1:7" s="5" customFormat="1" ht="35.25" customHeight="1" x14ac:dyDescent="0.25">
      <c r="A290" s="558" t="s">
        <v>498</v>
      </c>
      <c r="B290" s="392" t="s">
        <v>1216</v>
      </c>
      <c r="C290" s="392" t="s">
        <v>509</v>
      </c>
      <c r="D290" s="392" t="s">
        <v>510</v>
      </c>
      <c r="E290" s="3">
        <v>47683</v>
      </c>
      <c r="F290" s="392" t="s">
        <v>59</v>
      </c>
      <c r="G290" s="6"/>
    </row>
    <row r="291" spans="1:7" s="5" customFormat="1" ht="35.25" customHeight="1" x14ac:dyDescent="0.25">
      <c r="A291" s="558" t="s">
        <v>498</v>
      </c>
      <c r="B291" s="392" t="s">
        <v>511</v>
      </c>
      <c r="C291" s="392" t="s">
        <v>512</v>
      </c>
      <c r="D291" s="392" t="s">
        <v>513</v>
      </c>
      <c r="E291" s="3">
        <v>47291</v>
      </c>
      <c r="F291" s="392" t="s">
        <v>59</v>
      </c>
      <c r="G291" s="6"/>
    </row>
    <row r="292" spans="1:7" s="5" customFormat="1" ht="35.25" customHeight="1" x14ac:dyDescent="0.25">
      <c r="A292" s="558" t="s">
        <v>498</v>
      </c>
      <c r="B292" s="392" t="s">
        <v>1386</v>
      </c>
      <c r="C292" s="392" t="s">
        <v>1387</v>
      </c>
      <c r="D292" s="392" t="s">
        <v>1388</v>
      </c>
      <c r="E292" s="3">
        <v>45492</v>
      </c>
      <c r="F292" s="392" t="s">
        <v>59</v>
      </c>
      <c r="G292" s="6"/>
    </row>
    <row r="293" spans="1:7" s="5" customFormat="1" ht="35.25" customHeight="1" x14ac:dyDescent="0.25">
      <c r="A293" s="558" t="s">
        <v>498</v>
      </c>
      <c r="B293" s="392" t="s">
        <v>1389</v>
      </c>
      <c r="C293" s="392" t="s">
        <v>1390</v>
      </c>
      <c r="D293" s="392" t="s">
        <v>1391</v>
      </c>
      <c r="E293" s="3">
        <v>45523</v>
      </c>
      <c r="F293" s="392" t="s">
        <v>59</v>
      </c>
      <c r="G293" s="6"/>
    </row>
    <row r="294" spans="1:7" s="5" customFormat="1" ht="35.25" customHeight="1" x14ac:dyDescent="0.25">
      <c r="A294" s="391" t="s">
        <v>516</v>
      </c>
      <c r="B294" s="392" t="s">
        <v>517</v>
      </c>
      <c r="C294" s="392" t="s">
        <v>518</v>
      </c>
      <c r="D294" s="392" t="s">
        <v>519</v>
      </c>
      <c r="E294" s="3">
        <v>47712</v>
      </c>
      <c r="F294" s="392" t="s">
        <v>515</v>
      </c>
      <c r="G294" s="4"/>
    </row>
    <row r="295" spans="1:7" s="5" customFormat="1" ht="35.25" customHeight="1" x14ac:dyDescent="0.25">
      <c r="A295" s="557" t="s">
        <v>524</v>
      </c>
      <c r="B295" s="392" t="s">
        <v>1217</v>
      </c>
      <c r="C295" s="392" t="s">
        <v>525</v>
      </c>
      <c r="D295" s="392" t="s">
        <v>526</v>
      </c>
      <c r="E295" s="3">
        <v>45492</v>
      </c>
      <c r="F295" s="392" t="s">
        <v>59</v>
      </c>
      <c r="G295" s="4"/>
    </row>
    <row r="296" spans="1:7" s="5" customFormat="1" ht="35.25" customHeight="1" x14ac:dyDescent="0.25">
      <c r="A296" s="557" t="s">
        <v>524</v>
      </c>
      <c r="B296" s="392" t="s">
        <v>1218</v>
      </c>
      <c r="C296" s="392" t="s">
        <v>527</v>
      </c>
      <c r="D296" s="392" t="s">
        <v>528</v>
      </c>
      <c r="E296" s="3">
        <v>46314</v>
      </c>
      <c r="F296" s="392" t="s">
        <v>59</v>
      </c>
      <c r="G296" s="4"/>
    </row>
    <row r="297" spans="1:7" s="5" customFormat="1" ht="35.25" customHeight="1" x14ac:dyDescent="0.25">
      <c r="A297" s="557" t="s">
        <v>524</v>
      </c>
      <c r="B297" s="392" t="s">
        <v>1219</v>
      </c>
      <c r="C297" s="392" t="s">
        <v>529</v>
      </c>
      <c r="D297" s="392" t="s">
        <v>530</v>
      </c>
      <c r="E297" s="3">
        <v>46482</v>
      </c>
      <c r="F297" s="392" t="s">
        <v>59</v>
      </c>
      <c r="G297" s="4"/>
    </row>
    <row r="298" spans="1:7" s="5" customFormat="1" ht="35.25" customHeight="1" x14ac:dyDescent="0.25">
      <c r="A298" s="557" t="s">
        <v>524</v>
      </c>
      <c r="B298" s="392" t="s">
        <v>1220</v>
      </c>
      <c r="C298" s="392" t="s">
        <v>531</v>
      </c>
      <c r="D298" s="392" t="s">
        <v>532</v>
      </c>
      <c r="E298" s="3">
        <v>46485</v>
      </c>
      <c r="F298" s="392" t="s">
        <v>59</v>
      </c>
      <c r="G298" s="4"/>
    </row>
    <row r="299" spans="1:7" s="5" customFormat="1" ht="35.25" customHeight="1" x14ac:dyDescent="0.25">
      <c r="A299" s="557" t="s">
        <v>524</v>
      </c>
      <c r="B299" s="392" t="s">
        <v>1221</v>
      </c>
      <c r="C299" s="392" t="s">
        <v>533</v>
      </c>
      <c r="D299" s="392" t="s">
        <v>534</v>
      </c>
      <c r="E299" s="3">
        <v>47014</v>
      </c>
      <c r="F299" s="392" t="s">
        <v>59</v>
      </c>
      <c r="G299" s="4"/>
    </row>
    <row r="300" spans="1:7" s="5" customFormat="1" ht="35.25" customHeight="1" x14ac:dyDescent="0.25">
      <c r="A300" s="557" t="s">
        <v>535</v>
      </c>
      <c r="B300" s="392" t="s">
        <v>1222</v>
      </c>
      <c r="C300" s="392" t="s">
        <v>536</v>
      </c>
      <c r="D300" s="392" t="s">
        <v>537</v>
      </c>
      <c r="E300" s="3">
        <v>45538</v>
      </c>
      <c r="F300" s="392" t="s">
        <v>38</v>
      </c>
      <c r="G300" s="4"/>
    </row>
    <row r="301" spans="1:7" s="5" customFormat="1" ht="35.25" customHeight="1" x14ac:dyDescent="0.25">
      <c r="A301" s="558" t="s">
        <v>535</v>
      </c>
      <c r="B301" s="392" t="s">
        <v>1222</v>
      </c>
      <c r="C301" s="392" t="s">
        <v>536</v>
      </c>
      <c r="D301" s="392" t="s">
        <v>538</v>
      </c>
      <c r="E301" s="3">
        <v>46258</v>
      </c>
      <c r="F301" s="392" t="s">
        <v>38</v>
      </c>
      <c r="G301" s="4"/>
    </row>
    <row r="302" spans="1:7" s="5" customFormat="1" ht="35.25" customHeight="1" x14ac:dyDescent="0.25">
      <c r="A302" s="558" t="s">
        <v>535</v>
      </c>
      <c r="B302" s="392" t="s">
        <v>1183</v>
      </c>
      <c r="C302" s="392" t="s">
        <v>539</v>
      </c>
      <c r="D302" s="392" t="s">
        <v>540</v>
      </c>
      <c r="E302" s="3">
        <v>45473</v>
      </c>
      <c r="F302" s="392" t="s">
        <v>38</v>
      </c>
      <c r="G302" s="6"/>
    </row>
    <row r="303" spans="1:7" s="5" customFormat="1" ht="35.25" customHeight="1" x14ac:dyDescent="0.25">
      <c r="A303" s="558" t="s">
        <v>535</v>
      </c>
      <c r="B303" s="392" t="s">
        <v>1183</v>
      </c>
      <c r="C303" s="392" t="s">
        <v>539</v>
      </c>
      <c r="D303" s="392" t="s">
        <v>541</v>
      </c>
      <c r="E303" s="3">
        <v>47273</v>
      </c>
      <c r="F303" s="392" t="s">
        <v>38</v>
      </c>
      <c r="G303" s="6"/>
    </row>
    <row r="304" spans="1:7" s="5" customFormat="1" ht="35.25" customHeight="1" x14ac:dyDescent="0.25">
      <c r="A304" s="558" t="s">
        <v>535</v>
      </c>
      <c r="B304" s="392" t="s">
        <v>542</v>
      </c>
      <c r="C304" s="392" t="s">
        <v>543</v>
      </c>
      <c r="D304" s="392" t="s">
        <v>544</v>
      </c>
      <c r="E304" s="3">
        <v>46243</v>
      </c>
      <c r="F304" s="392" t="s">
        <v>38</v>
      </c>
      <c r="G304" s="6"/>
    </row>
    <row r="305" spans="1:7" s="5" customFormat="1" ht="43.5" customHeight="1" x14ac:dyDescent="0.25">
      <c r="A305" s="558" t="s">
        <v>535</v>
      </c>
      <c r="B305" s="392" t="s">
        <v>545</v>
      </c>
      <c r="C305" s="392" t="s">
        <v>546</v>
      </c>
      <c r="D305" s="392" t="s">
        <v>547</v>
      </c>
      <c r="E305" s="3">
        <v>45514</v>
      </c>
      <c r="F305" s="392" t="s">
        <v>38</v>
      </c>
      <c r="G305" s="6"/>
    </row>
    <row r="306" spans="1:7" s="5" customFormat="1" ht="45.75" customHeight="1" x14ac:dyDescent="0.25">
      <c r="A306" s="557" t="s">
        <v>535</v>
      </c>
      <c r="B306" s="392" t="s">
        <v>548</v>
      </c>
      <c r="C306" s="392" t="s">
        <v>549</v>
      </c>
      <c r="D306" s="392" t="s">
        <v>550</v>
      </c>
      <c r="E306" s="3">
        <v>46154</v>
      </c>
      <c r="F306" s="392" t="s">
        <v>59</v>
      </c>
      <c r="G306" s="6"/>
    </row>
    <row r="307" spans="1:7" s="5" customFormat="1" ht="35.25" customHeight="1" x14ac:dyDescent="0.25">
      <c r="A307" s="557" t="s">
        <v>535</v>
      </c>
      <c r="B307" s="392" t="s">
        <v>1392</v>
      </c>
      <c r="C307" s="392" t="s">
        <v>1393</v>
      </c>
      <c r="D307" s="392" t="s">
        <v>1394</v>
      </c>
      <c r="E307" s="3">
        <v>46942</v>
      </c>
      <c r="F307" s="392" t="s">
        <v>59</v>
      </c>
      <c r="G307" s="6"/>
    </row>
    <row r="308" spans="1:7" s="5" customFormat="1" ht="35.25" customHeight="1" x14ac:dyDescent="0.25">
      <c r="A308" s="557" t="s">
        <v>551</v>
      </c>
      <c r="B308" s="392" t="s">
        <v>552</v>
      </c>
      <c r="C308" s="392" t="s">
        <v>553</v>
      </c>
      <c r="D308" s="392" t="s">
        <v>554</v>
      </c>
      <c r="E308" s="3">
        <v>46300</v>
      </c>
      <c r="F308" s="392" t="s">
        <v>38</v>
      </c>
      <c r="G308" s="6"/>
    </row>
    <row r="309" spans="1:7" s="5" customFormat="1" ht="45.75" customHeight="1" x14ac:dyDescent="0.25">
      <c r="A309" s="557" t="s">
        <v>551</v>
      </c>
      <c r="B309" s="392" t="s">
        <v>552</v>
      </c>
      <c r="C309" s="392" t="s">
        <v>553</v>
      </c>
      <c r="D309" s="392" t="s">
        <v>555</v>
      </c>
      <c r="E309" s="3">
        <v>47560</v>
      </c>
      <c r="F309" s="392" t="s">
        <v>38</v>
      </c>
      <c r="G309" s="6"/>
    </row>
    <row r="310" spans="1:7" s="5" customFormat="1" ht="35.25" customHeight="1" x14ac:dyDescent="0.25">
      <c r="A310" s="558" t="s">
        <v>556</v>
      </c>
      <c r="B310" s="392" t="s">
        <v>557</v>
      </c>
      <c r="C310" s="392" t="s">
        <v>558</v>
      </c>
      <c r="D310" s="392" t="s">
        <v>559</v>
      </c>
      <c r="E310" s="3">
        <v>45292</v>
      </c>
      <c r="F310" s="392" t="s">
        <v>59</v>
      </c>
      <c r="G310" s="6"/>
    </row>
    <row r="311" spans="1:7" s="5" customFormat="1" ht="35.25" customHeight="1" x14ac:dyDescent="0.25">
      <c r="A311" s="558" t="s">
        <v>556</v>
      </c>
      <c r="B311" s="392" t="s">
        <v>1395</v>
      </c>
      <c r="C311" s="392" t="s">
        <v>1396</v>
      </c>
      <c r="D311" s="392" t="s">
        <v>1397</v>
      </c>
      <c r="E311" s="3">
        <v>45541</v>
      </c>
      <c r="F311" s="392" t="s">
        <v>59</v>
      </c>
      <c r="G311" s="4"/>
    </row>
    <row r="312" spans="1:7" s="5" customFormat="1" ht="35.25" customHeight="1" x14ac:dyDescent="0.25">
      <c r="A312" s="558" t="s">
        <v>560</v>
      </c>
      <c r="B312" s="392" t="s">
        <v>561</v>
      </c>
      <c r="C312" s="392" t="s">
        <v>562</v>
      </c>
      <c r="D312" s="392" t="s">
        <v>563</v>
      </c>
      <c r="E312" s="3">
        <v>45850</v>
      </c>
      <c r="F312" s="392" t="s">
        <v>189</v>
      </c>
      <c r="G312" s="4"/>
    </row>
    <row r="313" spans="1:7" s="5" customFormat="1" ht="35.25" customHeight="1" x14ac:dyDescent="0.25">
      <c r="A313" s="558" t="s">
        <v>560</v>
      </c>
      <c r="B313" s="392" t="s">
        <v>564</v>
      </c>
      <c r="C313" s="392" t="s">
        <v>565</v>
      </c>
      <c r="D313" s="392" t="s">
        <v>566</v>
      </c>
      <c r="E313" s="3">
        <v>47607</v>
      </c>
      <c r="F313" s="392" t="s">
        <v>189</v>
      </c>
      <c r="G313" s="6"/>
    </row>
    <row r="314" spans="1:7" s="5" customFormat="1" ht="35.25" customHeight="1" x14ac:dyDescent="0.25">
      <c r="A314" s="558" t="s">
        <v>560</v>
      </c>
      <c r="B314" s="392" t="s">
        <v>567</v>
      </c>
      <c r="C314" s="392" t="s">
        <v>568</v>
      </c>
      <c r="D314" s="392" t="s">
        <v>569</v>
      </c>
      <c r="E314" s="3">
        <v>47651</v>
      </c>
      <c r="F314" s="392" t="s">
        <v>71</v>
      </c>
      <c r="G314" s="6"/>
    </row>
    <row r="315" spans="1:7" s="5" customFormat="1" ht="35.25" customHeight="1" x14ac:dyDescent="0.25">
      <c r="A315" s="558" t="s">
        <v>560</v>
      </c>
      <c r="B315" s="392" t="s">
        <v>1398</v>
      </c>
      <c r="C315" s="392" t="s">
        <v>1399</v>
      </c>
      <c r="D315" s="392" t="s">
        <v>1400</v>
      </c>
      <c r="E315" s="3">
        <v>45556</v>
      </c>
      <c r="F315" s="392" t="s">
        <v>71</v>
      </c>
      <c r="G315" s="6"/>
    </row>
    <row r="316" spans="1:7" s="5" customFormat="1" ht="0" hidden="1" customHeight="1" x14ac:dyDescent="0.25">
      <c r="A316" s="392"/>
      <c r="B316" s="392"/>
      <c r="C316" s="392"/>
      <c r="D316" s="392"/>
      <c r="E316" s="3"/>
      <c r="F316" s="392"/>
      <c r="G316" s="6"/>
    </row>
    <row r="317" spans="1:7" s="5" customFormat="1" ht="0" hidden="1" customHeight="1" x14ac:dyDescent="0.25">
      <c r="A317" s="392"/>
      <c r="B317" s="392"/>
      <c r="C317" s="392"/>
      <c r="D317" s="392"/>
      <c r="E317" s="3"/>
      <c r="F317" s="392"/>
      <c r="G317" s="6"/>
    </row>
    <row r="318" spans="1:7" s="5" customFormat="1" ht="0" hidden="1" customHeight="1" x14ac:dyDescent="0.25">
      <c r="A318" s="392"/>
      <c r="B318" s="392"/>
      <c r="C318" s="392"/>
      <c r="D318" s="392"/>
      <c r="E318" s="3"/>
      <c r="F318" s="392"/>
    </row>
    <row r="319" spans="1:7" s="5" customFormat="1" ht="0" hidden="1" customHeight="1" x14ac:dyDescent="0.25">
      <c r="A319" s="392"/>
      <c r="B319" s="392"/>
      <c r="C319" s="392"/>
      <c r="D319" s="392"/>
      <c r="E319" s="3"/>
      <c r="F319" s="392"/>
      <c r="G319" s="6"/>
    </row>
    <row r="320" spans="1:7" s="5" customFormat="1" ht="0" hidden="1" customHeight="1" x14ac:dyDescent="0.25">
      <c r="A320" s="392"/>
      <c r="B320" s="392"/>
      <c r="C320" s="392"/>
      <c r="D320" s="392"/>
      <c r="E320" s="3"/>
      <c r="F320" s="392"/>
      <c r="G320" s="6"/>
    </row>
    <row r="321" spans="1:7" s="5" customFormat="1" ht="0" hidden="1" customHeight="1" x14ac:dyDescent="0.25">
      <c r="A321" s="392"/>
      <c r="B321" s="392"/>
      <c r="C321" s="392"/>
      <c r="D321" s="392"/>
      <c r="E321" s="3"/>
      <c r="F321" s="392"/>
      <c r="G321" s="6"/>
    </row>
    <row r="322" spans="1:7" s="5" customFormat="1" ht="0" hidden="1" customHeight="1" x14ac:dyDescent="0.25">
      <c r="A322" s="392"/>
      <c r="B322" s="392"/>
      <c r="C322" s="392"/>
      <c r="D322" s="392"/>
      <c r="E322" s="3"/>
      <c r="F322" s="392"/>
      <c r="G322" s="4"/>
    </row>
    <row r="323" spans="1:7" s="5" customFormat="1" ht="0" hidden="1" customHeight="1" x14ac:dyDescent="0.25">
      <c r="A323" s="392"/>
      <c r="B323" s="392"/>
      <c r="C323" s="392"/>
      <c r="D323" s="392"/>
      <c r="E323" s="3"/>
      <c r="F323" s="392"/>
      <c r="G323" s="4"/>
    </row>
    <row r="324" spans="1:7" s="5" customFormat="1" ht="0" hidden="1" customHeight="1" x14ac:dyDescent="0.25">
      <c r="A324" s="392"/>
      <c r="B324" s="392"/>
      <c r="C324" s="392"/>
      <c r="D324" s="392"/>
      <c r="E324" s="3"/>
      <c r="F324" s="392"/>
      <c r="G324" s="6"/>
    </row>
    <row r="325" spans="1:7" s="5" customFormat="1" ht="0" hidden="1" customHeight="1" x14ac:dyDescent="0.25">
      <c r="A325" s="392"/>
      <c r="B325" s="392"/>
      <c r="C325" s="392"/>
      <c r="D325" s="392"/>
      <c r="E325" s="3"/>
      <c r="F325" s="392"/>
      <c r="G325" s="6"/>
    </row>
    <row r="326" spans="1:7" s="5" customFormat="1" ht="0" hidden="1" customHeight="1" x14ac:dyDescent="0.25">
      <c r="A326" s="392"/>
      <c r="B326" s="392"/>
      <c r="C326" s="392"/>
      <c r="D326" s="392"/>
      <c r="E326" s="3"/>
      <c r="F326" s="392"/>
      <c r="G326" s="6"/>
    </row>
    <row r="327" spans="1:7" s="5" customFormat="1" ht="0" hidden="1" customHeight="1" x14ac:dyDescent="0.25">
      <c r="A327" s="392"/>
      <c r="B327" s="392"/>
      <c r="C327" s="392"/>
      <c r="D327" s="392"/>
      <c r="E327" s="3"/>
      <c r="F327" s="392"/>
      <c r="G327" s="6"/>
    </row>
    <row r="328" spans="1:7" s="5" customFormat="1" ht="0" hidden="1" customHeight="1" x14ac:dyDescent="0.25">
      <c r="A328" s="392"/>
      <c r="B328" s="392"/>
      <c r="C328" s="392"/>
      <c r="D328" s="392"/>
      <c r="E328" s="3"/>
      <c r="F328" s="392"/>
      <c r="G328" s="6"/>
    </row>
    <row r="329" spans="1:7" s="5" customFormat="1" ht="0" hidden="1" customHeight="1" x14ac:dyDescent="0.25">
      <c r="A329" s="392"/>
      <c r="B329" s="392"/>
      <c r="C329" s="392"/>
      <c r="D329" s="392"/>
      <c r="E329" s="3"/>
      <c r="F329" s="392"/>
      <c r="G329" s="6"/>
    </row>
    <row r="330" spans="1:7" s="5" customFormat="1" ht="0" hidden="1" customHeight="1" x14ac:dyDescent="0.25">
      <c r="A330" s="392"/>
      <c r="B330" s="392"/>
      <c r="C330" s="392"/>
      <c r="D330" s="392"/>
      <c r="E330" s="3"/>
      <c r="F330" s="392"/>
      <c r="G330" s="6"/>
    </row>
    <row r="331" spans="1:7" s="5" customFormat="1" ht="0" hidden="1" customHeight="1" x14ac:dyDescent="0.25">
      <c r="A331" s="392"/>
      <c r="B331" s="392"/>
      <c r="C331" s="392"/>
      <c r="D331" s="392"/>
      <c r="E331" s="3"/>
      <c r="F331" s="392"/>
      <c r="G331" s="4"/>
    </row>
    <row r="332" spans="1:7" s="5" customFormat="1" ht="0" hidden="1" customHeight="1" x14ac:dyDescent="0.25">
      <c r="A332" s="392"/>
      <c r="B332" s="392"/>
      <c r="C332" s="392"/>
      <c r="D332" s="392"/>
      <c r="E332" s="3"/>
      <c r="F332" s="392"/>
      <c r="G332" s="4"/>
    </row>
    <row r="333" spans="1:7" s="5" customFormat="1" ht="0" hidden="1" customHeight="1" x14ac:dyDescent="0.25">
      <c r="A333" s="392"/>
      <c r="B333" s="392"/>
      <c r="C333" s="392"/>
      <c r="D333" s="392"/>
      <c r="E333" s="3"/>
      <c r="F333" s="392"/>
      <c r="G333" s="4"/>
    </row>
    <row r="334" spans="1:7" s="5" customFormat="1" ht="0" hidden="1" customHeight="1" x14ac:dyDescent="0.25">
      <c r="A334" s="392"/>
      <c r="B334" s="392"/>
      <c r="C334" s="392"/>
      <c r="D334" s="392"/>
      <c r="E334" s="3"/>
      <c r="F334" s="392"/>
      <c r="G334" s="6"/>
    </row>
    <row r="335" spans="1:7" s="5" customFormat="1" ht="0" hidden="1" customHeight="1" x14ac:dyDescent="0.25">
      <c r="A335" s="392"/>
      <c r="B335" s="392"/>
      <c r="C335" s="392"/>
      <c r="D335" s="392"/>
      <c r="E335" s="3"/>
      <c r="F335" s="392"/>
      <c r="G335" s="6"/>
    </row>
    <row r="336" spans="1:7" s="5" customFormat="1" ht="0" hidden="1" customHeight="1" x14ac:dyDescent="0.25">
      <c r="A336" s="392"/>
      <c r="B336" s="392"/>
      <c r="C336" s="392"/>
      <c r="D336" s="392"/>
      <c r="E336" s="3"/>
      <c r="F336" s="392"/>
      <c r="G336" s="6"/>
    </row>
    <row r="337" spans="1:7" s="5" customFormat="1" ht="0" hidden="1" customHeight="1" x14ac:dyDescent="0.25">
      <c r="A337" s="392"/>
      <c r="B337" s="392"/>
      <c r="C337" s="392"/>
      <c r="D337" s="392"/>
      <c r="E337" s="3"/>
      <c r="F337" s="392"/>
      <c r="G337" s="6"/>
    </row>
    <row r="338" spans="1:7" s="5" customFormat="1" ht="0" hidden="1" customHeight="1" x14ac:dyDescent="0.25">
      <c r="A338" s="392"/>
      <c r="B338" s="392"/>
      <c r="C338" s="392"/>
      <c r="D338" s="392"/>
      <c r="E338" s="3"/>
      <c r="F338" s="392"/>
      <c r="G338" s="6"/>
    </row>
    <row r="339" spans="1:7" s="5" customFormat="1" ht="0" hidden="1" customHeight="1" x14ac:dyDescent="0.25">
      <c r="A339" s="392"/>
      <c r="B339" s="392"/>
      <c r="C339" s="392"/>
      <c r="D339" s="392"/>
      <c r="E339" s="3"/>
      <c r="F339" s="392"/>
      <c r="G339" s="6"/>
    </row>
    <row r="340" spans="1:7" s="5" customFormat="1" ht="0" hidden="1" customHeight="1" x14ac:dyDescent="0.25">
      <c r="A340" s="392"/>
      <c r="B340" s="392"/>
      <c r="C340" s="392"/>
      <c r="D340" s="392"/>
      <c r="E340" s="3"/>
      <c r="F340" s="392"/>
      <c r="G340" s="6"/>
    </row>
    <row r="341" spans="1:7" s="5" customFormat="1" ht="0" hidden="1" customHeight="1" x14ac:dyDescent="0.25">
      <c r="A341" s="392"/>
      <c r="B341" s="392"/>
      <c r="C341" s="392"/>
      <c r="D341" s="392"/>
      <c r="E341" s="3"/>
      <c r="F341" s="392"/>
      <c r="G341" s="6"/>
    </row>
    <row r="342" spans="1:7" s="5" customFormat="1" ht="0" hidden="1" customHeight="1" x14ac:dyDescent="0.25">
      <c r="A342" s="392"/>
      <c r="B342" s="392"/>
      <c r="C342" s="392"/>
      <c r="D342" s="392"/>
      <c r="E342" s="3"/>
      <c r="F342" s="392"/>
      <c r="G342" s="6"/>
    </row>
    <row r="343" spans="1:7" s="5" customFormat="1" ht="0" hidden="1" customHeight="1" x14ac:dyDescent="0.25">
      <c r="A343" s="392"/>
      <c r="B343" s="392"/>
      <c r="C343" s="392"/>
      <c r="D343" s="392"/>
      <c r="E343" s="3"/>
      <c r="F343" s="392"/>
      <c r="G343" s="6"/>
    </row>
    <row r="344" spans="1:7" s="5" customFormat="1" ht="0" hidden="1" customHeight="1" x14ac:dyDescent="0.25">
      <c r="A344" s="392"/>
      <c r="B344" s="392"/>
      <c r="C344" s="392"/>
      <c r="D344" s="392"/>
      <c r="E344" s="3"/>
      <c r="F344" s="392"/>
      <c r="G344" s="6"/>
    </row>
    <row r="345" spans="1:7" s="5" customFormat="1" ht="0" hidden="1" customHeight="1" x14ac:dyDescent="0.25">
      <c r="A345" s="392"/>
      <c r="B345" s="392"/>
      <c r="C345" s="392"/>
      <c r="D345" s="392"/>
      <c r="E345" s="3"/>
      <c r="F345" s="392"/>
      <c r="G345" s="6"/>
    </row>
    <row r="346" spans="1:7" s="5" customFormat="1" ht="0" hidden="1" customHeight="1" x14ac:dyDescent="0.25">
      <c r="A346" s="392"/>
      <c r="B346" s="392"/>
      <c r="C346" s="392"/>
      <c r="D346" s="392"/>
      <c r="E346" s="3"/>
      <c r="F346" s="392"/>
      <c r="G346" s="6"/>
    </row>
    <row r="347" spans="1:7" s="5" customFormat="1" ht="0" hidden="1" customHeight="1" x14ac:dyDescent="0.25">
      <c r="A347" s="392"/>
      <c r="B347" s="392"/>
      <c r="C347" s="392"/>
      <c r="D347" s="392"/>
      <c r="E347" s="3"/>
      <c r="F347" s="392"/>
      <c r="G347" s="6"/>
    </row>
    <row r="348" spans="1:7" s="5" customFormat="1" ht="0" hidden="1" customHeight="1" x14ac:dyDescent="0.25">
      <c r="A348" s="392"/>
      <c r="B348" s="392"/>
      <c r="C348" s="392"/>
      <c r="D348" s="392"/>
      <c r="E348" s="3"/>
      <c r="F348" s="392"/>
      <c r="G348" s="6"/>
    </row>
    <row r="349" spans="1:7" s="5" customFormat="1" ht="0" hidden="1" customHeight="1" x14ac:dyDescent="0.25">
      <c r="A349" s="392"/>
      <c r="B349" s="392"/>
      <c r="C349" s="392"/>
      <c r="D349" s="392"/>
      <c r="E349" s="3"/>
      <c r="F349" s="392"/>
      <c r="G349" s="6"/>
    </row>
    <row r="350" spans="1:7" s="5" customFormat="1" ht="0" hidden="1" customHeight="1" x14ac:dyDescent="0.25">
      <c r="A350" s="392"/>
      <c r="B350" s="392"/>
      <c r="C350" s="391"/>
      <c r="D350" s="392"/>
      <c r="E350" s="3"/>
      <c r="F350" s="392"/>
      <c r="G350" s="6"/>
    </row>
    <row r="351" spans="1:7" s="5" customFormat="1" ht="0" hidden="1" customHeight="1" x14ac:dyDescent="0.25">
      <c r="A351" s="392"/>
      <c r="B351" s="392"/>
      <c r="C351" s="392"/>
      <c r="D351" s="392"/>
      <c r="E351" s="3"/>
      <c r="F351" s="392"/>
      <c r="G351" s="6"/>
    </row>
    <row r="352" spans="1:7" s="5" customFormat="1" ht="0" hidden="1" customHeight="1" x14ac:dyDescent="0.25">
      <c r="A352" s="392"/>
      <c r="B352" s="392"/>
      <c r="C352" s="392"/>
      <c r="D352" s="392"/>
      <c r="E352" s="3"/>
      <c r="F352" s="392"/>
      <c r="G352" s="6"/>
    </row>
    <row r="353" spans="1:7" s="5" customFormat="1" ht="0" hidden="1" customHeight="1" x14ac:dyDescent="0.25">
      <c r="A353" s="392"/>
      <c r="B353" s="392"/>
      <c r="C353" s="392"/>
      <c r="D353" s="392"/>
      <c r="E353" s="3"/>
      <c r="F353" s="392"/>
      <c r="G353" s="6"/>
    </row>
    <row r="354" spans="1:7" s="5" customFormat="1" ht="0" hidden="1" customHeight="1" x14ac:dyDescent="0.25">
      <c r="A354" s="392"/>
      <c r="B354" s="392"/>
      <c r="C354" s="392"/>
      <c r="D354" s="392"/>
      <c r="E354" s="3"/>
      <c r="F354" s="392"/>
      <c r="G354" s="6"/>
    </row>
    <row r="355" spans="1:7" s="5" customFormat="1" ht="0" hidden="1" customHeight="1" x14ac:dyDescent="0.25">
      <c r="A355" s="392"/>
      <c r="B355" s="392"/>
      <c r="C355" s="392"/>
      <c r="D355" s="392"/>
      <c r="E355" s="3"/>
      <c r="F355" s="392"/>
      <c r="G355" s="6"/>
    </row>
    <row r="356" spans="1:7" s="5" customFormat="1" ht="0" hidden="1" customHeight="1" x14ac:dyDescent="0.25">
      <c r="A356" s="392"/>
      <c r="B356" s="392"/>
      <c r="C356" s="392"/>
      <c r="D356" s="392"/>
      <c r="E356" s="3"/>
      <c r="F356" s="392"/>
      <c r="G356" s="306"/>
    </row>
    <row r="357" spans="1:7" s="5" customFormat="1" ht="0" hidden="1" customHeight="1" x14ac:dyDescent="0.25">
      <c r="A357" s="392"/>
      <c r="B357" s="392"/>
      <c r="C357" s="392"/>
      <c r="D357" s="392"/>
      <c r="E357" s="3"/>
      <c r="F357" s="392"/>
      <c r="G357" s="6"/>
    </row>
    <row r="358" spans="1:7" s="5" customFormat="1" ht="0" hidden="1" customHeight="1" x14ac:dyDescent="0.25">
      <c r="A358" s="392"/>
      <c r="B358" s="293"/>
      <c r="C358" s="293"/>
      <c r="D358" s="392"/>
      <c r="E358" s="3"/>
      <c r="F358" s="391"/>
      <c r="G358" s="6"/>
    </row>
    <row r="359" spans="1:7" s="5" customFormat="1" ht="0" hidden="1" customHeight="1" x14ac:dyDescent="0.25">
      <c r="A359" s="392"/>
      <c r="B359" s="293"/>
      <c r="C359" s="293"/>
      <c r="D359" s="392"/>
      <c r="E359" s="3"/>
      <c r="F359" s="391"/>
    </row>
    <row r="360" spans="1:7" s="5" customFormat="1" ht="0" hidden="1" customHeight="1" x14ac:dyDescent="0.25">
      <c r="A360" s="392"/>
      <c r="B360" s="293"/>
      <c r="C360" s="293"/>
      <c r="D360" s="392"/>
      <c r="E360" s="3"/>
      <c r="F360" s="391"/>
    </row>
    <row r="361" spans="1:7" s="5" customFormat="1" ht="0" hidden="1" customHeight="1" x14ac:dyDescent="0.25">
      <c r="A361" s="392"/>
      <c r="B361" s="392"/>
      <c r="C361" s="392"/>
      <c r="D361" s="392"/>
      <c r="E361" s="3"/>
      <c r="F361" s="391"/>
    </row>
    <row r="362" spans="1:7" s="5" customFormat="1" ht="0" hidden="1" customHeight="1" x14ac:dyDescent="0.25">
      <c r="A362" s="392"/>
      <c r="B362" s="392"/>
      <c r="C362" s="392"/>
      <c r="D362" s="392"/>
      <c r="E362" s="3"/>
      <c r="F362" s="392"/>
    </row>
    <row r="363" spans="1:7" s="5" customFormat="1" ht="0" hidden="1" customHeight="1" x14ac:dyDescent="0.25">
      <c r="A363" s="392"/>
      <c r="B363" s="392"/>
      <c r="C363" s="392"/>
      <c r="D363" s="392"/>
      <c r="E363" s="3"/>
      <c r="F363" s="392"/>
    </row>
    <row r="364" spans="1:7" s="5" customFormat="1" ht="0" hidden="1" customHeight="1" x14ac:dyDescent="0.25">
      <c r="A364" s="392"/>
      <c r="B364" s="392"/>
      <c r="C364" s="392"/>
      <c r="D364" s="392"/>
      <c r="E364" s="3"/>
      <c r="F364" s="392"/>
    </row>
    <row r="365" spans="1:7" s="5" customFormat="1" ht="0" hidden="1" customHeight="1" x14ac:dyDescent="0.25">
      <c r="A365" s="392"/>
      <c r="B365" s="392"/>
      <c r="C365" s="392"/>
      <c r="D365" s="392"/>
      <c r="E365" s="3"/>
      <c r="F365" s="392"/>
    </row>
    <row r="366" spans="1:7" s="5" customFormat="1" ht="0" hidden="1" customHeight="1" x14ac:dyDescent="0.25">
      <c r="A366" s="392"/>
      <c r="B366" s="392"/>
      <c r="C366" s="392"/>
      <c r="D366" s="392"/>
      <c r="E366" s="3"/>
      <c r="F366" s="392"/>
    </row>
    <row r="367" spans="1:7" s="5" customFormat="1" ht="0" hidden="1" customHeight="1" x14ac:dyDescent="0.25">
      <c r="A367" s="392"/>
      <c r="B367" s="392"/>
      <c r="C367" s="392"/>
      <c r="D367" s="392"/>
      <c r="E367" s="3"/>
      <c r="F367" s="392"/>
    </row>
    <row r="368" spans="1:7" s="5" customFormat="1" ht="0" hidden="1" customHeight="1" x14ac:dyDescent="0.25">
      <c r="A368" s="392"/>
      <c r="B368" s="294"/>
      <c r="C368" s="392"/>
      <c r="D368" s="392"/>
      <c r="E368" s="3"/>
      <c r="F368" s="392"/>
    </row>
    <row r="369" spans="1:7" s="5" customFormat="1" ht="0" hidden="1" customHeight="1" x14ac:dyDescent="0.25">
      <c r="A369" s="392"/>
      <c r="B369" s="294"/>
      <c r="C369" s="392"/>
      <c r="D369" s="392"/>
      <c r="E369" s="3"/>
      <c r="F369" s="392"/>
    </row>
    <row r="370" spans="1:7" s="5" customFormat="1" ht="0" hidden="1" customHeight="1" x14ac:dyDescent="0.25">
      <c r="A370" s="392"/>
      <c r="B370" s="294"/>
      <c r="C370" s="392"/>
      <c r="D370" s="392"/>
      <c r="E370" s="3"/>
      <c r="F370" s="392"/>
    </row>
    <row r="371" spans="1:7" s="5" customFormat="1" ht="0" hidden="1" customHeight="1" x14ac:dyDescent="0.25">
      <c r="A371" s="392"/>
      <c r="B371" s="294"/>
      <c r="C371" s="392"/>
      <c r="D371" s="392"/>
      <c r="E371" s="3"/>
      <c r="F371" s="392"/>
    </row>
    <row r="372" spans="1:7" s="5" customFormat="1" ht="0" hidden="1" customHeight="1" x14ac:dyDescent="0.25">
      <c r="A372" s="392"/>
      <c r="B372" s="294"/>
      <c r="C372" s="392"/>
      <c r="D372" s="392"/>
      <c r="E372" s="3"/>
      <c r="F372" s="392"/>
    </row>
    <row r="373" spans="1:7" s="5" customFormat="1" ht="0" hidden="1" customHeight="1" x14ac:dyDescent="0.25">
      <c r="A373" s="392"/>
      <c r="B373" s="294"/>
      <c r="C373" s="392"/>
      <c r="D373" s="392"/>
      <c r="E373" s="3"/>
      <c r="F373" s="392"/>
    </row>
    <row r="374" spans="1:7" s="5" customFormat="1" ht="0" hidden="1" customHeight="1" x14ac:dyDescent="0.25">
      <c r="A374" s="392"/>
      <c r="B374" s="294"/>
      <c r="C374" s="392"/>
      <c r="D374" s="392"/>
      <c r="E374" s="3"/>
      <c r="F374" s="392"/>
    </row>
    <row r="375" spans="1:7" s="5" customFormat="1" ht="0" hidden="1" customHeight="1" x14ac:dyDescent="0.25">
      <c r="A375" s="392"/>
      <c r="B375" s="294"/>
      <c r="C375" s="392"/>
      <c r="D375" s="392"/>
      <c r="E375" s="3"/>
      <c r="F375" s="392"/>
    </row>
    <row r="376" spans="1:7" s="5" customFormat="1" ht="0" hidden="1" customHeight="1" x14ac:dyDescent="0.25">
      <c r="A376" s="392"/>
      <c r="B376" s="294"/>
      <c r="C376" s="392"/>
      <c r="D376" s="392"/>
      <c r="E376" s="3"/>
      <c r="F376" s="392"/>
    </row>
    <row r="377" spans="1:7" s="5" customFormat="1" ht="0" hidden="1" customHeight="1" x14ac:dyDescent="0.25">
      <c r="A377" s="392"/>
      <c r="B377" s="392"/>
      <c r="C377" s="392"/>
      <c r="D377" s="392"/>
      <c r="E377" s="3"/>
      <c r="F377" s="392"/>
    </row>
    <row r="378" spans="1:7" s="5" customFormat="1" ht="0" hidden="1" customHeight="1" x14ac:dyDescent="0.25">
      <c r="A378" s="392"/>
      <c r="B378" s="392"/>
      <c r="C378" s="392"/>
      <c r="D378" s="392"/>
      <c r="E378" s="3"/>
      <c r="F378" s="392"/>
    </row>
    <row r="379" spans="1:7" s="5" customFormat="1" ht="0" hidden="1" customHeight="1" x14ac:dyDescent="0.25">
      <c r="A379" s="392"/>
      <c r="B379" s="392"/>
      <c r="C379" s="392"/>
      <c r="D379" s="392"/>
      <c r="E379" s="3"/>
      <c r="F379" s="392"/>
    </row>
    <row r="380" spans="1:7" s="5" customFormat="1" ht="0" hidden="1" customHeight="1" x14ac:dyDescent="0.25">
      <c r="A380" s="392"/>
      <c r="B380" s="392"/>
      <c r="C380" s="392"/>
      <c r="D380" s="392"/>
      <c r="E380" s="3"/>
      <c r="F380" s="392"/>
      <c r="G380" s="4"/>
    </row>
    <row r="381" spans="1:7" s="5" customFormat="1" ht="0" hidden="1" customHeight="1" x14ac:dyDescent="0.25">
      <c r="A381" s="392"/>
      <c r="B381" s="392"/>
      <c r="C381" s="392"/>
      <c r="D381" s="392"/>
      <c r="E381" s="3"/>
      <c r="F381" s="392"/>
      <c r="G381" s="4"/>
    </row>
    <row r="382" spans="1:7" s="5" customFormat="1" ht="0" hidden="1" customHeight="1" x14ac:dyDescent="0.25">
      <c r="A382" s="392"/>
      <c r="B382" s="392"/>
      <c r="C382" s="392"/>
      <c r="D382" s="392"/>
      <c r="E382" s="3"/>
      <c r="F382" s="392"/>
      <c r="G382" s="4"/>
    </row>
    <row r="383" spans="1:7" s="5" customFormat="1" ht="0" hidden="1" customHeight="1" x14ac:dyDescent="0.25">
      <c r="A383" s="392"/>
      <c r="B383" s="392"/>
      <c r="C383" s="392"/>
      <c r="D383" s="392"/>
      <c r="E383" s="3"/>
      <c r="F383" s="392"/>
      <c r="G383" s="6"/>
    </row>
    <row r="384" spans="1:7" s="5" customFormat="1" ht="0" hidden="1" customHeight="1" x14ac:dyDescent="0.25">
      <c r="A384" s="392"/>
      <c r="B384" s="392"/>
      <c r="C384" s="392"/>
      <c r="D384" s="392"/>
      <c r="E384" s="3"/>
      <c r="F384" s="392"/>
      <c r="G384" s="6"/>
    </row>
    <row r="385" spans="1:7" s="5" customFormat="1" ht="0" hidden="1" customHeight="1" x14ac:dyDescent="0.25">
      <c r="A385" s="392"/>
      <c r="B385" s="392"/>
      <c r="C385" s="392"/>
      <c r="D385" s="392"/>
      <c r="E385" s="3"/>
      <c r="F385" s="392"/>
      <c r="G385" s="6"/>
    </row>
    <row r="386" spans="1:7" s="5" customFormat="1" ht="0" hidden="1" customHeight="1" x14ac:dyDescent="0.25">
      <c r="A386" s="392"/>
      <c r="B386" s="392"/>
      <c r="C386" s="392"/>
      <c r="D386" s="392"/>
      <c r="E386" s="3"/>
      <c r="F386" s="392"/>
      <c r="G386" s="6"/>
    </row>
    <row r="387" spans="1:7" s="5" customFormat="1" ht="0" hidden="1" customHeight="1" x14ac:dyDescent="0.25">
      <c r="A387" s="294"/>
      <c r="B387" s="392"/>
      <c r="C387" s="392"/>
      <c r="D387" s="392"/>
      <c r="E387" s="3"/>
      <c r="F387" s="392"/>
      <c r="G387" s="6"/>
    </row>
    <row r="388" spans="1:7" s="5" customFormat="1" ht="0" hidden="1" customHeight="1" x14ac:dyDescent="0.25">
      <c r="A388" s="294"/>
      <c r="B388" s="295"/>
      <c r="C388" s="295"/>
      <c r="D388" s="295"/>
      <c r="E388" s="3"/>
      <c r="F388" s="295"/>
    </row>
    <row r="389" spans="1:7" s="5" customFormat="1" ht="0" hidden="1" customHeight="1" x14ac:dyDescent="0.25">
      <c r="A389" s="294"/>
      <c r="B389" s="295"/>
      <c r="C389" s="295"/>
      <c r="D389" s="295"/>
      <c r="E389" s="3"/>
      <c r="F389" s="295"/>
    </row>
    <row r="390" spans="1:7" s="5" customFormat="1" ht="0" hidden="1" customHeight="1" x14ac:dyDescent="0.25">
      <c r="A390" s="294"/>
      <c r="B390" s="295"/>
      <c r="C390" s="295"/>
      <c r="D390" s="295"/>
      <c r="E390" s="3"/>
      <c r="F390" s="295"/>
    </row>
    <row r="391" spans="1:7" s="5" customFormat="1" ht="0" hidden="1" customHeight="1" x14ac:dyDescent="0.25">
      <c r="A391" s="294"/>
      <c r="B391" s="295"/>
      <c r="C391" s="295"/>
      <c r="D391" s="295"/>
      <c r="E391" s="3"/>
      <c r="F391" s="295"/>
    </row>
    <row r="392" spans="1:7" s="296" customFormat="1" ht="0" hidden="1" customHeight="1" x14ac:dyDescent="0.25">
      <c r="A392" s="294"/>
      <c r="B392" s="295"/>
      <c r="C392" s="295"/>
      <c r="D392" s="295"/>
      <c r="E392" s="3"/>
      <c r="F392" s="295"/>
    </row>
    <row r="393" spans="1:7" s="296" customFormat="1" ht="0" hidden="1" customHeight="1" x14ac:dyDescent="0.25">
      <c r="A393" s="294"/>
      <c r="B393" s="295"/>
      <c r="C393" s="295"/>
      <c r="D393" s="295"/>
      <c r="E393" s="3"/>
      <c r="F393" s="295"/>
    </row>
    <row r="394" spans="1:7" s="296" customFormat="1" ht="0" hidden="1" customHeight="1" x14ac:dyDescent="0.25">
      <c r="A394" s="294"/>
      <c r="B394" s="295"/>
      <c r="C394" s="295"/>
      <c r="D394" s="295"/>
      <c r="E394" s="3"/>
      <c r="F394" s="295"/>
    </row>
    <row r="395" spans="1:7" s="296" customFormat="1" ht="0" hidden="1" customHeight="1" x14ac:dyDescent="0.25">
      <c r="A395" s="294"/>
      <c r="B395" s="295"/>
      <c r="C395" s="295"/>
      <c r="D395" s="295"/>
      <c r="E395" s="3"/>
      <c r="F395" s="295"/>
    </row>
    <row r="396" spans="1:7" s="296" customFormat="1" ht="0" hidden="1" customHeight="1" x14ac:dyDescent="0.25">
      <c r="A396" s="297"/>
      <c r="B396" s="295"/>
      <c r="C396" s="295"/>
      <c r="D396" s="295"/>
      <c r="E396" s="3"/>
      <c r="F396" s="295"/>
    </row>
    <row r="397" spans="1:7" s="5" customFormat="1" ht="0" hidden="1" customHeight="1" x14ac:dyDescent="0.25">
      <c r="A397" s="294"/>
      <c r="B397" s="295"/>
      <c r="C397" s="295"/>
      <c r="D397" s="295"/>
      <c r="E397" s="3"/>
      <c r="F397" s="295"/>
    </row>
    <row r="398" spans="1:7" s="5" customFormat="1" ht="0" hidden="1" customHeight="1" x14ac:dyDescent="0.25">
      <c r="A398" s="294"/>
      <c r="B398" s="295"/>
      <c r="C398" s="295"/>
      <c r="D398" s="295"/>
      <c r="E398" s="3"/>
      <c r="F398" s="295"/>
    </row>
    <row r="399" spans="1:7" s="5" customFormat="1" ht="0" hidden="1" customHeight="1" x14ac:dyDescent="0.25">
      <c r="A399" s="294"/>
      <c r="B399" s="295"/>
      <c r="C399" s="295"/>
      <c r="D399" s="295"/>
      <c r="E399" s="3"/>
      <c r="F399" s="295"/>
    </row>
    <row r="400" spans="1:7" s="5" customFormat="1" ht="0" hidden="1" customHeight="1" x14ac:dyDescent="0.25">
      <c r="A400" s="294"/>
      <c r="B400" s="295"/>
      <c r="C400" s="295"/>
      <c r="D400" s="295"/>
      <c r="E400" s="3"/>
      <c r="F400" s="295"/>
    </row>
    <row r="401" spans="1:6" s="5" customFormat="1" ht="0" hidden="1" customHeight="1" x14ac:dyDescent="0.25">
      <c r="A401" s="294"/>
      <c r="B401" s="295"/>
      <c r="C401" s="295"/>
      <c r="D401" s="295"/>
      <c r="E401" s="3"/>
      <c r="F401" s="295"/>
    </row>
    <row r="402" spans="1:6" s="5" customFormat="1" ht="0" hidden="1" customHeight="1" x14ac:dyDescent="0.25">
      <c r="A402" s="298"/>
      <c r="B402" s="295"/>
      <c r="C402" s="295"/>
      <c r="D402" s="295"/>
      <c r="E402" s="3"/>
      <c r="F402" s="295"/>
    </row>
    <row r="403" spans="1:6" s="5" customFormat="1" ht="0" hidden="1" customHeight="1" x14ac:dyDescent="0.25">
      <c r="A403" s="298"/>
      <c r="B403" s="295"/>
      <c r="C403" s="295"/>
      <c r="D403" s="295"/>
      <c r="E403" s="3"/>
      <c r="F403" s="295"/>
    </row>
    <row r="404" spans="1:6" s="5" customFormat="1" ht="0" hidden="1" customHeight="1" x14ac:dyDescent="0.25">
      <c r="A404" s="298"/>
      <c r="B404" s="295"/>
      <c r="C404" s="295"/>
      <c r="D404" s="295"/>
      <c r="E404" s="3"/>
      <c r="F404" s="295"/>
    </row>
    <row r="405" spans="1:6" s="5" customFormat="1" ht="0" hidden="1" customHeight="1" x14ac:dyDescent="0.25">
      <c r="A405" s="298"/>
      <c r="B405" s="295"/>
      <c r="C405" s="295"/>
      <c r="D405" s="295"/>
      <c r="E405" s="3"/>
      <c r="F405" s="295"/>
    </row>
    <row r="406" spans="1:6" s="5" customFormat="1" ht="0" hidden="1" customHeight="1" x14ac:dyDescent="0.25">
      <c r="A406" s="298"/>
      <c r="B406" s="295"/>
      <c r="C406" s="295"/>
      <c r="D406" s="295"/>
      <c r="E406" s="3"/>
      <c r="F406" s="295"/>
    </row>
    <row r="407" spans="1:6" s="5" customFormat="1" ht="0" hidden="1" customHeight="1" x14ac:dyDescent="0.25">
      <c r="A407" s="298"/>
      <c r="B407" s="295"/>
      <c r="C407" s="295"/>
      <c r="D407" s="295"/>
      <c r="E407" s="3"/>
      <c r="F407" s="295"/>
    </row>
    <row r="408" spans="1:6" s="5" customFormat="1" ht="0" hidden="1" customHeight="1" x14ac:dyDescent="0.25">
      <c r="A408" s="298"/>
      <c r="B408" s="295"/>
      <c r="C408" s="295"/>
      <c r="D408" s="295"/>
      <c r="E408" s="3"/>
      <c r="F408" s="295"/>
    </row>
    <row r="409" spans="1:6" s="5" customFormat="1" ht="0" hidden="1" customHeight="1" x14ac:dyDescent="0.25">
      <c r="A409" s="298"/>
      <c r="B409" s="295"/>
      <c r="C409" s="295"/>
      <c r="D409" s="295"/>
      <c r="E409" s="3"/>
      <c r="F409" s="295"/>
    </row>
    <row r="410" spans="1:6" s="5" customFormat="1" ht="0" hidden="1" customHeight="1" x14ac:dyDescent="0.25">
      <c r="A410" s="298"/>
      <c r="B410" s="295"/>
      <c r="C410" s="295"/>
      <c r="D410" s="295"/>
      <c r="E410" s="3"/>
      <c r="F410" s="295"/>
    </row>
    <row r="411" spans="1:6" s="5" customFormat="1" ht="0" hidden="1" customHeight="1" x14ac:dyDescent="0.25">
      <c r="A411" s="298"/>
      <c r="B411" s="295"/>
      <c r="C411" s="295"/>
      <c r="D411" s="295"/>
      <c r="E411" s="3"/>
      <c r="F411" s="295"/>
    </row>
    <row r="412" spans="1:6" s="5" customFormat="1" ht="0" hidden="1" customHeight="1" x14ac:dyDescent="0.25">
      <c r="A412" s="298"/>
      <c r="B412" s="295"/>
      <c r="C412" s="295"/>
      <c r="D412" s="295"/>
      <c r="E412" s="3"/>
      <c r="F412" s="295"/>
    </row>
    <row r="413" spans="1:6" s="5" customFormat="1" ht="0" hidden="1" customHeight="1" x14ac:dyDescent="0.25">
      <c r="A413" s="298"/>
      <c r="B413" s="295"/>
      <c r="C413" s="295"/>
      <c r="D413" s="295"/>
      <c r="E413" s="3"/>
      <c r="F413" s="295"/>
    </row>
    <row r="414" spans="1:6" s="5" customFormat="1" ht="0" hidden="1" customHeight="1" x14ac:dyDescent="0.25">
      <c r="A414" s="298"/>
      <c r="B414" s="295"/>
      <c r="C414" s="295"/>
      <c r="D414" s="295"/>
      <c r="E414" s="3"/>
      <c r="F414" s="295"/>
    </row>
    <row r="415" spans="1:6" s="5" customFormat="1" ht="0" hidden="1" customHeight="1" x14ac:dyDescent="0.25">
      <c r="A415" s="298"/>
      <c r="B415" s="295"/>
      <c r="C415" s="295"/>
      <c r="D415" s="295"/>
      <c r="E415" s="3"/>
      <c r="F415" s="295"/>
    </row>
    <row r="416" spans="1:6" s="5" customFormat="1" ht="0" hidden="1" customHeight="1" x14ac:dyDescent="0.25">
      <c r="A416" s="298"/>
      <c r="B416" s="295"/>
      <c r="C416" s="295"/>
      <c r="D416" s="295"/>
      <c r="E416" s="3"/>
      <c r="F416" s="295"/>
    </row>
    <row r="417" spans="1:7" s="5" customFormat="1" ht="0" hidden="1" customHeight="1" x14ac:dyDescent="0.25">
      <c r="A417" s="298"/>
      <c r="B417" s="295"/>
      <c r="C417" s="295"/>
      <c r="D417" s="295"/>
      <c r="E417" s="3"/>
      <c r="F417" s="295"/>
    </row>
    <row r="418" spans="1:7" s="5" customFormat="1" ht="0" hidden="1" customHeight="1" x14ac:dyDescent="0.25">
      <c r="A418" s="298"/>
      <c r="B418" s="295"/>
      <c r="C418" s="295"/>
      <c r="D418" s="295"/>
      <c r="E418" s="3"/>
      <c r="F418" s="295"/>
    </row>
    <row r="419" spans="1:7" s="5" customFormat="1" ht="0" hidden="1" customHeight="1" x14ac:dyDescent="0.25">
      <c r="A419" s="298"/>
      <c r="B419" s="295"/>
      <c r="C419" s="295"/>
      <c r="D419" s="295"/>
      <c r="E419" s="3"/>
      <c r="F419" s="295"/>
    </row>
    <row r="420" spans="1:7" s="5" customFormat="1" ht="0" hidden="1" customHeight="1" x14ac:dyDescent="0.25">
      <c r="A420" s="298"/>
      <c r="B420" s="295"/>
      <c r="C420" s="295"/>
      <c r="D420" s="295"/>
      <c r="E420" s="3"/>
      <c r="F420" s="295"/>
    </row>
    <row r="421" spans="1:7" s="5" customFormat="1" ht="0" hidden="1" customHeight="1" x14ac:dyDescent="0.25">
      <c r="A421" s="298"/>
      <c r="B421" s="295"/>
      <c r="C421" s="295"/>
      <c r="D421" s="295"/>
      <c r="E421" s="3"/>
      <c r="F421" s="295"/>
    </row>
    <row r="422" spans="1:7" s="5" customFormat="1" ht="0" hidden="1" customHeight="1" x14ac:dyDescent="0.25">
      <c r="A422" s="298"/>
      <c r="B422" s="295"/>
      <c r="C422" s="295"/>
      <c r="D422" s="295"/>
      <c r="E422" s="3"/>
      <c r="F422" s="295"/>
    </row>
    <row r="423" spans="1:7" s="5" customFormat="1" ht="0" hidden="1" customHeight="1" x14ac:dyDescent="0.25">
      <c r="A423" s="298"/>
      <c r="B423" s="295"/>
      <c r="C423" s="295"/>
      <c r="D423" s="295"/>
      <c r="E423" s="3"/>
      <c r="F423" s="295"/>
    </row>
    <row r="424" spans="1:7" s="5" customFormat="1" ht="0" hidden="1" customHeight="1" x14ac:dyDescent="0.25">
      <c r="A424" s="298"/>
      <c r="B424" s="295"/>
      <c r="C424" s="295"/>
      <c r="D424" s="295"/>
      <c r="E424" s="3"/>
      <c r="F424" s="295"/>
    </row>
    <row r="425" spans="1:7" s="5" customFormat="1" ht="0" hidden="1" customHeight="1" x14ac:dyDescent="0.25">
      <c r="A425" s="298"/>
      <c r="B425" s="295"/>
      <c r="C425" s="295"/>
      <c r="D425" s="295"/>
      <c r="E425" s="3"/>
      <c r="F425" s="295"/>
    </row>
    <row r="426" spans="1:7" s="5" customFormat="1" ht="0" hidden="1" customHeight="1" x14ac:dyDescent="0.25">
      <c r="A426" s="298"/>
      <c r="B426" s="295"/>
      <c r="C426" s="295"/>
      <c r="D426" s="295"/>
      <c r="E426" s="3"/>
      <c r="F426" s="295"/>
    </row>
    <row r="427" spans="1:7" s="5" customFormat="1" ht="0" hidden="1" customHeight="1" x14ac:dyDescent="0.25">
      <c r="A427" s="298"/>
      <c r="B427" s="295"/>
      <c r="C427" s="295"/>
      <c r="D427" s="295"/>
      <c r="E427" s="3"/>
      <c r="F427" s="295"/>
    </row>
    <row r="428" spans="1:7" s="5" customFormat="1" ht="0" hidden="1" customHeight="1" x14ac:dyDescent="0.25">
      <c r="A428" s="298"/>
      <c r="B428" s="295"/>
      <c r="C428" s="295"/>
      <c r="D428" s="295"/>
      <c r="E428" s="3"/>
      <c r="F428" s="295"/>
    </row>
    <row r="429" spans="1:7" s="5" customFormat="1" ht="0" hidden="1" customHeight="1" x14ac:dyDescent="0.25">
      <c r="A429" s="298"/>
      <c r="B429" s="295"/>
      <c r="C429" s="295"/>
      <c r="D429" s="295"/>
      <c r="E429" s="3"/>
      <c r="F429" s="295"/>
    </row>
    <row r="430" spans="1:7" s="5" customFormat="1" ht="0" hidden="1" customHeight="1" x14ac:dyDescent="0.25">
      <c r="A430" s="298"/>
      <c r="B430" s="295"/>
      <c r="C430" s="295"/>
      <c r="D430" s="295"/>
      <c r="E430" s="3"/>
      <c r="F430" s="295"/>
    </row>
    <row r="431" spans="1:7" s="5" customFormat="1" ht="0" hidden="1" customHeight="1" x14ac:dyDescent="0.25">
      <c r="A431" s="298"/>
      <c r="B431" s="295"/>
      <c r="C431" s="295"/>
      <c r="D431" s="295"/>
      <c r="E431" s="3"/>
      <c r="F431" s="295"/>
    </row>
    <row r="432" spans="1:7" s="5" customFormat="1" ht="0" hidden="1" customHeight="1" x14ac:dyDescent="0.25">
      <c r="A432" s="392"/>
      <c r="B432" s="392"/>
      <c r="C432" s="392"/>
      <c r="D432" s="392"/>
      <c r="E432" s="3"/>
      <c r="F432" s="392"/>
      <c r="G432" s="4"/>
    </row>
    <row r="433" spans="1:7" s="5" customFormat="1" ht="0" hidden="1" customHeight="1" x14ac:dyDescent="0.25">
      <c r="A433" s="392"/>
      <c r="B433" s="392"/>
      <c r="C433" s="392"/>
      <c r="D433" s="392"/>
      <c r="E433" s="3"/>
      <c r="F433" s="392"/>
      <c r="G433" s="4"/>
    </row>
    <row r="434" spans="1:7" s="5" customFormat="1" ht="0" hidden="1" customHeight="1" x14ac:dyDescent="0.25">
      <c r="A434" s="392"/>
      <c r="B434" s="392"/>
      <c r="C434" s="392"/>
      <c r="D434" s="392"/>
      <c r="E434" s="3"/>
      <c r="F434" s="392"/>
      <c r="G434" s="6"/>
    </row>
    <row r="435" spans="1:7" s="5" customFormat="1" ht="0" hidden="1" customHeight="1" x14ac:dyDescent="0.25">
      <c r="A435" s="392"/>
      <c r="B435" s="392"/>
      <c r="C435" s="392"/>
      <c r="D435" s="392"/>
      <c r="E435" s="3"/>
      <c r="F435" s="392"/>
      <c r="G435" s="6"/>
    </row>
    <row r="436" spans="1:7" s="5" customFormat="1" ht="0" hidden="1" customHeight="1" x14ac:dyDescent="0.25">
      <c r="A436" s="392"/>
      <c r="B436" s="392"/>
      <c r="C436" s="392"/>
      <c r="D436" s="392"/>
      <c r="E436" s="3"/>
      <c r="F436" s="392"/>
      <c r="G436" s="6"/>
    </row>
    <row r="437" spans="1:7" s="5" customFormat="1" ht="0" hidden="1" customHeight="1" x14ac:dyDescent="0.25">
      <c r="A437" s="392"/>
      <c r="B437" s="392"/>
      <c r="C437" s="392"/>
      <c r="D437" s="392"/>
      <c r="E437" s="3"/>
      <c r="F437" s="392"/>
      <c r="G437" s="6"/>
    </row>
    <row r="438" spans="1:7" s="5" customFormat="1" ht="0" hidden="1" customHeight="1" x14ac:dyDescent="0.25">
      <c r="A438" s="392"/>
      <c r="B438" s="392"/>
      <c r="C438" s="392"/>
      <c r="D438" s="392"/>
      <c r="E438" s="3"/>
      <c r="F438" s="392"/>
      <c r="G438" s="6"/>
    </row>
    <row r="439" spans="1:7" s="5" customFormat="1" ht="0" hidden="1" customHeight="1" x14ac:dyDescent="0.25">
      <c r="A439" s="392"/>
      <c r="B439" s="392"/>
      <c r="C439" s="392"/>
      <c r="D439" s="392"/>
      <c r="E439" s="3"/>
      <c r="F439" s="392"/>
      <c r="G439" s="6"/>
    </row>
    <row r="440" spans="1:7" s="5" customFormat="1" ht="0" hidden="1" customHeight="1" x14ac:dyDescent="0.25">
      <c r="A440" s="392"/>
      <c r="B440" s="392"/>
      <c r="C440" s="392"/>
      <c r="D440" s="392"/>
      <c r="E440" s="3"/>
      <c r="F440" s="392"/>
      <c r="G440" s="6"/>
    </row>
    <row r="441" spans="1:7" s="5" customFormat="1" ht="0" hidden="1" customHeight="1" x14ac:dyDescent="0.25">
      <c r="A441" s="392"/>
      <c r="B441" s="392"/>
      <c r="C441" s="392"/>
      <c r="D441" s="392"/>
      <c r="E441" s="3"/>
      <c r="F441" s="392"/>
      <c r="G441" s="6"/>
    </row>
    <row r="442" spans="1:7" s="5" customFormat="1" ht="0" hidden="1" customHeight="1" x14ac:dyDescent="0.25">
      <c r="A442" s="392"/>
      <c r="B442" s="392"/>
      <c r="C442" s="392"/>
      <c r="D442" s="392"/>
      <c r="E442" s="3"/>
      <c r="F442" s="392"/>
      <c r="G442" s="6"/>
    </row>
    <row r="443" spans="1:7" s="5" customFormat="1" ht="0" hidden="1" customHeight="1" x14ac:dyDescent="0.25">
      <c r="A443" s="392"/>
      <c r="B443" s="392"/>
      <c r="C443" s="392"/>
      <c r="D443" s="392"/>
      <c r="E443" s="3"/>
      <c r="F443" s="392"/>
      <c r="G443" s="6"/>
    </row>
    <row r="444" spans="1:7" s="5" customFormat="1" ht="0" hidden="1" customHeight="1" x14ac:dyDescent="0.25">
      <c r="A444" s="392"/>
      <c r="B444" s="392"/>
      <c r="C444" s="392"/>
      <c r="D444" s="392"/>
      <c r="E444" s="3"/>
      <c r="F444" s="392"/>
      <c r="G444" s="6"/>
    </row>
    <row r="445" spans="1:7" s="5" customFormat="1" ht="0" hidden="1" customHeight="1" x14ac:dyDescent="0.25">
      <c r="A445" s="392"/>
      <c r="B445" s="392"/>
      <c r="C445" s="392"/>
      <c r="D445" s="392"/>
      <c r="E445" s="3"/>
      <c r="F445" s="392"/>
      <c r="G445" s="6"/>
    </row>
    <row r="446" spans="1:7" s="5" customFormat="1" ht="0" hidden="1" customHeight="1" x14ac:dyDescent="0.25">
      <c r="A446" s="392"/>
      <c r="B446" s="392"/>
      <c r="C446" s="392"/>
      <c r="D446" s="392"/>
      <c r="E446" s="3"/>
      <c r="F446" s="392"/>
      <c r="G446" s="6"/>
    </row>
    <row r="447" spans="1:7" s="5" customFormat="1" ht="0" hidden="1" customHeight="1" x14ac:dyDescent="0.25">
      <c r="A447" s="392"/>
      <c r="B447" s="392"/>
      <c r="C447" s="392"/>
      <c r="D447" s="392"/>
      <c r="E447" s="3"/>
      <c r="F447" s="392"/>
      <c r="G447" s="6"/>
    </row>
    <row r="448" spans="1:7" s="5" customFormat="1" ht="0" hidden="1" customHeight="1" x14ac:dyDescent="0.25">
      <c r="A448" s="392"/>
      <c r="B448" s="392"/>
      <c r="C448" s="392"/>
      <c r="D448" s="392"/>
      <c r="E448" s="3"/>
      <c r="F448" s="392"/>
      <c r="G448" s="6"/>
    </row>
    <row r="449" spans="1:7" s="5" customFormat="1" ht="0" hidden="1" customHeight="1" x14ac:dyDescent="0.25">
      <c r="A449" s="392"/>
      <c r="B449" s="392"/>
      <c r="C449" s="392"/>
      <c r="D449" s="392"/>
      <c r="E449" s="3"/>
      <c r="F449" s="392"/>
      <c r="G449" s="6"/>
    </row>
    <row r="450" spans="1:7" s="5" customFormat="1" ht="0" hidden="1" customHeight="1" x14ac:dyDescent="0.25">
      <c r="A450" s="392"/>
      <c r="B450" s="392"/>
      <c r="C450" s="391"/>
      <c r="D450" s="392"/>
      <c r="E450" s="3"/>
      <c r="F450" s="392"/>
      <c r="G450" s="6"/>
    </row>
    <row r="451" spans="1:7" s="5" customFormat="1" ht="0" hidden="1" customHeight="1" x14ac:dyDescent="0.25">
      <c r="A451" s="392"/>
      <c r="B451" s="392"/>
      <c r="C451" s="392"/>
      <c r="D451" s="392"/>
      <c r="E451" s="3"/>
      <c r="F451" s="392"/>
      <c r="G451" s="6"/>
    </row>
    <row r="452" spans="1:7" s="5" customFormat="1" ht="0" hidden="1" customHeight="1" x14ac:dyDescent="0.25">
      <c r="A452" s="392"/>
      <c r="B452" s="392"/>
      <c r="C452" s="392"/>
      <c r="D452" s="392"/>
      <c r="E452" s="3"/>
      <c r="F452" s="392"/>
      <c r="G452" s="6"/>
    </row>
    <row r="453" spans="1:7" s="5" customFormat="1" ht="0" hidden="1" customHeight="1" x14ac:dyDescent="0.25">
      <c r="A453" s="392"/>
      <c r="B453" s="392"/>
      <c r="C453" s="392"/>
      <c r="D453" s="392"/>
      <c r="E453" s="3"/>
      <c r="F453" s="392"/>
      <c r="G453" s="6"/>
    </row>
    <row r="454" spans="1:7" s="5" customFormat="1" ht="0" hidden="1" customHeight="1" x14ac:dyDescent="0.25">
      <c r="A454" s="392"/>
      <c r="B454" s="392"/>
      <c r="C454" s="392"/>
      <c r="D454" s="392"/>
      <c r="E454" s="3"/>
      <c r="F454" s="392"/>
      <c r="G454" s="6"/>
    </row>
    <row r="455" spans="1:7" s="5" customFormat="1" ht="0" hidden="1" customHeight="1" x14ac:dyDescent="0.25">
      <c r="A455" s="392"/>
      <c r="B455" s="392"/>
      <c r="C455" s="392"/>
      <c r="D455" s="392"/>
      <c r="E455" s="3"/>
      <c r="F455" s="392"/>
      <c r="G455" s="6"/>
    </row>
    <row r="456" spans="1:7" s="5" customFormat="1" ht="0" hidden="1" customHeight="1" x14ac:dyDescent="0.25">
      <c r="A456" s="392"/>
      <c r="B456" s="392"/>
      <c r="C456" s="392"/>
      <c r="D456" s="392"/>
      <c r="E456" s="3"/>
      <c r="F456" s="392"/>
      <c r="G456" s="306"/>
    </row>
    <row r="457" spans="1:7" s="5" customFormat="1" ht="0" hidden="1" customHeight="1" x14ac:dyDescent="0.25">
      <c r="A457" s="392"/>
      <c r="B457" s="392"/>
      <c r="C457" s="392"/>
      <c r="D457" s="392"/>
      <c r="E457" s="3"/>
      <c r="F457" s="392"/>
      <c r="G457" s="6"/>
    </row>
    <row r="458" spans="1:7" s="5" customFormat="1" ht="0" hidden="1" customHeight="1" x14ac:dyDescent="0.25">
      <c r="A458" s="392"/>
      <c r="B458" s="293"/>
      <c r="C458" s="293"/>
      <c r="D458" s="392"/>
      <c r="E458" s="3"/>
      <c r="F458" s="391"/>
      <c r="G458" s="6"/>
    </row>
    <row r="459" spans="1:7" s="5" customFormat="1" ht="0" hidden="1" customHeight="1" x14ac:dyDescent="0.25">
      <c r="A459" s="392"/>
      <c r="B459" s="293"/>
      <c r="C459" s="293"/>
      <c r="D459" s="392"/>
      <c r="E459" s="3"/>
      <c r="F459" s="391"/>
    </row>
    <row r="460" spans="1:7" s="5" customFormat="1" ht="0" hidden="1" customHeight="1" x14ac:dyDescent="0.25">
      <c r="A460" s="392"/>
      <c r="B460" s="293"/>
      <c r="C460" s="293"/>
      <c r="D460" s="392"/>
      <c r="E460" s="3"/>
      <c r="F460" s="391"/>
    </row>
    <row r="461" spans="1:7" s="5" customFormat="1" ht="0" hidden="1" customHeight="1" x14ac:dyDescent="0.25">
      <c r="A461" s="392"/>
      <c r="B461" s="392"/>
      <c r="C461" s="392"/>
      <c r="D461" s="392"/>
      <c r="E461" s="3"/>
      <c r="F461" s="391"/>
    </row>
    <row r="462" spans="1:7" s="5" customFormat="1" ht="0" hidden="1" customHeight="1" x14ac:dyDescent="0.25">
      <c r="A462" s="392"/>
      <c r="B462" s="392"/>
      <c r="C462" s="392"/>
      <c r="D462" s="392"/>
      <c r="E462" s="3"/>
      <c r="F462" s="392"/>
    </row>
    <row r="463" spans="1:7" s="5" customFormat="1" ht="0" hidden="1" customHeight="1" x14ac:dyDescent="0.25">
      <c r="A463" s="392"/>
      <c r="B463" s="392"/>
      <c r="C463" s="392"/>
      <c r="D463" s="392"/>
      <c r="E463" s="3"/>
      <c r="F463" s="392"/>
    </row>
    <row r="464" spans="1:7" s="5" customFormat="1" ht="0" hidden="1" customHeight="1" x14ac:dyDescent="0.25">
      <c r="A464" s="392"/>
      <c r="B464" s="392"/>
      <c r="C464" s="392"/>
      <c r="D464" s="392"/>
      <c r="E464" s="3"/>
      <c r="F464" s="392"/>
    </row>
    <row r="465" spans="1:7" s="5" customFormat="1" ht="0" hidden="1" customHeight="1" x14ac:dyDescent="0.25">
      <c r="A465" s="392"/>
      <c r="B465" s="392"/>
      <c r="C465" s="392"/>
      <c r="D465" s="392"/>
      <c r="E465" s="3"/>
      <c r="F465" s="392"/>
    </row>
    <row r="466" spans="1:7" s="5" customFormat="1" ht="0" hidden="1" customHeight="1" x14ac:dyDescent="0.25">
      <c r="A466" s="392"/>
      <c r="B466" s="392"/>
      <c r="C466" s="392"/>
      <c r="D466" s="392"/>
      <c r="E466" s="3"/>
      <c r="F466" s="392"/>
    </row>
    <row r="467" spans="1:7" s="5" customFormat="1" ht="0" hidden="1" customHeight="1" x14ac:dyDescent="0.25">
      <c r="A467" s="392"/>
      <c r="B467" s="392"/>
      <c r="C467" s="392"/>
      <c r="D467" s="392"/>
      <c r="E467" s="3"/>
      <c r="F467" s="392"/>
    </row>
    <row r="468" spans="1:7" s="5" customFormat="1" ht="0" hidden="1" customHeight="1" x14ac:dyDescent="0.25">
      <c r="A468" s="392"/>
      <c r="B468" s="294"/>
      <c r="C468" s="392"/>
      <c r="D468" s="392"/>
      <c r="E468" s="3"/>
      <c r="F468" s="392"/>
    </row>
    <row r="469" spans="1:7" s="5" customFormat="1" ht="0" hidden="1" customHeight="1" x14ac:dyDescent="0.25">
      <c r="A469" s="392"/>
      <c r="B469" s="294"/>
      <c r="C469" s="392"/>
      <c r="D469" s="392"/>
      <c r="E469" s="3"/>
      <c r="F469" s="392"/>
    </row>
    <row r="470" spans="1:7" s="5" customFormat="1" ht="0" hidden="1" customHeight="1" x14ac:dyDescent="0.25">
      <c r="A470" s="392"/>
      <c r="B470" s="294"/>
      <c r="C470" s="392"/>
      <c r="D470" s="392"/>
      <c r="E470" s="3"/>
      <c r="F470" s="392"/>
    </row>
    <row r="471" spans="1:7" s="5" customFormat="1" ht="0" hidden="1" customHeight="1" x14ac:dyDescent="0.25">
      <c r="A471" s="392"/>
      <c r="B471" s="294"/>
      <c r="C471" s="392"/>
      <c r="D471" s="392"/>
      <c r="E471" s="3"/>
      <c r="F471" s="392"/>
    </row>
    <row r="472" spans="1:7" s="5" customFormat="1" ht="0" hidden="1" customHeight="1" x14ac:dyDescent="0.25">
      <c r="A472" s="392"/>
      <c r="B472" s="294"/>
      <c r="C472" s="392"/>
      <c r="D472" s="392"/>
      <c r="E472" s="3"/>
      <c r="F472" s="392"/>
    </row>
    <row r="473" spans="1:7" s="5" customFormat="1" ht="0" hidden="1" customHeight="1" x14ac:dyDescent="0.25">
      <c r="A473" s="392"/>
      <c r="B473" s="294"/>
      <c r="C473" s="392"/>
      <c r="D473" s="392"/>
      <c r="E473" s="3"/>
      <c r="F473" s="392"/>
    </row>
    <row r="474" spans="1:7" s="5" customFormat="1" ht="0" hidden="1" customHeight="1" x14ac:dyDescent="0.25">
      <c r="A474" s="392"/>
      <c r="B474" s="294"/>
      <c r="C474" s="392"/>
      <c r="D474" s="392"/>
      <c r="E474" s="3"/>
      <c r="F474" s="392"/>
    </row>
    <row r="475" spans="1:7" s="5" customFormat="1" ht="0" hidden="1" customHeight="1" x14ac:dyDescent="0.25">
      <c r="A475" s="392"/>
      <c r="B475" s="294"/>
      <c r="C475" s="392"/>
      <c r="D475" s="392"/>
      <c r="E475" s="3"/>
      <c r="F475" s="392"/>
    </row>
    <row r="476" spans="1:7" s="5" customFormat="1" ht="0" hidden="1" customHeight="1" x14ac:dyDescent="0.25">
      <c r="A476" s="392"/>
      <c r="B476" s="294"/>
      <c r="C476" s="392"/>
      <c r="D476" s="392"/>
      <c r="E476" s="3"/>
      <c r="F476" s="392"/>
    </row>
    <row r="477" spans="1:7" s="5" customFormat="1" ht="0" hidden="1" customHeight="1" x14ac:dyDescent="0.25">
      <c r="A477" s="392"/>
      <c r="B477" s="392"/>
      <c r="C477" s="392"/>
      <c r="D477" s="392"/>
      <c r="E477" s="3"/>
      <c r="F477" s="392"/>
    </row>
    <row r="478" spans="1:7" s="5" customFormat="1" ht="0" hidden="1" customHeight="1" x14ac:dyDescent="0.25">
      <c r="A478" s="392"/>
      <c r="B478" s="392"/>
      <c r="C478" s="392"/>
      <c r="D478" s="392"/>
      <c r="E478" s="3"/>
      <c r="F478" s="392"/>
    </row>
    <row r="479" spans="1:7" s="5" customFormat="1" ht="0" hidden="1" customHeight="1" x14ac:dyDescent="0.25">
      <c r="A479" s="392"/>
      <c r="B479" s="392"/>
      <c r="C479" s="392"/>
      <c r="D479" s="392"/>
      <c r="E479" s="3"/>
      <c r="F479" s="392"/>
    </row>
    <row r="480" spans="1:7" s="5" customFormat="1" ht="0" hidden="1" customHeight="1" x14ac:dyDescent="0.25">
      <c r="A480" s="392"/>
      <c r="B480" s="392"/>
      <c r="C480" s="392"/>
      <c r="D480" s="392"/>
      <c r="E480" s="3"/>
      <c r="F480" s="392"/>
      <c r="G480" s="4"/>
    </row>
    <row r="481" spans="1:7" s="5" customFormat="1" ht="0" hidden="1" customHeight="1" x14ac:dyDescent="0.25">
      <c r="A481" s="392"/>
      <c r="B481" s="392"/>
      <c r="C481" s="392"/>
      <c r="D481" s="392"/>
      <c r="E481" s="3"/>
      <c r="F481" s="392"/>
      <c r="G481" s="4"/>
    </row>
    <row r="482" spans="1:7" s="5" customFormat="1" ht="0" hidden="1" customHeight="1" x14ac:dyDescent="0.25">
      <c r="A482" s="392"/>
      <c r="B482" s="392"/>
      <c r="C482" s="392"/>
      <c r="D482" s="392"/>
      <c r="E482" s="3"/>
      <c r="F482" s="392"/>
      <c r="G482" s="4"/>
    </row>
    <row r="483" spans="1:7" s="5" customFormat="1" ht="0" hidden="1" customHeight="1" x14ac:dyDescent="0.25">
      <c r="A483" s="392"/>
      <c r="B483" s="392"/>
      <c r="C483" s="392"/>
      <c r="D483" s="392"/>
      <c r="E483" s="3"/>
      <c r="F483" s="392"/>
      <c r="G483" s="6"/>
    </row>
    <row r="484" spans="1:7" s="5" customFormat="1" ht="0" hidden="1" customHeight="1" x14ac:dyDescent="0.25">
      <c r="A484" s="392"/>
      <c r="B484" s="392"/>
      <c r="C484" s="392"/>
      <c r="D484" s="392"/>
      <c r="E484" s="3"/>
      <c r="F484" s="392"/>
      <c r="G484" s="6"/>
    </row>
    <row r="485" spans="1:7" s="5" customFormat="1" ht="0" hidden="1" customHeight="1" x14ac:dyDescent="0.25">
      <c r="A485" s="392"/>
      <c r="B485" s="392"/>
      <c r="C485" s="392"/>
      <c r="D485" s="392"/>
      <c r="E485" s="3"/>
      <c r="F485" s="392"/>
      <c r="G485" s="6"/>
    </row>
    <row r="486" spans="1:7" s="5" customFormat="1" ht="0" hidden="1" customHeight="1" x14ac:dyDescent="0.25">
      <c r="A486" s="392"/>
      <c r="B486" s="392"/>
      <c r="C486" s="392"/>
      <c r="D486" s="392"/>
      <c r="E486" s="3"/>
      <c r="F486" s="392"/>
      <c r="G486" s="6"/>
    </row>
    <row r="487" spans="1:7" s="5" customFormat="1" ht="0" hidden="1" customHeight="1" x14ac:dyDescent="0.25">
      <c r="A487" s="294"/>
      <c r="B487" s="392"/>
      <c r="C487" s="392"/>
      <c r="D487" s="392"/>
      <c r="E487" s="3"/>
      <c r="F487" s="392"/>
      <c r="G487" s="6"/>
    </row>
    <row r="488" spans="1:7" s="5" customFormat="1" ht="0" hidden="1" customHeight="1" x14ac:dyDescent="0.25">
      <c r="A488" s="294"/>
      <c r="B488" s="295"/>
      <c r="C488" s="295"/>
      <c r="D488" s="295"/>
      <c r="E488" s="3"/>
      <c r="F488" s="295"/>
    </row>
    <row r="489" spans="1:7" s="5" customFormat="1" ht="0" hidden="1" customHeight="1" x14ac:dyDescent="0.25">
      <c r="A489" s="294"/>
      <c r="B489" s="295"/>
      <c r="C489" s="295"/>
      <c r="D489" s="295"/>
      <c r="E489" s="3"/>
      <c r="F489" s="295"/>
    </row>
    <row r="490" spans="1:7" s="5" customFormat="1" ht="0" hidden="1" customHeight="1" x14ac:dyDescent="0.25">
      <c r="A490" s="294"/>
      <c r="B490" s="295"/>
      <c r="C490" s="295"/>
      <c r="D490" s="295"/>
      <c r="E490" s="3"/>
      <c r="F490" s="295"/>
    </row>
    <row r="491" spans="1:7" s="5" customFormat="1" ht="0" hidden="1" customHeight="1" x14ac:dyDescent="0.25">
      <c r="A491" s="294"/>
      <c r="B491" s="295"/>
      <c r="C491" s="295"/>
      <c r="D491" s="295"/>
      <c r="E491" s="3"/>
      <c r="F491" s="295"/>
    </row>
    <row r="492" spans="1:7" s="296" customFormat="1" ht="0" hidden="1" customHeight="1" x14ac:dyDescent="0.25">
      <c r="A492" s="294"/>
      <c r="B492" s="295"/>
      <c r="C492" s="295"/>
      <c r="D492" s="295"/>
      <c r="E492" s="3"/>
      <c r="F492" s="295"/>
    </row>
    <row r="493" spans="1:7" s="296" customFormat="1" ht="0" hidden="1" customHeight="1" x14ac:dyDescent="0.25">
      <c r="A493" s="294"/>
      <c r="B493" s="295"/>
      <c r="C493" s="295"/>
      <c r="D493" s="295"/>
      <c r="E493" s="3"/>
      <c r="F493" s="295"/>
    </row>
    <row r="494" spans="1:7" s="296" customFormat="1" ht="0" hidden="1" customHeight="1" x14ac:dyDescent="0.25">
      <c r="A494" s="294"/>
      <c r="B494" s="295"/>
      <c r="C494" s="295"/>
      <c r="D494" s="295"/>
      <c r="E494" s="3"/>
      <c r="F494" s="295"/>
    </row>
    <row r="495" spans="1:7" s="296" customFormat="1" ht="0" hidden="1" customHeight="1" x14ac:dyDescent="0.25">
      <c r="A495" s="294"/>
      <c r="B495" s="295"/>
      <c r="C495" s="295"/>
      <c r="D495" s="295"/>
      <c r="E495" s="3"/>
      <c r="F495" s="295"/>
    </row>
    <row r="496" spans="1:7" s="296" customFormat="1" ht="0" hidden="1" customHeight="1" x14ac:dyDescent="0.25">
      <c r="A496" s="297"/>
      <c r="B496" s="295"/>
      <c r="C496" s="295"/>
      <c r="D496" s="295"/>
      <c r="E496" s="3"/>
      <c r="F496" s="295"/>
    </row>
    <row r="497" spans="1:6" s="5" customFormat="1" ht="0" hidden="1" customHeight="1" x14ac:dyDescent="0.25">
      <c r="A497" s="294"/>
      <c r="B497" s="295"/>
      <c r="C497" s="295"/>
      <c r="D497" s="295"/>
      <c r="E497" s="3"/>
      <c r="F497" s="295"/>
    </row>
    <row r="498" spans="1:6" s="5" customFormat="1" ht="0" hidden="1" customHeight="1" x14ac:dyDescent="0.25">
      <c r="A498" s="294"/>
      <c r="B498" s="295"/>
      <c r="C498" s="295"/>
      <c r="D498" s="295"/>
      <c r="E498" s="3"/>
      <c r="F498" s="295"/>
    </row>
    <row r="499" spans="1:6" s="5" customFormat="1" ht="0" hidden="1" customHeight="1" x14ac:dyDescent="0.25">
      <c r="A499" s="294"/>
      <c r="B499" s="295"/>
      <c r="C499" s="295"/>
      <c r="D499" s="295"/>
      <c r="E499" s="3"/>
      <c r="F499" s="295"/>
    </row>
    <row r="500" spans="1:6" s="5" customFormat="1" ht="0" hidden="1" customHeight="1" x14ac:dyDescent="0.25">
      <c r="A500" s="294"/>
      <c r="B500" s="295"/>
      <c r="C500" s="295"/>
      <c r="D500" s="295"/>
      <c r="E500" s="3"/>
      <c r="F500" s="295"/>
    </row>
    <row r="501" spans="1:6" s="5" customFormat="1" ht="0" hidden="1" customHeight="1" x14ac:dyDescent="0.25">
      <c r="A501" s="294"/>
      <c r="B501" s="295"/>
      <c r="C501" s="295"/>
      <c r="D501" s="295"/>
      <c r="E501" s="3"/>
      <c r="F501" s="295"/>
    </row>
    <row r="502" spans="1:6" s="5" customFormat="1" ht="0" hidden="1" customHeight="1" x14ac:dyDescent="0.25">
      <c r="A502" s="298"/>
      <c r="B502" s="295"/>
      <c r="C502" s="295"/>
      <c r="D502" s="295"/>
      <c r="E502" s="3"/>
      <c r="F502" s="295"/>
    </row>
    <row r="503" spans="1:6" s="5" customFormat="1" ht="0" hidden="1" customHeight="1" x14ac:dyDescent="0.25">
      <c r="A503" s="298"/>
      <c r="B503" s="295"/>
      <c r="C503" s="295"/>
      <c r="D503" s="295"/>
      <c r="E503" s="3"/>
      <c r="F503" s="295"/>
    </row>
    <row r="504" spans="1:6" s="5" customFormat="1" ht="0" hidden="1" customHeight="1" x14ac:dyDescent="0.25">
      <c r="A504" s="298"/>
      <c r="B504" s="295"/>
      <c r="C504" s="295"/>
      <c r="D504" s="295"/>
      <c r="E504" s="3"/>
      <c r="F504" s="295"/>
    </row>
    <row r="505" spans="1:6" s="5" customFormat="1" ht="0" hidden="1" customHeight="1" x14ac:dyDescent="0.25">
      <c r="A505" s="298"/>
      <c r="B505" s="295"/>
      <c r="C505" s="295"/>
      <c r="D505" s="295"/>
      <c r="E505" s="3"/>
      <c r="F505" s="295"/>
    </row>
    <row r="506" spans="1:6" s="5" customFormat="1" ht="0" hidden="1" customHeight="1" x14ac:dyDescent="0.25">
      <c r="A506" s="298"/>
      <c r="B506" s="295"/>
      <c r="C506" s="295"/>
      <c r="D506" s="295"/>
      <c r="E506" s="3"/>
      <c r="F506" s="295"/>
    </row>
    <row r="507" spans="1:6" s="5" customFormat="1" ht="0" hidden="1" customHeight="1" x14ac:dyDescent="0.25">
      <c r="A507" s="298"/>
      <c r="B507" s="295"/>
      <c r="C507" s="295"/>
      <c r="D507" s="295"/>
      <c r="E507" s="3"/>
      <c r="F507" s="295"/>
    </row>
    <row r="508" spans="1:6" s="5" customFormat="1" ht="0" hidden="1" customHeight="1" x14ac:dyDescent="0.25">
      <c r="A508" s="298"/>
      <c r="B508" s="295"/>
      <c r="C508" s="295"/>
      <c r="D508" s="295"/>
      <c r="E508" s="3"/>
      <c r="F508" s="295"/>
    </row>
    <row r="509" spans="1:6" s="5" customFormat="1" ht="0" hidden="1" customHeight="1" x14ac:dyDescent="0.25">
      <c r="A509" s="298"/>
      <c r="B509" s="295"/>
      <c r="C509" s="295"/>
      <c r="D509" s="295"/>
      <c r="E509" s="3"/>
      <c r="F509" s="295"/>
    </row>
    <row r="510" spans="1:6" s="5" customFormat="1" ht="0" hidden="1" customHeight="1" x14ac:dyDescent="0.25">
      <c r="A510" s="298"/>
      <c r="B510" s="295"/>
      <c r="C510" s="295"/>
      <c r="D510" s="295"/>
      <c r="E510" s="3"/>
      <c r="F510" s="295"/>
    </row>
    <row r="511" spans="1:6" s="5" customFormat="1" ht="0" hidden="1" customHeight="1" x14ac:dyDescent="0.25">
      <c r="A511" s="298"/>
      <c r="B511" s="295"/>
      <c r="C511" s="295"/>
      <c r="D511" s="295"/>
      <c r="E511" s="3"/>
      <c r="F511" s="295"/>
    </row>
    <row r="512" spans="1:6" s="5" customFormat="1" ht="0" hidden="1" customHeight="1" x14ac:dyDescent="0.25">
      <c r="A512" s="298"/>
      <c r="B512" s="295"/>
      <c r="C512" s="295"/>
      <c r="D512" s="295"/>
      <c r="E512" s="3"/>
      <c r="F512" s="295"/>
    </row>
    <row r="513" spans="1:6" s="5" customFormat="1" ht="0" hidden="1" customHeight="1" x14ac:dyDescent="0.25">
      <c r="A513" s="298"/>
      <c r="B513" s="295"/>
      <c r="C513" s="295"/>
      <c r="D513" s="295"/>
      <c r="E513" s="3"/>
      <c r="F513" s="295"/>
    </row>
    <row r="514" spans="1:6" s="5" customFormat="1" ht="0" hidden="1" customHeight="1" x14ac:dyDescent="0.25">
      <c r="A514" s="298"/>
      <c r="B514" s="295"/>
      <c r="C514" s="295"/>
      <c r="D514" s="295"/>
      <c r="E514" s="3"/>
      <c r="F514" s="295"/>
    </row>
    <row r="515" spans="1:6" s="5" customFormat="1" ht="0" hidden="1" customHeight="1" x14ac:dyDescent="0.25">
      <c r="A515" s="298"/>
      <c r="B515" s="295"/>
      <c r="C515" s="295"/>
      <c r="D515" s="295"/>
      <c r="E515" s="3"/>
      <c r="F515" s="295"/>
    </row>
    <row r="516" spans="1:6" s="5" customFormat="1" ht="0" hidden="1" customHeight="1" x14ac:dyDescent="0.25">
      <c r="A516" s="298"/>
      <c r="B516" s="295"/>
      <c r="C516" s="295"/>
      <c r="D516" s="295"/>
      <c r="E516" s="3"/>
      <c r="F516" s="295"/>
    </row>
    <row r="517" spans="1:6" s="5" customFormat="1" ht="0" hidden="1" customHeight="1" x14ac:dyDescent="0.25">
      <c r="A517" s="298"/>
      <c r="B517" s="295"/>
      <c r="C517" s="295"/>
      <c r="D517" s="295"/>
      <c r="E517" s="3"/>
      <c r="F517" s="295"/>
    </row>
    <row r="518" spans="1:6" s="5" customFormat="1" ht="0" hidden="1" customHeight="1" x14ac:dyDescent="0.25">
      <c r="A518" s="298"/>
      <c r="B518" s="295"/>
      <c r="C518" s="295"/>
      <c r="D518" s="295"/>
      <c r="E518" s="3"/>
      <c r="F518" s="295"/>
    </row>
    <row r="519" spans="1:6" s="5" customFormat="1" ht="0" hidden="1" customHeight="1" x14ac:dyDescent="0.25">
      <c r="A519" s="298"/>
      <c r="B519" s="295"/>
      <c r="C519" s="295"/>
      <c r="D519" s="295"/>
      <c r="E519" s="3"/>
      <c r="F519" s="295"/>
    </row>
    <row r="520" spans="1:6" s="5" customFormat="1" ht="0" hidden="1" customHeight="1" x14ac:dyDescent="0.25">
      <c r="A520" s="298"/>
      <c r="B520" s="295"/>
      <c r="C520" s="295"/>
      <c r="D520" s="295"/>
      <c r="E520" s="3"/>
      <c r="F520" s="295"/>
    </row>
    <row r="521" spans="1:6" s="5" customFormat="1" ht="0" hidden="1" customHeight="1" x14ac:dyDescent="0.25">
      <c r="A521" s="298"/>
      <c r="B521" s="295"/>
      <c r="C521" s="295"/>
      <c r="D521" s="295"/>
      <c r="E521" s="3"/>
      <c r="F521" s="295"/>
    </row>
    <row r="522" spans="1:6" s="5" customFormat="1" ht="0" hidden="1" customHeight="1" x14ac:dyDescent="0.25">
      <c r="A522" s="298"/>
      <c r="B522" s="295"/>
      <c r="C522" s="295"/>
      <c r="D522" s="295"/>
      <c r="E522" s="3"/>
      <c r="F522" s="295"/>
    </row>
    <row r="523" spans="1:6" s="5" customFormat="1" ht="0" hidden="1" customHeight="1" x14ac:dyDescent="0.25">
      <c r="A523" s="298"/>
      <c r="B523" s="295"/>
      <c r="C523" s="295"/>
      <c r="D523" s="295"/>
      <c r="E523" s="3"/>
      <c r="F523" s="295"/>
    </row>
    <row r="524" spans="1:6" s="5" customFormat="1" ht="0" hidden="1" customHeight="1" x14ac:dyDescent="0.25">
      <c r="A524" s="298"/>
      <c r="B524" s="295"/>
      <c r="C524" s="295"/>
      <c r="D524" s="295"/>
      <c r="E524" s="3"/>
      <c r="F524" s="295"/>
    </row>
    <row r="525" spans="1:6" s="5" customFormat="1" ht="0" hidden="1" customHeight="1" x14ac:dyDescent="0.25">
      <c r="A525" s="298"/>
      <c r="B525" s="295"/>
      <c r="C525" s="295"/>
      <c r="D525" s="295"/>
      <c r="E525" s="3"/>
      <c r="F525" s="295"/>
    </row>
    <row r="526" spans="1:6" s="5" customFormat="1" ht="0" hidden="1" customHeight="1" x14ac:dyDescent="0.25">
      <c r="A526" s="298"/>
      <c r="B526" s="295"/>
      <c r="C526" s="295"/>
      <c r="D526" s="295"/>
      <c r="E526" s="3"/>
      <c r="F526" s="295"/>
    </row>
    <row r="527" spans="1:6" s="5" customFormat="1" ht="0" hidden="1" customHeight="1" x14ac:dyDescent="0.25">
      <c r="A527" s="298"/>
      <c r="B527" s="295"/>
      <c r="C527" s="295"/>
      <c r="D527" s="295"/>
      <c r="E527" s="3"/>
      <c r="F527" s="295"/>
    </row>
    <row r="528" spans="1:6" s="5" customFormat="1" ht="0" hidden="1" customHeight="1" x14ac:dyDescent="0.25">
      <c r="A528" s="298"/>
      <c r="B528" s="295"/>
      <c r="C528" s="295"/>
      <c r="D528" s="295"/>
      <c r="E528" s="3"/>
      <c r="F528" s="295"/>
    </row>
    <row r="529" spans="1:7" s="5" customFormat="1" ht="0" hidden="1" customHeight="1" x14ac:dyDescent="0.25">
      <c r="A529" s="298"/>
      <c r="B529" s="295"/>
      <c r="C529" s="295"/>
      <c r="D529" s="295"/>
      <c r="E529" s="3"/>
      <c r="F529" s="295"/>
    </row>
    <row r="530" spans="1:7" s="5" customFormat="1" ht="0" hidden="1" customHeight="1" x14ac:dyDescent="0.25">
      <c r="A530" s="298"/>
      <c r="B530" s="295"/>
      <c r="C530" s="295"/>
      <c r="D530" s="295"/>
      <c r="E530" s="3"/>
      <c r="F530" s="295"/>
    </row>
    <row r="531" spans="1:7" s="5" customFormat="1" ht="0" hidden="1" customHeight="1" x14ac:dyDescent="0.25">
      <c r="A531" s="298"/>
      <c r="B531" s="295"/>
      <c r="C531" s="295"/>
      <c r="D531" s="295"/>
      <c r="E531" s="3"/>
      <c r="F531" s="295"/>
    </row>
    <row r="532" spans="1:7" s="5" customFormat="1" ht="0" hidden="1" customHeight="1" x14ac:dyDescent="0.25">
      <c r="A532" s="391"/>
      <c r="B532" s="392"/>
      <c r="C532" s="392"/>
      <c r="D532" s="392"/>
      <c r="E532" s="3"/>
      <c r="F532" s="392"/>
      <c r="G532" s="4"/>
    </row>
    <row r="533" spans="1:7" s="5" customFormat="1" ht="0" hidden="1" customHeight="1" x14ac:dyDescent="0.25">
      <c r="A533" s="391"/>
      <c r="B533" s="392"/>
      <c r="C533" s="392"/>
      <c r="D533" s="392"/>
      <c r="E533" s="3"/>
      <c r="F533" s="392"/>
      <c r="G533" s="4"/>
    </row>
    <row r="534" spans="1:7" s="5" customFormat="1" ht="0" hidden="1" customHeight="1" x14ac:dyDescent="0.25">
      <c r="A534" s="391"/>
      <c r="B534" s="392"/>
      <c r="C534" s="392"/>
      <c r="D534" s="392"/>
      <c r="E534" s="3"/>
      <c r="F534" s="392"/>
      <c r="G534" s="4"/>
    </row>
    <row r="535" spans="1:7" s="5" customFormat="1" ht="0" hidden="1" customHeight="1" x14ac:dyDescent="0.25">
      <c r="A535" s="391"/>
      <c r="B535" s="392"/>
      <c r="C535" s="392"/>
      <c r="D535" s="392"/>
      <c r="E535" s="3"/>
      <c r="F535" s="392"/>
      <c r="G535" s="4"/>
    </row>
    <row r="536" spans="1:7" s="5" customFormat="1" ht="0" hidden="1" customHeight="1" x14ac:dyDescent="0.25">
      <c r="A536" s="391"/>
      <c r="B536" s="392"/>
      <c r="C536" s="392"/>
      <c r="D536" s="392"/>
      <c r="E536" s="3"/>
      <c r="F536" s="392"/>
      <c r="G536" s="4"/>
    </row>
    <row r="537" spans="1:7" s="5" customFormat="1" ht="0" hidden="1" customHeight="1" x14ac:dyDescent="0.25">
      <c r="A537" s="391"/>
      <c r="B537" s="392"/>
      <c r="C537" s="392"/>
      <c r="D537" s="392"/>
      <c r="E537" s="3"/>
      <c r="F537" s="392"/>
      <c r="G537" s="4"/>
    </row>
    <row r="538" spans="1:7" s="5" customFormat="1" ht="0" hidden="1" customHeight="1" x14ac:dyDescent="0.25">
      <c r="A538" s="391"/>
      <c r="B538" s="392"/>
      <c r="C538" s="392"/>
      <c r="D538" s="392"/>
      <c r="E538" s="3"/>
      <c r="F538" s="392"/>
      <c r="G538" s="4"/>
    </row>
    <row r="539" spans="1:7" s="5" customFormat="1" ht="0" hidden="1" customHeight="1" x14ac:dyDescent="0.25">
      <c r="A539" s="391"/>
      <c r="B539" s="392"/>
      <c r="C539" s="392"/>
      <c r="D539" s="392"/>
      <c r="E539" s="3"/>
      <c r="F539" s="392"/>
      <c r="G539" s="4"/>
    </row>
    <row r="540" spans="1:7" s="5" customFormat="1" ht="0" hidden="1" customHeight="1" x14ac:dyDescent="0.25">
      <c r="A540" s="391"/>
      <c r="B540" s="392"/>
      <c r="C540" s="392"/>
      <c r="D540" s="392"/>
      <c r="E540" s="3"/>
      <c r="F540" s="392"/>
      <c r="G540" s="4"/>
    </row>
    <row r="541" spans="1:7" s="5" customFormat="1" ht="0" hidden="1" customHeight="1" x14ac:dyDescent="0.25">
      <c r="A541" s="392"/>
      <c r="B541" s="392"/>
      <c r="C541" s="392"/>
      <c r="D541" s="392"/>
      <c r="E541" s="3"/>
      <c r="F541" s="392"/>
      <c r="G541" s="4"/>
    </row>
    <row r="542" spans="1:7" s="5" customFormat="1" ht="0" hidden="1" customHeight="1" x14ac:dyDescent="0.25">
      <c r="A542" s="392"/>
      <c r="B542" s="392"/>
      <c r="C542" s="392"/>
      <c r="D542" s="392"/>
      <c r="E542" s="3"/>
      <c r="F542" s="392"/>
      <c r="G542" s="6"/>
    </row>
    <row r="543" spans="1:7" s="5" customFormat="1" ht="0" hidden="1" customHeight="1" x14ac:dyDescent="0.25">
      <c r="A543" s="392"/>
      <c r="B543" s="392"/>
      <c r="C543" s="392"/>
      <c r="D543" s="392"/>
      <c r="E543" s="3"/>
      <c r="F543" s="392"/>
      <c r="G543" s="6"/>
    </row>
    <row r="544" spans="1:7" s="5" customFormat="1" ht="0" hidden="1" customHeight="1" x14ac:dyDescent="0.25">
      <c r="A544" s="392"/>
      <c r="B544" s="392"/>
      <c r="C544" s="392"/>
      <c r="D544" s="392"/>
      <c r="E544" s="3"/>
      <c r="F544" s="392"/>
      <c r="G544" s="6"/>
    </row>
    <row r="545" spans="1:7" s="5" customFormat="1" ht="0" hidden="1" customHeight="1" x14ac:dyDescent="0.25">
      <c r="A545" s="392"/>
      <c r="B545" s="392"/>
      <c r="C545" s="392"/>
      <c r="D545" s="392"/>
      <c r="E545" s="3"/>
      <c r="F545" s="392"/>
      <c r="G545" s="6"/>
    </row>
    <row r="546" spans="1:7" s="5" customFormat="1" ht="0" hidden="1" customHeight="1" x14ac:dyDescent="0.25">
      <c r="A546" s="391"/>
      <c r="B546" s="392"/>
      <c r="C546" s="392"/>
      <c r="D546" s="392"/>
      <c r="E546" s="3"/>
      <c r="F546" s="392"/>
      <c r="G546" s="6"/>
    </row>
    <row r="547" spans="1:7" s="5" customFormat="1" ht="0" hidden="1" customHeight="1" x14ac:dyDescent="0.25">
      <c r="A547" s="391"/>
      <c r="B547" s="392"/>
      <c r="C547" s="392"/>
      <c r="D547" s="392"/>
      <c r="E547" s="3"/>
      <c r="F547" s="392"/>
      <c r="G547" s="6"/>
    </row>
    <row r="548" spans="1:7" s="5" customFormat="1" ht="0" hidden="1" customHeight="1" x14ac:dyDescent="0.25">
      <c r="A548" s="391"/>
      <c r="B548" s="392"/>
      <c r="C548" s="392"/>
      <c r="D548" s="392"/>
      <c r="E548" s="3"/>
      <c r="F548" s="392"/>
      <c r="G548" s="6"/>
    </row>
    <row r="549" spans="1:7" s="5" customFormat="1" ht="0" hidden="1" customHeight="1" x14ac:dyDescent="0.25">
      <c r="A549" s="391"/>
      <c r="B549" s="392"/>
      <c r="C549" s="392"/>
      <c r="D549" s="392"/>
      <c r="E549" s="3"/>
      <c r="F549" s="392"/>
      <c r="G549" s="6"/>
    </row>
    <row r="550" spans="1:7" s="5" customFormat="1" ht="0" hidden="1" customHeight="1" x14ac:dyDescent="0.25">
      <c r="A550" s="392"/>
      <c r="B550" s="392"/>
      <c r="C550" s="392"/>
      <c r="D550" s="392"/>
      <c r="E550" s="3"/>
      <c r="F550" s="392"/>
      <c r="G550" s="6"/>
    </row>
    <row r="551" spans="1:7" s="5" customFormat="1" ht="0" hidden="1" customHeight="1" x14ac:dyDescent="0.25">
      <c r="A551" s="392"/>
      <c r="B551" s="392"/>
      <c r="C551" s="392"/>
      <c r="D551" s="392"/>
      <c r="E551" s="3"/>
      <c r="F551" s="392"/>
      <c r="G551" s="4"/>
    </row>
    <row r="552" spans="1:7" s="5" customFormat="1" ht="0" hidden="1" customHeight="1" x14ac:dyDescent="0.25">
      <c r="A552" s="392"/>
      <c r="B552" s="392"/>
      <c r="C552" s="392"/>
      <c r="D552" s="392"/>
      <c r="E552" s="3"/>
      <c r="F552" s="392"/>
      <c r="G552" s="4"/>
    </row>
    <row r="553" spans="1:7" s="5" customFormat="1" ht="0" hidden="1" customHeight="1" x14ac:dyDescent="0.25">
      <c r="A553" s="392"/>
      <c r="B553" s="392"/>
      <c r="C553" s="392"/>
      <c r="D553" s="392"/>
      <c r="E553" s="3"/>
      <c r="F553" s="392"/>
      <c r="G553" s="6"/>
    </row>
    <row r="554" spans="1:7" s="5" customFormat="1" ht="0" hidden="1" customHeight="1" x14ac:dyDescent="0.25">
      <c r="A554" s="392"/>
      <c r="B554" s="392"/>
      <c r="C554" s="392"/>
      <c r="D554" s="392"/>
      <c r="E554" s="3"/>
      <c r="F554" s="392"/>
      <c r="G554" s="6"/>
    </row>
    <row r="555" spans="1:7" s="5" customFormat="1" ht="0" hidden="1" customHeight="1" x14ac:dyDescent="0.25">
      <c r="A555" s="392"/>
      <c r="B555" s="392"/>
      <c r="C555" s="392"/>
      <c r="D555" s="392"/>
      <c r="E555" s="3"/>
      <c r="F555" s="392"/>
      <c r="G555" s="6"/>
    </row>
    <row r="556" spans="1:7" s="5" customFormat="1" ht="0" hidden="1" customHeight="1" x14ac:dyDescent="0.25">
      <c r="A556" s="392"/>
      <c r="B556" s="392"/>
      <c r="C556" s="392"/>
      <c r="D556" s="392"/>
      <c r="E556" s="3"/>
      <c r="F556" s="392"/>
      <c r="G556" s="6"/>
    </row>
    <row r="557" spans="1:7" s="5" customFormat="1" ht="0" hidden="1" customHeight="1" x14ac:dyDescent="0.25">
      <c r="A557" s="392"/>
      <c r="B557" s="392"/>
      <c r="C557" s="392"/>
      <c r="D557" s="392"/>
      <c r="E557" s="3"/>
      <c r="F557" s="392"/>
      <c r="G557" s="6"/>
    </row>
    <row r="558" spans="1:7" s="5" customFormat="1" ht="0" hidden="1" customHeight="1" x14ac:dyDescent="0.25">
      <c r="A558" s="392"/>
      <c r="B558" s="392"/>
      <c r="C558" s="392"/>
      <c r="D558" s="392"/>
      <c r="E558" s="3"/>
      <c r="F558" s="392"/>
    </row>
    <row r="559" spans="1:7" s="5" customFormat="1" ht="0" hidden="1" customHeight="1" x14ac:dyDescent="0.25">
      <c r="A559" s="392"/>
      <c r="B559" s="392"/>
      <c r="C559" s="392"/>
      <c r="D559" s="392"/>
      <c r="E559" s="3"/>
      <c r="F559" s="392"/>
      <c r="G559" s="6"/>
    </row>
    <row r="560" spans="1:7" s="5" customFormat="1" ht="0" hidden="1" customHeight="1" x14ac:dyDescent="0.25">
      <c r="A560" s="392"/>
      <c r="B560" s="392"/>
      <c r="C560" s="392"/>
      <c r="D560" s="392"/>
      <c r="E560" s="3"/>
      <c r="F560" s="392"/>
      <c r="G560" s="6"/>
    </row>
    <row r="561" spans="1:7" s="5" customFormat="1" ht="0" hidden="1" customHeight="1" x14ac:dyDescent="0.25">
      <c r="A561" s="392"/>
      <c r="B561" s="392"/>
      <c r="C561" s="392"/>
      <c r="D561" s="392"/>
      <c r="E561" s="3"/>
      <c r="F561" s="392"/>
      <c r="G561" s="6"/>
    </row>
    <row r="562" spans="1:7" s="5" customFormat="1" ht="0" hidden="1" customHeight="1" x14ac:dyDescent="0.25">
      <c r="A562" s="392"/>
      <c r="B562" s="392"/>
      <c r="C562" s="392"/>
      <c r="D562" s="392"/>
      <c r="E562" s="3"/>
      <c r="F562" s="392"/>
      <c r="G562" s="4"/>
    </row>
    <row r="563" spans="1:7" s="5" customFormat="1" ht="0" hidden="1" customHeight="1" x14ac:dyDescent="0.25">
      <c r="A563" s="392"/>
      <c r="B563" s="392"/>
      <c r="C563" s="392"/>
      <c r="D563" s="392"/>
      <c r="E563" s="3"/>
      <c r="F563" s="392"/>
      <c r="G563" s="4"/>
    </row>
    <row r="564" spans="1:7" s="5" customFormat="1" ht="0" hidden="1" customHeight="1" x14ac:dyDescent="0.25">
      <c r="A564" s="392"/>
      <c r="B564" s="392"/>
      <c r="C564" s="392"/>
      <c r="D564" s="392"/>
      <c r="E564" s="3"/>
      <c r="F564" s="392"/>
      <c r="G564" s="6"/>
    </row>
    <row r="565" spans="1:7" s="5" customFormat="1" ht="0" hidden="1" customHeight="1" x14ac:dyDescent="0.25">
      <c r="A565" s="392"/>
      <c r="B565" s="392"/>
      <c r="C565" s="392"/>
      <c r="D565" s="392"/>
      <c r="E565" s="3"/>
      <c r="F565" s="392"/>
      <c r="G565" s="6"/>
    </row>
    <row r="566" spans="1:7" s="5" customFormat="1" ht="0" hidden="1" customHeight="1" x14ac:dyDescent="0.25">
      <c r="A566" s="392"/>
      <c r="B566" s="392"/>
      <c r="C566" s="392"/>
      <c r="D566" s="392"/>
      <c r="E566" s="3"/>
      <c r="F566" s="392"/>
      <c r="G566" s="6"/>
    </row>
    <row r="567" spans="1:7" s="5" customFormat="1" ht="0" hidden="1" customHeight="1" x14ac:dyDescent="0.25">
      <c r="A567" s="392"/>
      <c r="B567" s="392"/>
      <c r="C567" s="392"/>
      <c r="D567" s="392"/>
      <c r="E567" s="3"/>
      <c r="F567" s="392"/>
      <c r="G567" s="6"/>
    </row>
    <row r="568" spans="1:7" s="5" customFormat="1" ht="0" hidden="1" customHeight="1" x14ac:dyDescent="0.25">
      <c r="A568" s="392"/>
      <c r="B568" s="392"/>
      <c r="C568" s="392"/>
      <c r="D568" s="392"/>
      <c r="E568" s="3"/>
      <c r="F568" s="392"/>
      <c r="G568" s="6"/>
    </row>
    <row r="569" spans="1:7" s="5" customFormat="1" ht="0" hidden="1" customHeight="1" x14ac:dyDescent="0.25">
      <c r="A569" s="392"/>
      <c r="B569" s="392"/>
      <c r="C569" s="392"/>
      <c r="D569" s="392"/>
      <c r="E569" s="3"/>
      <c r="F569" s="392"/>
      <c r="G569" s="6"/>
    </row>
    <row r="570" spans="1:7" s="5" customFormat="1" ht="0" hidden="1" customHeight="1" x14ac:dyDescent="0.25">
      <c r="A570" s="392"/>
      <c r="B570" s="392"/>
      <c r="C570" s="392"/>
      <c r="D570" s="392"/>
      <c r="E570" s="3"/>
      <c r="F570" s="392"/>
      <c r="G570" s="6"/>
    </row>
    <row r="571" spans="1:7" s="5" customFormat="1" ht="0" hidden="1" customHeight="1" x14ac:dyDescent="0.25">
      <c r="A571" s="392"/>
      <c r="B571" s="392"/>
      <c r="C571" s="392"/>
      <c r="D571" s="392"/>
      <c r="E571" s="3"/>
      <c r="F571" s="392"/>
      <c r="G571" s="4"/>
    </row>
    <row r="572" spans="1:7" s="5" customFormat="1" ht="0" hidden="1" customHeight="1" x14ac:dyDescent="0.25">
      <c r="A572" s="392"/>
      <c r="B572" s="392"/>
      <c r="C572" s="392"/>
      <c r="D572" s="392"/>
      <c r="E572" s="3"/>
      <c r="F572" s="392"/>
      <c r="G572" s="4"/>
    </row>
    <row r="573" spans="1:7" s="5" customFormat="1" ht="0" hidden="1" customHeight="1" x14ac:dyDescent="0.25">
      <c r="A573" s="392"/>
      <c r="B573" s="392"/>
      <c r="C573" s="392"/>
      <c r="D573" s="392"/>
      <c r="E573" s="3"/>
      <c r="F573" s="392"/>
      <c r="G573" s="4"/>
    </row>
    <row r="574" spans="1:7" s="5" customFormat="1" ht="0" hidden="1" customHeight="1" x14ac:dyDescent="0.25">
      <c r="A574" s="392"/>
      <c r="B574" s="392"/>
      <c r="C574" s="392"/>
      <c r="D574" s="392"/>
      <c r="E574" s="3"/>
      <c r="F574" s="392"/>
      <c r="G574" s="6"/>
    </row>
    <row r="575" spans="1:7" s="5" customFormat="1" ht="0" hidden="1" customHeight="1" x14ac:dyDescent="0.25">
      <c r="A575" s="392"/>
      <c r="B575" s="392"/>
      <c r="C575" s="392"/>
      <c r="D575" s="392"/>
      <c r="E575" s="3"/>
      <c r="F575" s="392"/>
      <c r="G575" s="6"/>
    </row>
    <row r="576" spans="1:7" s="5" customFormat="1" ht="0" hidden="1" customHeight="1" x14ac:dyDescent="0.25">
      <c r="A576" s="392"/>
      <c r="B576" s="392"/>
      <c r="C576" s="392"/>
      <c r="D576" s="392"/>
      <c r="E576" s="3"/>
      <c r="F576" s="392"/>
      <c r="G576" s="6"/>
    </row>
    <row r="577" spans="1:7" s="5" customFormat="1" ht="0" hidden="1" customHeight="1" x14ac:dyDescent="0.25">
      <c r="A577" s="392"/>
      <c r="B577" s="392"/>
      <c r="C577" s="392"/>
      <c r="D577" s="392"/>
      <c r="E577" s="3"/>
      <c r="F577" s="392"/>
      <c r="G577" s="6"/>
    </row>
    <row r="578" spans="1:7" s="5" customFormat="1" ht="0" hidden="1" customHeight="1" x14ac:dyDescent="0.25">
      <c r="A578" s="392"/>
      <c r="B578" s="392"/>
      <c r="C578" s="392"/>
      <c r="D578" s="392"/>
      <c r="E578" s="3"/>
      <c r="F578" s="392"/>
      <c r="G578" s="6"/>
    </row>
    <row r="579" spans="1:7" s="5" customFormat="1" ht="0" hidden="1" customHeight="1" x14ac:dyDescent="0.25">
      <c r="A579" s="392"/>
      <c r="B579" s="392"/>
      <c r="C579" s="392"/>
      <c r="D579" s="392"/>
      <c r="E579" s="3"/>
      <c r="F579" s="392"/>
      <c r="G579" s="6"/>
    </row>
    <row r="580" spans="1:7" s="5" customFormat="1" ht="0" hidden="1" customHeight="1" x14ac:dyDescent="0.25">
      <c r="A580" s="392"/>
      <c r="B580" s="392"/>
      <c r="C580" s="392"/>
      <c r="D580" s="392"/>
      <c r="E580" s="3"/>
      <c r="F580" s="392"/>
      <c r="G580" s="6"/>
    </row>
    <row r="581" spans="1:7" s="5" customFormat="1" ht="0" hidden="1" customHeight="1" x14ac:dyDescent="0.25">
      <c r="A581" s="392"/>
      <c r="B581" s="392"/>
      <c r="C581" s="392"/>
      <c r="D581" s="392"/>
      <c r="E581" s="3"/>
      <c r="F581" s="392"/>
      <c r="G581" s="6"/>
    </row>
    <row r="582" spans="1:7" s="5" customFormat="1" ht="0" hidden="1" customHeight="1" x14ac:dyDescent="0.25">
      <c r="A582" s="392"/>
      <c r="B582" s="392"/>
      <c r="C582" s="392"/>
      <c r="D582" s="392"/>
      <c r="E582" s="3"/>
      <c r="F582" s="392"/>
      <c r="G582" s="6"/>
    </row>
    <row r="583" spans="1:7" s="5" customFormat="1" ht="0" hidden="1" customHeight="1" x14ac:dyDescent="0.25">
      <c r="A583" s="392"/>
      <c r="B583" s="392"/>
      <c r="C583" s="392"/>
      <c r="D583" s="392"/>
      <c r="E583" s="3"/>
      <c r="F583" s="392"/>
      <c r="G583" s="6"/>
    </row>
    <row r="584" spans="1:7" s="5" customFormat="1" ht="0" hidden="1" customHeight="1" x14ac:dyDescent="0.25">
      <c r="A584" s="392"/>
      <c r="B584" s="392"/>
      <c r="C584" s="392"/>
      <c r="D584" s="392"/>
      <c r="E584" s="3"/>
      <c r="F584" s="392"/>
      <c r="G584" s="6"/>
    </row>
    <row r="585" spans="1:7" s="5" customFormat="1" ht="0" hidden="1" customHeight="1" x14ac:dyDescent="0.25">
      <c r="A585" s="392"/>
      <c r="B585" s="392"/>
      <c r="C585" s="392"/>
      <c r="D585" s="392"/>
      <c r="E585" s="3"/>
      <c r="F585" s="392"/>
      <c r="G585" s="6"/>
    </row>
    <row r="586" spans="1:7" s="5" customFormat="1" ht="0" hidden="1" customHeight="1" x14ac:dyDescent="0.25">
      <c r="A586" s="392"/>
      <c r="B586" s="392"/>
      <c r="C586" s="392"/>
      <c r="D586" s="392"/>
      <c r="E586" s="3"/>
      <c r="F586" s="392"/>
      <c r="G586" s="6"/>
    </row>
    <row r="587" spans="1:7" s="5" customFormat="1" ht="0" hidden="1" customHeight="1" x14ac:dyDescent="0.25">
      <c r="A587" s="392"/>
      <c r="B587" s="392"/>
      <c r="C587" s="392"/>
      <c r="D587" s="392"/>
      <c r="E587" s="3"/>
      <c r="F587" s="392"/>
      <c r="G587" s="6"/>
    </row>
    <row r="588" spans="1:7" s="5" customFormat="1" ht="0" hidden="1" customHeight="1" x14ac:dyDescent="0.25">
      <c r="A588" s="392"/>
      <c r="B588" s="392"/>
      <c r="C588" s="392"/>
      <c r="D588" s="392"/>
      <c r="E588" s="3"/>
      <c r="F588" s="392"/>
      <c r="G588" s="6"/>
    </row>
    <row r="589" spans="1:7" s="5" customFormat="1" ht="0" hidden="1" customHeight="1" x14ac:dyDescent="0.25">
      <c r="A589" s="392"/>
      <c r="B589" s="392"/>
      <c r="C589" s="392"/>
      <c r="D589" s="392"/>
      <c r="E589" s="3"/>
      <c r="F589" s="392"/>
      <c r="G589" s="6"/>
    </row>
    <row r="590" spans="1:7" s="5" customFormat="1" ht="0" hidden="1" customHeight="1" x14ac:dyDescent="0.25">
      <c r="A590" s="392"/>
      <c r="B590" s="392"/>
      <c r="C590" s="391"/>
      <c r="D590" s="392"/>
      <c r="E590" s="3"/>
      <c r="F590" s="392"/>
      <c r="G590" s="6"/>
    </row>
    <row r="591" spans="1:7" s="5" customFormat="1" ht="0" hidden="1" customHeight="1" x14ac:dyDescent="0.25">
      <c r="A591" s="392"/>
      <c r="B591" s="392"/>
      <c r="C591" s="392"/>
      <c r="D591" s="392"/>
      <c r="E591" s="3"/>
      <c r="F591" s="392"/>
      <c r="G591" s="6"/>
    </row>
    <row r="592" spans="1:7" s="5" customFormat="1" ht="0" hidden="1" customHeight="1" x14ac:dyDescent="0.25">
      <c r="A592" s="391"/>
      <c r="B592" s="392"/>
      <c r="C592" s="392"/>
      <c r="D592" s="392"/>
      <c r="E592" s="3"/>
      <c r="F592" s="392"/>
      <c r="G592" s="4"/>
    </row>
    <row r="593" spans="1:7" s="5" customFormat="1" ht="0" hidden="1" customHeight="1" x14ac:dyDescent="0.25">
      <c r="A593" s="391"/>
      <c r="B593" s="392"/>
      <c r="C593" s="392"/>
      <c r="D593" s="392"/>
      <c r="E593" s="3"/>
      <c r="F593" s="392"/>
      <c r="G593" s="4"/>
    </row>
    <row r="594" spans="1:7" s="5" customFormat="1" ht="0" hidden="1" customHeight="1" x14ac:dyDescent="0.25">
      <c r="A594" s="391"/>
      <c r="B594" s="392"/>
      <c r="C594" s="392"/>
      <c r="D594" s="392"/>
      <c r="E594" s="3"/>
      <c r="F594" s="392"/>
      <c r="G594" s="4"/>
    </row>
    <row r="595" spans="1:7" s="5" customFormat="1" ht="0" hidden="1" customHeight="1" x14ac:dyDescent="0.25">
      <c r="A595" s="391"/>
      <c r="B595" s="392"/>
      <c r="C595" s="392"/>
      <c r="D595" s="392"/>
      <c r="E595" s="3"/>
      <c r="F595" s="392"/>
      <c r="G595" s="4"/>
    </row>
    <row r="596" spans="1:7" s="5" customFormat="1" ht="0" hidden="1" customHeight="1" x14ac:dyDescent="0.25">
      <c r="A596" s="391"/>
      <c r="B596" s="392"/>
      <c r="C596" s="392"/>
      <c r="D596" s="392"/>
      <c r="E596" s="3"/>
      <c r="F596" s="392"/>
      <c r="G596" s="4"/>
    </row>
    <row r="597" spans="1:7" s="5" customFormat="1" ht="0" hidden="1" customHeight="1" x14ac:dyDescent="0.25">
      <c r="A597" s="391"/>
      <c r="B597" s="392"/>
      <c r="C597" s="392"/>
      <c r="D597" s="392"/>
      <c r="E597" s="3"/>
      <c r="F597" s="392"/>
      <c r="G597" s="4"/>
    </row>
    <row r="598" spans="1:7" s="5" customFormat="1" ht="0" hidden="1" customHeight="1" x14ac:dyDescent="0.25">
      <c r="A598" s="391"/>
      <c r="B598" s="392"/>
      <c r="C598" s="392"/>
      <c r="D598" s="392"/>
      <c r="E598" s="3"/>
      <c r="F598" s="392"/>
      <c r="G598" s="4"/>
    </row>
    <row r="599" spans="1:7" s="5" customFormat="1" ht="0" hidden="1" customHeight="1" x14ac:dyDescent="0.25">
      <c r="A599" s="391"/>
      <c r="B599" s="392"/>
      <c r="C599" s="392"/>
      <c r="D599" s="392"/>
      <c r="E599" s="3"/>
      <c r="F599" s="392"/>
      <c r="G599" s="4"/>
    </row>
    <row r="600" spans="1:7" s="5" customFormat="1" ht="0" hidden="1" customHeight="1" x14ac:dyDescent="0.25">
      <c r="A600" s="391"/>
      <c r="B600" s="392"/>
      <c r="C600" s="392"/>
      <c r="D600" s="392"/>
      <c r="E600" s="3"/>
      <c r="F600" s="392"/>
      <c r="G600" s="4"/>
    </row>
    <row r="601" spans="1:7" s="5" customFormat="1" ht="0" hidden="1" customHeight="1" x14ac:dyDescent="0.25">
      <c r="A601" s="392"/>
      <c r="B601" s="392"/>
      <c r="C601" s="392"/>
      <c r="D601" s="392"/>
      <c r="E601" s="3"/>
      <c r="F601" s="392"/>
      <c r="G601" s="4"/>
    </row>
    <row r="602" spans="1:7" s="5" customFormat="1" ht="0" hidden="1" customHeight="1" x14ac:dyDescent="0.25">
      <c r="A602" s="392"/>
      <c r="B602" s="392"/>
      <c r="C602" s="392"/>
      <c r="D602" s="392"/>
      <c r="E602" s="3"/>
      <c r="F602" s="392"/>
      <c r="G602" s="6"/>
    </row>
    <row r="603" spans="1:7" s="5" customFormat="1" ht="0" hidden="1" customHeight="1" x14ac:dyDescent="0.25">
      <c r="A603" s="392"/>
      <c r="B603" s="392"/>
      <c r="C603" s="392"/>
      <c r="D603" s="392"/>
      <c r="E603" s="3"/>
      <c r="F603" s="392"/>
      <c r="G603" s="6"/>
    </row>
    <row r="604" spans="1:7" s="5" customFormat="1" ht="0" hidden="1" customHeight="1" x14ac:dyDescent="0.25">
      <c r="A604" s="392"/>
      <c r="B604" s="392"/>
      <c r="C604" s="392"/>
      <c r="D604" s="392"/>
      <c r="E604" s="3"/>
      <c r="F604" s="392"/>
      <c r="G604" s="6"/>
    </row>
    <row r="605" spans="1:7" s="5" customFormat="1" ht="0" hidden="1" customHeight="1" x14ac:dyDescent="0.25">
      <c r="A605" s="392"/>
      <c r="B605" s="392"/>
      <c r="C605" s="392"/>
      <c r="D605" s="392"/>
      <c r="E605" s="3"/>
      <c r="F605" s="392"/>
      <c r="G605" s="6"/>
    </row>
    <row r="606" spans="1:7" s="5" customFormat="1" ht="0" hidden="1" customHeight="1" x14ac:dyDescent="0.25">
      <c r="A606" s="391"/>
      <c r="B606" s="392"/>
      <c r="C606" s="392"/>
      <c r="D606" s="392"/>
      <c r="E606" s="3"/>
      <c r="F606" s="392"/>
      <c r="G606" s="6"/>
    </row>
    <row r="607" spans="1:7" s="5" customFormat="1" ht="0" hidden="1" customHeight="1" x14ac:dyDescent="0.25">
      <c r="A607" s="391"/>
      <c r="B607" s="392"/>
      <c r="C607" s="392"/>
      <c r="D607" s="392"/>
      <c r="E607" s="3"/>
      <c r="F607" s="392"/>
      <c r="G607" s="6"/>
    </row>
    <row r="608" spans="1:7" s="5" customFormat="1" ht="0" hidden="1" customHeight="1" x14ac:dyDescent="0.25">
      <c r="A608" s="391"/>
      <c r="B608" s="392"/>
      <c r="C608" s="392"/>
      <c r="D608" s="392"/>
      <c r="E608" s="3"/>
      <c r="F608" s="392"/>
      <c r="G608" s="6"/>
    </row>
    <row r="609" spans="1:7" s="5" customFormat="1" ht="0" hidden="1" customHeight="1" x14ac:dyDescent="0.25">
      <c r="A609" s="391"/>
      <c r="B609" s="392"/>
      <c r="C609" s="392"/>
      <c r="D609" s="392"/>
      <c r="E609" s="3"/>
      <c r="F609" s="392"/>
      <c r="G609" s="6"/>
    </row>
    <row r="610" spans="1:7" s="5" customFormat="1" ht="0" hidden="1" customHeight="1" x14ac:dyDescent="0.25">
      <c r="A610" s="392"/>
      <c r="B610" s="392"/>
      <c r="C610" s="392"/>
      <c r="D610" s="392"/>
      <c r="E610" s="3"/>
      <c r="F610" s="392"/>
      <c r="G610" s="6"/>
    </row>
    <row r="611" spans="1:7" s="5" customFormat="1" ht="0" hidden="1" customHeight="1" x14ac:dyDescent="0.25">
      <c r="A611" s="392"/>
      <c r="B611" s="392"/>
      <c r="C611" s="392"/>
      <c r="D611" s="392"/>
      <c r="E611" s="3"/>
      <c r="F611" s="392"/>
      <c r="G611" s="4"/>
    </row>
    <row r="612" spans="1:7" s="5" customFormat="1" ht="0" hidden="1" customHeight="1" x14ac:dyDescent="0.25">
      <c r="A612" s="392"/>
      <c r="B612" s="392"/>
      <c r="C612" s="392"/>
      <c r="D612" s="392"/>
      <c r="E612" s="3"/>
      <c r="F612" s="392"/>
      <c r="G612" s="4"/>
    </row>
    <row r="613" spans="1:7" s="5" customFormat="1" ht="0" hidden="1" customHeight="1" x14ac:dyDescent="0.25">
      <c r="A613" s="392"/>
      <c r="B613" s="392"/>
      <c r="C613" s="392"/>
      <c r="D613" s="392"/>
      <c r="E613" s="3"/>
      <c r="F613" s="392"/>
      <c r="G613" s="6"/>
    </row>
    <row r="614" spans="1:7" s="5" customFormat="1" ht="0" hidden="1" customHeight="1" x14ac:dyDescent="0.25">
      <c r="A614" s="392"/>
      <c r="B614" s="392"/>
      <c r="C614" s="392"/>
      <c r="D614" s="392"/>
      <c r="E614" s="3"/>
      <c r="F614" s="392"/>
      <c r="G614" s="6"/>
    </row>
    <row r="615" spans="1:7" s="5" customFormat="1" ht="0" hidden="1" customHeight="1" x14ac:dyDescent="0.25">
      <c r="A615" s="392"/>
      <c r="B615" s="392"/>
      <c r="C615" s="392"/>
      <c r="D615" s="392"/>
      <c r="E615" s="3"/>
      <c r="F615" s="392"/>
      <c r="G615" s="6"/>
    </row>
    <row r="616" spans="1:7" s="5" customFormat="1" ht="0" hidden="1" customHeight="1" x14ac:dyDescent="0.25">
      <c r="A616" s="392"/>
      <c r="B616" s="392"/>
      <c r="C616" s="392"/>
      <c r="D616" s="392"/>
      <c r="E616" s="3"/>
      <c r="F616" s="392"/>
      <c r="G616" s="6"/>
    </row>
    <row r="617" spans="1:7" s="5" customFormat="1" ht="0" hidden="1" customHeight="1" x14ac:dyDescent="0.25">
      <c r="A617" s="392"/>
      <c r="B617" s="392"/>
      <c r="C617" s="392"/>
      <c r="D617" s="392"/>
      <c r="E617" s="3"/>
      <c r="F617" s="392"/>
      <c r="G617" s="6"/>
    </row>
    <row r="618" spans="1:7" s="5" customFormat="1" ht="0" hidden="1" customHeight="1" x14ac:dyDescent="0.25">
      <c r="A618" s="392"/>
      <c r="B618" s="392"/>
      <c r="C618" s="392"/>
      <c r="D618" s="392"/>
      <c r="E618" s="3"/>
      <c r="F618" s="392"/>
    </row>
    <row r="619" spans="1:7" s="5" customFormat="1" ht="0" hidden="1" customHeight="1" x14ac:dyDescent="0.25">
      <c r="A619" s="392"/>
      <c r="B619" s="392"/>
      <c r="C619" s="392"/>
      <c r="D619" s="392"/>
      <c r="E619" s="3"/>
      <c r="F619" s="392"/>
      <c r="G619" s="6"/>
    </row>
    <row r="620" spans="1:7" s="5" customFormat="1" ht="0" hidden="1" customHeight="1" x14ac:dyDescent="0.25">
      <c r="A620" s="392"/>
      <c r="B620" s="392"/>
      <c r="C620" s="392"/>
      <c r="D620" s="392"/>
      <c r="E620" s="3"/>
      <c r="F620" s="392"/>
      <c r="G620" s="6"/>
    </row>
    <row r="621" spans="1:7" s="5" customFormat="1" ht="0" hidden="1" customHeight="1" x14ac:dyDescent="0.25">
      <c r="A621" s="392"/>
      <c r="B621" s="392"/>
      <c r="C621" s="392"/>
      <c r="D621" s="392"/>
      <c r="E621" s="3"/>
      <c r="F621" s="392"/>
      <c r="G621" s="6"/>
    </row>
    <row r="622" spans="1:7" s="5" customFormat="1" ht="0" hidden="1" customHeight="1" x14ac:dyDescent="0.25">
      <c r="A622" s="392"/>
      <c r="B622" s="392"/>
      <c r="C622" s="392"/>
      <c r="D622" s="392"/>
      <c r="E622" s="3"/>
      <c r="F622" s="392"/>
      <c r="G622" s="4"/>
    </row>
    <row r="623" spans="1:7" s="5" customFormat="1" ht="0" hidden="1" customHeight="1" x14ac:dyDescent="0.25">
      <c r="A623" s="392"/>
      <c r="B623" s="392"/>
      <c r="C623" s="392"/>
      <c r="D623" s="392"/>
      <c r="E623" s="3"/>
      <c r="F623" s="392"/>
      <c r="G623" s="4"/>
    </row>
    <row r="624" spans="1:7" s="5" customFormat="1" ht="0" hidden="1" customHeight="1" x14ac:dyDescent="0.25">
      <c r="A624" s="392"/>
      <c r="B624" s="392"/>
      <c r="C624" s="392"/>
      <c r="D624" s="392"/>
      <c r="E624" s="3"/>
      <c r="F624" s="392"/>
      <c r="G624" s="6"/>
    </row>
    <row r="625" spans="1:7" s="5" customFormat="1" ht="0" hidden="1" customHeight="1" x14ac:dyDescent="0.25">
      <c r="A625" s="392"/>
      <c r="B625" s="392"/>
      <c r="C625" s="392"/>
      <c r="D625" s="392"/>
      <c r="E625" s="3"/>
      <c r="F625" s="392"/>
      <c r="G625" s="6"/>
    </row>
    <row r="626" spans="1:7" s="5" customFormat="1" ht="0" hidden="1" customHeight="1" x14ac:dyDescent="0.25">
      <c r="A626" s="392"/>
      <c r="B626" s="392"/>
      <c r="C626" s="392"/>
      <c r="D626" s="392"/>
      <c r="E626" s="3"/>
      <c r="F626" s="392"/>
      <c r="G626" s="6"/>
    </row>
    <row r="627" spans="1:7" s="5" customFormat="1" ht="0" hidden="1" customHeight="1" x14ac:dyDescent="0.25">
      <c r="A627" s="392"/>
      <c r="B627" s="392"/>
      <c r="C627" s="392"/>
      <c r="D627" s="392"/>
      <c r="E627" s="3"/>
      <c r="F627" s="392"/>
      <c r="G627" s="6"/>
    </row>
    <row r="628" spans="1:7" s="5" customFormat="1" ht="0" hidden="1" customHeight="1" x14ac:dyDescent="0.25">
      <c r="A628" s="392"/>
      <c r="B628" s="392"/>
      <c r="C628" s="392"/>
      <c r="D628" s="392"/>
      <c r="E628" s="3"/>
      <c r="F628" s="392"/>
      <c r="G628" s="6"/>
    </row>
    <row r="629" spans="1:7" s="5" customFormat="1" ht="0" hidden="1" customHeight="1" x14ac:dyDescent="0.25">
      <c r="A629" s="392"/>
      <c r="B629" s="392"/>
      <c r="C629" s="392"/>
      <c r="D629" s="392"/>
      <c r="E629" s="3"/>
      <c r="F629" s="392"/>
      <c r="G629" s="6"/>
    </row>
    <row r="630" spans="1:7" s="5" customFormat="1" ht="0" hidden="1" customHeight="1" x14ac:dyDescent="0.25">
      <c r="A630" s="392"/>
      <c r="B630" s="392"/>
      <c r="C630" s="392"/>
      <c r="D630" s="392"/>
      <c r="E630" s="3"/>
      <c r="F630" s="392"/>
      <c r="G630" s="6"/>
    </row>
    <row r="631" spans="1:7" s="5" customFormat="1" ht="0" hidden="1" customHeight="1" x14ac:dyDescent="0.25">
      <c r="A631" s="392"/>
      <c r="B631" s="392"/>
      <c r="C631" s="392"/>
      <c r="D631" s="392"/>
      <c r="E631" s="3"/>
      <c r="F631" s="392"/>
      <c r="G631" s="4"/>
    </row>
    <row r="632" spans="1:7" s="5" customFormat="1" ht="0" hidden="1" customHeight="1" x14ac:dyDescent="0.25">
      <c r="A632" s="392"/>
      <c r="B632" s="392"/>
      <c r="C632" s="392"/>
      <c r="D632" s="392"/>
      <c r="E632" s="3"/>
      <c r="F632" s="392"/>
      <c r="G632" s="4"/>
    </row>
    <row r="633" spans="1:7" s="5" customFormat="1" ht="0" hidden="1" customHeight="1" x14ac:dyDescent="0.25">
      <c r="A633" s="392"/>
      <c r="B633" s="392"/>
      <c r="C633" s="392"/>
      <c r="D633" s="392"/>
      <c r="E633" s="3"/>
      <c r="F633" s="392"/>
      <c r="G633" s="4"/>
    </row>
    <row r="634" spans="1:7" s="5" customFormat="1" ht="0" hidden="1" customHeight="1" x14ac:dyDescent="0.25">
      <c r="A634" s="392"/>
      <c r="B634" s="392"/>
      <c r="C634" s="392"/>
      <c r="D634" s="392"/>
      <c r="E634" s="3"/>
      <c r="F634" s="392"/>
      <c r="G634" s="6"/>
    </row>
    <row r="635" spans="1:7" s="5" customFormat="1" ht="0" hidden="1" customHeight="1" x14ac:dyDescent="0.25">
      <c r="A635" s="392"/>
      <c r="B635" s="392"/>
      <c r="C635" s="392"/>
      <c r="D635" s="392"/>
      <c r="E635" s="3"/>
      <c r="F635" s="392"/>
      <c r="G635" s="6"/>
    </row>
    <row r="636" spans="1:7" s="5" customFormat="1" ht="0" hidden="1" customHeight="1" x14ac:dyDescent="0.25">
      <c r="A636" s="392"/>
      <c r="B636" s="392"/>
      <c r="C636" s="392"/>
      <c r="D636" s="392"/>
      <c r="E636" s="3"/>
      <c r="F636" s="392"/>
      <c r="G636" s="6"/>
    </row>
    <row r="637" spans="1:7" s="5" customFormat="1" ht="0" hidden="1" customHeight="1" x14ac:dyDescent="0.25">
      <c r="A637" s="392"/>
      <c r="B637" s="392"/>
      <c r="C637" s="392"/>
      <c r="D637" s="392"/>
      <c r="E637" s="3"/>
      <c r="F637" s="392"/>
      <c r="G637" s="6"/>
    </row>
    <row r="638" spans="1:7" s="5" customFormat="1" ht="0" hidden="1" customHeight="1" x14ac:dyDescent="0.25">
      <c r="A638" s="392"/>
      <c r="B638" s="392"/>
      <c r="C638" s="392"/>
      <c r="D638" s="392"/>
      <c r="E638" s="3"/>
      <c r="F638" s="392"/>
      <c r="G638" s="6"/>
    </row>
    <row r="639" spans="1:7" s="5" customFormat="1" ht="0" hidden="1" customHeight="1" x14ac:dyDescent="0.25">
      <c r="A639" s="392"/>
      <c r="B639" s="392"/>
      <c r="C639" s="392"/>
      <c r="D639" s="392"/>
      <c r="E639" s="3"/>
      <c r="F639" s="392"/>
      <c r="G639" s="6"/>
    </row>
    <row r="640" spans="1:7" s="5" customFormat="1" ht="0" hidden="1" customHeight="1" x14ac:dyDescent="0.25">
      <c r="A640" s="392"/>
      <c r="B640" s="392"/>
      <c r="C640" s="392"/>
      <c r="D640" s="392"/>
      <c r="E640" s="3"/>
      <c r="F640" s="392"/>
      <c r="G640" s="6"/>
    </row>
    <row r="641" spans="1:7" s="5" customFormat="1" ht="0" hidden="1" customHeight="1" x14ac:dyDescent="0.25">
      <c r="A641" s="392"/>
      <c r="B641" s="392"/>
      <c r="C641" s="392"/>
      <c r="D641" s="392"/>
      <c r="E641" s="3"/>
      <c r="F641" s="392"/>
      <c r="G641" s="6"/>
    </row>
    <row r="642" spans="1:7" s="5" customFormat="1" ht="0" hidden="1" customHeight="1" x14ac:dyDescent="0.25">
      <c r="A642" s="392"/>
      <c r="B642" s="392"/>
      <c r="C642" s="392"/>
      <c r="D642" s="392"/>
      <c r="E642" s="3"/>
      <c r="F642" s="392"/>
      <c r="G642" s="6"/>
    </row>
    <row r="643" spans="1:7" s="5" customFormat="1" ht="0" hidden="1" customHeight="1" x14ac:dyDescent="0.25">
      <c r="A643" s="392"/>
      <c r="B643" s="392"/>
      <c r="C643" s="392"/>
      <c r="D643" s="392"/>
      <c r="E643" s="3"/>
      <c r="F643" s="392"/>
      <c r="G643" s="6"/>
    </row>
    <row r="644" spans="1:7" s="5" customFormat="1" ht="0" hidden="1" customHeight="1" x14ac:dyDescent="0.25">
      <c r="A644" s="392"/>
      <c r="B644" s="392"/>
      <c r="C644" s="392"/>
      <c r="D644" s="392"/>
      <c r="E644" s="3"/>
      <c r="F644" s="392"/>
      <c r="G644" s="6"/>
    </row>
    <row r="645" spans="1:7" s="5" customFormat="1" ht="0" hidden="1" customHeight="1" x14ac:dyDescent="0.25">
      <c r="A645" s="392"/>
      <c r="B645" s="392"/>
      <c r="C645" s="392"/>
      <c r="D645" s="392"/>
      <c r="E645" s="3"/>
      <c r="F645" s="392"/>
      <c r="G645" s="6"/>
    </row>
    <row r="646" spans="1:7" s="5" customFormat="1" ht="0" hidden="1" customHeight="1" x14ac:dyDescent="0.25">
      <c r="A646" s="392"/>
      <c r="B646" s="392"/>
      <c r="C646" s="392"/>
      <c r="D646" s="392"/>
      <c r="E646" s="3"/>
      <c r="F646" s="392"/>
      <c r="G646" s="6"/>
    </row>
    <row r="647" spans="1:7" s="5" customFormat="1" ht="0" hidden="1" customHeight="1" x14ac:dyDescent="0.25">
      <c r="A647" s="392"/>
      <c r="B647" s="392"/>
      <c r="C647" s="392"/>
      <c r="D647" s="392"/>
      <c r="E647" s="3"/>
      <c r="F647" s="392"/>
      <c r="G647" s="6"/>
    </row>
    <row r="648" spans="1:7" s="5" customFormat="1" ht="0" hidden="1" customHeight="1" x14ac:dyDescent="0.25">
      <c r="A648" s="392"/>
      <c r="B648" s="392"/>
      <c r="C648" s="392"/>
      <c r="D648" s="392"/>
      <c r="E648" s="3"/>
      <c r="F648" s="392"/>
      <c r="G648" s="6"/>
    </row>
    <row r="649" spans="1:7" s="5" customFormat="1" ht="0" hidden="1" customHeight="1" x14ac:dyDescent="0.25">
      <c r="A649" s="392"/>
      <c r="B649" s="392"/>
      <c r="C649" s="392"/>
      <c r="D649" s="392"/>
      <c r="E649" s="3"/>
      <c r="F649" s="392"/>
      <c r="G649" s="6"/>
    </row>
    <row r="650" spans="1:7" s="5" customFormat="1" ht="0" hidden="1" customHeight="1" x14ac:dyDescent="0.25">
      <c r="A650" s="392"/>
      <c r="B650" s="392"/>
      <c r="C650" s="391"/>
      <c r="D650" s="392"/>
      <c r="E650" s="3"/>
      <c r="F650" s="392"/>
      <c r="G650" s="6"/>
    </row>
    <row r="651" spans="1:7" s="5" customFormat="1" ht="0" hidden="1" customHeight="1" x14ac:dyDescent="0.25">
      <c r="A651" s="392"/>
      <c r="B651" s="392"/>
      <c r="C651" s="392"/>
      <c r="D651" s="392"/>
      <c r="E651" s="3"/>
      <c r="F651" s="392"/>
      <c r="G651" s="6"/>
    </row>
    <row r="652" spans="1:7" s="5" customFormat="1" ht="0" hidden="1" customHeight="1" x14ac:dyDescent="0.25">
      <c r="A652" s="392"/>
      <c r="B652" s="392"/>
      <c r="C652" s="392"/>
      <c r="D652" s="392"/>
      <c r="E652" s="3"/>
      <c r="F652" s="392"/>
      <c r="G652" s="6"/>
    </row>
    <row r="653" spans="1:7" s="5" customFormat="1" ht="0" hidden="1" customHeight="1" x14ac:dyDescent="0.25">
      <c r="A653" s="392"/>
      <c r="B653" s="392"/>
      <c r="C653" s="392"/>
      <c r="D653" s="392"/>
      <c r="E653" s="3"/>
      <c r="F653" s="392"/>
      <c r="G653" s="4"/>
    </row>
    <row r="654" spans="1:7" s="5" customFormat="1" ht="0" hidden="1" customHeight="1" x14ac:dyDescent="0.25">
      <c r="A654" s="392"/>
      <c r="B654" s="392"/>
      <c r="C654" s="392"/>
      <c r="D654" s="392"/>
      <c r="E654" s="3"/>
      <c r="F654" s="392"/>
      <c r="G654" s="6"/>
    </row>
    <row r="655" spans="1:7" s="5" customFormat="1" ht="0" hidden="1" customHeight="1" x14ac:dyDescent="0.25">
      <c r="A655" s="392"/>
      <c r="B655" s="392"/>
      <c r="C655" s="392"/>
      <c r="D655" s="392"/>
      <c r="E655" s="3"/>
      <c r="F655" s="392"/>
      <c r="G655" s="6"/>
    </row>
    <row r="656" spans="1:7" s="5" customFormat="1" ht="0" hidden="1" customHeight="1" x14ac:dyDescent="0.25">
      <c r="A656" s="392"/>
      <c r="B656" s="392"/>
      <c r="C656" s="392"/>
      <c r="D656" s="392"/>
      <c r="E656" s="3"/>
      <c r="F656" s="392"/>
      <c r="G656" s="6"/>
    </row>
    <row r="657" spans="1:7" s="5" customFormat="1" ht="0" hidden="1" customHeight="1" x14ac:dyDescent="0.25">
      <c r="A657" s="392"/>
      <c r="B657" s="392"/>
      <c r="C657" s="392"/>
      <c r="D657" s="392"/>
      <c r="E657" s="3"/>
      <c r="F657" s="392"/>
      <c r="G657" s="6"/>
    </row>
    <row r="658" spans="1:7" s="5" customFormat="1" ht="0" hidden="1" customHeight="1" x14ac:dyDescent="0.25">
      <c r="A658" s="392"/>
      <c r="B658" s="392"/>
      <c r="C658" s="392"/>
      <c r="D658" s="392"/>
      <c r="E658" s="3"/>
      <c r="F658" s="392"/>
      <c r="G658" s="6"/>
    </row>
    <row r="659" spans="1:7" s="5" customFormat="1" ht="0" hidden="1" customHeight="1" x14ac:dyDescent="0.25">
      <c r="A659" s="392"/>
      <c r="B659" s="392"/>
      <c r="C659" s="392"/>
      <c r="D659" s="392"/>
      <c r="E659" s="3"/>
      <c r="F659" s="392"/>
      <c r="G659" s="6"/>
    </row>
    <row r="660" spans="1:7" s="5" customFormat="1" ht="0" hidden="1" customHeight="1" x14ac:dyDescent="0.25">
      <c r="A660" s="392"/>
      <c r="B660" s="392"/>
      <c r="C660" s="392"/>
      <c r="D660" s="392"/>
      <c r="E660" s="3"/>
      <c r="F660" s="392"/>
      <c r="G660" s="6"/>
    </row>
    <row r="661" spans="1:7" s="5" customFormat="1" ht="0" hidden="1" customHeight="1" x14ac:dyDescent="0.25">
      <c r="A661" s="392"/>
      <c r="B661" s="392"/>
      <c r="C661" s="392"/>
      <c r="D661" s="392"/>
      <c r="E661" s="3"/>
      <c r="F661" s="392"/>
      <c r="G661" s="6"/>
    </row>
    <row r="662" spans="1:7" s="5" customFormat="1" ht="0" hidden="1" customHeight="1" x14ac:dyDescent="0.25">
      <c r="A662" s="392"/>
      <c r="B662" s="392"/>
      <c r="C662" s="392"/>
      <c r="D662" s="392"/>
      <c r="E662" s="3"/>
      <c r="F662" s="392"/>
      <c r="G662" s="6"/>
    </row>
    <row r="663" spans="1:7" s="5" customFormat="1" ht="0" hidden="1" customHeight="1" x14ac:dyDescent="0.25">
      <c r="A663" s="392"/>
      <c r="B663" s="392"/>
      <c r="C663" s="392"/>
      <c r="D663" s="392"/>
      <c r="E663" s="3"/>
      <c r="F663" s="392"/>
      <c r="G663" s="6"/>
    </row>
    <row r="664" spans="1:7" s="5" customFormat="1" ht="0" hidden="1" customHeight="1" x14ac:dyDescent="0.25">
      <c r="A664" s="392"/>
      <c r="B664" s="392"/>
      <c r="C664" s="392"/>
      <c r="D664" s="392"/>
      <c r="E664" s="3"/>
      <c r="F664" s="392"/>
      <c r="G664" s="6"/>
    </row>
    <row r="665" spans="1:7" s="5" customFormat="1" ht="0" hidden="1" customHeight="1" x14ac:dyDescent="0.25">
      <c r="A665" s="392"/>
      <c r="B665" s="392"/>
      <c r="C665" s="392"/>
      <c r="D665" s="392"/>
      <c r="E665" s="3"/>
      <c r="F665" s="392"/>
      <c r="G665" s="6"/>
    </row>
    <row r="666" spans="1:7" s="5" customFormat="1" ht="0" hidden="1" customHeight="1" x14ac:dyDescent="0.25">
      <c r="A666" s="392"/>
      <c r="B666" s="392"/>
      <c r="C666" s="392"/>
      <c r="D666" s="392"/>
      <c r="E666" s="3"/>
      <c r="F666" s="392"/>
      <c r="G666" s="6"/>
    </row>
    <row r="667" spans="1:7" s="5" customFormat="1" ht="0" hidden="1" customHeight="1" x14ac:dyDescent="0.25">
      <c r="A667" s="392"/>
      <c r="B667" s="392"/>
      <c r="C667" s="392"/>
      <c r="D667" s="392"/>
      <c r="E667" s="3"/>
      <c r="F667" s="392"/>
      <c r="G667" s="6"/>
    </row>
    <row r="668" spans="1:7" s="5" customFormat="1" ht="0" hidden="1" customHeight="1" x14ac:dyDescent="0.25">
      <c r="A668" s="392"/>
      <c r="B668" s="392"/>
      <c r="C668" s="392"/>
      <c r="D668" s="392"/>
      <c r="E668" s="3"/>
      <c r="F668" s="392"/>
      <c r="G668" s="6"/>
    </row>
    <row r="669" spans="1:7" s="5" customFormat="1" ht="0" hidden="1" customHeight="1" x14ac:dyDescent="0.25">
      <c r="A669" s="392"/>
      <c r="B669" s="392"/>
      <c r="C669" s="392"/>
      <c r="D669" s="392"/>
      <c r="E669" s="3"/>
      <c r="F669" s="392"/>
      <c r="G669" s="6"/>
    </row>
    <row r="670" spans="1:7" s="5" customFormat="1" ht="0" hidden="1" customHeight="1" x14ac:dyDescent="0.25">
      <c r="A670" s="392"/>
      <c r="B670" s="392"/>
      <c r="C670" s="391"/>
      <c r="D670" s="392"/>
      <c r="E670" s="3"/>
      <c r="F670" s="392"/>
      <c r="G670" s="6"/>
    </row>
    <row r="671" spans="1:7" s="5" customFormat="1" ht="0" hidden="1" customHeight="1" x14ac:dyDescent="0.25">
      <c r="A671" s="392"/>
      <c r="B671" s="392"/>
      <c r="C671" s="392"/>
      <c r="D671" s="392"/>
      <c r="E671" s="3"/>
      <c r="F671" s="392"/>
      <c r="G671" s="6"/>
    </row>
    <row r="672" spans="1:7" s="5" customFormat="1" ht="0" hidden="1" customHeight="1" x14ac:dyDescent="0.25">
      <c r="A672" s="392"/>
      <c r="B672" s="392"/>
      <c r="C672" s="392"/>
      <c r="D672" s="392"/>
      <c r="E672" s="3"/>
      <c r="F672" s="392"/>
      <c r="G672" s="6"/>
    </row>
    <row r="673" spans="1:7" s="5" customFormat="1" ht="0" hidden="1" customHeight="1" x14ac:dyDescent="0.25">
      <c r="A673" s="392"/>
      <c r="B673" s="392"/>
      <c r="C673" s="392"/>
      <c r="D673" s="392"/>
      <c r="E673" s="3"/>
      <c r="F673" s="392"/>
      <c r="G673" s="6"/>
    </row>
    <row r="674" spans="1:7" s="5" customFormat="1" ht="0" hidden="1" customHeight="1" x14ac:dyDescent="0.25">
      <c r="A674" s="392"/>
      <c r="B674" s="392"/>
      <c r="C674" s="392"/>
      <c r="D674" s="392"/>
      <c r="E674" s="3"/>
      <c r="F674" s="392"/>
      <c r="G674" s="6"/>
    </row>
    <row r="675" spans="1:7" s="5" customFormat="1" ht="0" hidden="1" customHeight="1" x14ac:dyDescent="0.25">
      <c r="A675" s="392"/>
      <c r="B675" s="392"/>
      <c r="C675" s="392"/>
      <c r="D675" s="392"/>
      <c r="E675" s="3"/>
      <c r="F675" s="392"/>
      <c r="G675" s="6"/>
    </row>
    <row r="676" spans="1:7" s="5" customFormat="1" ht="0" hidden="1" customHeight="1" x14ac:dyDescent="0.25">
      <c r="A676" s="392"/>
      <c r="B676" s="392"/>
      <c r="C676" s="392"/>
      <c r="D676" s="392"/>
      <c r="E676" s="3"/>
      <c r="F676" s="392"/>
      <c r="G676" s="306"/>
    </row>
    <row r="677" spans="1:7" s="5" customFormat="1" ht="0" hidden="1" customHeight="1" x14ac:dyDescent="0.25">
      <c r="A677" s="392"/>
      <c r="B677" s="392"/>
      <c r="C677" s="392"/>
      <c r="D677" s="392"/>
      <c r="E677" s="3"/>
      <c r="F677" s="392"/>
      <c r="G677" s="6"/>
    </row>
    <row r="678" spans="1:7" s="5" customFormat="1" ht="0" hidden="1" customHeight="1" x14ac:dyDescent="0.25">
      <c r="A678" s="392"/>
      <c r="B678" s="293"/>
      <c r="C678" s="293"/>
      <c r="D678" s="392"/>
      <c r="E678" s="3"/>
      <c r="F678" s="391"/>
      <c r="G678" s="6"/>
    </row>
    <row r="679" spans="1:7" s="5" customFormat="1" ht="0" hidden="1" customHeight="1" x14ac:dyDescent="0.25">
      <c r="A679" s="392"/>
      <c r="B679" s="293"/>
      <c r="C679" s="293"/>
      <c r="D679" s="392"/>
      <c r="E679" s="3"/>
      <c r="F679" s="391"/>
    </row>
    <row r="680" spans="1:7" ht="12.75" customHeight="1" x14ac:dyDescent="0.25">
      <c r="A680" s="299"/>
      <c r="B680" s="300"/>
      <c r="C680" s="300"/>
      <c r="D680" s="300"/>
      <c r="E680" s="301"/>
      <c r="F680" s="300"/>
    </row>
    <row r="681" spans="1:7" ht="18" customHeight="1" x14ac:dyDescent="0.25">
      <c r="A681" s="302"/>
      <c r="B681" s="303"/>
      <c r="C681" s="303"/>
      <c r="D681" s="303"/>
      <c r="E681" s="303"/>
      <c r="F681" s="303"/>
    </row>
    <row r="682" spans="1:7" ht="12" customHeight="1" x14ac:dyDescent="0.25">
      <c r="A682" s="304"/>
      <c r="B682" s="305"/>
      <c r="C682" s="304"/>
      <c r="D682" s="304"/>
      <c r="E682" s="304"/>
      <c r="F682" s="304"/>
    </row>
    <row r="683" spans="1:7" x14ac:dyDescent="0.25"/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700" x14ac:dyDescent="0.25"/>
    <row r="701" x14ac:dyDescent="0.25"/>
    <row r="702" x14ac:dyDescent="0.25"/>
    <row r="703" x14ac:dyDescent="0.25"/>
    <row r="704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2">
    <mergeCell ref="A300:A307"/>
    <mergeCell ref="A308:A309"/>
    <mergeCell ref="A310:A311"/>
    <mergeCell ref="A312:A315"/>
    <mergeCell ref="A268:A269"/>
    <mergeCell ref="A274:A275"/>
    <mergeCell ref="A276:A278"/>
    <mergeCell ref="A279:A283"/>
    <mergeCell ref="A285:A293"/>
    <mergeCell ref="A295:A299"/>
    <mergeCell ref="A260:A265"/>
    <mergeCell ref="A225:A228"/>
    <mergeCell ref="A229:A232"/>
    <mergeCell ref="A233:A234"/>
    <mergeCell ref="A236:A237"/>
    <mergeCell ref="A238:A240"/>
    <mergeCell ref="A241:A243"/>
    <mergeCell ref="A244:A247"/>
    <mergeCell ref="A248:A249"/>
    <mergeCell ref="A253:A254"/>
    <mergeCell ref="A255:A256"/>
    <mergeCell ref="A258:A259"/>
    <mergeCell ref="A221:A224"/>
    <mergeCell ref="A161:A167"/>
    <mergeCell ref="A170:A173"/>
    <mergeCell ref="A175:A176"/>
    <mergeCell ref="A177:A179"/>
    <mergeCell ref="A180:A183"/>
    <mergeCell ref="A184:A187"/>
    <mergeCell ref="A188:A201"/>
    <mergeCell ref="A202:A205"/>
    <mergeCell ref="A206:A210"/>
    <mergeCell ref="A212:A216"/>
    <mergeCell ref="A218:A220"/>
    <mergeCell ref="A150:A160"/>
    <mergeCell ref="A78:A80"/>
    <mergeCell ref="A81:A87"/>
    <mergeCell ref="A88:A91"/>
    <mergeCell ref="A92:A93"/>
    <mergeCell ref="A94:A101"/>
    <mergeCell ref="A102:A116"/>
    <mergeCell ref="A117:A124"/>
    <mergeCell ref="A125:A137"/>
    <mergeCell ref="A139:A141"/>
    <mergeCell ref="A142:A146"/>
    <mergeCell ref="A147:A149"/>
    <mergeCell ref="A14:A77"/>
    <mergeCell ref="A1:F1"/>
    <mergeCell ref="A2:F2"/>
    <mergeCell ref="A3:F3"/>
    <mergeCell ref="A5:A6"/>
    <mergeCell ref="A7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50"/>
  <sheetViews>
    <sheetView zoomScaleNormal="100" workbookViewId="0">
      <selection activeCell="B12" sqref="B12"/>
    </sheetView>
  </sheetViews>
  <sheetFormatPr baseColWidth="10" defaultColWidth="0" defaultRowHeight="15" zeroHeight="1" x14ac:dyDescent="0.25"/>
  <cols>
    <col min="1" max="1" width="65.42578125" style="386" customWidth="1"/>
    <col min="2" max="2" width="60.140625" style="386" customWidth="1"/>
    <col min="3" max="3" width="20" style="386" customWidth="1"/>
    <col min="4" max="4" width="13.140625" style="386" customWidth="1"/>
    <col min="5" max="5" width="11.42578125" style="386" customWidth="1"/>
    <col min="6" max="255" width="11.42578125" style="386" hidden="1"/>
    <col min="256" max="256" width="54.28515625" style="309" customWidth="1"/>
    <col min="257" max="259" width="15.28515625" style="386" customWidth="1"/>
    <col min="260" max="261" width="11.42578125" style="386" customWidth="1"/>
    <col min="262" max="511" width="11.42578125" style="386" hidden="1"/>
    <col min="512" max="512" width="90.7109375" style="386" customWidth="1"/>
    <col min="513" max="513" width="42.28515625" style="386" customWidth="1"/>
    <col min="514" max="514" width="19.140625" style="386" bestFit="1" customWidth="1"/>
    <col min="515" max="515" width="20" style="386" customWidth="1"/>
    <col min="516" max="517" width="11.42578125" style="386" customWidth="1"/>
    <col min="518" max="767" width="11.42578125" style="386" hidden="1"/>
    <col min="768" max="768" width="90.7109375" style="386" customWidth="1"/>
    <col min="769" max="769" width="42.28515625" style="386" customWidth="1"/>
    <col min="770" max="770" width="19.140625" style="386" bestFit="1" customWidth="1"/>
    <col min="771" max="771" width="20" style="386" customWidth="1"/>
    <col min="772" max="773" width="11.42578125" style="386" customWidth="1"/>
    <col min="774" max="1023" width="11.42578125" style="386" hidden="1"/>
    <col min="1024" max="1024" width="90.7109375" style="386" customWidth="1"/>
    <col min="1025" max="1025" width="42.28515625" style="386" customWidth="1"/>
    <col min="1026" max="1026" width="19.140625" style="386" bestFit="1" customWidth="1"/>
    <col min="1027" max="1027" width="20" style="386" customWidth="1"/>
    <col min="1028" max="1029" width="11.42578125" style="386" customWidth="1"/>
    <col min="1030" max="1279" width="11.42578125" style="386" hidden="1"/>
    <col min="1280" max="1280" width="90.7109375" style="386" customWidth="1"/>
    <col min="1281" max="1281" width="42.28515625" style="386" customWidth="1"/>
    <col min="1282" max="1282" width="19.140625" style="386" bestFit="1" customWidth="1"/>
    <col min="1283" max="1283" width="20" style="386" customWidth="1"/>
    <col min="1284" max="1285" width="11.42578125" style="386" customWidth="1"/>
    <col min="1286" max="1535" width="11.42578125" style="386" hidden="1"/>
    <col min="1536" max="1536" width="90.7109375" style="386" customWidth="1"/>
    <col min="1537" max="1537" width="42.28515625" style="386" customWidth="1"/>
    <col min="1538" max="1538" width="19.140625" style="386" bestFit="1" customWidth="1"/>
    <col min="1539" max="1539" width="20" style="386" customWidth="1"/>
    <col min="1540" max="1541" width="11.42578125" style="386" customWidth="1"/>
    <col min="1542" max="1791" width="11.42578125" style="386" hidden="1"/>
    <col min="1792" max="1792" width="90.7109375" style="386" customWidth="1"/>
    <col min="1793" max="1793" width="42.28515625" style="386" customWidth="1"/>
    <col min="1794" max="1794" width="19.140625" style="386" bestFit="1" customWidth="1"/>
    <col min="1795" max="1795" width="20" style="386" customWidth="1"/>
    <col min="1796" max="1797" width="11.42578125" style="386" customWidth="1"/>
    <col min="1798" max="2047" width="11.42578125" style="386" hidden="1"/>
    <col min="2048" max="2048" width="90.7109375" style="386" customWidth="1"/>
    <col min="2049" max="2049" width="42.28515625" style="386" customWidth="1"/>
    <col min="2050" max="2050" width="19.140625" style="386" bestFit="1" customWidth="1"/>
    <col min="2051" max="2051" width="20" style="386" customWidth="1"/>
    <col min="2052" max="2053" width="11.42578125" style="386" customWidth="1"/>
    <col min="2054" max="2303" width="11.42578125" style="386" hidden="1"/>
    <col min="2304" max="2304" width="90.7109375" style="386" customWidth="1"/>
    <col min="2305" max="2305" width="42.28515625" style="386" customWidth="1"/>
    <col min="2306" max="2306" width="19.140625" style="386" bestFit="1" customWidth="1"/>
    <col min="2307" max="2307" width="20" style="386" customWidth="1"/>
    <col min="2308" max="2309" width="11.42578125" style="386" customWidth="1"/>
    <col min="2310" max="2559" width="11.42578125" style="386" hidden="1"/>
    <col min="2560" max="2560" width="90.7109375" style="386" customWidth="1"/>
    <col min="2561" max="2561" width="42.28515625" style="386" customWidth="1"/>
    <col min="2562" max="2562" width="19.140625" style="386" bestFit="1" customWidth="1"/>
    <col min="2563" max="2563" width="20" style="386" customWidth="1"/>
    <col min="2564" max="2565" width="11.42578125" style="386" customWidth="1"/>
    <col min="2566" max="2815" width="11.42578125" style="386" hidden="1"/>
    <col min="2816" max="2816" width="90.7109375" style="386" customWidth="1"/>
    <col min="2817" max="2817" width="42.28515625" style="386" customWidth="1"/>
    <col min="2818" max="2818" width="19.140625" style="386" bestFit="1" customWidth="1"/>
    <col min="2819" max="2819" width="20" style="386" customWidth="1"/>
    <col min="2820" max="2821" width="11.42578125" style="386" customWidth="1"/>
    <col min="2822" max="3071" width="11.42578125" style="386" hidden="1"/>
    <col min="3072" max="3072" width="90.7109375" style="386" customWidth="1"/>
    <col min="3073" max="3073" width="42.28515625" style="386" customWidth="1"/>
    <col min="3074" max="3074" width="19.140625" style="386" bestFit="1" customWidth="1"/>
    <col min="3075" max="3075" width="20" style="386" customWidth="1"/>
    <col min="3076" max="3077" width="11.42578125" style="386" customWidth="1"/>
    <col min="3078" max="3327" width="11.42578125" style="386" hidden="1"/>
    <col min="3328" max="3328" width="90.7109375" style="386" customWidth="1"/>
    <col min="3329" max="3329" width="42.28515625" style="386" customWidth="1"/>
    <col min="3330" max="3330" width="19.140625" style="386" bestFit="1" customWidth="1"/>
    <col min="3331" max="3331" width="20" style="386" customWidth="1"/>
    <col min="3332" max="3333" width="11.42578125" style="386" customWidth="1"/>
    <col min="3334" max="3583" width="11.42578125" style="386" hidden="1"/>
    <col min="3584" max="3584" width="90.7109375" style="386" customWidth="1"/>
    <col min="3585" max="3585" width="42.28515625" style="386" customWidth="1"/>
    <col min="3586" max="3586" width="19.140625" style="386" bestFit="1" customWidth="1"/>
    <col min="3587" max="3587" width="20" style="386" customWidth="1"/>
    <col min="3588" max="3589" width="11.42578125" style="386" customWidth="1"/>
    <col min="3590" max="3839" width="11.42578125" style="386" hidden="1"/>
    <col min="3840" max="3840" width="90.7109375" style="386" customWidth="1"/>
    <col min="3841" max="3841" width="42.28515625" style="386" customWidth="1"/>
    <col min="3842" max="3842" width="19.140625" style="386" bestFit="1" customWidth="1"/>
    <col min="3843" max="3843" width="20" style="386" customWidth="1"/>
    <col min="3844" max="3845" width="11.42578125" style="386" customWidth="1"/>
    <col min="3846" max="4095" width="11.42578125" style="386" hidden="1"/>
    <col min="4096" max="4096" width="90.7109375" style="386" customWidth="1"/>
    <col min="4097" max="4097" width="42.28515625" style="386" customWidth="1"/>
    <col min="4098" max="4098" width="19.140625" style="386" bestFit="1" customWidth="1"/>
    <col min="4099" max="4099" width="20" style="386" customWidth="1"/>
    <col min="4100" max="4101" width="11.42578125" style="386" customWidth="1"/>
    <col min="4102" max="4351" width="11.42578125" style="386" hidden="1"/>
    <col min="4352" max="4352" width="90.7109375" style="386" customWidth="1"/>
    <col min="4353" max="4353" width="42.28515625" style="386" customWidth="1"/>
    <col min="4354" max="4354" width="19.140625" style="386" bestFit="1" customWidth="1"/>
    <col min="4355" max="4355" width="20" style="386" customWidth="1"/>
    <col min="4356" max="4357" width="11.42578125" style="386" customWidth="1"/>
    <col min="4358" max="4607" width="11.42578125" style="386" hidden="1"/>
    <col min="4608" max="4608" width="90.7109375" style="386" customWidth="1"/>
    <col min="4609" max="4609" width="42.28515625" style="386" customWidth="1"/>
    <col min="4610" max="4610" width="19.140625" style="386" bestFit="1" customWidth="1"/>
    <col min="4611" max="4611" width="20" style="386" customWidth="1"/>
    <col min="4612" max="4613" width="11.42578125" style="386" customWidth="1"/>
    <col min="4614" max="4863" width="11.42578125" style="386" hidden="1"/>
    <col min="4864" max="4864" width="90.7109375" style="386" customWidth="1"/>
    <col min="4865" max="4865" width="42.28515625" style="386" customWidth="1"/>
    <col min="4866" max="4866" width="19.140625" style="386" bestFit="1" customWidth="1"/>
    <col min="4867" max="4867" width="20" style="386" customWidth="1"/>
    <col min="4868" max="4869" width="11.42578125" style="386" customWidth="1"/>
    <col min="4870" max="5119" width="11.42578125" style="386" hidden="1"/>
    <col min="5120" max="5120" width="90.7109375" style="386" customWidth="1"/>
    <col min="5121" max="5121" width="42.28515625" style="386" customWidth="1"/>
    <col min="5122" max="5122" width="19.140625" style="386" bestFit="1" customWidth="1"/>
    <col min="5123" max="5123" width="20" style="386" customWidth="1"/>
    <col min="5124" max="5125" width="11.42578125" style="386" customWidth="1"/>
    <col min="5126" max="5375" width="11.42578125" style="386" hidden="1"/>
    <col min="5376" max="5376" width="90.7109375" style="386" customWidth="1"/>
    <col min="5377" max="5377" width="42.28515625" style="386" customWidth="1"/>
    <col min="5378" max="5378" width="19.140625" style="386" bestFit="1" customWidth="1"/>
    <col min="5379" max="5379" width="20" style="386" customWidth="1"/>
    <col min="5380" max="5381" width="11.42578125" style="386" customWidth="1"/>
    <col min="5382" max="5631" width="11.42578125" style="386" hidden="1"/>
    <col min="5632" max="5632" width="90.7109375" style="386" customWidth="1"/>
    <col min="5633" max="5633" width="42.28515625" style="386" customWidth="1"/>
    <col min="5634" max="5634" width="19.140625" style="386" bestFit="1" customWidth="1"/>
    <col min="5635" max="5635" width="20" style="386" customWidth="1"/>
    <col min="5636" max="5637" width="11.42578125" style="386" customWidth="1"/>
    <col min="5638" max="5887" width="11.42578125" style="386" hidden="1"/>
    <col min="5888" max="5888" width="90.7109375" style="386" customWidth="1"/>
    <col min="5889" max="5889" width="42.28515625" style="386" customWidth="1"/>
    <col min="5890" max="5890" width="19.140625" style="386" bestFit="1" customWidth="1"/>
    <col min="5891" max="5891" width="20" style="386" customWidth="1"/>
    <col min="5892" max="5893" width="11.42578125" style="386" customWidth="1"/>
    <col min="5894" max="6143" width="11.42578125" style="386" hidden="1"/>
    <col min="6144" max="6144" width="90.7109375" style="386" customWidth="1"/>
    <col min="6145" max="6145" width="42.28515625" style="386" customWidth="1"/>
    <col min="6146" max="6146" width="19.140625" style="386" bestFit="1" customWidth="1"/>
    <col min="6147" max="6147" width="20" style="386" customWidth="1"/>
    <col min="6148" max="6149" width="11.42578125" style="386" customWidth="1"/>
    <col min="6150" max="6399" width="11.42578125" style="386" hidden="1"/>
    <col min="6400" max="6400" width="90.7109375" style="386" customWidth="1"/>
    <col min="6401" max="6401" width="42.28515625" style="386" customWidth="1"/>
    <col min="6402" max="6402" width="19.140625" style="386" bestFit="1" customWidth="1"/>
    <col min="6403" max="6403" width="20" style="386" customWidth="1"/>
    <col min="6404" max="6405" width="11.42578125" style="386" customWidth="1"/>
    <col min="6406" max="6655" width="11.42578125" style="386" hidden="1"/>
    <col min="6656" max="6656" width="90.7109375" style="386" customWidth="1"/>
    <col min="6657" max="6657" width="42.28515625" style="386" customWidth="1"/>
    <col min="6658" max="6658" width="19.140625" style="386" bestFit="1" customWidth="1"/>
    <col min="6659" max="6659" width="20" style="386" customWidth="1"/>
    <col min="6660" max="6661" width="11.42578125" style="386" customWidth="1"/>
    <col min="6662" max="6911" width="11.42578125" style="386" hidden="1"/>
    <col min="6912" max="6912" width="90.7109375" style="386" customWidth="1"/>
    <col min="6913" max="6913" width="42.28515625" style="386" customWidth="1"/>
    <col min="6914" max="6914" width="19.140625" style="386" bestFit="1" customWidth="1"/>
    <col min="6915" max="6915" width="20" style="386" customWidth="1"/>
    <col min="6916" max="6917" width="11.42578125" style="386" customWidth="1"/>
    <col min="6918" max="7167" width="11.42578125" style="386" hidden="1"/>
    <col min="7168" max="7168" width="90.7109375" style="386" customWidth="1"/>
    <col min="7169" max="7169" width="42.28515625" style="386" customWidth="1"/>
    <col min="7170" max="7170" width="19.140625" style="386" bestFit="1" customWidth="1"/>
    <col min="7171" max="7171" width="20" style="386" customWidth="1"/>
    <col min="7172" max="7173" width="11.42578125" style="386" customWidth="1"/>
    <col min="7174" max="7423" width="11.42578125" style="386" hidden="1"/>
    <col min="7424" max="7424" width="90.7109375" style="386" customWidth="1"/>
    <col min="7425" max="7425" width="42.28515625" style="386" customWidth="1"/>
    <col min="7426" max="7426" width="19.140625" style="386" bestFit="1" customWidth="1"/>
    <col min="7427" max="7427" width="20" style="386" customWidth="1"/>
    <col min="7428" max="7429" width="11.42578125" style="386" customWidth="1"/>
    <col min="7430" max="7679" width="11.42578125" style="386" hidden="1"/>
    <col min="7680" max="7680" width="90.7109375" style="386" customWidth="1"/>
    <col min="7681" max="7681" width="42.28515625" style="386" customWidth="1"/>
    <col min="7682" max="7682" width="19.140625" style="386" bestFit="1" customWidth="1"/>
    <col min="7683" max="7683" width="20" style="386" customWidth="1"/>
    <col min="7684" max="7685" width="11.42578125" style="386" customWidth="1"/>
    <col min="7686" max="7935" width="11.42578125" style="386" hidden="1"/>
    <col min="7936" max="7936" width="90.7109375" style="386" customWidth="1"/>
    <col min="7937" max="7937" width="42.28515625" style="386" customWidth="1"/>
    <col min="7938" max="7938" width="19.140625" style="386" bestFit="1" customWidth="1"/>
    <col min="7939" max="7939" width="20" style="386" customWidth="1"/>
    <col min="7940" max="7941" width="11.42578125" style="386" customWidth="1"/>
    <col min="7942" max="8191" width="11.42578125" style="386" hidden="1"/>
    <col min="8192" max="8192" width="90.7109375" style="386" customWidth="1"/>
    <col min="8193" max="8193" width="42.28515625" style="386" customWidth="1"/>
    <col min="8194" max="8194" width="19.140625" style="386" bestFit="1" customWidth="1"/>
    <col min="8195" max="8195" width="20" style="386" customWidth="1"/>
    <col min="8196" max="8197" width="11.42578125" style="386" customWidth="1"/>
    <col min="8198" max="8447" width="11.42578125" style="386" hidden="1"/>
    <col min="8448" max="8448" width="90.7109375" style="386" customWidth="1"/>
    <col min="8449" max="8449" width="42.28515625" style="386" customWidth="1"/>
    <col min="8450" max="8450" width="19.140625" style="386" bestFit="1" customWidth="1"/>
    <col min="8451" max="8451" width="20" style="386" customWidth="1"/>
    <col min="8452" max="8453" width="11.42578125" style="386" customWidth="1"/>
    <col min="8454" max="8703" width="11.42578125" style="386" hidden="1"/>
    <col min="8704" max="8704" width="90.7109375" style="386" customWidth="1"/>
    <col min="8705" max="8705" width="42.28515625" style="386" customWidth="1"/>
    <col min="8706" max="8706" width="19.140625" style="386" bestFit="1" customWidth="1"/>
    <col min="8707" max="8707" width="20" style="386" customWidth="1"/>
    <col min="8708" max="8709" width="11.42578125" style="386" customWidth="1"/>
    <col min="8710" max="8959" width="11.42578125" style="386" hidden="1"/>
    <col min="8960" max="8960" width="90.7109375" style="386" customWidth="1"/>
    <col min="8961" max="8961" width="42.28515625" style="386" customWidth="1"/>
    <col min="8962" max="8962" width="19.140625" style="386" bestFit="1" customWidth="1"/>
    <col min="8963" max="8963" width="20" style="386" customWidth="1"/>
    <col min="8964" max="8965" width="11.42578125" style="386" customWidth="1"/>
    <col min="8966" max="9215" width="11.42578125" style="386" hidden="1"/>
    <col min="9216" max="9216" width="90.7109375" style="386" customWidth="1"/>
    <col min="9217" max="9217" width="42.28515625" style="386" customWidth="1"/>
    <col min="9218" max="9218" width="19.140625" style="386" bestFit="1" customWidth="1"/>
    <col min="9219" max="9219" width="20" style="386" customWidth="1"/>
    <col min="9220" max="9221" width="11.42578125" style="386" customWidth="1"/>
    <col min="9222" max="9471" width="11.42578125" style="386" hidden="1"/>
    <col min="9472" max="9472" width="90.7109375" style="386" customWidth="1"/>
    <col min="9473" max="9473" width="42.28515625" style="386" customWidth="1"/>
    <col min="9474" max="9474" width="19.140625" style="386" bestFit="1" customWidth="1"/>
    <col min="9475" max="9475" width="20" style="386" customWidth="1"/>
    <col min="9476" max="9477" width="11.42578125" style="386" customWidth="1"/>
    <col min="9478" max="9727" width="11.42578125" style="386" hidden="1"/>
    <col min="9728" max="9728" width="90.7109375" style="386" customWidth="1"/>
    <col min="9729" max="9729" width="42.28515625" style="386" customWidth="1"/>
    <col min="9730" max="9730" width="19.140625" style="386" bestFit="1" customWidth="1"/>
    <col min="9731" max="9731" width="20" style="386" customWidth="1"/>
    <col min="9732" max="9733" width="11.42578125" style="386" customWidth="1"/>
    <col min="9734" max="9983" width="11.42578125" style="386" hidden="1"/>
    <col min="9984" max="9984" width="90.7109375" style="386" customWidth="1"/>
    <col min="9985" max="9985" width="42.28515625" style="386" customWidth="1"/>
    <col min="9986" max="9986" width="19.140625" style="386" bestFit="1" customWidth="1"/>
    <col min="9987" max="9987" width="20" style="386" customWidth="1"/>
    <col min="9988" max="9989" width="11.42578125" style="386" customWidth="1"/>
    <col min="9990" max="10239" width="11.42578125" style="386" hidden="1"/>
    <col min="10240" max="10240" width="90.7109375" style="386" customWidth="1"/>
    <col min="10241" max="10241" width="42.28515625" style="386" customWidth="1"/>
    <col min="10242" max="10242" width="19.140625" style="386" bestFit="1" customWidth="1"/>
    <col min="10243" max="10243" width="20" style="386" customWidth="1"/>
    <col min="10244" max="10245" width="11.42578125" style="386" customWidth="1"/>
    <col min="10246" max="10495" width="11.42578125" style="386" hidden="1"/>
    <col min="10496" max="10496" width="90.7109375" style="386" customWidth="1"/>
    <col min="10497" max="10497" width="42.28515625" style="386" customWidth="1"/>
    <col min="10498" max="10498" width="19.140625" style="386" bestFit="1" customWidth="1"/>
    <col min="10499" max="10499" width="20" style="386" customWidth="1"/>
    <col min="10500" max="10501" width="11.42578125" style="386" customWidth="1"/>
    <col min="10502" max="10751" width="11.42578125" style="386" hidden="1"/>
    <col min="10752" max="10752" width="90.7109375" style="386" customWidth="1"/>
    <col min="10753" max="10753" width="42.28515625" style="386" customWidth="1"/>
    <col min="10754" max="10754" width="19.140625" style="386" bestFit="1" customWidth="1"/>
    <col min="10755" max="10755" width="20" style="386" customWidth="1"/>
    <col min="10756" max="10757" width="11.42578125" style="386" customWidth="1"/>
    <col min="10758" max="11007" width="11.42578125" style="386" hidden="1"/>
    <col min="11008" max="11008" width="90.7109375" style="386" customWidth="1"/>
    <col min="11009" max="11009" width="42.28515625" style="386" customWidth="1"/>
    <col min="11010" max="11010" width="19.140625" style="386" bestFit="1" customWidth="1"/>
    <col min="11011" max="11011" width="20" style="386" customWidth="1"/>
    <col min="11012" max="11013" width="11.42578125" style="386" customWidth="1"/>
    <col min="11014" max="11263" width="11.42578125" style="386" hidden="1"/>
    <col min="11264" max="11264" width="90.7109375" style="386" customWidth="1"/>
    <col min="11265" max="11265" width="42.28515625" style="386" customWidth="1"/>
    <col min="11266" max="11266" width="19.140625" style="386" bestFit="1" customWidth="1"/>
    <col min="11267" max="11267" width="20" style="386" customWidth="1"/>
    <col min="11268" max="11269" width="11.42578125" style="386" customWidth="1"/>
    <col min="11270" max="11519" width="11.42578125" style="386" hidden="1"/>
    <col min="11520" max="11520" width="90.7109375" style="386" customWidth="1"/>
    <col min="11521" max="11521" width="42.28515625" style="386" customWidth="1"/>
    <col min="11522" max="11522" width="19.140625" style="386" bestFit="1" customWidth="1"/>
    <col min="11523" max="11523" width="20" style="386" customWidth="1"/>
    <col min="11524" max="11525" width="11.42578125" style="386" customWidth="1"/>
    <col min="11526" max="11775" width="11.42578125" style="386" hidden="1"/>
    <col min="11776" max="11776" width="90.7109375" style="386" customWidth="1"/>
    <col min="11777" max="11777" width="42.28515625" style="386" customWidth="1"/>
    <col min="11778" max="11778" width="19.140625" style="386" bestFit="1" customWidth="1"/>
    <col min="11779" max="11779" width="20" style="386" customWidth="1"/>
    <col min="11780" max="11781" width="11.42578125" style="386" customWidth="1"/>
    <col min="11782" max="12031" width="11.42578125" style="386" hidden="1"/>
    <col min="12032" max="12032" width="90.7109375" style="386" customWidth="1"/>
    <col min="12033" max="12033" width="42.28515625" style="386" customWidth="1"/>
    <col min="12034" max="12034" width="19.140625" style="386" bestFit="1" customWidth="1"/>
    <col min="12035" max="12035" width="20" style="386" customWidth="1"/>
    <col min="12036" max="12037" width="11.42578125" style="386" customWidth="1"/>
    <col min="12038" max="12287" width="11.42578125" style="386" hidden="1"/>
    <col min="12288" max="12288" width="90.7109375" style="386" customWidth="1"/>
    <col min="12289" max="12289" width="42.28515625" style="386" customWidth="1"/>
    <col min="12290" max="12290" width="19.140625" style="386" bestFit="1" customWidth="1"/>
    <col min="12291" max="12291" width="20" style="386" customWidth="1"/>
    <col min="12292" max="12293" width="11.42578125" style="386" customWidth="1"/>
    <col min="12294" max="12543" width="11.42578125" style="386" hidden="1"/>
    <col min="12544" max="12544" width="90.7109375" style="386" customWidth="1"/>
    <col min="12545" max="12545" width="42.28515625" style="386" customWidth="1"/>
    <col min="12546" max="12546" width="19.140625" style="386" bestFit="1" customWidth="1"/>
    <col min="12547" max="12547" width="20" style="386" customWidth="1"/>
    <col min="12548" max="12549" width="11.42578125" style="386" customWidth="1"/>
    <col min="12550" max="12799" width="11.42578125" style="386" hidden="1"/>
    <col min="12800" max="12800" width="90.7109375" style="386" customWidth="1"/>
    <col min="12801" max="12801" width="42.28515625" style="386" customWidth="1"/>
    <col min="12802" max="12802" width="19.140625" style="386" bestFit="1" customWidth="1"/>
    <col min="12803" max="12803" width="20" style="386" customWidth="1"/>
    <col min="12804" max="12805" width="11.42578125" style="386" customWidth="1"/>
    <col min="12806" max="13055" width="11.42578125" style="386" hidden="1"/>
    <col min="13056" max="13056" width="90.7109375" style="386" customWidth="1"/>
    <col min="13057" max="13057" width="42.28515625" style="386" customWidth="1"/>
    <col min="13058" max="13058" width="19.140625" style="386" bestFit="1" customWidth="1"/>
    <col min="13059" max="13059" width="20" style="386" customWidth="1"/>
    <col min="13060" max="13061" width="11.42578125" style="386" customWidth="1"/>
    <col min="13062" max="13311" width="11.42578125" style="386" hidden="1"/>
    <col min="13312" max="13312" width="90.7109375" style="386" customWidth="1"/>
    <col min="13313" max="13313" width="42.28515625" style="386" customWidth="1"/>
    <col min="13314" max="13314" width="19.140625" style="386" bestFit="1" customWidth="1"/>
    <col min="13315" max="13315" width="20" style="386" customWidth="1"/>
    <col min="13316" max="13317" width="11.42578125" style="386" customWidth="1"/>
    <col min="13318" max="13567" width="11.42578125" style="386" hidden="1"/>
    <col min="13568" max="13568" width="90.7109375" style="386" customWidth="1"/>
    <col min="13569" max="13569" width="42.28515625" style="386" customWidth="1"/>
    <col min="13570" max="13570" width="19.140625" style="386" bestFit="1" customWidth="1"/>
    <col min="13571" max="13571" width="20" style="386" customWidth="1"/>
    <col min="13572" max="13573" width="11.42578125" style="386" customWidth="1"/>
    <col min="13574" max="13823" width="11.42578125" style="386" hidden="1"/>
    <col min="13824" max="13824" width="90.7109375" style="386" customWidth="1"/>
    <col min="13825" max="13825" width="42.28515625" style="386" customWidth="1"/>
    <col min="13826" max="13826" width="19.140625" style="386" bestFit="1" customWidth="1"/>
    <col min="13827" max="13827" width="20" style="386" customWidth="1"/>
    <col min="13828" max="13829" width="11.42578125" style="386" customWidth="1"/>
    <col min="13830" max="14079" width="11.42578125" style="386" hidden="1"/>
    <col min="14080" max="14080" width="90.7109375" style="386" customWidth="1"/>
    <col min="14081" max="14081" width="42.28515625" style="386" customWidth="1"/>
    <col min="14082" max="14082" width="19.140625" style="386" bestFit="1" customWidth="1"/>
    <col min="14083" max="14083" width="20" style="386" customWidth="1"/>
    <col min="14084" max="14085" width="11.42578125" style="386" customWidth="1"/>
    <col min="14086" max="14335" width="11.42578125" style="386" hidden="1"/>
    <col min="14336" max="14336" width="90.7109375" style="386" customWidth="1"/>
    <col min="14337" max="14337" width="42.28515625" style="386" customWidth="1"/>
    <col min="14338" max="14338" width="19.140625" style="386" bestFit="1" customWidth="1"/>
    <col min="14339" max="14339" width="20" style="386" customWidth="1"/>
    <col min="14340" max="14341" width="11.42578125" style="386" customWidth="1"/>
    <col min="14342" max="14591" width="11.42578125" style="386" hidden="1"/>
    <col min="14592" max="14592" width="90.7109375" style="386" customWidth="1"/>
    <col min="14593" max="14593" width="42.28515625" style="386" customWidth="1"/>
    <col min="14594" max="14594" width="19.140625" style="386" bestFit="1" customWidth="1"/>
    <col min="14595" max="14595" width="20" style="386" customWidth="1"/>
    <col min="14596" max="14597" width="11.42578125" style="386" customWidth="1"/>
    <col min="14598" max="14847" width="11.42578125" style="386" hidden="1"/>
    <col min="14848" max="14848" width="90.7109375" style="386" customWidth="1"/>
    <col min="14849" max="14849" width="42.28515625" style="386" customWidth="1"/>
    <col min="14850" max="14850" width="19.140625" style="386" bestFit="1" customWidth="1"/>
    <col min="14851" max="14851" width="20" style="386" customWidth="1"/>
    <col min="14852" max="14853" width="11.42578125" style="386" customWidth="1"/>
    <col min="14854" max="15103" width="11.42578125" style="386" hidden="1"/>
    <col min="15104" max="15104" width="90.7109375" style="386" customWidth="1"/>
    <col min="15105" max="15105" width="42.28515625" style="386" customWidth="1"/>
    <col min="15106" max="15106" width="19.140625" style="386" bestFit="1" customWidth="1"/>
    <col min="15107" max="15107" width="20" style="386" customWidth="1"/>
    <col min="15108" max="15109" width="11.42578125" style="386" customWidth="1"/>
    <col min="15110" max="15359" width="11.42578125" style="386" hidden="1"/>
    <col min="15360" max="15360" width="90.7109375" style="386" customWidth="1"/>
    <col min="15361" max="15361" width="42.28515625" style="386" customWidth="1"/>
    <col min="15362" max="15362" width="19.140625" style="386" bestFit="1" customWidth="1"/>
    <col min="15363" max="15363" width="20" style="386" customWidth="1"/>
    <col min="15364" max="15365" width="11.42578125" style="386" customWidth="1"/>
    <col min="15366" max="15615" width="11.42578125" style="386" hidden="1"/>
    <col min="15616" max="15616" width="90.7109375" style="386" customWidth="1"/>
    <col min="15617" max="15617" width="42.28515625" style="386" customWidth="1"/>
    <col min="15618" max="15618" width="19.140625" style="386" bestFit="1" customWidth="1"/>
    <col min="15619" max="15619" width="20" style="386" customWidth="1"/>
    <col min="15620" max="15621" width="11.42578125" style="386" customWidth="1"/>
    <col min="15622" max="15871" width="11.42578125" style="386" hidden="1"/>
    <col min="15872" max="15872" width="90.7109375" style="386" customWidth="1"/>
    <col min="15873" max="15873" width="42.28515625" style="386" customWidth="1"/>
    <col min="15874" max="15874" width="19.140625" style="386" bestFit="1" customWidth="1"/>
    <col min="15875" max="15875" width="20" style="386" customWidth="1"/>
    <col min="15876" max="15877" width="11.42578125" style="386" customWidth="1"/>
    <col min="15878" max="16127" width="11.42578125" style="386" hidden="1"/>
    <col min="16128" max="16128" width="90.7109375" style="386" customWidth="1"/>
    <col min="16129" max="16129" width="42.28515625" style="386" customWidth="1"/>
    <col min="16130" max="16130" width="19.140625" style="386" bestFit="1" customWidth="1"/>
    <col min="16131" max="16131" width="20" style="386" customWidth="1"/>
    <col min="16132" max="16133" width="11.42578125" style="386" customWidth="1"/>
    <col min="16134" max="16134" width="0" style="386" hidden="1"/>
    <col min="16135" max="16384" width="11.42578125" style="386" hidden="1"/>
  </cols>
  <sheetData>
    <row r="1" spans="1:260" ht="20.25" customHeight="1" x14ac:dyDescent="0.25">
      <c r="A1" s="571" t="s">
        <v>802</v>
      </c>
      <c r="B1" s="572"/>
      <c r="C1" s="572"/>
      <c r="D1" s="572"/>
      <c r="E1" s="573"/>
    </row>
    <row r="2" spans="1:260" ht="18.75" x14ac:dyDescent="0.25">
      <c r="A2" s="574" t="s">
        <v>803</v>
      </c>
      <c r="B2" s="575"/>
      <c r="C2" s="575"/>
      <c r="D2" s="575"/>
      <c r="E2" s="576"/>
    </row>
    <row r="3" spans="1:260" ht="18.75" x14ac:dyDescent="0.25">
      <c r="A3" s="574" t="s">
        <v>1264</v>
      </c>
      <c r="B3" s="575"/>
      <c r="C3" s="575"/>
      <c r="D3" s="575"/>
      <c r="E3" s="576"/>
    </row>
    <row r="4" spans="1:260" ht="18.75" x14ac:dyDescent="0.25">
      <c r="A4" s="574" t="s">
        <v>804</v>
      </c>
      <c r="B4" s="575"/>
      <c r="C4" s="575"/>
      <c r="D4" s="575"/>
      <c r="E4" s="576"/>
    </row>
    <row r="5" spans="1:260" ht="18.75" x14ac:dyDescent="0.25">
      <c r="A5" s="577" t="s">
        <v>570</v>
      </c>
      <c r="B5" s="578"/>
      <c r="C5" s="578"/>
      <c r="D5" s="578"/>
      <c r="E5" s="579"/>
    </row>
    <row r="6" spans="1:260" ht="3" customHeight="1" x14ac:dyDescent="0.25">
      <c r="A6" s="67"/>
      <c r="B6" s="68"/>
      <c r="C6" s="68"/>
      <c r="D6" s="68"/>
      <c r="E6" s="69"/>
    </row>
    <row r="7" spans="1:260" s="310" customFormat="1" ht="16.5" customHeight="1" x14ac:dyDescent="0.25">
      <c r="A7" s="580" t="s">
        <v>805</v>
      </c>
      <c r="B7" s="581"/>
      <c r="C7" s="581"/>
      <c r="D7" s="70"/>
      <c r="E7" s="71"/>
      <c r="IV7" s="311"/>
    </row>
    <row r="8" spans="1:260" ht="15" customHeight="1" x14ac:dyDescent="0.25">
      <c r="A8" s="582" t="s">
        <v>806</v>
      </c>
      <c r="B8" s="583" t="s">
        <v>807</v>
      </c>
      <c r="C8" s="584" t="s">
        <v>808</v>
      </c>
      <c r="D8" s="72" t="s">
        <v>571</v>
      </c>
      <c r="E8" s="73" t="s">
        <v>571</v>
      </c>
    </row>
    <row r="9" spans="1:260" ht="15.75" thickBot="1" x14ac:dyDescent="0.3">
      <c r="A9" s="582"/>
      <c r="B9" s="583"/>
      <c r="C9" s="584"/>
      <c r="D9" s="72" t="s">
        <v>572</v>
      </c>
      <c r="E9" s="73" t="s">
        <v>573</v>
      </c>
    </row>
    <row r="10" spans="1:260" x14ac:dyDescent="0.25">
      <c r="A10" s="568" t="s">
        <v>574</v>
      </c>
      <c r="B10" s="54" t="s">
        <v>743</v>
      </c>
      <c r="C10" s="289">
        <v>124334.57002540001</v>
      </c>
      <c r="D10" s="110">
        <v>2.3530250415205956E-2</v>
      </c>
      <c r="E10" s="111">
        <v>2.3807000000000002E-2</v>
      </c>
      <c r="F10" s="110">
        <v>4.2397000000000004E-2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>
        <v>0</v>
      </c>
      <c r="U10" s="110">
        <v>0</v>
      </c>
      <c r="V10" s="110">
        <v>0</v>
      </c>
      <c r="W10" s="110">
        <v>0</v>
      </c>
      <c r="X10" s="110">
        <v>0</v>
      </c>
      <c r="Y10" s="110">
        <v>0</v>
      </c>
      <c r="Z10" s="110">
        <v>0</v>
      </c>
      <c r="AA10" s="110">
        <v>0</v>
      </c>
      <c r="AB10" s="110">
        <v>0</v>
      </c>
      <c r="AC10" s="110">
        <v>0</v>
      </c>
      <c r="AD10" s="110">
        <v>0</v>
      </c>
      <c r="AE10" s="110">
        <v>0</v>
      </c>
      <c r="AF10" s="110">
        <v>0</v>
      </c>
      <c r="AG10" s="110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110">
        <v>0</v>
      </c>
      <c r="AN10" s="110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10">
        <v>0</v>
      </c>
      <c r="AZ10" s="110">
        <v>0</v>
      </c>
      <c r="BA10" s="110">
        <v>0</v>
      </c>
      <c r="BB10" s="110">
        <v>0</v>
      </c>
      <c r="BC10" s="110">
        <v>0</v>
      </c>
      <c r="BD10" s="110">
        <v>0</v>
      </c>
      <c r="BE10" s="110">
        <v>0</v>
      </c>
      <c r="BF10" s="110">
        <v>0</v>
      </c>
      <c r="BG10" s="110">
        <v>0</v>
      </c>
      <c r="BH10" s="110">
        <v>0</v>
      </c>
      <c r="BI10" s="110">
        <v>0</v>
      </c>
      <c r="BJ10" s="110">
        <v>0</v>
      </c>
      <c r="BK10" s="110">
        <v>0</v>
      </c>
      <c r="BL10" s="110">
        <v>0</v>
      </c>
      <c r="BM10" s="110">
        <v>0</v>
      </c>
      <c r="BN10" s="110">
        <v>0</v>
      </c>
      <c r="BO10" s="110">
        <v>0</v>
      </c>
      <c r="BP10" s="110">
        <v>0</v>
      </c>
      <c r="BQ10" s="110">
        <v>0</v>
      </c>
      <c r="BR10" s="110">
        <v>0</v>
      </c>
      <c r="BS10" s="110">
        <v>0</v>
      </c>
      <c r="BT10" s="110">
        <v>0</v>
      </c>
      <c r="BU10" s="110">
        <v>0</v>
      </c>
      <c r="BV10" s="110">
        <v>0</v>
      </c>
      <c r="BW10" s="110">
        <v>0</v>
      </c>
      <c r="BX10" s="110">
        <v>0</v>
      </c>
      <c r="BY10" s="110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>
        <v>0</v>
      </c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0</v>
      </c>
      <c r="CW10" s="110">
        <v>0</v>
      </c>
      <c r="CX10" s="110">
        <v>0</v>
      </c>
      <c r="CY10" s="110">
        <v>0</v>
      </c>
      <c r="CZ10" s="110">
        <v>0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0">
        <v>0</v>
      </c>
      <c r="DO10" s="110">
        <v>0</v>
      </c>
      <c r="DP10" s="110">
        <v>0</v>
      </c>
      <c r="DQ10" s="110">
        <v>0</v>
      </c>
      <c r="DR10" s="110">
        <v>0</v>
      </c>
      <c r="DS10" s="110">
        <v>0</v>
      </c>
      <c r="DT10" s="110">
        <v>0</v>
      </c>
      <c r="DU10" s="110">
        <v>0</v>
      </c>
      <c r="DV10" s="110">
        <v>0</v>
      </c>
      <c r="DW10" s="110">
        <v>0</v>
      </c>
      <c r="DX10" s="110">
        <v>0</v>
      </c>
      <c r="DY10" s="110">
        <v>0</v>
      </c>
      <c r="DZ10" s="110">
        <v>0</v>
      </c>
      <c r="EA10" s="110">
        <v>0</v>
      </c>
      <c r="EB10" s="110">
        <v>0</v>
      </c>
      <c r="EC10" s="110">
        <v>0</v>
      </c>
      <c r="ED10" s="110">
        <v>0</v>
      </c>
      <c r="EE10" s="110">
        <v>0</v>
      </c>
      <c r="EF10" s="110">
        <v>0</v>
      </c>
      <c r="EG10" s="110">
        <v>0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  <c r="EO10" s="110">
        <v>0</v>
      </c>
      <c r="EP10" s="110">
        <v>0</v>
      </c>
      <c r="EQ10" s="110">
        <v>0</v>
      </c>
      <c r="ER10" s="110">
        <v>0</v>
      </c>
      <c r="ES10" s="110">
        <v>0</v>
      </c>
      <c r="ET10" s="110">
        <v>0</v>
      </c>
      <c r="EU10" s="110">
        <v>0</v>
      </c>
      <c r="EV10" s="110">
        <v>0</v>
      </c>
      <c r="EW10" s="110">
        <v>0</v>
      </c>
      <c r="EX10" s="110">
        <v>0</v>
      </c>
      <c r="EY10" s="110">
        <v>0</v>
      </c>
      <c r="EZ10" s="110">
        <v>0</v>
      </c>
      <c r="FA10" s="110">
        <v>0</v>
      </c>
      <c r="FB10" s="110">
        <v>0</v>
      </c>
      <c r="FC10" s="110">
        <v>0</v>
      </c>
      <c r="FD10" s="110">
        <v>0</v>
      </c>
      <c r="FE10" s="110">
        <v>0</v>
      </c>
      <c r="FF10" s="110">
        <v>0</v>
      </c>
      <c r="FG10" s="110">
        <v>0</v>
      </c>
      <c r="FH10" s="110">
        <v>0</v>
      </c>
      <c r="FI10" s="110">
        <v>0</v>
      </c>
      <c r="FJ10" s="110">
        <v>0</v>
      </c>
      <c r="FK10" s="110">
        <v>0</v>
      </c>
      <c r="FL10" s="110">
        <v>0</v>
      </c>
      <c r="FM10" s="110">
        <v>0</v>
      </c>
      <c r="FN10" s="110">
        <v>0</v>
      </c>
      <c r="FO10" s="110">
        <v>0</v>
      </c>
      <c r="FP10" s="110">
        <v>0</v>
      </c>
      <c r="FQ10" s="110">
        <v>0</v>
      </c>
      <c r="FR10" s="110">
        <v>0</v>
      </c>
      <c r="FS10" s="110">
        <v>0</v>
      </c>
      <c r="FT10" s="110">
        <v>0</v>
      </c>
      <c r="FU10" s="110">
        <v>0</v>
      </c>
      <c r="FV10" s="110">
        <v>0</v>
      </c>
      <c r="FW10" s="110">
        <v>0</v>
      </c>
      <c r="FX10" s="110">
        <v>0</v>
      </c>
      <c r="FY10" s="110">
        <v>0</v>
      </c>
      <c r="FZ10" s="110">
        <v>0</v>
      </c>
      <c r="GA10" s="110">
        <v>0</v>
      </c>
      <c r="GB10" s="110">
        <v>0</v>
      </c>
      <c r="GC10" s="110">
        <v>0</v>
      </c>
      <c r="GD10" s="110">
        <v>0</v>
      </c>
      <c r="GE10" s="110">
        <v>0</v>
      </c>
      <c r="GF10" s="110">
        <v>0</v>
      </c>
      <c r="GG10" s="110">
        <v>0</v>
      </c>
      <c r="GH10" s="110">
        <v>0</v>
      </c>
      <c r="GI10" s="110">
        <v>0</v>
      </c>
      <c r="GJ10" s="110">
        <v>0</v>
      </c>
      <c r="GK10" s="110">
        <v>0</v>
      </c>
      <c r="GL10" s="110">
        <v>0</v>
      </c>
      <c r="GM10" s="110">
        <v>0</v>
      </c>
      <c r="GN10" s="110">
        <v>0</v>
      </c>
      <c r="GO10" s="110">
        <v>0</v>
      </c>
      <c r="GP10" s="110">
        <v>0</v>
      </c>
      <c r="GQ10" s="110">
        <v>0</v>
      </c>
      <c r="GR10" s="110">
        <v>0</v>
      </c>
      <c r="GS10" s="110">
        <v>0</v>
      </c>
      <c r="GT10" s="110">
        <v>0</v>
      </c>
      <c r="GU10" s="110">
        <v>0</v>
      </c>
      <c r="GV10" s="110">
        <v>0</v>
      </c>
      <c r="GW10" s="110">
        <v>0</v>
      </c>
      <c r="GX10" s="110">
        <v>0</v>
      </c>
      <c r="GY10" s="110">
        <v>0</v>
      </c>
      <c r="GZ10" s="110">
        <v>0</v>
      </c>
      <c r="HA10" s="110">
        <v>0</v>
      </c>
      <c r="HB10" s="110">
        <v>0</v>
      </c>
      <c r="HC10" s="110">
        <v>0</v>
      </c>
      <c r="HD10" s="110">
        <v>0</v>
      </c>
      <c r="HE10" s="110">
        <v>0</v>
      </c>
      <c r="HF10" s="110">
        <v>0</v>
      </c>
      <c r="HG10" s="110">
        <v>0</v>
      </c>
      <c r="HH10" s="110">
        <v>0</v>
      </c>
      <c r="HI10" s="110">
        <v>0</v>
      </c>
      <c r="HJ10" s="110">
        <v>0</v>
      </c>
      <c r="HK10" s="110">
        <v>0</v>
      </c>
      <c r="HL10" s="110">
        <v>0</v>
      </c>
      <c r="HM10" s="110">
        <v>0</v>
      </c>
      <c r="HN10" s="110">
        <v>0</v>
      </c>
      <c r="HO10" s="110">
        <v>0</v>
      </c>
      <c r="HP10" s="110">
        <v>0</v>
      </c>
      <c r="HQ10" s="110">
        <v>0</v>
      </c>
      <c r="HR10" s="110">
        <v>0</v>
      </c>
      <c r="HS10" s="110">
        <v>0</v>
      </c>
      <c r="HT10" s="110">
        <v>0</v>
      </c>
      <c r="HU10" s="110">
        <v>0</v>
      </c>
      <c r="HV10" s="110">
        <v>0</v>
      </c>
      <c r="HW10" s="110">
        <v>0</v>
      </c>
      <c r="HX10" s="110">
        <v>0</v>
      </c>
      <c r="HY10" s="110">
        <v>0</v>
      </c>
      <c r="HZ10" s="110">
        <v>0</v>
      </c>
      <c r="IA10" s="110">
        <v>0</v>
      </c>
      <c r="IB10" s="110">
        <v>0</v>
      </c>
      <c r="IC10" s="110">
        <v>0</v>
      </c>
      <c r="ID10" s="110">
        <v>0</v>
      </c>
      <c r="IE10" s="110">
        <v>0</v>
      </c>
      <c r="IF10" s="110">
        <v>0</v>
      </c>
      <c r="IG10" s="110">
        <v>0</v>
      </c>
      <c r="IH10" s="110">
        <v>0</v>
      </c>
      <c r="II10" s="110">
        <v>0</v>
      </c>
      <c r="IJ10" s="110">
        <v>0</v>
      </c>
      <c r="IK10" s="110">
        <v>0</v>
      </c>
      <c r="IL10" s="110">
        <v>0</v>
      </c>
      <c r="IM10" s="110">
        <v>0</v>
      </c>
      <c r="IN10" s="110">
        <v>0</v>
      </c>
      <c r="IO10" s="110">
        <v>0</v>
      </c>
      <c r="IP10" s="110">
        <v>0</v>
      </c>
      <c r="IQ10" s="110">
        <v>0</v>
      </c>
      <c r="IR10" s="110">
        <v>0</v>
      </c>
      <c r="IS10" s="110">
        <v>0</v>
      </c>
      <c r="IT10" s="110">
        <v>0</v>
      </c>
      <c r="IU10" s="110">
        <v>0</v>
      </c>
      <c r="IV10" s="312"/>
      <c r="IW10" s="399"/>
      <c r="IX10" s="399"/>
      <c r="IY10" s="8"/>
      <c r="IZ10" s="8"/>
    </row>
    <row r="11" spans="1:260" x14ac:dyDescent="0.25">
      <c r="A11" s="569"/>
      <c r="B11" s="55" t="s">
        <v>744</v>
      </c>
      <c r="C11" s="291">
        <v>148735.95497740002</v>
      </c>
      <c r="D11" s="8">
        <v>4.6890668570995331E-2</v>
      </c>
      <c r="E11" s="112">
        <v>3.4542000000000003E-2</v>
      </c>
      <c r="F11" s="386">
        <v>3.7664000000000003E-2</v>
      </c>
      <c r="IV11" s="312"/>
      <c r="IW11" s="399"/>
      <c r="IX11" s="399"/>
      <c r="IY11" s="8"/>
      <c r="IZ11" s="8"/>
    </row>
    <row r="12" spans="1:260" x14ac:dyDescent="0.25">
      <c r="A12" s="569"/>
      <c r="B12" s="55" t="s">
        <v>745</v>
      </c>
      <c r="C12" s="291">
        <v>18486.098738799999</v>
      </c>
      <c r="D12" s="8">
        <v>2.8517970815300941E-2</v>
      </c>
      <c r="E12" s="112">
        <v>4.2275000000000007E-2</v>
      </c>
      <c r="F12" s="386">
        <v>2.6849000000000001E-2</v>
      </c>
      <c r="IV12" s="312"/>
      <c r="IW12" s="399"/>
      <c r="IX12" s="399"/>
      <c r="IY12" s="8"/>
      <c r="IZ12" s="8"/>
    </row>
    <row r="13" spans="1:260" ht="15.75" thickBot="1" x14ac:dyDescent="0.3">
      <c r="A13" s="570" t="s">
        <v>574</v>
      </c>
      <c r="B13" s="56" t="s">
        <v>746</v>
      </c>
      <c r="C13" s="291">
        <v>334663.88241860003</v>
      </c>
      <c r="D13" s="8">
        <v>3.375513106584549E-2</v>
      </c>
      <c r="E13" s="112">
        <v>3.1149E-2</v>
      </c>
      <c r="F13" s="386">
        <v>3.5501000000000005E-2</v>
      </c>
      <c r="IV13" s="312"/>
      <c r="IW13" s="399"/>
      <c r="IX13" s="399"/>
      <c r="IY13" s="8"/>
      <c r="IZ13" s="8"/>
    </row>
    <row r="14" spans="1:260" x14ac:dyDescent="0.25">
      <c r="A14" s="585" t="s">
        <v>575</v>
      </c>
      <c r="B14" s="57" t="s">
        <v>747</v>
      </c>
      <c r="C14" s="289">
        <v>172256.13430760003</v>
      </c>
      <c r="D14" s="110">
        <v>-0.16730159521102905</v>
      </c>
      <c r="E14" s="111">
        <v>7.5484000000000009E-2</v>
      </c>
      <c r="F14" s="386">
        <v>6.9964000000000012E-2</v>
      </c>
      <c r="IV14" s="312"/>
      <c r="IW14" s="399"/>
      <c r="IX14" s="399"/>
      <c r="IY14" s="8"/>
      <c r="IZ14" s="8"/>
    </row>
    <row r="15" spans="1:260" x14ac:dyDescent="0.25">
      <c r="A15" s="586" t="s">
        <v>575</v>
      </c>
      <c r="B15" s="55" t="s">
        <v>748</v>
      </c>
      <c r="C15" s="291">
        <v>177340.74675659998</v>
      </c>
      <c r="D15" s="8">
        <v>1.468717964598909E-4</v>
      </c>
      <c r="E15" s="112">
        <v>3.9938000000000001E-2</v>
      </c>
      <c r="F15" s="386">
        <v>4.2000000000000003E-2</v>
      </c>
      <c r="IV15" s="312"/>
      <c r="IW15" s="399"/>
      <c r="IX15" s="399"/>
      <c r="IY15" s="8"/>
      <c r="IZ15" s="8"/>
    </row>
    <row r="16" spans="1:260" x14ac:dyDescent="0.25">
      <c r="A16" s="569" t="s">
        <v>575</v>
      </c>
      <c r="B16" s="55" t="s">
        <v>749</v>
      </c>
      <c r="C16" s="291">
        <v>433958.13196259999</v>
      </c>
      <c r="D16" s="8">
        <v>-1.5686280094087124E-3</v>
      </c>
      <c r="E16" s="112">
        <v>2.9820000000000003E-2</v>
      </c>
      <c r="F16" s="386">
        <v>3.2600999999999998E-2</v>
      </c>
      <c r="IV16" s="312"/>
      <c r="IW16" s="399"/>
      <c r="IX16" s="399"/>
      <c r="IY16" s="8"/>
      <c r="IZ16" s="8"/>
    </row>
    <row r="17" spans="1:260" ht="15.75" thickBot="1" x14ac:dyDescent="0.3">
      <c r="A17" s="570" t="s">
        <v>575</v>
      </c>
      <c r="B17" s="56" t="s">
        <v>750</v>
      </c>
      <c r="C17" s="291">
        <v>289739.85557300004</v>
      </c>
      <c r="D17" s="8">
        <v>-5.0011035054922104E-3</v>
      </c>
      <c r="E17" s="112">
        <v>2.4291000000000004E-2</v>
      </c>
      <c r="F17" s="386">
        <v>1.4956000000000001E-2</v>
      </c>
      <c r="IV17" s="312"/>
      <c r="IW17" s="399"/>
      <c r="IX17" s="399"/>
      <c r="IY17" s="8"/>
      <c r="IZ17" s="8"/>
    </row>
    <row r="18" spans="1:260" x14ac:dyDescent="0.25">
      <c r="A18" s="568" t="s">
        <v>576</v>
      </c>
      <c r="B18" s="54" t="s">
        <v>751</v>
      </c>
      <c r="C18" s="289">
        <v>213358.96032360001</v>
      </c>
      <c r="D18" s="110">
        <v>2.8062639757990837E-2</v>
      </c>
      <c r="E18" s="111">
        <v>2.8269000000000002E-2</v>
      </c>
      <c r="F18" s="386">
        <v>2.2364000000000002E-2</v>
      </c>
      <c r="IV18" s="312"/>
      <c r="IW18" s="399"/>
      <c r="IX18" s="399"/>
      <c r="IY18" s="8"/>
      <c r="IZ18" s="8"/>
    </row>
    <row r="19" spans="1:260" x14ac:dyDescent="0.25">
      <c r="A19" s="569" t="s">
        <v>576</v>
      </c>
      <c r="B19" s="55" t="s">
        <v>752</v>
      </c>
      <c r="C19" s="291">
        <v>131071.2013632</v>
      </c>
      <c r="D19" s="8">
        <v>2.6880901306867599E-2</v>
      </c>
      <c r="E19" s="112">
        <v>2.3903000000000004E-2</v>
      </c>
      <c r="F19" s="386">
        <v>1.8144E-2</v>
      </c>
      <c r="IV19" s="312"/>
      <c r="IW19" s="399"/>
      <c r="IX19" s="399"/>
      <c r="IY19" s="8"/>
      <c r="IZ19" s="8"/>
    </row>
    <row r="20" spans="1:260" x14ac:dyDescent="0.25">
      <c r="A20" s="569"/>
      <c r="B20" s="55" t="s">
        <v>753</v>
      </c>
      <c r="C20" s="291">
        <v>144126.59248960001</v>
      </c>
      <c r="D20" s="8">
        <v>3.0067779123783112E-2</v>
      </c>
      <c r="E20" s="112">
        <v>3.2437000000000001E-2</v>
      </c>
      <c r="IV20" s="312"/>
      <c r="IW20" s="399"/>
      <c r="IX20" s="399"/>
      <c r="IY20" s="8"/>
      <c r="IZ20" s="8"/>
    </row>
    <row r="21" spans="1:260" ht="15.75" thickBot="1" x14ac:dyDescent="0.3">
      <c r="A21" s="570" t="s">
        <v>576</v>
      </c>
      <c r="B21" s="56" t="s">
        <v>754</v>
      </c>
      <c r="C21" s="290">
        <v>102509.1641224</v>
      </c>
      <c r="D21" s="113">
        <v>2.4232840165495872E-2</v>
      </c>
      <c r="E21" s="114">
        <v>2.4021000000000001E-2</v>
      </c>
      <c r="F21" s="386">
        <v>2.1911000000000003E-2</v>
      </c>
      <c r="IV21" s="312"/>
      <c r="IW21" s="399"/>
      <c r="IX21" s="399"/>
      <c r="IY21" s="8"/>
      <c r="IZ21" s="8"/>
    </row>
    <row r="22" spans="1:260" x14ac:dyDescent="0.25">
      <c r="A22" s="585" t="s">
        <v>577</v>
      </c>
      <c r="B22" s="54" t="s">
        <v>755</v>
      </c>
      <c r="C22" s="291">
        <v>193767.0565446</v>
      </c>
      <c r="D22" s="8">
        <v>3.7474889308214188E-2</v>
      </c>
      <c r="E22" s="112">
        <v>2.5000000000000001E-2</v>
      </c>
      <c r="F22" s="386">
        <v>3.9526000000000006E-2</v>
      </c>
      <c r="IV22" s="312"/>
      <c r="IW22" s="399"/>
      <c r="IX22" s="399"/>
      <c r="IY22" s="8"/>
      <c r="IZ22" s="8"/>
    </row>
    <row r="23" spans="1:260" x14ac:dyDescent="0.25">
      <c r="A23" s="586" t="s">
        <v>577</v>
      </c>
      <c r="B23" s="55" t="s">
        <v>756</v>
      </c>
      <c r="C23" s="291">
        <v>78175.51179199999</v>
      </c>
      <c r="D23" s="8">
        <v>4.5341230928897858E-2</v>
      </c>
      <c r="E23" s="112">
        <v>2.4272999999999999E-2</v>
      </c>
      <c r="F23" s="386">
        <v>1.3232000000000001E-2</v>
      </c>
      <c r="IV23" s="312"/>
      <c r="IW23" s="399"/>
      <c r="IX23" s="399"/>
      <c r="IY23" s="8"/>
      <c r="IZ23" s="8"/>
    </row>
    <row r="24" spans="1:260" x14ac:dyDescent="0.25">
      <c r="A24" s="586" t="s">
        <v>577</v>
      </c>
      <c r="B24" s="55" t="s">
        <v>757</v>
      </c>
      <c r="C24" s="291">
        <v>77673.500010400006</v>
      </c>
      <c r="D24" s="8">
        <v>2.0845949649810791E-2</v>
      </c>
      <c r="E24" s="112">
        <v>2.3193000000000002E-2</v>
      </c>
      <c r="F24" s="386">
        <v>1.0813000000000001E-2</v>
      </c>
      <c r="IV24" s="312"/>
      <c r="IW24" s="399"/>
      <c r="IX24" s="399"/>
      <c r="IY24" s="8"/>
      <c r="IZ24" s="8"/>
    </row>
    <row r="25" spans="1:260" ht="15.75" thickBot="1" x14ac:dyDescent="0.3">
      <c r="A25" s="589" t="s">
        <v>577</v>
      </c>
      <c r="B25" s="56" t="s">
        <v>758</v>
      </c>
      <c r="C25" s="291">
        <v>184368.56526899998</v>
      </c>
      <c r="D25" s="8">
        <v>3.8772180676460266E-2</v>
      </c>
      <c r="E25" s="112">
        <v>2.4201999999999998E-2</v>
      </c>
      <c r="F25" s="386">
        <v>1.8907000000000004E-2</v>
      </c>
      <c r="IV25" s="312"/>
      <c r="IW25" s="399"/>
      <c r="IX25" s="399"/>
      <c r="IY25" s="8"/>
      <c r="IZ25" s="8"/>
    </row>
    <row r="26" spans="1:260" ht="15.75" thickBot="1" x14ac:dyDescent="0.3">
      <c r="A26" s="313" t="s">
        <v>1251</v>
      </c>
      <c r="B26" s="58" t="s">
        <v>759</v>
      </c>
      <c r="C26" s="314">
        <v>122733.07462499999</v>
      </c>
      <c r="D26" s="115">
        <v>3.2445121556520462E-2</v>
      </c>
      <c r="E26" s="116">
        <v>3.5222000000000003E-2</v>
      </c>
      <c r="IV26" s="312"/>
      <c r="IW26" s="399"/>
      <c r="IX26" s="399"/>
      <c r="IY26" s="8"/>
      <c r="IZ26" s="8"/>
    </row>
    <row r="27" spans="1:260" ht="15.75" thickBot="1" x14ac:dyDescent="0.3">
      <c r="A27" s="315" t="s">
        <v>579</v>
      </c>
      <c r="B27" s="58" t="s">
        <v>760</v>
      </c>
      <c r="C27" s="314">
        <v>1006.1569545999999</v>
      </c>
      <c r="D27" s="115">
        <v>3.5868820268660784E-3</v>
      </c>
      <c r="E27" s="116">
        <v>5.0290000000000005E-3</v>
      </c>
      <c r="F27" s="386">
        <v>5.3560000000000005E-3</v>
      </c>
      <c r="IV27" s="312"/>
      <c r="IW27" s="399"/>
      <c r="IX27" s="399"/>
      <c r="IY27" s="8"/>
      <c r="IZ27" s="8"/>
    </row>
    <row r="28" spans="1:260" x14ac:dyDescent="0.25">
      <c r="A28" s="585" t="s">
        <v>580</v>
      </c>
      <c r="B28" s="59" t="s">
        <v>761</v>
      </c>
      <c r="C28" s="291">
        <v>105495.36389980001</v>
      </c>
      <c r="D28" s="8">
        <v>1.4724899083375931E-2</v>
      </c>
      <c r="E28" s="112">
        <v>1.9622000000000001E-2</v>
      </c>
      <c r="F28" s="386">
        <v>1.7375000000000002E-2</v>
      </c>
      <c r="IV28" s="312"/>
      <c r="IW28" s="399"/>
      <c r="IX28" s="399"/>
      <c r="IY28" s="8"/>
      <c r="IZ28" s="8"/>
    </row>
    <row r="29" spans="1:260" x14ac:dyDescent="0.25">
      <c r="A29" s="586" t="s">
        <v>580</v>
      </c>
      <c r="B29" s="55" t="s">
        <v>762</v>
      </c>
      <c r="C29" s="291">
        <v>382263.01023680001</v>
      </c>
      <c r="D29" s="8">
        <v>1.9707620143890381E-2</v>
      </c>
      <c r="E29" s="112">
        <v>2.8195000000000005E-2</v>
      </c>
      <c r="F29" s="386">
        <v>2.0121E-2</v>
      </c>
      <c r="IV29" s="312"/>
      <c r="IW29" s="399"/>
      <c r="IX29" s="399"/>
      <c r="IY29" s="8"/>
      <c r="IZ29" s="8"/>
    </row>
    <row r="30" spans="1:260" x14ac:dyDescent="0.25">
      <c r="A30" s="586"/>
      <c r="B30" s="55" t="s">
        <v>763</v>
      </c>
      <c r="C30" s="291">
        <v>217266.60524800004</v>
      </c>
      <c r="D30" s="8">
        <v>1.9651060923933983E-2</v>
      </c>
      <c r="E30" s="112">
        <v>2.4487000000000002E-2</v>
      </c>
      <c r="IV30" s="312"/>
      <c r="IW30" s="399"/>
      <c r="IX30" s="399"/>
      <c r="IY30" s="8"/>
      <c r="IZ30" s="8"/>
    </row>
    <row r="31" spans="1:260" x14ac:dyDescent="0.25">
      <c r="A31" s="569" t="s">
        <v>580</v>
      </c>
      <c r="B31" s="55" t="s">
        <v>764</v>
      </c>
      <c r="C31" s="291">
        <v>9287.7861048000013</v>
      </c>
      <c r="D31" s="8">
        <v>1.937062107026577E-2</v>
      </c>
      <c r="E31" s="112">
        <v>2.4677000000000001E-2</v>
      </c>
      <c r="F31" s="386">
        <v>3.6624000000000004E-2</v>
      </c>
      <c r="IV31" s="312"/>
      <c r="IW31" s="399"/>
      <c r="IX31" s="399"/>
      <c r="IY31" s="8"/>
      <c r="IZ31" s="8"/>
    </row>
    <row r="32" spans="1:260" ht="15.75" thickBot="1" x14ac:dyDescent="0.3">
      <c r="A32" s="570" t="s">
        <v>580</v>
      </c>
      <c r="B32" s="56" t="s">
        <v>765</v>
      </c>
      <c r="C32" s="290">
        <v>142400.82764040004</v>
      </c>
      <c r="D32" s="113">
        <v>2.2072300314903259E-2</v>
      </c>
      <c r="E32" s="114">
        <v>2.4343000000000004E-2</v>
      </c>
      <c r="F32" s="386">
        <v>3.0382000000000006E-2</v>
      </c>
      <c r="IV32" s="312"/>
      <c r="IW32" s="399"/>
      <c r="IX32" s="399"/>
      <c r="IY32" s="8"/>
      <c r="IZ32" s="8"/>
    </row>
    <row r="33" spans="1:260" x14ac:dyDescent="0.25">
      <c r="A33" s="568" t="s">
        <v>581</v>
      </c>
      <c r="B33" s="54" t="s">
        <v>766</v>
      </c>
      <c r="C33" s="291">
        <v>121243.99884659999</v>
      </c>
      <c r="D33" s="8">
        <v>1.4974780380725861E-2</v>
      </c>
      <c r="E33" s="112">
        <v>1.9586000000000003E-2</v>
      </c>
      <c r="F33" s="386">
        <v>2.2553E-2</v>
      </c>
      <c r="IV33" s="312"/>
      <c r="IW33" s="399"/>
      <c r="IX33" s="399"/>
      <c r="IY33" s="8"/>
      <c r="IZ33" s="8"/>
    </row>
    <row r="34" spans="1:260" x14ac:dyDescent="0.25">
      <c r="A34" s="569"/>
      <c r="B34" s="55" t="s">
        <v>767</v>
      </c>
      <c r="C34" s="291">
        <v>183505.31192420001</v>
      </c>
      <c r="D34" s="8">
        <v>3.0775999650359154E-2</v>
      </c>
      <c r="E34" s="112">
        <v>2.6305000000000002E-2</v>
      </c>
      <c r="IV34" s="312"/>
      <c r="IW34" s="399"/>
      <c r="IX34" s="399"/>
      <c r="IY34" s="8"/>
      <c r="IZ34" s="8"/>
    </row>
    <row r="35" spans="1:260" x14ac:dyDescent="0.25">
      <c r="A35" s="569" t="s">
        <v>581</v>
      </c>
      <c r="B35" s="55" t="s">
        <v>1252</v>
      </c>
      <c r="C35" s="291">
        <v>133035.24735200001</v>
      </c>
      <c r="D35" s="8">
        <v>5.1416368223726749E-3</v>
      </c>
      <c r="E35" s="112">
        <v>6.0770000000000008E-3</v>
      </c>
      <c r="F35" s="386">
        <v>2.3603000000000002E-2</v>
      </c>
      <c r="IV35" s="386"/>
      <c r="IY35" s="8"/>
      <c r="IZ35" s="8"/>
    </row>
    <row r="36" spans="1:260" ht="15.75" thickBot="1" x14ac:dyDescent="0.3">
      <c r="A36" s="570" t="s">
        <v>581</v>
      </c>
      <c r="B36" s="56" t="s">
        <v>768</v>
      </c>
      <c r="C36" s="290">
        <v>43886.382628200001</v>
      </c>
      <c r="D36" s="8">
        <v>1.3154740445315838E-2</v>
      </c>
      <c r="E36" s="112">
        <v>1.5782000000000001E-2</v>
      </c>
      <c r="F36" s="386">
        <v>2.4169E-2</v>
      </c>
      <c r="IV36" s="312"/>
      <c r="IW36" s="399"/>
      <c r="IX36" s="399"/>
      <c r="IY36" s="8"/>
      <c r="IZ36" s="8"/>
    </row>
    <row r="37" spans="1:260" ht="0" hidden="1" customHeight="1" x14ac:dyDescent="0.25">
      <c r="A37" s="316"/>
      <c r="B37" s="312"/>
      <c r="C37" s="399"/>
      <c r="D37" s="8">
        <v>1.2682880274951458E-2</v>
      </c>
      <c r="E37" s="112">
        <v>1.1210000000000001E-2</v>
      </c>
      <c r="IV37" s="416"/>
    </row>
    <row r="38" spans="1:260" ht="0" hidden="1" customHeight="1" x14ac:dyDescent="0.25">
      <c r="A38" s="316"/>
      <c r="B38" s="312"/>
      <c r="C38" s="399"/>
      <c r="D38" s="8">
        <v>0</v>
      </c>
      <c r="E38" s="112">
        <v>0</v>
      </c>
    </row>
    <row r="39" spans="1:260" ht="0" hidden="1" customHeight="1" x14ac:dyDescent="0.25">
      <c r="A39" s="316"/>
      <c r="B39" s="312"/>
      <c r="C39" s="399"/>
      <c r="D39" s="8">
        <v>0</v>
      </c>
      <c r="E39" s="112">
        <v>0</v>
      </c>
    </row>
    <row r="40" spans="1:260" ht="0" hidden="1" customHeight="1" x14ac:dyDescent="0.25">
      <c r="A40" s="316"/>
      <c r="B40" s="312"/>
      <c r="C40" s="399"/>
      <c r="D40" s="8">
        <v>0</v>
      </c>
      <c r="E40" s="112">
        <v>0</v>
      </c>
    </row>
    <row r="41" spans="1:260" ht="0" hidden="1" customHeight="1" x14ac:dyDescent="0.25">
      <c r="A41" s="317"/>
      <c r="B41" s="138"/>
      <c r="C41" s="138"/>
      <c r="D41" s="8">
        <v>0</v>
      </c>
      <c r="E41" s="112">
        <v>0</v>
      </c>
    </row>
    <row r="42" spans="1:260" ht="0" hidden="1" customHeight="1" x14ac:dyDescent="0.25">
      <c r="A42" s="405"/>
      <c r="B42" s="312"/>
      <c r="C42" s="399"/>
      <c r="D42" s="8">
        <v>0</v>
      </c>
      <c r="E42" s="112">
        <v>0</v>
      </c>
    </row>
    <row r="43" spans="1:260" ht="0" hidden="1" customHeight="1" x14ac:dyDescent="0.25">
      <c r="A43" s="405"/>
      <c r="B43" s="312"/>
      <c r="C43" s="399"/>
      <c r="D43" s="8">
        <v>0</v>
      </c>
      <c r="E43" s="112">
        <v>0</v>
      </c>
    </row>
    <row r="44" spans="1:260" ht="0" hidden="1" customHeight="1" x14ac:dyDescent="0.25">
      <c r="A44" s="405"/>
      <c r="B44" s="312"/>
      <c r="C44" s="399"/>
      <c r="D44" s="8">
        <v>0</v>
      </c>
      <c r="E44" s="112">
        <v>0</v>
      </c>
    </row>
    <row r="45" spans="1:260" ht="0" hidden="1" customHeight="1" x14ac:dyDescent="0.25">
      <c r="A45" s="405"/>
      <c r="B45" s="312"/>
      <c r="C45" s="399"/>
      <c r="D45" s="8">
        <v>0</v>
      </c>
      <c r="E45" s="112">
        <v>0</v>
      </c>
    </row>
    <row r="46" spans="1:260" ht="0" hidden="1" customHeight="1" x14ac:dyDescent="0.25">
      <c r="A46" s="405"/>
      <c r="B46" s="312"/>
      <c r="C46" s="399"/>
      <c r="D46" s="8">
        <v>0</v>
      </c>
      <c r="E46" s="112">
        <v>0</v>
      </c>
    </row>
    <row r="47" spans="1:260" ht="0" hidden="1" customHeight="1" x14ac:dyDescent="0.25">
      <c r="A47" s="405"/>
      <c r="B47" s="312"/>
      <c r="C47" s="399"/>
      <c r="D47" s="8">
        <v>0</v>
      </c>
      <c r="E47" s="112">
        <v>0</v>
      </c>
    </row>
    <row r="48" spans="1:260" ht="0" hidden="1" customHeight="1" x14ac:dyDescent="0.25">
      <c r="A48" s="405"/>
      <c r="B48" s="312"/>
      <c r="C48" s="399"/>
      <c r="D48" s="8">
        <v>0</v>
      </c>
      <c r="E48" s="112">
        <v>0</v>
      </c>
    </row>
    <row r="49" spans="1:260" ht="0" hidden="1" customHeight="1" x14ac:dyDescent="0.25">
      <c r="A49" s="405"/>
      <c r="B49" s="312"/>
      <c r="C49" s="399"/>
      <c r="D49" s="8">
        <v>0</v>
      </c>
      <c r="E49" s="112">
        <v>0</v>
      </c>
    </row>
    <row r="50" spans="1:260" x14ac:dyDescent="0.25">
      <c r="A50" s="582" t="s">
        <v>809</v>
      </c>
      <c r="B50" s="581"/>
      <c r="C50" s="76">
        <v>4286689.6921351999</v>
      </c>
      <c r="D50" s="76"/>
      <c r="E50" s="77"/>
    </row>
    <row r="51" spans="1:260" ht="3" customHeight="1" x14ac:dyDescent="0.25">
      <c r="A51" s="397"/>
      <c r="B51" s="398"/>
      <c r="C51" s="78"/>
      <c r="D51" s="78"/>
      <c r="E51" s="79"/>
    </row>
    <row r="52" spans="1:260" ht="18" customHeight="1" thickBot="1" x14ac:dyDescent="0.3">
      <c r="A52" s="75" t="s">
        <v>810</v>
      </c>
      <c r="B52" s="76"/>
      <c r="C52" s="76"/>
      <c r="D52" s="76"/>
      <c r="E52" s="77"/>
    </row>
    <row r="53" spans="1:260" ht="18" customHeight="1" x14ac:dyDescent="0.25">
      <c r="A53" s="590" t="s">
        <v>574</v>
      </c>
      <c r="B53" s="60" t="s">
        <v>769</v>
      </c>
      <c r="C53" s="289">
        <v>233111.80766019999</v>
      </c>
      <c r="D53" s="110">
        <v>0.30830919742584229</v>
      </c>
      <c r="E53" s="111">
        <v>1.9583000000000003E-2</v>
      </c>
      <c r="F53" s="110">
        <v>1.3313E-2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10">
        <v>0</v>
      </c>
      <c r="BA53" s="110">
        <v>0</v>
      </c>
      <c r="BB53" s="110">
        <v>0</v>
      </c>
      <c r="BC53" s="110">
        <v>0</v>
      </c>
      <c r="BD53" s="110">
        <v>0</v>
      </c>
      <c r="BE53" s="110">
        <v>0</v>
      </c>
      <c r="BF53" s="110">
        <v>0</v>
      </c>
      <c r="BG53" s="110">
        <v>0</v>
      </c>
      <c r="BH53" s="110">
        <v>0</v>
      </c>
      <c r="BI53" s="110">
        <v>0</v>
      </c>
      <c r="BJ53" s="110">
        <v>0</v>
      </c>
      <c r="BK53" s="110">
        <v>0</v>
      </c>
      <c r="BL53" s="110">
        <v>0</v>
      </c>
      <c r="BM53" s="110">
        <v>0</v>
      </c>
      <c r="BN53" s="110">
        <v>0</v>
      </c>
      <c r="BO53" s="110">
        <v>0</v>
      </c>
      <c r="BP53" s="110">
        <v>0</v>
      </c>
      <c r="BQ53" s="110">
        <v>0</v>
      </c>
      <c r="BR53" s="110">
        <v>0</v>
      </c>
      <c r="BS53" s="110">
        <v>0</v>
      </c>
      <c r="BT53" s="110">
        <v>0</v>
      </c>
      <c r="BU53" s="110">
        <v>0</v>
      </c>
      <c r="BV53" s="110">
        <v>0</v>
      </c>
      <c r="BW53" s="110">
        <v>0</v>
      </c>
      <c r="BX53" s="110">
        <v>0</v>
      </c>
      <c r="BY53" s="110">
        <v>0</v>
      </c>
      <c r="BZ53" s="110">
        <v>0</v>
      </c>
      <c r="CA53" s="110">
        <v>0</v>
      </c>
      <c r="CB53" s="110">
        <v>0</v>
      </c>
      <c r="CC53" s="110">
        <v>0</v>
      </c>
      <c r="CD53" s="110">
        <v>0</v>
      </c>
      <c r="CE53" s="110">
        <v>0</v>
      </c>
      <c r="CF53" s="110">
        <v>0</v>
      </c>
      <c r="CG53" s="110">
        <v>0</v>
      </c>
      <c r="CH53" s="110">
        <v>0</v>
      </c>
      <c r="CI53" s="110">
        <v>0</v>
      </c>
      <c r="CJ53" s="110">
        <v>0</v>
      </c>
      <c r="CK53" s="110">
        <v>0</v>
      </c>
      <c r="CL53" s="110">
        <v>0</v>
      </c>
      <c r="CM53" s="110">
        <v>0</v>
      </c>
      <c r="CN53" s="110">
        <v>0</v>
      </c>
      <c r="CO53" s="110">
        <v>0</v>
      </c>
      <c r="CP53" s="110">
        <v>0</v>
      </c>
      <c r="CQ53" s="110">
        <v>0</v>
      </c>
      <c r="CR53" s="110">
        <v>0</v>
      </c>
      <c r="CS53" s="110">
        <v>0</v>
      </c>
      <c r="CT53" s="110">
        <v>0</v>
      </c>
      <c r="CU53" s="110">
        <v>0</v>
      </c>
      <c r="CV53" s="110">
        <v>0</v>
      </c>
      <c r="CW53" s="110">
        <v>0</v>
      </c>
      <c r="CX53" s="110">
        <v>0</v>
      </c>
      <c r="CY53" s="110">
        <v>0</v>
      </c>
      <c r="CZ53" s="110">
        <v>0</v>
      </c>
      <c r="DA53" s="110">
        <v>0</v>
      </c>
      <c r="DB53" s="110">
        <v>0</v>
      </c>
      <c r="DC53" s="110">
        <v>0</v>
      </c>
      <c r="DD53" s="110">
        <v>0</v>
      </c>
      <c r="DE53" s="110">
        <v>0</v>
      </c>
      <c r="DF53" s="110">
        <v>0</v>
      </c>
      <c r="DG53" s="110">
        <v>0</v>
      </c>
      <c r="DH53" s="110">
        <v>0</v>
      </c>
      <c r="DI53" s="110">
        <v>0</v>
      </c>
      <c r="DJ53" s="110">
        <v>0</v>
      </c>
      <c r="DK53" s="110">
        <v>0</v>
      </c>
      <c r="DL53" s="110">
        <v>0</v>
      </c>
      <c r="DM53" s="110">
        <v>0</v>
      </c>
      <c r="DN53" s="110">
        <v>0</v>
      </c>
      <c r="DO53" s="110">
        <v>0</v>
      </c>
      <c r="DP53" s="110">
        <v>0</v>
      </c>
      <c r="DQ53" s="110">
        <v>0</v>
      </c>
      <c r="DR53" s="110">
        <v>0</v>
      </c>
      <c r="DS53" s="110">
        <v>0</v>
      </c>
      <c r="DT53" s="110">
        <v>0</v>
      </c>
      <c r="DU53" s="110">
        <v>0</v>
      </c>
      <c r="DV53" s="110">
        <v>0</v>
      </c>
      <c r="DW53" s="110">
        <v>0</v>
      </c>
      <c r="DX53" s="110">
        <v>0</v>
      </c>
      <c r="DY53" s="110">
        <v>0</v>
      </c>
      <c r="DZ53" s="110">
        <v>0</v>
      </c>
      <c r="EA53" s="110">
        <v>0</v>
      </c>
      <c r="EB53" s="110">
        <v>0</v>
      </c>
      <c r="EC53" s="110">
        <v>0</v>
      </c>
      <c r="ED53" s="110">
        <v>0</v>
      </c>
      <c r="EE53" s="110">
        <v>0</v>
      </c>
      <c r="EF53" s="110">
        <v>0</v>
      </c>
      <c r="EG53" s="110">
        <v>0</v>
      </c>
      <c r="EH53" s="110">
        <v>0</v>
      </c>
      <c r="EI53" s="110">
        <v>0</v>
      </c>
      <c r="EJ53" s="110">
        <v>0</v>
      </c>
      <c r="EK53" s="110">
        <v>0</v>
      </c>
      <c r="EL53" s="110">
        <v>0</v>
      </c>
      <c r="EM53" s="110">
        <v>0</v>
      </c>
      <c r="EN53" s="110">
        <v>0</v>
      </c>
      <c r="EO53" s="110">
        <v>0</v>
      </c>
      <c r="EP53" s="110">
        <v>0</v>
      </c>
      <c r="EQ53" s="110">
        <v>0</v>
      </c>
      <c r="ER53" s="110">
        <v>0</v>
      </c>
      <c r="ES53" s="110">
        <v>0</v>
      </c>
      <c r="ET53" s="110">
        <v>0</v>
      </c>
      <c r="EU53" s="110">
        <v>0</v>
      </c>
      <c r="EV53" s="110">
        <v>0</v>
      </c>
      <c r="EW53" s="110">
        <v>0</v>
      </c>
      <c r="EX53" s="110">
        <v>0</v>
      </c>
      <c r="EY53" s="110">
        <v>0</v>
      </c>
      <c r="EZ53" s="110">
        <v>0</v>
      </c>
      <c r="FA53" s="110">
        <v>0</v>
      </c>
      <c r="FB53" s="110">
        <v>0</v>
      </c>
      <c r="FC53" s="110">
        <v>0</v>
      </c>
      <c r="FD53" s="110">
        <v>0</v>
      </c>
      <c r="FE53" s="110">
        <v>0</v>
      </c>
      <c r="FF53" s="110">
        <v>0</v>
      </c>
      <c r="FG53" s="110">
        <v>0</v>
      </c>
      <c r="FH53" s="110">
        <v>0</v>
      </c>
      <c r="FI53" s="110">
        <v>0</v>
      </c>
      <c r="FJ53" s="110">
        <v>0</v>
      </c>
      <c r="FK53" s="110">
        <v>0</v>
      </c>
      <c r="FL53" s="110">
        <v>0</v>
      </c>
      <c r="FM53" s="110">
        <v>0</v>
      </c>
      <c r="FN53" s="110">
        <v>0</v>
      </c>
      <c r="FO53" s="110">
        <v>0</v>
      </c>
      <c r="FP53" s="110">
        <v>0</v>
      </c>
      <c r="FQ53" s="110">
        <v>0</v>
      </c>
      <c r="FR53" s="110">
        <v>0</v>
      </c>
      <c r="FS53" s="110">
        <v>0</v>
      </c>
      <c r="FT53" s="110">
        <v>0</v>
      </c>
      <c r="FU53" s="110">
        <v>0</v>
      </c>
      <c r="FV53" s="110">
        <v>0</v>
      </c>
      <c r="FW53" s="110">
        <v>0</v>
      </c>
      <c r="FX53" s="110">
        <v>0</v>
      </c>
      <c r="FY53" s="110">
        <v>0</v>
      </c>
      <c r="FZ53" s="110">
        <v>0</v>
      </c>
      <c r="GA53" s="110">
        <v>0</v>
      </c>
      <c r="GB53" s="110">
        <v>0</v>
      </c>
      <c r="GC53" s="110">
        <v>0</v>
      </c>
      <c r="GD53" s="110">
        <v>0</v>
      </c>
      <c r="GE53" s="110">
        <v>0</v>
      </c>
      <c r="GF53" s="110">
        <v>0</v>
      </c>
      <c r="GG53" s="110">
        <v>0</v>
      </c>
      <c r="GH53" s="110">
        <v>0</v>
      </c>
      <c r="GI53" s="110">
        <v>0</v>
      </c>
      <c r="GJ53" s="110">
        <v>0</v>
      </c>
      <c r="GK53" s="110">
        <v>0</v>
      </c>
      <c r="GL53" s="110">
        <v>0</v>
      </c>
      <c r="GM53" s="110">
        <v>0</v>
      </c>
      <c r="GN53" s="110">
        <v>0</v>
      </c>
      <c r="GO53" s="110">
        <v>0</v>
      </c>
      <c r="GP53" s="110">
        <v>0</v>
      </c>
      <c r="GQ53" s="110">
        <v>0</v>
      </c>
      <c r="GR53" s="110">
        <v>0</v>
      </c>
      <c r="GS53" s="110">
        <v>0</v>
      </c>
      <c r="GT53" s="110">
        <v>0</v>
      </c>
      <c r="GU53" s="110">
        <v>0</v>
      </c>
      <c r="GV53" s="110">
        <v>0</v>
      </c>
      <c r="GW53" s="110">
        <v>0</v>
      </c>
      <c r="GX53" s="110">
        <v>0</v>
      </c>
      <c r="GY53" s="110">
        <v>0</v>
      </c>
      <c r="GZ53" s="110">
        <v>0</v>
      </c>
      <c r="HA53" s="110">
        <v>0</v>
      </c>
      <c r="HB53" s="110">
        <v>0</v>
      </c>
      <c r="HC53" s="110">
        <v>0</v>
      </c>
      <c r="HD53" s="110">
        <v>0</v>
      </c>
      <c r="HE53" s="110">
        <v>0</v>
      </c>
      <c r="HF53" s="110">
        <v>0</v>
      </c>
      <c r="HG53" s="110">
        <v>0</v>
      </c>
      <c r="HH53" s="110">
        <v>0</v>
      </c>
      <c r="HI53" s="110">
        <v>0</v>
      </c>
      <c r="HJ53" s="110">
        <v>0</v>
      </c>
      <c r="HK53" s="110">
        <v>0</v>
      </c>
      <c r="HL53" s="110">
        <v>0</v>
      </c>
      <c r="HM53" s="110">
        <v>0</v>
      </c>
      <c r="HN53" s="110">
        <v>0</v>
      </c>
      <c r="HO53" s="110">
        <v>0</v>
      </c>
      <c r="HP53" s="110">
        <v>0</v>
      </c>
      <c r="HQ53" s="110">
        <v>0</v>
      </c>
      <c r="HR53" s="110">
        <v>0</v>
      </c>
      <c r="HS53" s="110">
        <v>0</v>
      </c>
      <c r="HT53" s="110">
        <v>0</v>
      </c>
      <c r="HU53" s="110">
        <v>0</v>
      </c>
      <c r="HV53" s="110">
        <v>0</v>
      </c>
      <c r="HW53" s="110">
        <v>0</v>
      </c>
      <c r="HX53" s="110">
        <v>0</v>
      </c>
      <c r="HY53" s="110">
        <v>0</v>
      </c>
      <c r="HZ53" s="110">
        <v>0</v>
      </c>
      <c r="IA53" s="110">
        <v>0</v>
      </c>
      <c r="IB53" s="110">
        <v>0</v>
      </c>
      <c r="IC53" s="110">
        <v>0</v>
      </c>
      <c r="ID53" s="110">
        <v>0</v>
      </c>
      <c r="IE53" s="110">
        <v>0</v>
      </c>
      <c r="IF53" s="110">
        <v>0</v>
      </c>
      <c r="IG53" s="110">
        <v>0</v>
      </c>
      <c r="IH53" s="110">
        <v>0</v>
      </c>
      <c r="II53" s="110">
        <v>0</v>
      </c>
      <c r="IJ53" s="110">
        <v>0</v>
      </c>
      <c r="IK53" s="110">
        <v>0</v>
      </c>
      <c r="IL53" s="110">
        <v>0</v>
      </c>
      <c r="IM53" s="110">
        <v>0</v>
      </c>
      <c r="IN53" s="110">
        <v>0</v>
      </c>
      <c r="IO53" s="110">
        <v>0</v>
      </c>
      <c r="IP53" s="110">
        <v>0</v>
      </c>
      <c r="IQ53" s="110">
        <v>0</v>
      </c>
      <c r="IR53" s="110">
        <v>0</v>
      </c>
      <c r="IS53" s="110">
        <v>0</v>
      </c>
      <c r="IT53" s="110">
        <v>0</v>
      </c>
      <c r="IU53" s="110">
        <v>0</v>
      </c>
      <c r="IV53" s="312"/>
      <c r="IW53" s="399"/>
      <c r="IX53" s="399"/>
      <c r="IY53" s="8"/>
      <c r="IZ53" s="8"/>
    </row>
    <row r="54" spans="1:260" ht="17.25" customHeight="1" thickBot="1" x14ac:dyDescent="0.3">
      <c r="A54" s="591" t="s">
        <v>574</v>
      </c>
      <c r="B54" s="61" t="s">
        <v>770</v>
      </c>
      <c r="C54" s="291">
        <v>252155.4251846</v>
      </c>
      <c r="D54" s="8">
        <v>6.4958617091178894E-2</v>
      </c>
      <c r="E54" s="112">
        <v>8.7250000000000001E-3</v>
      </c>
      <c r="IV54" s="312"/>
      <c r="IW54" s="399"/>
      <c r="IX54" s="399"/>
      <c r="IY54" s="8"/>
      <c r="IZ54" s="8"/>
    </row>
    <row r="55" spans="1:260" ht="15.75" customHeight="1" x14ac:dyDescent="0.25">
      <c r="A55" s="590" t="s">
        <v>1253</v>
      </c>
      <c r="B55" s="60" t="s">
        <v>771</v>
      </c>
      <c r="C55" s="289">
        <v>292523.92963500001</v>
      </c>
      <c r="D55" s="110">
        <v>-2.5885747745633125E-3</v>
      </c>
      <c r="E55" s="111">
        <v>1.4350000000000002E-2</v>
      </c>
      <c r="IV55" s="312"/>
      <c r="IW55" s="399"/>
      <c r="IX55" s="399"/>
      <c r="IY55" s="8"/>
      <c r="IZ55" s="8"/>
    </row>
    <row r="56" spans="1:260" ht="18.75" customHeight="1" thickBot="1" x14ac:dyDescent="0.3">
      <c r="A56" s="591" t="s">
        <v>1253</v>
      </c>
      <c r="B56" s="62" t="s">
        <v>772</v>
      </c>
      <c r="C56" s="291">
        <v>847061.04717360006</v>
      </c>
      <c r="D56" s="8">
        <v>1.1822580359876156E-2</v>
      </c>
      <c r="E56" s="112">
        <v>1.2162000000000001E-2</v>
      </c>
      <c r="IV56" s="312"/>
      <c r="IW56" s="399"/>
      <c r="IX56" s="399"/>
      <c r="IY56" s="8"/>
      <c r="IZ56" s="8"/>
    </row>
    <row r="57" spans="1:260" x14ac:dyDescent="0.25">
      <c r="A57" s="592" t="s">
        <v>576</v>
      </c>
      <c r="B57" s="63" t="s">
        <v>773</v>
      </c>
      <c r="C57" s="117">
        <v>257492.82115620002</v>
      </c>
      <c r="D57" s="110">
        <v>1.8942030146718025E-2</v>
      </c>
      <c r="E57" s="111">
        <v>1.8874000000000002E-2</v>
      </c>
      <c r="IV57" s="312"/>
      <c r="IW57" s="399"/>
      <c r="IX57" s="399"/>
      <c r="IY57" s="8"/>
      <c r="IZ57" s="8"/>
    </row>
    <row r="58" spans="1:260" x14ac:dyDescent="0.25">
      <c r="A58" s="593" t="s">
        <v>576</v>
      </c>
      <c r="B58" s="64" t="s">
        <v>774</v>
      </c>
      <c r="C58" s="399">
        <v>123871.2015842</v>
      </c>
      <c r="D58" s="8">
        <v>7.5001074001193047E-3</v>
      </c>
      <c r="E58" s="112">
        <v>8.039000000000001E-3</v>
      </c>
      <c r="IV58" s="312"/>
      <c r="IW58" s="399"/>
      <c r="IX58" s="399"/>
      <c r="IY58" s="8"/>
      <c r="IZ58" s="8"/>
    </row>
    <row r="59" spans="1:260" ht="15.75" thickBot="1" x14ac:dyDescent="0.3">
      <c r="A59" s="594" t="s">
        <v>576</v>
      </c>
      <c r="B59" s="65" t="s">
        <v>775</v>
      </c>
      <c r="C59" s="399">
        <v>351823.29571060004</v>
      </c>
      <c r="D59" s="8">
        <v>1.6250450164079666E-2</v>
      </c>
      <c r="E59" s="112">
        <v>1.8427000000000002E-2</v>
      </c>
      <c r="IV59" s="312"/>
      <c r="IW59" s="399"/>
      <c r="IX59" s="399"/>
      <c r="IY59" s="8"/>
      <c r="IZ59" s="8"/>
    </row>
    <row r="60" spans="1:260" x14ac:dyDescent="0.25">
      <c r="A60" s="590" t="s">
        <v>577</v>
      </c>
      <c r="B60" s="64" t="s">
        <v>776</v>
      </c>
      <c r="C60" s="289">
        <v>80789.339038799997</v>
      </c>
      <c r="D60" s="110">
        <v>1.1300209909677505E-2</v>
      </c>
      <c r="E60" s="111">
        <v>9.2270000000000008E-3</v>
      </c>
      <c r="IV60" s="312"/>
      <c r="IW60" s="399"/>
      <c r="IX60" s="399"/>
      <c r="IY60" s="8"/>
      <c r="IZ60" s="8"/>
    </row>
    <row r="61" spans="1:260" x14ac:dyDescent="0.25">
      <c r="A61" s="595" t="s">
        <v>577</v>
      </c>
      <c r="B61" s="64" t="s">
        <v>777</v>
      </c>
      <c r="C61" s="291">
        <v>48321.777093800003</v>
      </c>
      <c r="D61" s="8">
        <v>-1.3383870013058186E-2</v>
      </c>
      <c r="E61" s="112">
        <v>8.6890000000000005E-3</v>
      </c>
      <c r="IV61" s="312"/>
      <c r="IW61" s="399"/>
      <c r="IX61" s="399"/>
      <c r="IY61" s="8"/>
      <c r="IZ61" s="8"/>
    </row>
    <row r="62" spans="1:260" x14ac:dyDescent="0.25">
      <c r="A62" s="596" t="s">
        <v>577</v>
      </c>
      <c r="B62" s="64" t="s">
        <v>778</v>
      </c>
      <c r="C62" s="291">
        <v>286027.27227899997</v>
      </c>
      <c r="D62" s="8">
        <v>0</v>
      </c>
      <c r="E62" s="112">
        <v>1.5174000000000002E-2</v>
      </c>
      <c r="IV62" s="312"/>
      <c r="IW62" s="399"/>
      <c r="IX62" s="399"/>
      <c r="IY62" s="8"/>
      <c r="IZ62" s="8"/>
    </row>
    <row r="63" spans="1:260" x14ac:dyDescent="0.25">
      <c r="A63" s="597" t="s">
        <v>577</v>
      </c>
      <c r="B63" s="64" t="s">
        <v>779</v>
      </c>
      <c r="C63" s="291">
        <v>59993.886813000012</v>
      </c>
      <c r="D63" s="8">
        <v>6.3193631358444691E-3</v>
      </c>
      <c r="E63" s="112">
        <v>7.1590000000000004E-3</v>
      </c>
      <c r="IV63" s="312"/>
      <c r="IW63" s="399"/>
      <c r="IX63" s="399"/>
      <c r="IY63" s="8"/>
      <c r="IZ63" s="8"/>
    </row>
    <row r="64" spans="1:260" ht="15.75" thickBot="1" x14ac:dyDescent="0.3">
      <c r="A64" s="591" t="s">
        <v>577</v>
      </c>
      <c r="B64" s="65" t="s">
        <v>780</v>
      </c>
      <c r="C64" s="290">
        <v>43430.221028599997</v>
      </c>
      <c r="D64" s="113">
        <v>6.2985653057694435E-3</v>
      </c>
      <c r="E64" s="114">
        <v>6.8990000000000006E-3</v>
      </c>
      <c r="IV64" s="312"/>
      <c r="IW64" s="399"/>
      <c r="IX64" s="399"/>
      <c r="IY64" s="8"/>
      <c r="IZ64" s="8"/>
    </row>
    <row r="65" spans="1:260" ht="15.75" thickBot="1" x14ac:dyDescent="0.3">
      <c r="A65" s="313" t="s">
        <v>1251</v>
      </c>
      <c r="B65" s="58" t="s">
        <v>781</v>
      </c>
      <c r="C65" s="290">
        <v>94707.6944296</v>
      </c>
      <c r="D65" s="113">
        <v>7.7420873567461967E-3</v>
      </c>
      <c r="E65" s="114">
        <v>9.4710000000000003E-3</v>
      </c>
      <c r="IV65" s="312"/>
      <c r="IW65" s="399"/>
      <c r="IX65" s="399"/>
      <c r="IY65" s="8"/>
      <c r="IZ65" s="8"/>
    </row>
    <row r="66" spans="1:260" ht="15.75" thickBot="1" x14ac:dyDescent="0.3">
      <c r="A66" s="318" t="s">
        <v>579</v>
      </c>
      <c r="B66" s="319" t="s">
        <v>782</v>
      </c>
      <c r="C66" s="290">
        <v>4319.9837464000002</v>
      </c>
      <c r="D66" s="113">
        <v>0</v>
      </c>
      <c r="E66" s="114">
        <v>0</v>
      </c>
      <c r="IV66" s="312"/>
      <c r="IW66" s="399"/>
      <c r="IX66" s="399"/>
      <c r="IY66" s="8"/>
      <c r="IZ66" s="8"/>
    </row>
    <row r="67" spans="1:260" x14ac:dyDescent="0.25">
      <c r="A67" s="598" t="s">
        <v>580</v>
      </c>
      <c r="B67" s="60" t="s">
        <v>783</v>
      </c>
      <c r="C67" s="289">
        <v>219977.46369620002</v>
      </c>
      <c r="D67" s="110">
        <v>5.1925922743976116E-3</v>
      </c>
      <c r="E67" s="111">
        <v>5.7140000000000003E-3</v>
      </c>
      <c r="IV67" s="312"/>
      <c r="IW67" s="399"/>
      <c r="IX67" s="399"/>
      <c r="IY67" s="8"/>
      <c r="IZ67" s="8"/>
    </row>
    <row r="68" spans="1:260" x14ac:dyDescent="0.25">
      <c r="A68" s="597"/>
      <c r="B68" s="62" t="s">
        <v>784</v>
      </c>
      <c r="C68" s="291">
        <v>36733.411716400005</v>
      </c>
      <c r="D68" s="8">
        <v>-4.9987160600721836E-3</v>
      </c>
      <c r="E68" s="112">
        <v>8.4920000000000013E-3</v>
      </c>
      <c r="IV68" s="312"/>
      <c r="IW68" s="399"/>
      <c r="IX68" s="399"/>
      <c r="IY68" s="8"/>
      <c r="IZ68" s="8"/>
    </row>
    <row r="69" spans="1:260" x14ac:dyDescent="0.25">
      <c r="A69" s="596" t="s">
        <v>580</v>
      </c>
      <c r="B69" s="62" t="s">
        <v>785</v>
      </c>
      <c r="C69" s="291">
        <v>301397.59318060003</v>
      </c>
      <c r="D69" s="8">
        <v>2.8325128369033337E-3</v>
      </c>
      <c r="E69" s="112">
        <v>1.2767000000000002E-2</v>
      </c>
      <c r="IV69" s="312"/>
      <c r="IW69" s="399"/>
      <c r="IX69" s="399"/>
      <c r="IY69" s="8"/>
      <c r="IZ69" s="8"/>
    </row>
    <row r="70" spans="1:260" ht="15.75" thickBot="1" x14ac:dyDescent="0.3">
      <c r="A70" s="591" t="s">
        <v>580</v>
      </c>
      <c r="B70" s="61" t="s">
        <v>583</v>
      </c>
      <c r="C70" s="290">
        <v>486665.86562860006</v>
      </c>
      <c r="D70" s="113">
        <v>3.2127751037478447E-3</v>
      </c>
      <c r="E70" s="114">
        <v>5.7410000000000004E-3</v>
      </c>
      <c r="IV70" s="312"/>
      <c r="IW70" s="399"/>
      <c r="IX70" s="399"/>
      <c r="IY70" s="8"/>
      <c r="IZ70" s="8"/>
    </row>
    <row r="71" spans="1:260" x14ac:dyDescent="0.25">
      <c r="A71" s="597" t="s">
        <v>581</v>
      </c>
      <c r="B71" s="62" t="s">
        <v>786</v>
      </c>
      <c r="C71" s="291">
        <v>136110.05747499998</v>
      </c>
      <c r="D71" s="8">
        <v>2.9551511630415916E-2</v>
      </c>
      <c r="E71" s="112">
        <v>1.4162000000000001E-2</v>
      </c>
      <c r="IV71" s="312"/>
      <c r="IW71" s="399"/>
      <c r="IX71" s="399"/>
      <c r="IY71" s="8"/>
      <c r="IZ71" s="8"/>
    </row>
    <row r="72" spans="1:260" ht="20.25" customHeight="1" thickBot="1" x14ac:dyDescent="0.3">
      <c r="A72" s="591" t="s">
        <v>581</v>
      </c>
      <c r="B72" s="65" t="s">
        <v>787</v>
      </c>
      <c r="C72" s="291">
        <v>84686.825675200002</v>
      </c>
      <c r="D72" s="8">
        <v>2.2363279014825821E-2</v>
      </c>
      <c r="E72" s="112">
        <v>1.3706000000000001E-2</v>
      </c>
      <c r="IV72" s="312"/>
      <c r="IW72" s="399"/>
      <c r="IX72" s="399"/>
      <c r="IY72" s="8"/>
      <c r="IZ72" s="8"/>
    </row>
    <row r="73" spans="1:260" ht="0" hidden="1" customHeight="1" x14ac:dyDescent="0.25">
      <c r="A73" s="405"/>
      <c r="B73" s="312"/>
      <c r="C73" s="399"/>
      <c r="D73" s="8"/>
      <c r="E73" s="112"/>
    </row>
    <row r="74" spans="1:260" ht="0" hidden="1" customHeight="1" x14ac:dyDescent="0.25">
      <c r="A74" s="405"/>
      <c r="B74" s="312"/>
      <c r="C74" s="399"/>
      <c r="D74" s="8"/>
      <c r="E74" s="112"/>
    </row>
    <row r="75" spans="1:260" ht="0" hidden="1" customHeight="1" x14ac:dyDescent="0.25">
      <c r="A75" s="405"/>
      <c r="B75" s="312"/>
      <c r="C75" s="399"/>
      <c r="D75" s="8"/>
      <c r="E75" s="112"/>
    </row>
    <row r="76" spans="1:260" ht="0" hidden="1" customHeight="1" x14ac:dyDescent="0.25">
      <c r="A76" s="405"/>
      <c r="B76" s="312"/>
      <c r="C76" s="399"/>
      <c r="D76" s="8"/>
      <c r="E76" s="112"/>
    </row>
    <row r="77" spans="1:260" ht="0" hidden="1" customHeight="1" x14ac:dyDescent="0.25">
      <c r="A77" s="405"/>
      <c r="B77" s="312"/>
      <c r="C77" s="399"/>
      <c r="D77" s="8"/>
      <c r="E77" s="112"/>
    </row>
    <row r="78" spans="1:260" ht="0" hidden="1" customHeight="1" x14ac:dyDescent="0.25">
      <c r="A78" s="405"/>
      <c r="B78" s="312"/>
      <c r="C78" s="399"/>
      <c r="D78" s="8"/>
      <c r="E78" s="112"/>
    </row>
    <row r="79" spans="1:260" ht="0" hidden="1" customHeight="1" x14ac:dyDescent="0.25">
      <c r="A79" s="405"/>
      <c r="B79" s="312"/>
      <c r="C79" s="399"/>
      <c r="D79" s="8"/>
      <c r="E79" s="112"/>
    </row>
    <row r="80" spans="1:260" ht="0" hidden="1" customHeight="1" x14ac:dyDescent="0.25">
      <c r="A80" s="405"/>
      <c r="B80" s="312"/>
      <c r="C80" s="399"/>
      <c r="D80" s="8"/>
      <c r="E80" s="112"/>
    </row>
    <row r="81" spans="1:5" ht="0" hidden="1" customHeight="1" x14ac:dyDescent="0.25">
      <c r="A81" s="405"/>
      <c r="B81" s="312"/>
      <c r="C81" s="399"/>
      <c r="D81" s="8"/>
      <c r="E81" s="112"/>
    </row>
    <row r="82" spans="1:5" ht="0" hidden="1" customHeight="1" x14ac:dyDescent="0.25">
      <c r="A82" s="405"/>
      <c r="B82" s="312"/>
      <c r="C82" s="399"/>
      <c r="D82" s="8"/>
      <c r="E82" s="112"/>
    </row>
    <row r="83" spans="1:5" ht="0" hidden="1" customHeight="1" x14ac:dyDescent="0.25">
      <c r="A83" s="405"/>
      <c r="B83" s="312"/>
      <c r="C83" s="399"/>
      <c r="D83" s="8"/>
      <c r="E83" s="112"/>
    </row>
    <row r="84" spans="1:5" ht="0" hidden="1" customHeight="1" x14ac:dyDescent="0.25">
      <c r="A84" s="405"/>
      <c r="B84" s="312"/>
      <c r="C84" s="399"/>
      <c r="D84" s="8"/>
      <c r="E84" s="112"/>
    </row>
    <row r="85" spans="1:5" ht="0" hidden="1" customHeight="1" x14ac:dyDescent="0.25">
      <c r="A85" s="405"/>
      <c r="B85" s="312"/>
      <c r="C85" s="399"/>
      <c r="D85" s="8"/>
      <c r="E85" s="112"/>
    </row>
    <row r="86" spans="1:5" ht="0" hidden="1" customHeight="1" x14ac:dyDescent="0.25">
      <c r="A86" s="405"/>
      <c r="B86" s="312"/>
      <c r="C86" s="399"/>
      <c r="D86" s="8"/>
      <c r="E86" s="112"/>
    </row>
    <row r="87" spans="1:5" ht="0" hidden="1" customHeight="1" x14ac:dyDescent="0.25">
      <c r="A87" s="405"/>
      <c r="B87" s="312"/>
      <c r="C87" s="399"/>
      <c r="D87" s="8"/>
      <c r="E87" s="112"/>
    </row>
    <row r="88" spans="1:5" ht="0" hidden="1" customHeight="1" x14ac:dyDescent="0.25">
      <c r="A88" s="405"/>
      <c r="B88" s="312"/>
      <c r="C88" s="399"/>
      <c r="D88" s="8"/>
      <c r="E88" s="112"/>
    </row>
    <row r="89" spans="1:5" ht="0" hidden="1" customHeight="1" x14ac:dyDescent="0.25">
      <c r="A89" s="405"/>
      <c r="B89" s="312"/>
      <c r="C89" s="399"/>
      <c r="D89" s="8"/>
      <c r="E89" s="112"/>
    </row>
    <row r="90" spans="1:5" ht="0" hidden="1" customHeight="1" x14ac:dyDescent="0.25">
      <c r="A90" s="405"/>
      <c r="B90" s="312"/>
      <c r="C90" s="399"/>
      <c r="D90" s="8"/>
      <c r="E90" s="112"/>
    </row>
    <row r="91" spans="1:5" ht="0" hidden="1" customHeight="1" x14ac:dyDescent="0.25">
      <c r="A91" s="405"/>
      <c r="B91" s="312"/>
      <c r="C91" s="399"/>
      <c r="D91" s="8"/>
      <c r="E91" s="112"/>
    </row>
    <row r="92" spans="1:5" ht="0" hidden="1" customHeight="1" x14ac:dyDescent="0.25">
      <c r="A92" s="405"/>
      <c r="B92" s="312"/>
      <c r="C92" s="399"/>
      <c r="D92" s="8"/>
      <c r="E92" s="112"/>
    </row>
    <row r="93" spans="1:5" ht="0" hidden="1" customHeight="1" x14ac:dyDescent="0.25">
      <c r="A93" s="405"/>
      <c r="B93" s="312"/>
      <c r="C93" s="399"/>
      <c r="D93" s="8"/>
      <c r="E93" s="112"/>
    </row>
    <row r="94" spans="1:5" ht="15.75" thickBot="1" x14ac:dyDescent="0.3">
      <c r="A94" s="599" t="s">
        <v>811</v>
      </c>
      <c r="B94" s="600"/>
      <c r="C94" s="80">
        <v>4241200.9199056001</v>
      </c>
      <c r="D94" s="81"/>
      <c r="E94" s="82"/>
    </row>
    <row r="95" spans="1:5" ht="2.25" customHeight="1" x14ac:dyDescent="0.25">
      <c r="A95" s="587"/>
      <c r="B95" s="588"/>
      <c r="C95" s="588"/>
      <c r="D95" s="83"/>
      <c r="E95" s="84"/>
    </row>
    <row r="96" spans="1:5" ht="15.75" thickBot="1" x14ac:dyDescent="0.3">
      <c r="A96" s="580" t="s">
        <v>812</v>
      </c>
      <c r="B96" s="581"/>
      <c r="C96" s="581"/>
      <c r="D96" s="85"/>
      <c r="E96" s="86"/>
    </row>
    <row r="97" spans="1:260" ht="15.75" thickBot="1" x14ac:dyDescent="0.3">
      <c r="A97" s="320" t="s">
        <v>577</v>
      </c>
      <c r="B97" s="66" t="s">
        <v>788</v>
      </c>
      <c r="C97" s="289">
        <v>105982.08371240001</v>
      </c>
      <c r="D97" s="9">
        <v>-7.4704522266983986E-3</v>
      </c>
      <c r="E97" s="9">
        <v>-3.4860000000000004E-3</v>
      </c>
    </row>
    <row r="98" spans="1:260" x14ac:dyDescent="0.25">
      <c r="A98" s="608" t="s">
        <v>813</v>
      </c>
      <c r="B98" s="609"/>
      <c r="C98" s="87">
        <v>105982.08371240001</v>
      </c>
      <c r="D98" s="88"/>
      <c r="E98" s="89"/>
      <c r="IX98" s="416"/>
    </row>
    <row r="99" spans="1:260" ht="16.5" thickBot="1" x14ac:dyDescent="0.3">
      <c r="A99" s="90" t="s">
        <v>585</v>
      </c>
      <c r="B99" s="91"/>
      <c r="C99" s="92">
        <v>8633872.6957532</v>
      </c>
      <c r="D99" s="93"/>
      <c r="E99" s="94"/>
      <c r="IW99" s="416"/>
    </row>
    <row r="100" spans="1:260" ht="7.5" customHeight="1" x14ac:dyDescent="0.25">
      <c r="A100" s="95"/>
      <c r="B100" s="10"/>
      <c r="C100" s="11"/>
      <c r="D100" s="12"/>
      <c r="IV100" s="386"/>
    </row>
    <row r="101" spans="1:260" ht="17.25" customHeight="1" x14ac:dyDescent="0.25">
      <c r="A101" s="577" t="s">
        <v>586</v>
      </c>
      <c r="B101" s="578"/>
      <c r="C101" s="578"/>
      <c r="D101" s="578"/>
      <c r="E101" s="579"/>
    </row>
    <row r="102" spans="1:260" ht="17.25" customHeight="1" thickBot="1" x14ac:dyDescent="0.3">
      <c r="A102" s="395" t="s">
        <v>814</v>
      </c>
      <c r="B102" s="393"/>
      <c r="C102" s="393"/>
      <c r="D102" s="393"/>
      <c r="E102" s="394"/>
      <c r="IW102" s="416"/>
    </row>
    <row r="103" spans="1:260" ht="15" customHeight="1" x14ac:dyDescent="0.25">
      <c r="A103" s="608" t="s">
        <v>806</v>
      </c>
      <c r="B103" s="610" t="s">
        <v>807</v>
      </c>
      <c r="C103" s="611" t="s">
        <v>808</v>
      </c>
      <c r="D103" s="96" t="s">
        <v>571</v>
      </c>
      <c r="E103" s="97" t="s">
        <v>571</v>
      </c>
    </row>
    <row r="104" spans="1:260" ht="15.75" thickBot="1" x14ac:dyDescent="0.3">
      <c r="A104" s="582"/>
      <c r="B104" s="583"/>
      <c r="C104" s="584"/>
      <c r="D104" s="72" t="s">
        <v>572</v>
      </c>
      <c r="E104" s="73" t="s">
        <v>573</v>
      </c>
    </row>
    <row r="105" spans="1:260" ht="15.75" thickBot="1" x14ac:dyDescent="0.3">
      <c r="A105" s="321" t="s">
        <v>587</v>
      </c>
      <c r="B105" s="322" t="s">
        <v>248</v>
      </c>
      <c r="C105" s="323">
        <v>661336.97005180002</v>
      </c>
      <c r="D105" s="121">
        <v>0.14386750757694244</v>
      </c>
      <c r="E105" s="122">
        <v>2.9339000000000004E-2</v>
      </c>
      <c r="F105" s="13">
        <v>4.6847000000000007E-2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324"/>
      <c r="IW105" s="399"/>
      <c r="IX105" s="404"/>
      <c r="IY105" s="13"/>
      <c r="IZ105" s="13"/>
    </row>
    <row r="106" spans="1:260" ht="15.75" thickBot="1" x14ac:dyDescent="0.3">
      <c r="A106" s="325" t="s">
        <v>574</v>
      </c>
      <c r="B106" s="322" t="s">
        <v>789</v>
      </c>
      <c r="C106" s="323">
        <v>291696.9359178</v>
      </c>
      <c r="D106" s="121">
        <v>3.4790750592947006E-2</v>
      </c>
      <c r="E106" s="122">
        <v>3.2199999999999999E-2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324"/>
      <c r="IW106" s="399"/>
      <c r="IX106" s="404"/>
      <c r="IY106" s="13"/>
      <c r="IZ106" s="13"/>
    </row>
    <row r="107" spans="1:260" x14ac:dyDescent="0.25">
      <c r="A107" s="612" t="s">
        <v>588</v>
      </c>
      <c r="B107" s="326" t="s">
        <v>522</v>
      </c>
      <c r="C107" s="327">
        <v>694599.71054320002</v>
      </c>
      <c r="D107" s="132">
        <v>2.5220328941941261E-2</v>
      </c>
      <c r="E107" s="133">
        <v>3.5095000000000001E-2</v>
      </c>
      <c r="F107" s="386">
        <v>3.5019000000000002E-2</v>
      </c>
      <c r="IV107" s="324"/>
      <c r="IW107" s="399"/>
      <c r="IX107" s="404"/>
      <c r="IY107" s="13"/>
      <c r="IZ107" s="13"/>
    </row>
    <row r="108" spans="1:260" x14ac:dyDescent="0.25">
      <c r="A108" s="613"/>
      <c r="B108" s="328" t="s">
        <v>520</v>
      </c>
      <c r="C108" s="329">
        <v>585567.14562920004</v>
      </c>
      <c r="D108" s="13">
        <v>3.4338809549808502E-2</v>
      </c>
      <c r="E108" s="134">
        <v>3.7019000000000003E-2</v>
      </c>
      <c r="F108" s="386">
        <v>3.9167000000000007E-2</v>
      </c>
      <c r="IV108" s="324"/>
      <c r="IW108" s="403"/>
      <c r="IX108" s="404"/>
      <c r="IY108" s="13"/>
      <c r="IZ108" s="13"/>
    </row>
    <row r="109" spans="1:260" x14ac:dyDescent="0.25">
      <c r="A109" s="613"/>
      <c r="B109" s="328" t="s">
        <v>523</v>
      </c>
      <c r="C109" s="329">
        <v>581442.39370980009</v>
      </c>
      <c r="D109" s="13">
        <v>3.2103881239891052E-2</v>
      </c>
      <c r="E109" s="134">
        <v>3.5231000000000005E-2</v>
      </c>
      <c r="F109" s="386">
        <v>3.0209E-2</v>
      </c>
      <c r="IV109" s="324"/>
      <c r="IW109" s="403"/>
      <c r="IX109" s="404"/>
      <c r="IY109" s="13"/>
      <c r="IZ109" s="13"/>
    </row>
    <row r="110" spans="1:260" ht="15.75" thickBot="1" x14ac:dyDescent="0.3">
      <c r="A110" s="614"/>
      <c r="B110" s="330" t="s">
        <v>521</v>
      </c>
      <c r="C110" s="331">
        <v>1616317.5242270001</v>
      </c>
      <c r="D110" s="135">
        <v>0.53376883268356323</v>
      </c>
      <c r="E110" s="136">
        <v>-3.7895000000000005E-2</v>
      </c>
      <c r="F110" s="386">
        <v>0.156363</v>
      </c>
      <c r="IV110" s="324"/>
      <c r="IW110" s="403"/>
      <c r="IX110" s="404"/>
      <c r="IY110" s="13"/>
      <c r="IZ110" s="13"/>
    </row>
    <row r="111" spans="1:260" x14ac:dyDescent="0.25">
      <c r="A111" s="615" t="s">
        <v>589</v>
      </c>
      <c r="B111" s="326" t="s">
        <v>790</v>
      </c>
      <c r="C111" s="604">
        <v>244027.73175900002</v>
      </c>
      <c r="D111" s="132">
        <v>5.7398219108581543</v>
      </c>
      <c r="E111" s="133">
        <v>0.14680700000000002</v>
      </c>
      <c r="IV111" s="324"/>
      <c r="IW111" s="618"/>
      <c r="IX111" s="619"/>
      <c r="IY111" s="13"/>
      <c r="IZ111" s="13"/>
    </row>
    <row r="112" spans="1:260" ht="15.75" thickBot="1" x14ac:dyDescent="0.3">
      <c r="A112" s="616"/>
      <c r="B112" s="330" t="s">
        <v>791</v>
      </c>
      <c r="C112" s="617"/>
      <c r="D112" s="135">
        <v>0</v>
      </c>
      <c r="E112" s="136">
        <v>0</v>
      </c>
      <c r="IV112" s="324"/>
      <c r="IW112" s="618"/>
      <c r="IX112" s="619"/>
      <c r="IY112" s="13"/>
      <c r="IZ112" s="13"/>
    </row>
    <row r="113" spans="1:260" x14ac:dyDescent="0.25">
      <c r="A113" s="601" t="s">
        <v>576</v>
      </c>
      <c r="B113" s="326" t="s">
        <v>792</v>
      </c>
      <c r="C113" s="604">
        <v>388912.44315420004</v>
      </c>
      <c r="D113" s="132">
        <v>5.2499998360872269E-2</v>
      </c>
      <c r="E113" s="133">
        <v>5.2611000000000005E-2</v>
      </c>
      <c r="IV113" s="324"/>
      <c r="IW113" s="606"/>
      <c r="IX113" s="607"/>
      <c r="IY113" s="13"/>
      <c r="IZ113" s="13"/>
    </row>
    <row r="114" spans="1:260" x14ac:dyDescent="0.25">
      <c r="A114" s="602"/>
      <c r="B114" s="328" t="s">
        <v>793</v>
      </c>
      <c r="C114" s="605"/>
      <c r="D114" s="13">
        <v>0.19033661484718323</v>
      </c>
      <c r="E114" s="134">
        <v>0.24316600000000002</v>
      </c>
      <c r="IV114" s="324"/>
      <c r="IW114" s="606"/>
      <c r="IX114" s="607"/>
      <c r="IY114" s="13"/>
      <c r="IZ114" s="13"/>
    </row>
    <row r="115" spans="1:260" ht="15.75" thickBot="1" x14ac:dyDescent="0.3">
      <c r="A115" s="603"/>
      <c r="B115" s="330" t="s">
        <v>250</v>
      </c>
      <c r="C115" s="331">
        <v>471407.14073740004</v>
      </c>
      <c r="D115" s="135">
        <v>4.115583747625351E-2</v>
      </c>
      <c r="E115" s="136">
        <v>4.0013E-2</v>
      </c>
      <c r="IV115" s="324"/>
      <c r="IW115" s="399"/>
      <c r="IX115" s="400"/>
      <c r="IY115" s="13"/>
      <c r="IZ115" s="13"/>
    </row>
    <row r="116" spans="1:260" ht="15.75" thickBot="1" x14ac:dyDescent="0.3">
      <c r="A116" s="402" t="s">
        <v>590</v>
      </c>
      <c r="B116" s="332" t="s">
        <v>398</v>
      </c>
      <c r="C116" s="323">
        <v>980555.64828900003</v>
      </c>
      <c r="D116" s="121">
        <v>8.5567496716976166E-2</v>
      </c>
      <c r="E116" s="122">
        <v>3.7995000000000008E-2</v>
      </c>
      <c r="IV116" s="324"/>
      <c r="IW116" s="399"/>
      <c r="IX116" s="400"/>
      <c r="IY116" s="13"/>
      <c r="IZ116" s="13"/>
    </row>
    <row r="117" spans="1:260" x14ac:dyDescent="0.25">
      <c r="A117" s="612" t="s">
        <v>577</v>
      </c>
      <c r="B117" s="326" t="s">
        <v>29</v>
      </c>
      <c r="C117" s="327">
        <v>570554.35605980002</v>
      </c>
      <c r="D117" s="132">
        <v>2.6763278990983963E-2</v>
      </c>
      <c r="E117" s="133">
        <v>8.1089999999999999E-3</v>
      </c>
      <c r="IV117" s="324"/>
      <c r="IW117" s="399"/>
      <c r="IX117" s="400"/>
      <c r="IY117" s="13"/>
      <c r="IZ117" s="13"/>
    </row>
    <row r="118" spans="1:260" x14ac:dyDescent="0.25">
      <c r="A118" s="613"/>
      <c r="B118" s="328" t="s">
        <v>399</v>
      </c>
      <c r="C118" s="329">
        <v>633517.71659820003</v>
      </c>
      <c r="D118" s="13">
        <v>0.24247069656848907</v>
      </c>
      <c r="E118" s="134">
        <v>4.3984000000000002E-2</v>
      </c>
      <c r="IV118" s="324"/>
      <c r="IW118" s="399"/>
      <c r="IX118" s="400"/>
      <c r="IY118" s="13"/>
      <c r="IZ118" s="13"/>
    </row>
    <row r="119" spans="1:260" x14ac:dyDescent="0.25">
      <c r="A119" s="613"/>
      <c r="B119" s="328" t="s">
        <v>408</v>
      </c>
      <c r="C119" s="329">
        <v>632225.2772317999</v>
      </c>
      <c r="D119" s="13">
        <v>3.8122061640024185E-2</v>
      </c>
      <c r="E119" s="134">
        <v>3.7742000000000005E-2</v>
      </c>
      <c r="IV119" s="324"/>
      <c r="IW119" s="399"/>
      <c r="IX119" s="400"/>
      <c r="IY119" s="13"/>
      <c r="IZ119" s="13"/>
    </row>
    <row r="120" spans="1:260" ht="15.75" thickBot="1" x14ac:dyDescent="0.3">
      <c r="A120" s="614"/>
      <c r="B120" s="333" t="s">
        <v>794</v>
      </c>
      <c r="C120" s="331">
        <v>377247.96984979999</v>
      </c>
      <c r="D120" s="135">
        <v>3.1558949500322342E-2</v>
      </c>
      <c r="E120" s="136">
        <v>3.3593000000000005E-2</v>
      </c>
      <c r="IV120" s="324"/>
      <c r="IW120" s="399"/>
      <c r="IX120" s="400"/>
      <c r="IY120" s="13"/>
      <c r="IZ120" s="13"/>
    </row>
    <row r="121" spans="1:260" ht="15.75" thickBot="1" x14ac:dyDescent="0.3">
      <c r="A121" s="612" t="s">
        <v>578</v>
      </c>
      <c r="B121" s="125" t="s">
        <v>1401</v>
      </c>
      <c r="C121" s="604">
        <v>56043.810387600002</v>
      </c>
      <c r="D121" s="135">
        <v>0</v>
      </c>
      <c r="E121" s="136">
        <v>-2.0066000000000001E-2</v>
      </c>
      <c r="IV121" s="324"/>
      <c r="IW121" s="399"/>
      <c r="IX121" s="400"/>
      <c r="IY121" s="13"/>
      <c r="IZ121" s="13"/>
    </row>
    <row r="122" spans="1:260" ht="15.75" thickBot="1" x14ac:dyDescent="0.3">
      <c r="A122" s="613"/>
      <c r="B122" s="126" t="s">
        <v>1402</v>
      </c>
      <c r="C122" s="617"/>
      <c r="D122" s="135">
        <v>5.4037310183048248E-2</v>
      </c>
      <c r="E122" s="136">
        <v>4.0277E-2</v>
      </c>
      <c r="IV122" s="324"/>
      <c r="IW122" s="399"/>
      <c r="IX122" s="400"/>
      <c r="IY122" s="13"/>
      <c r="IZ122" s="13"/>
    </row>
    <row r="123" spans="1:260" ht="15.75" thickBot="1" x14ac:dyDescent="0.3">
      <c r="A123" s="334" t="s">
        <v>591</v>
      </c>
      <c r="B123" s="322" t="s">
        <v>230</v>
      </c>
      <c r="C123" s="331">
        <v>611891.49642039998</v>
      </c>
      <c r="D123" s="135">
        <v>0.26645219326019287</v>
      </c>
      <c r="E123" s="136">
        <v>4.2669000000000006E-2</v>
      </c>
      <c r="IV123" s="324"/>
      <c r="IW123" s="399"/>
      <c r="IX123" s="400"/>
      <c r="IY123" s="13"/>
      <c r="IZ123" s="13"/>
    </row>
    <row r="124" spans="1:260" ht="15.75" thickBot="1" x14ac:dyDescent="0.3">
      <c r="A124" s="620" t="s">
        <v>592</v>
      </c>
      <c r="B124" s="335" t="s">
        <v>326</v>
      </c>
      <c r="C124" s="331">
        <v>509453.25934719999</v>
      </c>
      <c r="D124" s="135">
        <v>-0.11835689842700958</v>
      </c>
      <c r="E124" s="136">
        <v>-3.2242E-2</v>
      </c>
      <c r="IV124" s="324"/>
      <c r="IW124" s="399"/>
      <c r="IX124" s="400"/>
      <c r="IY124" s="13"/>
      <c r="IZ124" s="13"/>
    </row>
    <row r="125" spans="1:260" ht="15.75" thickBot="1" x14ac:dyDescent="0.3">
      <c r="A125" s="621"/>
      <c r="B125" s="336" t="s">
        <v>795</v>
      </c>
      <c r="C125" s="604">
        <v>15495.1633662</v>
      </c>
      <c r="D125" s="135">
        <v>0.23082840442657471</v>
      </c>
      <c r="E125" s="136">
        <v>6.0960000000000007E-3</v>
      </c>
      <c r="IV125" s="324"/>
      <c r="IW125" s="606"/>
      <c r="IX125" s="607"/>
      <c r="IY125" s="13"/>
      <c r="IZ125" s="13"/>
    </row>
    <row r="126" spans="1:260" ht="15.75" thickBot="1" x14ac:dyDescent="0.3">
      <c r="A126" s="622"/>
      <c r="B126" s="333" t="s">
        <v>796</v>
      </c>
      <c r="C126" s="617"/>
      <c r="D126" s="135">
        <v>41.737586975097656</v>
      </c>
      <c r="E126" s="136">
        <v>1.3912530000000001</v>
      </c>
      <c r="IV126" s="324"/>
      <c r="IW126" s="606"/>
      <c r="IX126" s="607"/>
      <c r="IY126" s="13"/>
      <c r="IZ126" s="13"/>
    </row>
    <row r="127" spans="1:260" ht="15.75" thickBot="1" x14ac:dyDescent="0.3">
      <c r="A127" s="620" t="s">
        <v>579</v>
      </c>
      <c r="B127" s="326" t="s">
        <v>514</v>
      </c>
      <c r="C127" s="331">
        <v>972592.26798440004</v>
      </c>
      <c r="D127" s="135">
        <v>2.3684648796916008E-2</v>
      </c>
      <c r="E127" s="136">
        <v>3.6055000000000004E-2</v>
      </c>
      <c r="IV127" s="324"/>
      <c r="IW127" s="399"/>
      <c r="IX127" s="400"/>
      <c r="IY127" s="13"/>
      <c r="IZ127" s="13"/>
    </row>
    <row r="128" spans="1:260" ht="15.75" thickBot="1" x14ac:dyDescent="0.3">
      <c r="A128" s="621"/>
      <c r="B128" s="328" t="s">
        <v>797</v>
      </c>
      <c r="C128" s="331">
        <v>525630.76647060004</v>
      </c>
      <c r="D128" s="135">
        <v>0.15408499538898468</v>
      </c>
      <c r="E128" s="136">
        <v>2.8521999999999999E-2</v>
      </c>
      <c r="IV128" s="324"/>
      <c r="IW128" s="399"/>
      <c r="IX128" s="400"/>
      <c r="IY128" s="13"/>
      <c r="IZ128" s="13"/>
    </row>
    <row r="129" spans="1:260" ht="15" customHeight="1" thickBot="1" x14ac:dyDescent="0.3">
      <c r="A129" s="621"/>
      <c r="B129" s="330" t="s">
        <v>798</v>
      </c>
      <c r="C129" s="331">
        <v>1774770.4225874003</v>
      </c>
      <c r="D129" s="135">
        <v>0.20043890178203583</v>
      </c>
      <c r="E129" s="136">
        <v>2.8135000000000004E-2</v>
      </c>
      <c r="IV129" s="324"/>
      <c r="IW129" s="399"/>
      <c r="IX129" s="400"/>
      <c r="IY129" s="13"/>
      <c r="IZ129" s="13"/>
    </row>
    <row r="130" spans="1:260" ht="15.75" thickBot="1" x14ac:dyDescent="0.3">
      <c r="A130" s="623" t="s">
        <v>580</v>
      </c>
      <c r="B130" s="326" t="s">
        <v>409</v>
      </c>
      <c r="C130" s="331">
        <v>727812.29798620008</v>
      </c>
      <c r="D130" s="135">
        <v>-4.7974556684494019E-2</v>
      </c>
      <c r="E130" s="136">
        <v>1.3301E-2</v>
      </c>
      <c r="IV130" s="324"/>
      <c r="IW130" s="399"/>
      <c r="IX130" s="400"/>
      <c r="IY130" s="13"/>
      <c r="IZ130" s="13"/>
    </row>
    <row r="131" spans="1:260" ht="15.75" thickBot="1" x14ac:dyDescent="0.3">
      <c r="A131" s="624"/>
      <c r="B131" s="337" t="s">
        <v>799</v>
      </c>
      <c r="C131" s="331">
        <v>199960.03720419999</v>
      </c>
      <c r="D131" s="135">
        <v>2.6286941021680832E-2</v>
      </c>
      <c r="E131" s="136">
        <v>-2.7054000000000005E-2</v>
      </c>
      <c r="IV131" s="324"/>
      <c r="IW131" s="399"/>
      <c r="IX131" s="400"/>
      <c r="IY131" s="13"/>
      <c r="IZ131" s="13"/>
    </row>
    <row r="132" spans="1:260" ht="15.75" thickBot="1" x14ac:dyDescent="0.3">
      <c r="A132" s="625" t="s">
        <v>581</v>
      </c>
      <c r="B132" s="338" t="s">
        <v>1254</v>
      </c>
      <c r="C132" s="331">
        <v>11050.1532386</v>
      </c>
      <c r="D132" s="135">
        <v>0</v>
      </c>
      <c r="E132" s="136">
        <v>3.3464000000000001E-2</v>
      </c>
      <c r="IV132" s="324"/>
      <c r="IW132" s="399"/>
      <c r="IX132" s="400"/>
      <c r="IY132" s="13"/>
      <c r="IZ132" s="13"/>
    </row>
    <row r="133" spans="1:260" ht="15.75" thickBot="1" x14ac:dyDescent="0.3">
      <c r="A133" s="626"/>
      <c r="B133" s="339" t="s">
        <v>1250</v>
      </c>
      <c r="C133" s="331">
        <v>804.16164780000008</v>
      </c>
      <c r="D133" s="135">
        <v>0</v>
      </c>
      <c r="E133" s="136">
        <v>-2.5927000000000002E-2</v>
      </c>
      <c r="IV133" s="324"/>
      <c r="IW133" s="399"/>
      <c r="IX133" s="400"/>
      <c r="IY133" s="13"/>
      <c r="IZ133" s="13"/>
    </row>
    <row r="134" spans="1:260" x14ac:dyDescent="0.25">
      <c r="A134" s="98" t="s">
        <v>815</v>
      </c>
      <c r="B134" s="99"/>
      <c r="C134" s="76">
        <v>14134912.800398603</v>
      </c>
      <c r="D134" s="99"/>
      <c r="E134" s="100"/>
      <c r="IW134" s="416"/>
      <c r="IX134" s="340"/>
    </row>
    <row r="135" spans="1:260" ht="4.5" customHeight="1" x14ac:dyDescent="0.25">
      <c r="A135" s="101"/>
      <c r="B135" s="102"/>
      <c r="C135" s="103"/>
      <c r="D135" s="102"/>
      <c r="E135" s="104"/>
      <c r="IX135" s="340"/>
    </row>
    <row r="136" spans="1:260" ht="15.75" thickBot="1" x14ac:dyDescent="0.3">
      <c r="A136" s="395" t="s">
        <v>816</v>
      </c>
      <c r="B136" s="99"/>
      <c r="C136" s="76"/>
      <c r="D136" s="99"/>
      <c r="E136" s="100"/>
      <c r="IX136" s="340"/>
    </row>
    <row r="137" spans="1:260" ht="15.75" thickBot="1" x14ac:dyDescent="0.3">
      <c r="A137" s="120" t="s">
        <v>575</v>
      </c>
      <c r="B137" s="341" t="s">
        <v>800</v>
      </c>
      <c r="C137" s="342">
        <v>785669.75963280012</v>
      </c>
      <c r="D137" s="132">
        <v>0.47255599498748779</v>
      </c>
      <c r="E137" s="133">
        <v>3.8133E-2</v>
      </c>
      <c r="F137" s="132">
        <v>0</v>
      </c>
      <c r="G137" s="343">
        <v>0</v>
      </c>
      <c r="H137" s="343">
        <v>0</v>
      </c>
      <c r="I137" s="343">
        <v>0</v>
      </c>
      <c r="J137" s="343">
        <v>0</v>
      </c>
      <c r="K137" s="343">
        <v>0</v>
      </c>
      <c r="L137" s="343">
        <v>0</v>
      </c>
      <c r="M137" s="343">
        <v>0</v>
      </c>
      <c r="N137" s="343">
        <v>0</v>
      </c>
      <c r="O137" s="343">
        <v>0</v>
      </c>
      <c r="P137" s="343">
        <v>0</v>
      </c>
      <c r="Q137" s="343">
        <v>0</v>
      </c>
      <c r="R137" s="343">
        <v>0</v>
      </c>
      <c r="S137" s="343">
        <v>0</v>
      </c>
      <c r="T137" s="343">
        <v>0</v>
      </c>
      <c r="U137" s="343">
        <v>0</v>
      </c>
      <c r="V137" s="343">
        <v>0</v>
      </c>
      <c r="W137" s="343">
        <v>0</v>
      </c>
      <c r="X137" s="343">
        <v>0</v>
      </c>
      <c r="Y137" s="343">
        <v>0</v>
      </c>
      <c r="Z137" s="343">
        <v>0</v>
      </c>
      <c r="AA137" s="343">
        <v>0</v>
      </c>
      <c r="AB137" s="343">
        <v>0</v>
      </c>
      <c r="AC137" s="343">
        <v>0</v>
      </c>
      <c r="AD137" s="343">
        <v>0</v>
      </c>
      <c r="AE137" s="343">
        <v>0</v>
      </c>
      <c r="AF137" s="343">
        <v>0</v>
      </c>
      <c r="AG137" s="343">
        <v>0</v>
      </c>
      <c r="AH137" s="343">
        <v>0</v>
      </c>
      <c r="AI137" s="343">
        <v>0</v>
      </c>
      <c r="AJ137" s="343">
        <v>0</v>
      </c>
      <c r="AK137" s="343">
        <v>0</v>
      </c>
      <c r="AL137" s="343">
        <v>0</v>
      </c>
      <c r="AM137" s="343">
        <v>0</v>
      </c>
      <c r="AN137" s="343">
        <v>0</v>
      </c>
      <c r="AO137" s="343">
        <v>0</v>
      </c>
      <c r="AP137" s="343">
        <v>0</v>
      </c>
      <c r="AQ137" s="343">
        <v>0</v>
      </c>
      <c r="AR137" s="343">
        <v>0</v>
      </c>
      <c r="AS137" s="343">
        <v>0</v>
      </c>
      <c r="AT137" s="343">
        <v>0</v>
      </c>
      <c r="AU137" s="343">
        <v>0</v>
      </c>
      <c r="AV137" s="343">
        <v>0</v>
      </c>
      <c r="AW137" s="343">
        <v>0</v>
      </c>
      <c r="AX137" s="343">
        <v>0</v>
      </c>
      <c r="AY137" s="343">
        <v>0</v>
      </c>
      <c r="AZ137" s="343">
        <v>0</v>
      </c>
      <c r="BA137" s="343">
        <v>0</v>
      </c>
      <c r="BB137" s="343">
        <v>0</v>
      </c>
      <c r="BC137" s="343">
        <v>0</v>
      </c>
      <c r="BD137" s="343">
        <v>0</v>
      </c>
      <c r="BE137" s="343">
        <v>0</v>
      </c>
      <c r="BF137" s="343">
        <v>0</v>
      </c>
      <c r="BG137" s="343">
        <v>0</v>
      </c>
      <c r="BH137" s="343">
        <v>0</v>
      </c>
      <c r="BI137" s="343">
        <v>0</v>
      </c>
      <c r="BJ137" s="343">
        <v>0</v>
      </c>
      <c r="BK137" s="343">
        <v>0</v>
      </c>
      <c r="BL137" s="343">
        <v>0</v>
      </c>
      <c r="BM137" s="343">
        <v>0</v>
      </c>
      <c r="BN137" s="343">
        <v>0</v>
      </c>
      <c r="BO137" s="343">
        <v>0</v>
      </c>
      <c r="BP137" s="343">
        <v>0</v>
      </c>
      <c r="BQ137" s="343">
        <v>0</v>
      </c>
      <c r="BR137" s="343">
        <v>0</v>
      </c>
      <c r="BS137" s="343">
        <v>0</v>
      </c>
      <c r="BT137" s="343">
        <v>0</v>
      </c>
      <c r="BU137" s="343">
        <v>0</v>
      </c>
      <c r="BV137" s="343">
        <v>0</v>
      </c>
      <c r="BW137" s="343">
        <v>0</v>
      </c>
      <c r="BX137" s="343">
        <v>0</v>
      </c>
      <c r="BY137" s="343">
        <v>0</v>
      </c>
      <c r="BZ137" s="343">
        <v>0</v>
      </c>
      <c r="CA137" s="343">
        <v>0</v>
      </c>
      <c r="CB137" s="343">
        <v>0</v>
      </c>
      <c r="CC137" s="343">
        <v>0</v>
      </c>
      <c r="CD137" s="343">
        <v>0</v>
      </c>
      <c r="CE137" s="343">
        <v>0</v>
      </c>
      <c r="CF137" s="343">
        <v>0</v>
      </c>
      <c r="CG137" s="343">
        <v>0</v>
      </c>
      <c r="CH137" s="343">
        <v>0</v>
      </c>
      <c r="CI137" s="343">
        <v>0</v>
      </c>
      <c r="CJ137" s="343">
        <v>0</v>
      </c>
      <c r="CK137" s="343">
        <v>0</v>
      </c>
      <c r="CL137" s="343">
        <v>0</v>
      </c>
      <c r="CM137" s="343">
        <v>0</v>
      </c>
      <c r="CN137" s="343">
        <v>0</v>
      </c>
      <c r="CO137" s="343">
        <v>0</v>
      </c>
      <c r="CP137" s="343">
        <v>0</v>
      </c>
      <c r="CQ137" s="343">
        <v>0</v>
      </c>
      <c r="CR137" s="343">
        <v>0</v>
      </c>
      <c r="CS137" s="343">
        <v>0</v>
      </c>
      <c r="CT137" s="343">
        <v>0</v>
      </c>
      <c r="CU137" s="343">
        <v>0</v>
      </c>
      <c r="CV137" s="343">
        <v>0</v>
      </c>
      <c r="CW137" s="343">
        <v>0</v>
      </c>
      <c r="CX137" s="343">
        <v>0</v>
      </c>
      <c r="CY137" s="343">
        <v>0</v>
      </c>
      <c r="CZ137" s="343">
        <v>0</v>
      </c>
      <c r="DA137" s="343">
        <v>0</v>
      </c>
      <c r="DB137" s="343">
        <v>0</v>
      </c>
      <c r="DC137" s="343">
        <v>0</v>
      </c>
      <c r="DD137" s="343">
        <v>0</v>
      </c>
      <c r="DE137" s="343">
        <v>0</v>
      </c>
      <c r="DF137" s="343">
        <v>0</v>
      </c>
      <c r="DG137" s="343">
        <v>0</v>
      </c>
      <c r="DH137" s="343">
        <v>0</v>
      </c>
      <c r="DI137" s="343">
        <v>0</v>
      </c>
      <c r="DJ137" s="343">
        <v>0</v>
      </c>
      <c r="DK137" s="343">
        <v>0</v>
      </c>
      <c r="DL137" s="343">
        <v>0</v>
      </c>
      <c r="DM137" s="343">
        <v>0</v>
      </c>
      <c r="DN137" s="343">
        <v>0</v>
      </c>
      <c r="DO137" s="343">
        <v>0</v>
      </c>
      <c r="DP137" s="343">
        <v>0</v>
      </c>
      <c r="DQ137" s="343">
        <v>0</v>
      </c>
      <c r="DR137" s="343">
        <v>0</v>
      </c>
      <c r="DS137" s="343">
        <v>0</v>
      </c>
      <c r="DT137" s="343">
        <v>0</v>
      </c>
      <c r="DU137" s="343">
        <v>0</v>
      </c>
      <c r="DV137" s="343">
        <v>0</v>
      </c>
      <c r="DW137" s="343">
        <v>0</v>
      </c>
      <c r="DX137" s="343">
        <v>0</v>
      </c>
      <c r="DY137" s="343">
        <v>0</v>
      </c>
      <c r="DZ137" s="343">
        <v>0</v>
      </c>
      <c r="EA137" s="343">
        <v>0</v>
      </c>
      <c r="EB137" s="343">
        <v>0</v>
      </c>
      <c r="EC137" s="343">
        <v>0</v>
      </c>
      <c r="ED137" s="343">
        <v>0</v>
      </c>
      <c r="EE137" s="343">
        <v>0</v>
      </c>
      <c r="EF137" s="343">
        <v>0</v>
      </c>
      <c r="EG137" s="343">
        <v>0</v>
      </c>
      <c r="EH137" s="343">
        <v>0</v>
      </c>
      <c r="EI137" s="343">
        <v>0</v>
      </c>
      <c r="EJ137" s="343">
        <v>0</v>
      </c>
      <c r="EK137" s="343">
        <v>0</v>
      </c>
      <c r="EL137" s="343">
        <v>0</v>
      </c>
      <c r="EM137" s="343">
        <v>0</v>
      </c>
      <c r="EN137" s="343">
        <v>0</v>
      </c>
      <c r="EO137" s="343">
        <v>0</v>
      </c>
      <c r="EP137" s="343">
        <v>0</v>
      </c>
      <c r="EQ137" s="343">
        <v>0</v>
      </c>
      <c r="ER137" s="343">
        <v>0</v>
      </c>
      <c r="ES137" s="343">
        <v>0</v>
      </c>
      <c r="ET137" s="343">
        <v>0</v>
      </c>
      <c r="EU137" s="343">
        <v>0</v>
      </c>
      <c r="EV137" s="343">
        <v>0</v>
      </c>
      <c r="EW137" s="343">
        <v>0</v>
      </c>
      <c r="EX137" s="343">
        <v>0</v>
      </c>
      <c r="EY137" s="343">
        <v>0</v>
      </c>
      <c r="EZ137" s="343">
        <v>0</v>
      </c>
      <c r="FA137" s="343">
        <v>0</v>
      </c>
      <c r="FB137" s="343">
        <v>0</v>
      </c>
      <c r="FC137" s="343">
        <v>0</v>
      </c>
      <c r="FD137" s="343">
        <v>0</v>
      </c>
      <c r="FE137" s="343">
        <v>0</v>
      </c>
      <c r="FF137" s="343">
        <v>0</v>
      </c>
      <c r="FG137" s="343">
        <v>0</v>
      </c>
      <c r="FH137" s="343">
        <v>0</v>
      </c>
      <c r="FI137" s="343">
        <v>0</v>
      </c>
      <c r="FJ137" s="343">
        <v>0</v>
      </c>
      <c r="FK137" s="343">
        <v>0</v>
      </c>
      <c r="FL137" s="343">
        <v>0</v>
      </c>
      <c r="FM137" s="343">
        <v>0</v>
      </c>
      <c r="FN137" s="343">
        <v>0</v>
      </c>
      <c r="FO137" s="343">
        <v>0</v>
      </c>
      <c r="FP137" s="343">
        <v>0</v>
      </c>
      <c r="FQ137" s="343">
        <v>0</v>
      </c>
      <c r="FR137" s="343">
        <v>0</v>
      </c>
      <c r="FS137" s="343">
        <v>0</v>
      </c>
      <c r="FT137" s="343">
        <v>0</v>
      </c>
      <c r="FU137" s="343">
        <v>0</v>
      </c>
      <c r="FV137" s="343">
        <v>0</v>
      </c>
      <c r="FW137" s="343">
        <v>0</v>
      </c>
      <c r="FX137" s="343">
        <v>0</v>
      </c>
      <c r="FY137" s="343">
        <v>0</v>
      </c>
      <c r="FZ137" s="343">
        <v>0</v>
      </c>
      <c r="GA137" s="343">
        <v>0</v>
      </c>
      <c r="GB137" s="343">
        <v>0</v>
      </c>
      <c r="GC137" s="343">
        <v>0</v>
      </c>
      <c r="GD137" s="343">
        <v>0</v>
      </c>
      <c r="GE137" s="343">
        <v>0</v>
      </c>
      <c r="GF137" s="343">
        <v>0</v>
      </c>
      <c r="GG137" s="343">
        <v>0</v>
      </c>
      <c r="GH137" s="343">
        <v>0</v>
      </c>
      <c r="GI137" s="343">
        <v>0</v>
      </c>
      <c r="GJ137" s="343">
        <v>0</v>
      </c>
      <c r="GK137" s="343">
        <v>0</v>
      </c>
      <c r="GL137" s="343">
        <v>0</v>
      </c>
      <c r="GM137" s="343">
        <v>0</v>
      </c>
      <c r="GN137" s="343">
        <v>0</v>
      </c>
      <c r="GO137" s="343">
        <v>0</v>
      </c>
      <c r="GP137" s="343">
        <v>0</v>
      </c>
      <c r="GQ137" s="343">
        <v>0</v>
      </c>
      <c r="GR137" s="343">
        <v>0</v>
      </c>
      <c r="GS137" s="343">
        <v>0</v>
      </c>
      <c r="GT137" s="343">
        <v>0</v>
      </c>
      <c r="GU137" s="343">
        <v>0</v>
      </c>
      <c r="GV137" s="343">
        <v>0</v>
      </c>
      <c r="GW137" s="343">
        <v>0</v>
      </c>
      <c r="GX137" s="343">
        <v>0</v>
      </c>
      <c r="GY137" s="343">
        <v>0</v>
      </c>
      <c r="GZ137" s="343">
        <v>0</v>
      </c>
      <c r="HA137" s="343">
        <v>0</v>
      </c>
      <c r="HB137" s="343">
        <v>0</v>
      </c>
      <c r="HC137" s="343">
        <v>0</v>
      </c>
      <c r="HD137" s="343">
        <v>0</v>
      </c>
      <c r="HE137" s="343">
        <v>0</v>
      </c>
      <c r="HF137" s="343">
        <v>0</v>
      </c>
      <c r="HG137" s="343">
        <v>0</v>
      </c>
      <c r="HH137" s="343">
        <v>0</v>
      </c>
      <c r="HI137" s="343">
        <v>0</v>
      </c>
      <c r="HJ137" s="343">
        <v>0</v>
      </c>
      <c r="HK137" s="343">
        <v>0</v>
      </c>
      <c r="HL137" s="343">
        <v>0</v>
      </c>
      <c r="HM137" s="343">
        <v>0</v>
      </c>
      <c r="HN137" s="343">
        <v>0</v>
      </c>
      <c r="HO137" s="343">
        <v>0</v>
      </c>
      <c r="HP137" s="343">
        <v>0</v>
      </c>
      <c r="HQ137" s="343">
        <v>0</v>
      </c>
      <c r="HR137" s="343">
        <v>0</v>
      </c>
      <c r="HS137" s="343">
        <v>0</v>
      </c>
      <c r="HT137" s="343">
        <v>0</v>
      </c>
      <c r="HU137" s="343">
        <v>0</v>
      </c>
      <c r="HV137" s="343">
        <v>0</v>
      </c>
      <c r="HW137" s="343">
        <v>0</v>
      </c>
      <c r="HX137" s="343">
        <v>0</v>
      </c>
      <c r="HY137" s="343">
        <v>0</v>
      </c>
      <c r="HZ137" s="343">
        <v>0</v>
      </c>
      <c r="IA137" s="343">
        <v>0</v>
      </c>
      <c r="IB137" s="343">
        <v>0</v>
      </c>
      <c r="IC137" s="343">
        <v>0</v>
      </c>
      <c r="ID137" s="343">
        <v>0</v>
      </c>
      <c r="IE137" s="343">
        <v>0</v>
      </c>
      <c r="IF137" s="343">
        <v>0</v>
      </c>
      <c r="IG137" s="343">
        <v>0</v>
      </c>
      <c r="IH137" s="343">
        <v>0</v>
      </c>
      <c r="II137" s="343">
        <v>0</v>
      </c>
      <c r="IJ137" s="343">
        <v>0</v>
      </c>
      <c r="IK137" s="343">
        <v>0</v>
      </c>
      <c r="IL137" s="343">
        <v>0</v>
      </c>
      <c r="IM137" s="343">
        <v>0</v>
      </c>
      <c r="IN137" s="343">
        <v>0</v>
      </c>
      <c r="IO137" s="343">
        <v>0</v>
      </c>
      <c r="IP137" s="343">
        <v>0</v>
      </c>
      <c r="IQ137" s="343">
        <v>0</v>
      </c>
      <c r="IR137" s="343">
        <v>0</v>
      </c>
      <c r="IS137" s="343">
        <v>0</v>
      </c>
      <c r="IT137" s="343">
        <v>0</v>
      </c>
      <c r="IU137" s="343">
        <v>0</v>
      </c>
      <c r="IV137" s="324"/>
      <c r="IW137" s="399"/>
      <c r="IX137" s="400"/>
      <c r="IY137" s="13"/>
      <c r="IZ137" s="13"/>
    </row>
    <row r="138" spans="1:260" ht="15.75" thickBot="1" x14ac:dyDescent="0.3">
      <c r="A138" s="344" t="s">
        <v>1255</v>
      </c>
      <c r="B138" s="341" t="s">
        <v>801</v>
      </c>
      <c r="C138" s="342">
        <v>278778.03581040003</v>
      </c>
      <c r="D138" s="132">
        <v>1.2444430962204933E-2</v>
      </c>
      <c r="E138" s="133">
        <v>-3.8980000000000004E-3</v>
      </c>
      <c r="F138" s="132">
        <v>0</v>
      </c>
      <c r="G138" s="343">
        <v>0</v>
      </c>
      <c r="H138" s="343">
        <v>0</v>
      </c>
      <c r="I138" s="343">
        <v>0</v>
      </c>
      <c r="J138" s="343">
        <v>0</v>
      </c>
      <c r="K138" s="343">
        <v>0</v>
      </c>
      <c r="L138" s="343">
        <v>0</v>
      </c>
      <c r="M138" s="343">
        <v>0</v>
      </c>
      <c r="N138" s="343">
        <v>0</v>
      </c>
      <c r="O138" s="343">
        <v>0</v>
      </c>
      <c r="P138" s="343">
        <v>0</v>
      </c>
      <c r="Q138" s="343">
        <v>0</v>
      </c>
      <c r="R138" s="343">
        <v>0</v>
      </c>
      <c r="S138" s="343">
        <v>0</v>
      </c>
      <c r="T138" s="343">
        <v>0</v>
      </c>
      <c r="U138" s="343">
        <v>0</v>
      </c>
      <c r="V138" s="343">
        <v>0</v>
      </c>
      <c r="W138" s="343">
        <v>0</v>
      </c>
      <c r="X138" s="343">
        <v>0</v>
      </c>
      <c r="Y138" s="343">
        <v>0</v>
      </c>
      <c r="Z138" s="343">
        <v>0</v>
      </c>
      <c r="AA138" s="343">
        <v>0</v>
      </c>
      <c r="AB138" s="343">
        <v>0</v>
      </c>
      <c r="AC138" s="343">
        <v>0</v>
      </c>
      <c r="AD138" s="343">
        <v>0</v>
      </c>
      <c r="AE138" s="343">
        <v>0</v>
      </c>
      <c r="AF138" s="343">
        <v>0</v>
      </c>
      <c r="AG138" s="343">
        <v>0</v>
      </c>
      <c r="AH138" s="343">
        <v>0</v>
      </c>
      <c r="AI138" s="343">
        <v>0</v>
      </c>
      <c r="AJ138" s="343">
        <v>0</v>
      </c>
      <c r="AK138" s="343">
        <v>0</v>
      </c>
      <c r="AL138" s="343">
        <v>0</v>
      </c>
      <c r="AM138" s="343">
        <v>0</v>
      </c>
      <c r="AN138" s="343">
        <v>0</v>
      </c>
      <c r="AO138" s="343">
        <v>0</v>
      </c>
      <c r="AP138" s="343">
        <v>0</v>
      </c>
      <c r="AQ138" s="343">
        <v>0</v>
      </c>
      <c r="AR138" s="343">
        <v>0</v>
      </c>
      <c r="AS138" s="343">
        <v>0</v>
      </c>
      <c r="AT138" s="343">
        <v>0</v>
      </c>
      <c r="AU138" s="343">
        <v>0</v>
      </c>
      <c r="AV138" s="343">
        <v>0</v>
      </c>
      <c r="AW138" s="343">
        <v>0</v>
      </c>
      <c r="AX138" s="343">
        <v>0</v>
      </c>
      <c r="AY138" s="343">
        <v>0</v>
      </c>
      <c r="AZ138" s="343">
        <v>0</v>
      </c>
      <c r="BA138" s="343">
        <v>0</v>
      </c>
      <c r="BB138" s="343">
        <v>0</v>
      </c>
      <c r="BC138" s="343">
        <v>0</v>
      </c>
      <c r="BD138" s="343">
        <v>0</v>
      </c>
      <c r="BE138" s="343">
        <v>0</v>
      </c>
      <c r="BF138" s="343">
        <v>0</v>
      </c>
      <c r="BG138" s="343">
        <v>0</v>
      </c>
      <c r="BH138" s="343">
        <v>0</v>
      </c>
      <c r="BI138" s="343">
        <v>0</v>
      </c>
      <c r="BJ138" s="343">
        <v>0</v>
      </c>
      <c r="BK138" s="343">
        <v>0</v>
      </c>
      <c r="BL138" s="343">
        <v>0</v>
      </c>
      <c r="BM138" s="343">
        <v>0</v>
      </c>
      <c r="BN138" s="343">
        <v>0</v>
      </c>
      <c r="BO138" s="343">
        <v>0</v>
      </c>
      <c r="BP138" s="343">
        <v>0</v>
      </c>
      <c r="BQ138" s="343">
        <v>0</v>
      </c>
      <c r="BR138" s="343">
        <v>0</v>
      </c>
      <c r="BS138" s="343">
        <v>0</v>
      </c>
      <c r="BT138" s="343">
        <v>0</v>
      </c>
      <c r="BU138" s="343">
        <v>0</v>
      </c>
      <c r="BV138" s="343">
        <v>0</v>
      </c>
      <c r="BW138" s="343">
        <v>0</v>
      </c>
      <c r="BX138" s="343">
        <v>0</v>
      </c>
      <c r="BY138" s="343">
        <v>0</v>
      </c>
      <c r="BZ138" s="343">
        <v>0</v>
      </c>
      <c r="CA138" s="343">
        <v>0</v>
      </c>
      <c r="CB138" s="343">
        <v>0</v>
      </c>
      <c r="CC138" s="343">
        <v>0</v>
      </c>
      <c r="CD138" s="343">
        <v>0</v>
      </c>
      <c r="CE138" s="343">
        <v>0</v>
      </c>
      <c r="CF138" s="343">
        <v>0</v>
      </c>
      <c r="CG138" s="343">
        <v>0</v>
      </c>
      <c r="CH138" s="343">
        <v>0</v>
      </c>
      <c r="CI138" s="343">
        <v>0</v>
      </c>
      <c r="CJ138" s="343">
        <v>0</v>
      </c>
      <c r="CK138" s="343">
        <v>0</v>
      </c>
      <c r="CL138" s="343">
        <v>0</v>
      </c>
      <c r="CM138" s="343">
        <v>0</v>
      </c>
      <c r="CN138" s="343">
        <v>0</v>
      </c>
      <c r="CO138" s="343">
        <v>0</v>
      </c>
      <c r="CP138" s="343">
        <v>0</v>
      </c>
      <c r="CQ138" s="343">
        <v>0</v>
      </c>
      <c r="CR138" s="343">
        <v>0</v>
      </c>
      <c r="CS138" s="343">
        <v>0</v>
      </c>
      <c r="CT138" s="343">
        <v>0</v>
      </c>
      <c r="CU138" s="343">
        <v>0</v>
      </c>
      <c r="CV138" s="343">
        <v>0</v>
      </c>
      <c r="CW138" s="343">
        <v>0</v>
      </c>
      <c r="CX138" s="343">
        <v>0</v>
      </c>
      <c r="CY138" s="343">
        <v>0</v>
      </c>
      <c r="CZ138" s="343">
        <v>0</v>
      </c>
      <c r="DA138" s="343">
        <v>0</v>
      </c>
      <c r="DB138" s="343">
        <v>0</v>
      </c>
      <c r="DC138" s="343">
        <v>0</v>
      </c>
      <c r="DD138" s="343">
        <v>0</v>
      </c>
      <c r="DE138" s="343">
        <v>0</v>
      </c>
      <c r="DF138" s="343">
        <v>0</v>
      </c>
      <c r="DG138" s="343">
        <v>0</v>
      </c>
      <c r="DH138" s="343">
        <v>0</v>
      </c>
      <c r="DI138" s="343">
        <v>0</v>
      </c>
      <c r="DJ138" s="343">
        <v>0</v>
      </c>
      <c r="DK138" s="343">
        <v>0</v>
      </c>
      <c r="DL138" s="343">
        <v>0</v>
      </c>
      <c r="DM138" s="343">
        <v>0</v>
      </c>
      <c r="DN138" s="343">
        <v>0</v>
      </c>
      <c r="DO138" s="343">
        <v>0</v>
      </c>
      <c r="DP138" s="343">
        <v>0</v>
      </c>
      <c r="DQ138" s="343">
        <v>0</v>
      </c>
      <c r="DR138" s="343">
        <v>0</v>
      </c>
      <c r="DS138" s="343">
        <v>0</v>
      </c>
      <c r="DT138" s="343">
        <v>0</v>
      </c>
      <c r="DU138" s="343">
        <v>0</v>
      </c>
      <c r="DV138" s="343">
        <v>0</v>
      </c>
      <c r="DW138" s="343">
        <v>0</v>
      </c>
      <c r="DX138" s="343">
        <v>0</v>
      </c>
      <c r="DY138" s="343">
        <v>0</v>
      </c>
      <c r="DZ138" s="343">
        <v>0</v>
      </c>
      <c r="EA138" s="343">
        <v>0</v>
      </c>
      <c r="EB138" s="343">
        <v>0</v>
      </c>
      <c r="EC138" s="343">
        <v>0</v>
      </c>
      <c r="ED138" s="343">
        <v>0</v>
      </c>
      <c r="EE138" s="343">
        <v>0</v>
      </c>
      <c r="EF138" s="343">
        <v>0</v>
      </c>
      <c r="EG138" s="343">
        <v>0</v>
      </c>
      <c r="EH138" s="343">
        <v>0</v>
      </c>
      <c r="EI138" s="343">
        <v>0</v>
      </c>
      <c r="EJ138" s="343">
        <v>0</v>
      </c>
      <c r="EK138" s="343">
        <v>0</v>
      </c>
      <c r="EL138" s="343">
        <v>0</v>
      </c>
      <c r="EM138" s="343">
        <v>0</v>
      </c>
      <c r="EN138" s="343">
        <v>0</v>
      </c>
      <c r="EO138" s="343">
        <v>0</v>
      </c>
      <c r="EP138" s="343">
        <v>0</v>
      </c>
      <c r="EQ138" s="343">
        <v>0</v>
      </c>
      <c r="ER138" s="343">
        <v>0</v>
      </c>
      <c r="ES138" s="343">
        <v>0</v>
      </c>
      <c r="ET138" s="343">
        <v>0</v>
      </c>
      <c r="EU138" s="343">
        <v>0</v>
      </c>
      <c r="EV138" s="343">
        <v>0</v>
      </c>
      <c r="EW138" s="343">
        <v>0</v>
      </c>
      <c r="EX138" s="343">
        <v>0</v>
      </c>
      <c r="EY138" s="343">
        <v>0</v>
      </c>
      <c r="EZ138" s="343">
        <v>0</v>
      </c>
      <c r="FA138" s="343">
        <v>0</v>
      </c>
      <c r="FB138" s="343">
        <v>0</v>
      </c>
      <c r="FC138" s="343">
        <v>0</v>
      </c>
      <c r="FD138" s="343">
        <v>0</v>
      </c>
      <c r="FE138" s="343">
        <v>0</v>
      </c>
      <c r="FF138" s="343">
        <v>0</v>
      </c>
      <c r="FG138" s="343">
        <v>0</v>
      </c>
      <c r="FH138" s="343">
        <v>0</v>
      </c>
      <c r="FI138" s="343">
        <v>0</v>
      </c>
      <c r="FJ138" s="343">
        <v>0</v>
      </c>
      <c r="FK138" s="343">
        <v>0</v>
      </c>
      <c r="FL138" s="343">
        <v>0</v>
      </c>
      <c r="FM138" s="343">
        <v>0</v>
      </c>
      <c r="FN138" s="343">
        <v>0</v>
      </c>
      <c r="FO138" s="343">
        <v>0</v>
      </c>
      <c r="FP138" s="343">
        <v>0</v>
      </c>
      <c r="FQ138" s="343">
        <v>0</v>
      </c>
      <c r="FR138" s="343">
        <v>0</v>
      </c>
      <c r="FS138" s="343">
        <v>0</v>
      </c>
      <c r="FT138" s="343">
        <v>0</v>
      </c>
      <c r="FU138" s="343">
        <v>0</v>
      </c>
      <c r="FV138" s="343">
        <v>0</v>
      </c>
      <c r="FW138" s="343">
        <v>0</v>
      </c>
      <c r="FX138" s="343">
        <v>0</v>
      </c>
      <c r="FY138" s="343">
        <v>0</v>
      </c>
      <c r="FZ138" s="343">
        <v>0</v>
      </c>
      <c r="GA138" s="343">
        <v>0</v>
      </c>
      <c r="GB138" s="343">
        <v>0</v>
      </c>
      <c r="GC138" s="343">
        <v>0</v>
      </c>
      <c r="GD138" s="343">
        <v>0</v>
      </c>
      <c r="GE138" s="343">
        <v>0</v>
      </c>
      <c r="GF138" s="343">
        <v>0</v>
      </c>
      <c r="GG138" s="343">
        <v>0</v>
      </c>
      <c r="GH138" s="343">
        <v>0</v>
      </c>
      <c r="GI138" s="343">
        <v>0</v>
      </c>
      <c r="GJ138" s="343">
        <v>0</v>
      </c>
      <c r="GK138" s="343">
        <v>0</v>
      </c>
      <c r="GL138" s="343">
        <v>0</v>
      </c>
      <c r="GM138" s="343">
        <v>0</v>
      </c>
      <c r="GN138" s="343">
        <v>0</v>
      </c>
      <c r="GO138" s="343">
        <v>0</v>
      </c>
      <c r="GP138" s="343">
        <v>0</v>
      </c>
      <c r="GQ138" s="343">
        <v>0</v>
      </c>
      <c r="GR138" s="343">
        <v>0</v>
      </c>
      <c r="GS138" s="343">
        <v>0</v>
      </c>
      <c r="GT138" s="343">
        <v>0</v>
      </c>
      <c r="GU138" s="343">
        <v>0</v>
      </c>
      <c r="GV138" s="343">
        <v>0</v>
      </c>
      <c r="GW138" s="343">
        <v>0</v>
      </c>
      <c r="GX138" s="343">
        <v>0</v>
      </c>
      <c r="GY138" s="343">
        <v>0</v>
      </c>
      <c r="GZ138" s="343">
        <v>0</v>
      </c>
      <c r="HA138" s="343">
        <v>0</v>
      </c>
      <c r="HB138" s="343">
        <v>0</v>
      </c>
      <c r="HC138" s="343">
        <v>0</v>
      </c>
      <c r="HD138" s="343">
        <v>0</v>
      </c>
      <c r="HE138" s="343">
        <v>0</v>
      </c>
      <c r="HF138" s="343">
        <v>0</v>
      </c>
      <c r="HG138" s="343">
        <v>0</v>
      </c>
      <c r="HH138" s="343">
        <v>0</v>
      </c>
      <c r="HI138" s="343">
        <v>0</v>
      </c>
      <c r="HJ138" s="343">
        <v>0</v>
      </c>
      <c r="HK138" s="343">
        <v>0</v>
      </c>
      <c r="HL138" s="343">
        <v>0</v>
      </c>
      <c r="HM138" s="343">
        <v>0</v>
      </c>
      <c r="HN138" s="343">
        <v>0</v>
      </c>
      <c r="HO138" s="343">
        <v>0</v>
      </c>
      <c r="HP138" s="343">
        <v>0</v>
      </c>
      <c r="HQ138" s="343">
        <v>0</v>
      </c>
      <c r="HR138" s="343">
        <v>0</v>
      </c>
      <c r="HS138" s="343">
        <v>0</v>
      </c>
      <c r="HT138" s="343">
        <v>0</v>
      </c>
      <c r="HU138" s="343">
        <v>0</v>
      </c>
      <c r="HV138" s="343">
        <v>0</v>
      </c>
      <c r="HW138" s="343">
        <v>0</v>
      </c>
      <c r="HX138" s="343">
        <v>0</v>
      </c>
      <c r="HY138" s="343">
        <v>0</v>
      </c>
      <c r="HZ138" s="343">
        <v>0</v>
      </c>
      <c r="IA138" s="343">
        <v>0</v>
      </c>
      <c r="IB138" s="343">
        <v>0</v>
      </c>
      <c r="IC138" s="343">
        <v>0</v>
      </c>
      <c r="ID138" s="343">
        <v>0</v>
      </c>
      <c r="IE138" s="343">
        <v>0</v>
      </c>
      <c r="IF138" s="343">
        <v>0</v>
      </c>
      <c r="IG138" s="343">
        <v>0</v>
      </c>
      <c r="IH138" s="343">
        <v>0</v>
      </c>
      <c r="II138" s="343">
        <v>0</v>
      </c>
      <c r="IJ138" s="343">
        <v>0</v>
      </c>
      <c r="IK138" s="343">
        <v>0</v>
      </c>
      <c r="IL138" s="343">
        <v>0</v>
      </c>
      <c r="IM138" s="343">
        <v>0</v>
      </c>
      <c r="IN138" s="343">
        <v>0</v>
      </c>
      <c r="IO138" s="343">
        <v>0</v>
      </c>
      <c r="IP138" s="343">
        <v>0</v>
      </c>
      <c r="IQ138" s="343">
        <v>0</v>
      </c>
      <c r="IR138" s="343">
        <v>0</v>
      </c>
      <c r="IS138" s="343">
        <v>0</v>
      </c>
      <c r="IT138" s="343">
        <v>0</v>
      </c>
      <c r="IU138" s="343">
        <v>0</v>
      </c>
      <c r="IV138" s="324"/>
      <c r="IW138" s="399"/>
      <c r="IX138" s="400"/>
      <c r="IY138" s="13"/>
      <c r="IZ138" s="13"/>
    </row>
    <row r="139" spans="1:260" ht="15.75" thickBot="1" x14ac:dyDescent="0.3">
      <c r="A139" s="120" t="s">
        <v>591</v>
      </c>
      <c r="B139" s="341" t="s">
        <v>407</v>
      </c>
      <c r="C139" s="345">
        <v>584777.78182459995</v>
      </c>
      <c r="D139" s="121">
        <v>-0.10662280023097992</v>
      </c>
      <c r="E139" s="122">
        <v>2.3540000000000002E-2</v>
      </c>
      <c r="F139" s="132">
        <v>0</v>
      </c>
      <c r="G139" s="343">
        <v>0</v>
      </c>
      <c r="H139" s="343">
        <v>0</v>
      </c>
      <c r="I139" s="343">
        <v>0</v>
      </c>
      <c r="J139" s="343">
        <v>0</v>
      </c>
      <c r="K139" s="343">
        <v>0</v>
      </c>
      <c r="L139" s="343">
        <v>0</v>
      </c>
      <c r="M139" s="343">
        <v>0</v>
      </c>
      <c r="N139" s="343">
        <v>0</v>
      </c>
      <c r="O139" s="343">
        <v>0</v>
      </c>
      <c r="P139" s="343">
        <v>0</v>
      </c>
      <c r="Q139" s="343">
        <v>0</v>
      </c>
      <c r="R139" s="343">
        <v>0</v>
      </c>
      <c r="S139" s="343">
        <v>0</v>
      </c>
      <c r="T139" s="343">
        <v>0</v>
      </c>
      <c r="U139" s="343">
        <v>0</v>
      </c>
      <c r="V139" s="343">
        <v>0</v>
      </c>
      <c r="W139" s="343">
        <v>0</v>
      </c>
      <c r="X139" s="343">
        <v>0</v>
      </c>
      <c r="Y139" s="343">
        <v>0</v>
      </c>
      <c r="Z139" s="343">
        <v>0</v>
      </c>
      <c r="AA139" s="343">
        <v>0</v>
      </c>
      <c r="AB139" s="343">
        <v>0</v>
      </c>
      <c r="AC139" s="343">
        <v>0</v>
      </c>
      <c r="AD139" s="343">
        <v>0</v>
      </c>
      <c r="AE139" s="343">
        <v>0</v>
      </c>
      <c r="AF139" s="343">
        <v>0</v>
      </c>
      <c r="AG139" s="343">
        <v>0</v>
      </c>
      <c r="AH139" s="343">
        <v>0</v>
      </c>
      <c r="AI139" s="343">
        <v>0</v>
      </c>
      <c r="AJ139" s="343">
        <v>0</v>
      </c>
      <c r="AK139" s="343">
        <v>0</v>
      </c>
      <c r="AL139" s="343">
        <v>0</v>
      </c>
      <c r="AM139" s="343">
        <v>0</v>
      </c>
      <c r="AN139" s="343">
        <v>0</v>
      </c>
      <c r="AO139" s="343">
        <v>0</v>
      </c>
      <c r="AP139" s="343">
        <v>0</v>
      </c>
      <c r="AQ139" s="343">
        <v>0</v>
      </c>
      <c r="AR139" s="343">
        <v>0</v>
      </c>
      <c r="AS139" s="343">
        <v>0</v>
      </c>
      <c r="AT139" s="343">
        <v>0</v>
      </c>
      <c r="AU139" s="343">
        <v>0</v>
      </c>
      <c r="AV139" s="343">
        <v>0</v>
      </c>
      <c r="AW139" s="343">
        <v>0</v>
      </c>
      <c r="AX139" s="343">
        <v>0</v>
      </c>
      <c r="AY139" s="343">
        <v>0</v>
      </c>
      <c r="AZ139" s="343">
        <v>0</v>
      </c>
      <c r="BA139" s="343">
        <v>0</v>
      </c>
      <c r="BB139" s="343">
        <v>0</v>
      </c>
      <c r="BC139" s="343">
        <v>0</v>
      </c>
      <c r="BD139" s="343">
        <v>0</v>
      </c>
      <c r="BE139" s="343">
        <v>0</v>
      </c>
      <c r="BF139" s="343">
        <v>0</v>
      </c>
      <c r="BG139" s="343">
        <v>0</v>
      </c>
      <c r="BH139" s="343">
        <v>0</v>
      </c>
      <c r="BI139" s="343">
        <v>0</v>
      </c>
      <c r="BJ139" s="343">
        <v>0</v>
      </c>
      <c r="BK139" s="343">
        <v>0</v>
      </c>
      <c r="BL139" s="343">
        <v>0</v>
      </c>
      <c r="BM139" s="343">
        <v>0</v>
      </c>
      <c r="BN139" s="343">
        <v>0</v>
      </c>
      <c r="BO139" s="343">
        <v>0</v>
      </c>
      <c r="BP139" s="343">
        <v>0</v>
      </c>
      <c r="BQ139" s="343">
        <v>0</v>
      </c>
      <c r="BR139" s="343">
        <v>0</v>
      </c>
      <c r="BS139" s="343">
        <v>0</v>
      </c>
      <c r="BT139" s="343">
        <v>0</v>
      </c>
      <c r="BU139" s="343">
        <v>0</v>
      </c>
      <c r="BV139" s="343">
        <v>0</v>
      </c>
      <c r="BW139" s="343">
        <v>0</v>
      </c>
      <c r="BX139" s="343">
        <v>0</v>
      </c>
      <c r="BY139" s="343">
        <v>0</v>
      </c>
      <c r="BZ139" s="343">
        <v>0</v>
      </c>
      <c r="CA139" s="343">
        <v>0</v>
      </c>
      <c r="CB139" s="343">
        <v>0</v>
      </c>
      <c r="CC139" s="343">
        <v>0</v>
      </c>
      <c r="CD139" s="343">
        <v>0</v>
      </c>
      <c r="CE139" s="343">
        <v>0</v>
      </c>
      <c r="CF139" s="343">
        <v>0</v>
      </c>
      <c r="CG139" s="343">
        <v>0</v>
      </c>
      <c r="CH139" s="343">
        <v>0</v>
      </c>
      <c r="CI139" s="343">
        <v>0</v>
      </c>
      <c r="CJ139" s="343">
        <v>0</v>
      </c>
      <c r="CK139" s="343">
        <v>0</v>
      </c>
      <c r="CL139" s="343">
        <v>0</v>
      </c>
      <c r="CM139" s="343">
        <v>0</v>
      </c>
      <c r="CN139" s="343">
        <v>0</v>
      </c>
      <c r="CO139" s="343">
        <v>0</v>
      </c>
      <c r="CP139" s="343">
        <v>0</v>
      </c>
      <c r="CQ139" s="343">
        <v>0</v>
      </c>
      <c r="CR139" s="343">
        <v>0</v>
      </c>
      <c r="CS139" s="343">
        <v>0</v>
      </c>
      <c r="CT139" s="343">
        <v>0</v>
      </c>
      <c r="CU139" s="343">
        <v>0</v>
      </c>
      <c r="CV139" s="343">
        <v>0</v>
      </c>
      <c r="CW139" s="343">
        <v>0</v>
      </c>
      <c r="CX139" s="343">
        <v>0</v>
      </c>
      <c r="CY139" s="343">
        <v>0</v>
      </c>
      <c r="CZ139" s="343">
        <v>0</v>
      </c>
      <c r="DA139" s="343">
        <v>0</v>
      </c>
      <c r="DB139" s="343">
        <v>0</v>
      </c>
      <c r="DC139" s="343">
        <v>0</v>
      </c>
      <c r="DD139" s="343">
        <v>0</v>
      </c>
      <c r="DE139" s="343">
        <v>0</v>
      </c>
      <c r="DF139" s="343">
        <v>0</v>
      </c>
      <c r="DG139" s="343">
        <v>0</v>
      </c>
      <c r="DH139" s="343">
        <v>0</v>
      </c>
      <c r="DI139" s="343">
        <v>0</v>
      </c>
      <c r="DJ139" s="343">
        <v>0</v>
      </c>
      <c r="DK139" s="343">
        <v>0</v>
      </c>
      <c r="DL139" s="343">
        <v>0</v>
      </c>
      <c r="DM139" s="343">
        <v>0</v>
      </c>
      <c r="DN139" s="343">
        <v>0</v>
      </c>
      <c r="DO139" s="343">
        <v>0</v>
      </c>
      <c r="DP139" s="343">
        <v>0</v>
      </c>
      <c r="DQ139" s="343">
        <v>0</v>
      </c>
      <c r="DR139" s="343">
        <v>0</v>
      </c>
      <c r="DS139" s="343">
        <v>0</v>
      </c>
      <c r="DT139" s="343">
        <v>0</v>
      </c>
      <c r="DU139" s="343">
        <v>0</v>
      </c>
      <c r="DV139" s="343">
        <v>0</v>
      </c>
      <c r="DW139" s="343">
        <v>0</v>
      </c>
      <c r="DX139" s="343">
        <v>0</v>
      </c>
      <c r="DY139" s="343">
        <v>0</v>
      </c>
      <c r="DZ139" s="343">
        <v>0</v>
      </c>
      <c r="EA139" s="343">
        <v>0</v>
      </c>
      <c r="EB139" s="343">
        <v>0</v>
      </c>
      <c r="EC139" s="343">
        <v>0</v>
      </c>
      <c r="ED139" s="343">
        <v>0</v>
      </c>
      <c r="EE139" s="343">
        <v>0</v>
      </c>
      <c r="EF139" s="343">
        <v>0</v>
      </c>
      <c r="EG139" s="343">
        <v>0</v>
      </c>
      <c r="EH139" s="343">
        <v>0</v>
      </c>
      <c r="EI139" s="343">
        <v>0</v>
      </c>
      <c r="EJ139" s="343">
        <v>0</v>
      </c>
      <c r="EK139" s="343">
        <v>0</v>
      </c>
      <c r="EL139" s="343">
        <v>0</v>
      </c>
      <c r="EM139" s="343">
        <v>0</v>
      </c>
      <c r="EN139" s="343">
        <v>0</v>
      </c>
      <c r="EO139" s="343">
        <v>0</v>
      </c>
      <c r="EP139" s="343">
        <v>0</v>
      </c>
      <c r="EQ139" s="343">
        <v>0</v>
      </c>
      <c r="ER139" s="343">
        <v>0</v>
      </c>
      <c r="ES139" s="343">
        <v>0</v>
      </c>
      <c r="ET139" s="343">
        <v>0</v>
      </c>
      <c r="EU139" s="343">
        <v>0</v>
      </c>
      <c r="EV139" s="343">
        <v>0</v>
      </c>
      <c r="EW139" s="343">
        <v>0</v>
      </c>
      <c r="EX139" s="343">
        <v>0</v>
      </c>
      <c r="EY139" s="343">
        <v>0</v>
      </c>
      <c r="EZ139" s="343">
        <v>0</v>
      </c>
      <c r="FA139" s="343">
        <v>0</v>
      </c>
      <c r="FB139" s="343">
        <v>0</v>
      </c>
      <c r="FC139" s="343">
        <v>0</v>
      </c>
      <c r="FD139" s="343">
        <v>0</v>
      </c>
      <c r="FE139" s="343">
        <v>0</v>
      </c>
      <c r="FF139" s="343">
        <v>0</v>
      </c>
      <c r="FG139" s="343">
        <v>0</v>
      </c>
      <c r="FH139" s="343">
        <v>0</v>
      </c>
      <c r="FI139" s="343">
        <v>0</v>
      </c>
      <c r="FJ139" s="343">
        <v>0</v>
      </c>
      <c r="FK139" s="343">
        <v>0</v>
      </c>
      <c r="FL139" s="343">
        <v>0</v>
      </c>
      <c r="FM139" s="343">
        <v>0</v>
      </c>
      <c r="FN139" s="343">
        <v>0</v>
      </c>
      <c r="FO139" s="343">
        <v>0</v>
      </c>
      <c r="FP139" s="343">
        <v>0</v>
      </c>
      <c r="FQ139" s="343">
        <v>0</v>
      </c>
      <c r="FR139" s="343">
        <v>0</v>
      </c>
      <c r="FS139" s="343">
        <v>0</v>
      </c>
      <c r="FT139" s="343">
        <v>0</v>
      </c>
      <c r="FU139" s="343">
        <v>0</v>
      </c>
      <c r="FV139" s="343">
        <v>0</v>
      </c>
      <c r="FW139" s="343">
        <v>0</v>
      </c>
      <c r="FX139" s="343">
        <v>0</v>
      </c>
      <c r="FY139" s="343">
        <v>0</v>
      </c>
      <c r="FZ139" s="343">
        <v>0</v>
      </c>
      <c r="GA139" s="343">
        <v>0</v>
      </c>
      <c r="GB139" s="343">
        <v>0</v>
      </c>
      <c r="GC139" s="343">
        <v>0</v>
      </c>
      <c r="GD139" s="343">
        <v>0</v>
      </c>
      <c r="GE139" s="343">
        <v>0</v>
      </c>
      <c r="GF139" s="343">
        <v>0</v>
      </c>
      <c r="GG139" s="343">
        <v>0</v>
      </c>
      <c r="GH139" s="343">
        <v>0</v>
      </c>
      <c r="GI139" s="343">
        <v>0</v>
      </c>
      <c r="GJ139" s="343">
        <v>0</v>
      </c>
      <c r="GK139" s="343">
        <v>0</v>
      </c>
      <c r="GL139" s="343">
        <v>0</v>
      </c>
      <c r="GM139" s="343">
        <v>0</v>
      </c>
      <c r="GN139" s="343">
        <v>0</v>
      </c>
      <c r="GO139" s="343">
        <v>0</v>
      </c>
      <c r="GP139" s="343">
        <v>0</v>
      </c>
      <c r="GQ139" s="343">
        <v>0</v>
      </c>
      <c r="GR139" s="343">
        <v>0</v>
      </c>
      <c r="GS139" s="343">
        <v>0</v>
      </c>
      <c r="GT139" s="343">
        <v>0</v>
      </c>
      <c r="GU139" s="343">
        <v>0</v>
      </c>
      <c r="GV139" s="343">
        <v>0</v>
      </c>
      <c r="GW139" s="343">
        <v>0</v>
      </c>
      <c r="GX139" s="343">
        <v>0</v>
      </c>
      <c r="GY139" s="343">
        <v>0</v>
      </c>
      <c r="GZ139" s="343">
        <v>0</v>
      </c>
      <c r="HA139" s="343">
        <v>0</v>
      </c>
      <c r="HB139" s="343">
        <v>0</v>
      </c>
      <c r="HC139" s="343">
        <v>0</v>
      </c>
      <c r="HD139" s="343">
        <v>0</v>
      </c>
      <c r="HE139" s="343">
        <v>0</v>
      </c>
      <c r="HF139" s="343">
        <v>0</v>
      </c>
      <c r="HG139" s="343">
        <v>0</v>
      </c>
      <c r="HH139" s="343">
        <v>0</v>
      </c>
      <c r="HI139" s="343">
        <v>0</v>
      </c>
      <c r="HJ139" s="343">
        <v>0</v>
      </c>
      <c r="HK139" s="343">
        <v>0</v>
      </c>
      <c r="HL139" s="343">
        <v>0</v>
      </c>
      <c r="HM139" s="343">
        <v>0</v>
      </c>
      <c r="HN139" s="343">
        <v>0</v>
      </c>
      <c r="HO139" s="343">
        <v>0</v>
      </c>
      <c r="HP139" s="343">
        <v>0</v>
      </c>
      <c r="HQ139" s="343">
        <v>0</v>
      </c>
      <c r="HR139" s="343">
        <v>0</v>
      </c>
      <c r="HS139" s="343">
        <v>0</v>
      </c>
      <c r="HT139" s="343">
        <v>0</v>
      </c>
      <c r="HU139" s="343">
        <v>0</v>
      </c>
      <c r="HV139" s="343">
        <v>0</v>
      </c>
      <c r="HW139" s="343">
        <v>0</v>
      </c>
      <c r="HX139" s="343">
        <v>0</v>
      </c>
      <c r="HY139" s="343">
        <v>0</v>
      </c>
      <c r="HZ139" s="343">
        <v>0</v>
      </c>
      <c r="IA139" s="343">
        <v>0</v>
      </c>
      <c r="IB139" s="343">
        <v>0</v>
      </c>
      <c r="IC139" s="343">
        <v>0</v>
      </c>
      <c r="ID139" s="343">
        <v>0</v>
      </c>
      <c r="IE139" s="343">
        <v>0</v>
      </c>
      <c r="IF139" s="343">
        <v>0</v>
      </c>
      <c r="IG139" s="343">
        <v>0</v>
      </c>
      <c r="IH139" s="343">
        <v>0</v>
      </c>
      <c r="II139" s="343">
        <v>0</v>
      </c>
      <c r="IJ139" s="343">
        <v>0</v>
      </c>
      <c r="IK139" s="343">
        <v>0</v>
      </c>
      <c r="IL139" s="343">
        <v>0</v>
      </c>
      <c r="IM139" s="343">
        <v>0</v>
      </c>
      <c r="IN139" s="343">
        <v>0</v>
      </c>
      <c r="IO139" s="343">
        <v>0</v>
      </c>
      <c r="IP139" s="343">
        <v>0</v>
      </c>
      <c r="IQ139" s="343">
        <v>0</v>
      </c>
      <c r="IR139" s="343">
        <v>0</v>
      </c>
      <c r="IS139" s="343">
        <v>0</v>
      </c>
      <c r="IT139" s="343">
        <v>0</v>
      </c>
      <c r="IU139" s="343">
        <v>0</v>
      </c>
      <c r="IV139" s="324"/>
      <c r="IW139" s="399"/>
      <c r="IX139" s="400"/>
      <c r="IY139" s="13"/>
      <c r="IZ139" s="13"/>
    </row>
    <row r="140" spans="1:260" ht="0" hidden="1" customHeight="1" x14ac:dyDescent="0.25">
      <c r="A140" s="401"/>
      <c r="B140" s="324"/>
      <c r="C140" s="400"/>
      <c r="D140" s="13"/>
      <c r="E140" s="134"/>
      <c r="IX140" s="340"/>
    </row>
    <row r="141" spans="1:260" ht="0" hidden="1" customHeight="1" x14ac:dyDescent="0.25">
      <c r="A141" s="401"/>
      <c r="B141" s="324"/>
      <c r="C141" s="400"/>
      <c r="D141" s="13"/>
      <c r="E141" s="134"/>
      <c r="IX141" s="340"/>
    </row>
    <row r="142" spans="1:260" ht="0" hidden="1" customHeight="1" x14ac:dyDescent="0.25">
      <c r="A142" s="401"/>
      <c r="B142" s="324"/>
      <c r="C142" s="400"/>
      <c r="D142" s="13"/>
      <c r="E142" s="134"/>
      <c r="IX142" s="340"/>
    </row>
    <row r="143" spans="1:260" ht="0" hidden="1" customHeight="1" x14ac:dyDescent="0.25">
      <c r="A143" s="401"/>
      <c r="B143" s="324"/>
      <c r="C143" s="400"/>
      <c r="D143" s="13"/>
      <c r="E143" s="134"/>
      <c r="IX143" s="340"/>
    </row>
    <row r="144" spans="1:260" ht="0" hidden="1" customHeight="1" x14ac:dyDescent="0.25">
      <c r="A144" s="401"/>
      <c r="B144" s="324"/>
      <c r="C144" s="400"/>
      <c r="D144" s="13"/>
      <c r="E144" s="134"/>
      <c r="IX144" s="340"/>
    </row>
    <row r="145" spans="1:258" ht="0" hidden="1" customHeight="1" x14ac:dyDescent="0.25">
      <c r="A145" s="401"/>
      <c r="B145" s="324"/>
      <c r="C145" s="400"/>
      <c r="D145" s="13"/>
      <c r="E145" s="134"/>
      <c r="IX145" s="340"/>
    </row>
    <row r="146" spans="1:258" ht="0" hidden="1" customHeight="1" x14ac:dyDescent="0.25">
      <c r="A146" s="401"/>
      <c r="B146" s="324"/>
      <c r="C146" s="400"/>
      <c r="D146" s="13"/>
      <c r="E146" s="134"/>
      <c r="IX146" s="340"/>
    </row>
    <row r="147" spans="1:258" ht="0" hidden="1" customHeight="1" x14ac:dyDescent="0.25">
      <c r="A147" s="401"/>
      <c r="B147" s="324"/>
      <c r="C147" s="400"/>
      <c r="D147" s="13"/>
      <c r="E147" s="134"/>
      <c r="IX147" s="340"/>
    </row>
    <row r="148" spans="1:258" ht="0" hidden="1" customHeight="1" x14ac:dyDescent="0.25">
      <c r="A148" s="401"/>
      <c r="B148" s="324"/>
      <c r="C148" s="400"/>
      <c r="D148" s="13"/>
      <c r="E148" s="134"/>
      <c r="IX148" s="340"/>
    </row>
    <row r="149" spans="1:258" ht="0" hidden="1" customHeight="1" x14ac:dyDescent="0.25">
      <c r="A149" s="401"/>
      <c r="B149" s="324"/>
      <c r="C149" s="400"/>
      <c r="D149" s="13"/>
      <c r="E149" s="134"/>
      <c r="IX149" s="340"/>
    </row>
    <row r="150" spans="1:258" ht="0" hidden="1" customHeight="1" x14ac:dyDescent="0.25">
      <c r="A150" s="401"/>
      <c r="B150" s="324"/>
      <c r="C150" s="400"/>
      <c r="D150" s="13"/>
      <c r="E150" s="134"/>
      <c r="IX150" s="340"/>
    </row>
    <row r="151" spans="1:258" ht="0" hidden="1" customHeight="1" x14ac:dyDescent="0.25">
      <c r="A151" s="401"/>
      <c r="B151" s="324"/>
      <c r="C151" s="400"/>
      <c r="D151" s="13"/>
      <c r="E151" s="134"/>
      <c r="IX151" s="340"/>
    </row>
    <row r="152" spans="1:258" ht="0" hidden="1" customHeight="1" x14ac:dyDescent="0.25">
      <c r="A152" s="401"/>
      <c r="B152" s="324"/>
      <c r="C152" s="400"/>
      <c r="D152" s="13"/>
      <c r="E152" s="134"/>
      <c r="IX152" s="340"/>
    </row>
    <row r="153" spans="1:258" ht="0" hidden="1" customHeight="1" x14ac:dyDescent="0.25">
      <c r="A153" s="401"/>
      <c r="B153" s="324"/>
      <c r="C153" s="400"/>
      <c r="D153" s="13"/>
      <c r="E153" s="134"/>
      <c r="IX153" s="340"/>
    </row>
    <row r="154" spans="1:258" ht="0" hidden="1" customHeight="1" x14ac:dyDescent="0.25">
      <c r="A154" s="401"/>
      <c r="B154" s="324"/>
      <c r="C154" s="400"/>
      <c r="D154" s="13"/>
      <c r="E154" s="134"/>
      <c r="IX154" s="340"/>
    </row>
    <row r="155" spans="1:258" ht="0" hidden="1" customHeight="1" x14ac:dyDescent="0.25">
      <c r="A155" s="401"/>
      <c r="B155" s="324"/>
      <c r="C155" s="400"/>
      <c r="D155" s="13"/>
      <c r="E155" s="134"/>
      <c r="IX155" s="340"/>
    </row>
    <row r="156" spans="1:258" ht="0" hidden="1" customHeight="1" x14ac:dyDescent="0.25">
      <c r="A156" s="401"/>
      <c r="B156" s="324"/>
      <c r="C156" s="400"/>
      <c r="D156" s="13"/>
      <c r="E156" s="134"/>
      <c r="IX156" s="340"/>
    </row>
    <row r="157" spans="1:258" ht="0" hidden="1" customHeight="1" x14ac:dyDescent="0.25">
      <c r="A157" s="401"/>
      <c r="B157" s="324"/>
      <c r="C157" s="400"/>
      <c r="D157" s="13"/>
      <c r="E157" s="134"/>
      <c r="IX157" s="340"/>
    </row>
    <row r="158" spans="1:258" ht="0" hidden="1" customHeight="1" x14ac:dyDescent="0.25">
      <c r="A158" s="401"/>
      <c r="B158" s="324"/>
      <c r="C158" s="400"/>
      <c r="D158" s="13"/>
      <c r="E158" s="134"/>
      <c r="IX158" s="340"/>
    </row>
    <row r="159" spans="1:258" ht="0" hidden="1" customHeight="1" x14ac:dyDescent="0.25">
      <c r="A159" s="401"/>
      <c r="B159" s="324"/>
      <c r="C159" s="400"/>
      <c r="D159" s="13"/>
      <c r="E159" s="134"/>
      <c r="IX159" s="340"/>
    </row>
    <row r="160" spans="1:258" ht="0" hidden="1" customHeight="1" x14ac:dyDescent="0.25">
      <c r="A160" s="401"/>
      <c r="B160" s="324"/>
      <c r="C160" s="400"/>
      <c r="D160" s="13"/>
      <c r="E160" s="134"/>
      <c r="IX160" s="340"/>
    </row>
    <row r="161" spans="1:258" ht="0" hidden="1" customHeight="1" x14ac:dyDescent="0.25">
      <c r="A161" s="401"/>
      <c r="B161" s="324"/>
      <c r="C161" s="400"/>
      <c r="D161" s="13"/>
      <c r="E161" s="134"/>
      <c r="IX161" s="340"/>
    </row>
    <row r="162" spans="1:258" ht="0" hidden="1" customHeight="1" x14ac:dyDescent="0.25">
      <c r="A162" s="401"/>
      <c r="B162" s="324"/>
      <c r="C162" s="400"/>
      <c r="D162" s="13"/>
      <c r="E162" s="134"/>
      <c r="IX162" s="340"/>
    </row>
    <row r="163" spans="1:258" ht="0" hidden="1" customHeight="1" x14ac:dyDescent="0.25">
      <c r="A163" s="401"/>
      <c r="B163" s="324"/>
      <c r="C163" s="400"/>
      <c r="D163" s="13"/>
      <c r="E163" s="134"/>
      <c r="IX163" s="340"/>
    </row>
    <row r="164" spans="1:258" ht="0" hidden="1" customHeight="1" x14ac:dyDescent="0.25">
      <c r="A164" s="401"/>
      <c r="B164" s="324"/>
      <c r="C164" s="400"/>
      <c r="D164" s="13"/>
      <c r="E164" s="134"/>
      <c r="IX164" s="340"/>
    </row>
    <row r="165" spans="1:258" ht="0" hidden="1" customHeight="1" x14ac:dyDescent="0.25">
      <c r="A165" s="401"/>
      <c r="B165" s="324"/>
      <c r="C165" s="400"/>
      <c r="D165" s="13"/>
      <c r="E165" s="134"/>
      <c r="IX165" s="340"/>
    </row>
    <row r="166" spans="1:258" ht="0" hidden="1" customHeight="1" x14ac:dyDescent="0.25">
      <c r="A166" s="401"/>
      <c r="B166" s="324"/>
      <c r="C166" s="400"/>
      <c r="D166" s="13"/>
      <c r="E166" s="134"/>
      <c r="IX166" s="340"/>
    </row>
    <row r="167" spans="1:258" ht="0" hidden="1" customHeight="1" x14ac:dyDescent="0.25">
      <c r="A167" s="401"/>
      <c r="B167" s="324"/>
      <c r="C167" s="400"/>
      <c r="D167" s="13"/>
      <c r="E167" s="134"/>
      <c r="IX167" s="340"/>
    </row>
    <row r="168" spans="1:258" ht="0" hidden="1" customHeight="1" x14ac:dyDescent="0.25">
      <c r="A168" s="401"/>
      <c r="B168" s="324"/>
      <c r="C168" s="400"/>
      <c r="D168" s="13"/>
      <c r="E168" s="134"/>
      <c r="IX168" s="340"/>
    </row>
    <row r="169" spans="1:258" ht="0" hidden="1" customHeight="1" x14ac:dyDescent="0.25">
      <c r="A169" s="401"/>
      <c r="B169" s="324"/>
      <c r="C169" s="400"/>
      <c r="D169" s="13"/>
      <c r="E169" s="134"/>
      <c r="IX169" s="340"/>
    </row>
    <row r="170" spans="1:258" ht="0" hidden="1" customHeight="1" x14ac:dyDescent="0.25">
      <c r="A170" s="401"/>
      <c r="B170" s="324"/>
      <c r="C170" s="400"/>
      <c r="D170" s="13"/>
      <c r="E170" s="134"/>
      <c r="IX170" s="340"/>
    </row>
    <row r="171" spans="1:258" ht="0" hidden="1" customHeight="1" x14ac:dyDescent="0.25">
      <c r="A171" s="401"/>
      <c r="B171" s="324"/>
      <c r="C171" s="400"/>
      <c r="D171" s="13"/>
      <c r="E171" s="134"/>
      <c r="IX171" s="340"/>
    </row>
    <row r="172" spans="1:258" ht="0" hidden="1" customHeight="1" x14ac:dyDescent="0.25">
      <c r="A172" s="401"/>
      <c r="B172" s="324"/>
      <c r="C172" s="400"/>
      <c r="D172" s="13"/>
      <c r="E172" s="134"/>
      <c r="IX172" s="340"/>
    </row>
    <row r="173" spans="1:258" ht="0" hidden="1" customHeight="1" x14ac:dyDescent="0.25">
      <c r="A173" s="401"/>
      <c r="B173" s="324"/>
      <c r="C173" s="400"/>
      <c r="D173" s="13"/>
      <c r="E173" s="134"/>
      <c r="IX173" s="340"/>
    </row>
    <row r="174" spans="1:258" ht="0" hidden="1" customHeight="1" x14ac:dyDescent="0.25">
      <c r="A174" s="401"/>
      <c r="B174" s="324"/>
      <c r="C174" s="400"/>
      <c r="D174" s="13"/>
      <c r="E174" s="134"/>
      <c r="IX174" s="340"/>
    </row>
    <row r="175" spans="1:258" ht="0" hidden="1" customHeight="1" x14ac:dyDescent="0.25">
      <c r="A175" s="401"/>
      <c r="B175" s="324"/>
      <c r="C175" s="400"/>
      <c r="D175" s="13"/>
      <c r="E175" s="134"/>
      <c r="IX175" s="340"/>
    </row>
    <row r="176" spans="1:258" ht="0" hidden="1" customHeight="1" x14ac:dyDescent="0.25">
      <c r="A176" s="401"/>
      <c r="B176" s="324"/>
      <c r="C176" s="400"/>
      <c r="D176" s="13"/>
      <c r="E176" s="134"/>
      <c r="IX176" s="340"/>
    </row>
    <row r="177" spans="1:258" ht="0" hidden="1" customHeight="1" x14ac:dyDescent="0.25">
      <c r="A177" s="401"/>
      <c r="B177" s="324"/>
      <c r="C177" s="400"/>
      <c r="D177" s="13"/>
      <c r="E177" s="134"/>
      <c r="IX177" s="340"/>
    </row>
    <row r="178" spans="1:258" ht="0" hidden="1" customHeight="1" x14ac:dyDescent="0.25">
      <c r="A178" s="401"/>
      <c r="B178" s="324"/>
      <c r="C178" s="400"/>
      <c r="D178" s="13"/>
      <c r="E178" s="134"/>
      <c r="IX178" s="340"/>
    </row>
    <row r="179" spans="1:258" ht="0" hidden="1" customHeight="1" x14ac:dyDescent="0.25">
      <c r="A179" s="401"/>
      <c r="B179" s="324"/>
      <c r="C179" s="400"/>
      <c r="D179" s="13"/>
      <c r="E179" s="134"/>
      <c r="IX179" s="340"/>
    </row>
    <row r="180" spans="1:258" ht="0" hidden="1" customHeight="1" x14ac:dyDescent="0.25">
      <c r="A180" s="401"/>
      <c r="B180" s="324"/>
      <c r="C180" s="400"/>
      <c r="D180" s="13"/>
      <c r="E180" s="134"/>
      <c r="IX180" s="340"/>
    </row>
    <row r="181" spans="1:258" ht="0" hidden="1" customHeight="1" x14ac:dyDescent="0.25">
      <c r="A181" s="401"/>
      <c r="B181" s="324"/>
      <c r="C181" s="400"/>
      <c r="D181" s="13"/>
      <c r="E181" s="134"/>
      <c r="IX181" s="340"/>
    </row>
    <row r="182" spans="1:258" ht="0" hidden="1" customHeight="1" x14ac:dyDescent="0.25">
      <c r="A182" s="401"/>
      <c r="B182" s="324"/>
      <c r="C182" s="400"/>
      <c r="D182" s="13"/>
      <c r="E182" s="134"/>
      <c r="IX182" s="340"/>
    </row>
    <row r="183" spans="1:258" ht="0" hidden="1" customHeight="1" x14ac:dyDescent="0.25">
      <c r="A183" s="401"/>
      <c r="B183" s="324"/>
      <c r="C183" s="400"/>
      <c r="D183" s="13"/>
      <c r="E183" s="134"/>
      <c r="IX183" s="340"/>
    </row>
    <row r="184" spans="1:258" ht="0" hidden="1" customHeight="1" x14ac:dyDescent="0.25">
      <c r="A184" s="401"/>
      <c r="B184" s="324"/>
      <c r="C184" s="400"/>
      <c r="D184" s="13"/>
      <c r="E184" s="134"/>
      <c r="IX184" s="340"/>
    </row>
    <row r="185" spans="1:258" x14ac:dyDescent="0.25">
      <c r="A185" s="98" t="s">
        <v>594</v>
      </c>
      <c r="B185" s="99"/>
      <c r="C185" s="76">
        <v>1649225.5772678</v>
      </c>
      <c r="D185" s="99"/>
      <c r="E185" s="100"/>
      <c r="IX185" s="340"/>
    </row>
    <row r="186" spans="1:258" x14ac:dyDescent="0.25">
      <c r="A186" s="98" t="s">
        <v>595</v>
      </c>
      <c r="B186" s="99"/>
      <c r="C186" s="76">
        <v>15784138.377666403</v>
      </c>
      <c r="D186" s="105"/>
      <c r="E186" s="106"/>
      <c r="IX186" s="340"/>
    </row>
    <row r="187" spans="1:258" ht="5.25" customHeight="1" x14ac:dyDescent="0.25">
      <c r="A187" s="395"/>
      <c r="B187" s="396"/>
      <c r="C187" s="76"/>
      <c r="D187" s="105"/>
      <c r="E187" s="106"/>
      <c r="IX187" s="340"/>
    </row>
    <row r="188" spans="1:258" ht="15.75" thickBot="1" x14ac:dyDescent="0.3">
      <c r="A188" s="627" t="s">
        <v>596</v>
      </c>
      <c r="B188" s="628"/>
      <c r="C188" s="92">
        <v>24418011.073419601</v>
      </c>
      <c r="D188" s="107"/>
      <c r="E188" s="108"/>
      <c r="IX188" s="340"/>
    </row>
    <row r="189" spans="1:258" ht="6.75" customHeight="1" x14ac:dyDescent="0.25">
      <c r="A189" s="109"/>
      <c r="B189" s="109"/>
      <c r="C189" s="109"/>
      <c r="D189" s="109"/>
      <c r="E189" s="109"/>
    </row>
    <row r="190" spans="1:258" x14ac:dyDescent="0.25"/>
    <row r="191" spans="1:258" x14ac:dyDescent="0.25">
      <c r="A191" s="14"/>
      <c r="C191" s="416"/>
    </row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</sheetData>
  <mergeCells count="50">
    <mergeCell ref="IX125:IX126"/>
    <mergeCell ref="A127:A129"/>
    <mergeCell ref="A130:A131"/>
    <mergeCell ref="A132:A133"/>
    <mergeCell ref="A188:B188"/>
    <mergeCell ref="IW125:IW126"/>
    <mergeCell ref="A117:A120"/>
    <mergeCell ref="A121:A122"/>
    <mergeCell ref="C121:C122"/>
    <mergeCell ref="A124:A126"/>
    <mergeCell ref="C125:C126"/>
    <mergeCell ref="A113:A115"/>
    <mergeCell ref="C113:C114"/>
    <mergeCell ref="IW113:IW114"/>
    <mergeCell ref="IX113:IX114"/>
    <mergeCell ref="A96:C96"/>
    <mergeCell ref="A98:B98"/>
    <mergeCell ref="A101:E101"/>
    <mergeCell ref="A103:A104"/>
    <mergeCell ref="B103:B104"/>
    <mergeCell ref="C103:C104"/>
    <mergeCell ref="A107:A110"/>
    <mergeCell ref="A111:A112"/>
    <mergeCell ref="C111:C112"/>
    <mergeCell ref="IW111:IW112"/>
    <mergeCell ref="IX111:IX112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2"/>
  <sheetViews>
    <sheetView zoomScale="85" zoomScaleNormal="85" workbookViewId="0">
      <selection activeCell="B28" sqref="B28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8" ht="28.5" customHeight="1" x14ac:dyDescent="0.25">
      <c r="A1" s="571" t="s">
        <v>802</v>
      </c>
      <c r="B1" s="572"/>
      <c r="C1" s="572"/>
      <c r="D1" s="572"/>
      <c r="E1" s="572"/>
      <c r="F1" s="573"/>
    </row>
    <row r="2" spans="1:258" ht="15.75" x14ac:dyDescent="0.25">
      <c r="A2" s="645" t="s">
        <v>597</v>
      </c>
      <c r="B2" s="646"/>
      <c r="C2" s="646"/>
      <c r="D2" s="138"/>
      <c r="E2" s="138"/>
      <c r="F2" s="139"/>
    </row>
    <row r="3" spans="1:258" ht="15.75" x14ac:dyDescent="0.25">
      <c r="A3" s="645" t="s">
        <v>1264</v>
      </c>
      <c r="B3" s="647"/>
      <c r="C3" s="647"/>
      <c r="D3" s="138"/>
      <c r="E3" s="138"/>
      <c r="F3" s="139"/>
    </row>
    <row r="4" spans="1:258" ht="18" customHeight="1" x14ac:dyDescent="0.25">
      <c r="A4" s="577" t="s">
        <v>570</v>
      </c>
      <c r="B4" s="578"/>
      <c r="C4" s="578"/>
      <c r="D4" s="578"/>
      <c r="E4" s="578"/>
      <c r="F4" s="579"/>
    </row>
    <row r="5" spans="1:258" ht="20.25" customHeight="1" thickBot="1" x14ac:dyDescent="0.3">
      <c r="A5" s="140" t="s">
        <v>805</v>
      </c>
      <c r="B5" s="141"/>
      <c r="C5" s="141"/>
      <c r="D5" s="138"/>
      <c r="E5" s="138"/>
      <c r="F5" s="139"/>
    </row>
    <row r="6" spans="1:258" ht="15" customHeight="1" x14ac:dyDescent="0.25">
      <c r="A6" s="608" t="s">
        <v>806</v>
      </c>
      <c r="B6" s="637" t="s">
        <v>807</v>
      </c>
      <c r="C6" s="639" t="s">
        <v>817</v>
      </c>
      <c r="D6" s="138"/>
      <c r="E6" s="138"/>
      <c r="F6" s="139"/>
    </row>
    <row r="7" spans="1:258" ht="15.75" thickBot="1" x14ac:dyDescent="0.3">
      <c r="A7" s="636"/>
      <c r="B7" s="638"/>
      <c r="C7" s="640"/>
      <c r="D7" s="142"/>
      <c r="E7" s="142"/>
      <c r="F7" s="143"/>
    </row>
    <row r="8" spans="1:258" ht="15.75" thickBot="1" x14ac:dyDescent="0.3">
      <c r="A8" s="644" t="s">
        <v>574</v>
      </c>
      <c r="B8" s="54" t="s">
        <v>743</v>
      </c>
      <c r="C8" s="170">
        <v>1385</v>
      </c>
      <c r="IW8" s="388"/>
      <c r="IX8" s="389"/>
    </row>
    <row r="9" spans="1:258" ht="15.75" thickBot="1" x14ac:dyDescent="0.3">
      <c r="A9" s="644"/>
      <c r="B9" s="55" t="s">
        <v>744</v>
      </c>
      <c r="C9" s="171">
        <v>36</v>
      </c>
      <c r="IW9" s="388"/>
      <c r="IX9" s="389"/>
    </row>
    <row r="10" spans="1:258" ht="15.75" thickBot="1" x14ac:dyDescent="0.3">
      <c r="A10" s="644"/>
      <c r="B10" s="55" t="s">
        <v>745</v>
      </c>
      <c r="C10" s="171">
        <v>116</v>
      </c>
      <c r="IW10" s="388"/>
      <c r="IX10" s="389"/>
    </row>
    <row r="11" spans="1:258" ht="15.75" thickBot="1" x14ac:dyDescent="0.3">
      <c r="A11" s="644"/>
      <c r="B11" s="56" t="s">
        <v>746</v>
      </c>
      <c r="C11" s="172">
        <v>3173</v>
      </c>
      <c r="IW11" s="388"/>
      <c r="IX11" s="389"/>
    </row>
    <row r="12" spans="1:258" ht="15.75" thickBot="1" x14ac:dyDescent="0.3">
      <c r="A12" s="644" t="s">
        <v>575</v>
      </c>
      <c r="B12" s="57" t="s">
        <v>747</v>
      </c>
      <c r="C12" s="170">
        <v>1099</v>
      </c>
      <c r="IW12" s="388"/>
      <c r="IX12" s="389"/>
    </row>
    <row r="13" spans="1:258" ht="15.75" thickBot="1" x14ac:dyDescent="0.3">
      <c r="A13" s="644"/>
      <c r="B13" s="55" t="s">
        <v>748</v>
      </c>
      <c r="C13" s="171">
        <v>2669</v>
      </c>
      <c r="IW13" s="388"/>
      <c r="IX13" s="389"/>
    </row>
    <row r="14" spans="1:258" ht="15.75" thickBot="1" x14ac:dyDescent="0.3">
      <c r="A14" s="644"/>
      <c r="B14" s="55" t="s">
        <v>749</v>
      </c>
      <c r="C14" s="171">
        <v>3393</v>
      </c>
      <c r="IW14" s="388"/>
      <c r="IX14" s="389"/>
    </row>
    <row r="15" spans="1:258" ht="15.75" thickBot="1" x14ac:dyDescent="0.3">
      <c r="A15" s="644"/>
      <c r="B15" s="56" t="s">
        <v>750</v>
      </c>
      <c r="C15" s="172">
        <v>3649</v>
      </c>
      <c r="IW15" s="388"/>
      <c r="IX15" s="389"/>
    </row>
    <row r="16" spans="1:258" ht="15.75" thickBot="1" x14ac:dyDescent="0.3">
      <c r="A16" s="644" t="s">
        <v>576</v>
      </c>
      <c r="B16" s="54" t="s">
        <v>751</v>
      </c>
      <c r="C16" s="170">
        <v>421</v>
      </c>
      <c r="IW16" s="388"/>
      <c r="IX16" s="389"/>
    </row>
    <row r="17" spans="1:258" ht="15.75" thickBot="1" x14ac:dyDescent="0.3">
      <c r="A17" s="644"/>
      <c r="B17" s="55" t="s">
        <v>752</v>
      </c>
      <c r="C17" s="171">
        <v>351</v>
      </c>
      <c r="IW17" s="388"/>
      <c r="IX17" s="389"/>
    </row>
    <row r="18" spans="1:258" ht="15.75" thickBot="1" x14ac:dyDescent="0.3">
      <c r="A18" s="644"/>
      <c r="B18" s="55" t="s">
        <v>753</v>
      </c>
      <c r="C18" s="171">
        <v>1583</v>
      </c>
      <c r="IW18" s="388"/>
      <c r="IX18" s="389"/>
    </row>
    <row r="19" spans="1:258" ht="15.75" thickBot="1" x14ac:dyDescent="0.3">
      <c r="A19" s="644"/>
      <c r="B19" s="56" t="s">
        <v>754</v>
      </c>
      <c r="C19" s="172">
        <v>16</v>
      </c>
      <c r="IW19" s="388"/>
      <c r="IX19" s="389"/>
    </row>
    <row r="20" spans="1:258" ht="15.75" thickBot="1" x14ac:dyDescent="0.3">
      <c r="A20" s="648" t="s">
        <v>577</v>
      </c>
      <c r="B20" s="55" t="s">
        <v>755</v>
      </c>
      <c r="C20" s="171">
        <v>2063</v>
      </c>
      <c r="IW20" s="388"/>
      <c r="IX20" s="389"/>
    </row>
    <row r="21" spans="1:258" ht="15.75" thickBot="1" x14ac:dyDescent="0.3">
      <c r="A21" s="644"/>
      <c r="B21" s="55" t="s">
        <v>756</v>
      </c>
      <c r="C21" s="171">
        <v>1669</v>
      </c>
      <c r="IW21" s="388"/>
      <c r="IX21" s="389"/>
    </row>
    <row r="22" spans="1:258" ht="15.75" thickBot="1" x14ac:dyDescent="0.3">
      <c r="A22" s="644"/>
      <c r="B22" s="55" t="s">
        <v>757</v>
      </c>
      <c r="C22" s="171">
        <v>2193</v>
      </c>
      <c r="IW22" s="388"/>
      <c r="IX22" s="389"/>
    </row>
    <row r="23" spans="1:258" ht="15.75" thickBot="1" x14ac:dyDescent="0.3">
      <c r="A23" s="644"/>
      <c r="B23" s="56" t="s">
        <v>758</v>
      </c>
      <c r="C23" s="172">
        <v>1617</v>
      </c>
      <c r="IW23" s="388"/>
      <c r="IX23" s="389"/>
    </row>
    <row r="24" spans="1:258" ht="15.75" thickBot="1" x14ac:dyDescent="0.3">
      <c r="A24" s="173" t="s">
        <v>578</v>
      </c>
      <c r="B24" s="56" t="s">
        <v>759</v>
      </c>
      <c r="C24" s="174">
        <v>713</v>
      </c>
      <c r="IW24" s="388"/>
      <c r="IX24" s="389"/>
    </row>
    <row r="25" spans="1:258" ht="15.75" thickBot="1" x14ac:dyDescent="0.3">
      <c r="A25" s="74" t="s">
        <v>579</v>
      </c>
      <c r="B25" s="58" t="s">
        <v>760</v>
      </c>
      <c r="C25" s="174">
        <v>34</v>
      </c>
      <c r="IW25" s="388"/>
      <c r="IX25" s="389"/>
    </row>
    <row r="26" spans="1:258" ht="15.75" thickBot="1" x14ac:dyDescent="0.3">
      <c r="A26" s="644" t="s">
        <v>580</v>
      </c>
      <c r="B26" s="59" t="s">
        <v>761</v>
      </c>
      <c r="C26" s="175">
        <v>1063</v>
      </c>
      <c r="IW26" s="388"/>
      <c r="IX26" s="389"/>
    </row>
    <row r="27" spans="1:258" ht="15.75" thickBot="1" x14ac:dyDescent="0.3">
      <c r="A27" s="644"/>
      <c r="B27" s="55" t="s">
        <v>762</v>
      </c>
      <c r="C27" s="176">
        <v>11532</v>
      </c>
      <c r="IW27" s="388"/>
      <c r="IX27" s="389"/>
    </row>
    <row r="28" spans="1:258" ht="15.75" thickBot="1" x14ac:dyDescent="0.3">
      <c r="A28" s="644"/>
      <c r="B28" s="55" t="s">
        <v>763</v>
      </c>
      <c r="C28" s="176">
        <v>2281</v>
      </c>
      <c r="IW28" s="388"/>
      <c r="IX28" s="389"/>
    </row>
    <row r="29" spans="1:258" ht="15.75" thickBot="1" x14ac:dyDescent="0.3">
      <c r="A29" s="644"/>
      <c r="B29" s="55" t="s">
        <v>764</v>
      </c>
      <c r="C29" s="176">
        <v>465</v>
      </c>
      <c r="IW29" s="388"/>
      <c r="IX29" s="389"/>
    </row>
    <row r="30" spans="1:258" ht="15.75" thickBot="1" x14ac:dyDescent="0.3">
      <c r="A30" s="644"/>
      <c r="B30" s="56" t="s">
        <v>765</v>
      </c>
      <c r="C30" s="177">
        <v>4057</v>
      </c>
      <c r="IW30" s="388"/>
      <c r="IX30" s="389"/>
    </row>
    <row r="31" spans="1:258" ht="15.75" thickBot="1" x14ac:dyDescent="0.3">
      <c r="A31" s="644" t="s">
        <v>581</v>
      </c>
      <c r="B31" s="54" t="s">
        <v>766</v>
      </c>
      <c r="C31" s="175">
        <v>887</v>
      </c>
      <c r="IW31" s="388"/>
      <c r="IX31" s="389"/>
    </row>
    <row r="32" spans="1:258" ht="15.75" thickBot="1" x14ac:dyDescent="0.3">
      <c r="A32" s="644"/>
      <c r="B32" s="55" t="s">
        <v>767</v>
      </c>
      <c r="C32" s="176">
        <v>138</v>
      </c>
      <c r="IW32" s="388"/>
      <c r="IX32" s="389"/>
    </row>
    <row r="33" spans="1:258" ht="15.75" thickBot="1" x14ac:dyDescent="0.3">
      <c r="A33" s="644"/>
      <c r="B33" s="55" t="s">
        <v>818</v>
      </c>
      <c r="C33" s="176">
        <v>2921</v>
      </c>
      <c r="IW33" s="388"/>
      <c r="IX33" s="389"/>
    </row>
    <row r="34" spans="1:258" ht="15.75" thickBot="1" x14ac:dyDescent="0.3">
      <c r="A34" s="644"/>
      <c r="B34" s="56" t="s">
        <v>768</v>
      </c>
      <c r="C34" s="177">
        <v>1129</v>
      </c>
      <c r="IW34" s="388"/>
      <c r="IX34" s="389"/>
    </row>
    <row r="35" spans="1:258" ht="15.75" thickBot="1" x14ac:dyDescent="0.3">
      <c r="A35" s="649" t="s">
        <v>582</v>
      </c>
      <c r="B35" s="650"/>
      <c r="C35" s="144">
        <f>SUM(C8:C34)</f>
        <v>50653</v>
      </c>
    </row>
    <row r="36" spans="1:258" ht="5.25" customHeight="1" x14ac:dyDescent="0.25">
      <c r="A36" s="145"/>
      <c r="B36" s="145"/>
      <c r="C36" s="146"/>
    </row>
    <row r="37" spans="1:258" ht="15.75" thickBot="1" x14ac:dyDescent="0.3">
      <c r="A37" s="147" t="s">
        <v>819</v>
      </c>
      <c r="B37" s="147"/>
      <c r="C37" s="148"/>
    </row>
    <row r="38" spans="1:258" x14ac:dyDescent="0.25">
      <c r="A38" s="641" t="s">
        <v>574</v>
      </c>
      <c r="B38" s="60" t="s">
        <v>769</v>
      </c>
      <c r="C38" s="175">
        <v>2167</v>
      </c>
      <c r="IW38" s="388"/>
      <c r="IX38" s="389"/>
    </row>
    <row r="39" spans="1:258" ht="15.75" thickBot="1" x14ac:dyDescent="0.3">
      <c r="A39" s="642"/>
      <c r="B39" s="61" t="s">
        <v>770</v>
      </c>
      <c r="C39" s="177">
        <v>1955</v>
      </c>
      <c r="IW39" s="388"/>
      <c r="IX39" s="389"/>
    </row>
    <row r="40" spans="1:258" x14ac:dyDescent="0.25">
      <c r="A40" s="641" t="s">
        <v>575</v>
      </c>
      <c r="B40" s="60" t="s">
        <v>771</v>
      </c>
      <c r="C40" s="175">
        <v>3755</v>
      </c>
      <c r="IW40" s="388"/>
      <c r="IX40" s="389"/>
    </row>
    <row r="41" spans="1:258" ht="15.75" thickBot="1" x14ac:dyDescent="0.3">
      <c r="A41" s="642"/>
      <c r="B41" s="61" t="s">
        <v>772</v>
      </c>
      <c r="C41" s="177">
        <v>11197</v>
      </c>
      <c r="IW41" s="388"/>
      <c r="IX41" s="389"/>
    </row>
    <row r="42" spans="1:258" x14ac:dyDescent="0.25">
      <c r="A42" s="641" t="s">
        <v>576</v>
      </c>
      <c r="B42" s="63" t="s">
        <v>773</v>
      </c>
      <c r="C42" s="175">
        <v>2863</v>
      </c>
      <c r="IW42" s="388"/>
      <c r="IX42" s="389"/>
    </row>
    <row r="43" spans="1:258" x14ac:dyDescent="0.25">
      <c r="A43" s="643"/>
      <c r="B43" s="64" t="s">
        <v>774</v>
      </c>
      <c r="C43" s="176">
        <v>1150</v>
      </c>
      <c r="IW43" s="388"/>
      <c r="IX43" s="389"/>
    </row>
    <row r="44" spans="1:258" ht="15.75" thickBot="1" x14ac:dyDescent="0.3">
      <c r="A44" s="642"/>
      <c r="B44" s="65" t="s">
        <v>775</v>
      </c>
      <c r="C44" s="177">
        <v>3365</v>
      </c>
      <c r="IW44" s="388"/>
      <c r="IX44" s="389"/>
    </row>
    <row r="45" spans="1:258" x14ac:dyDescent="0.25">
      <c r="A45" s="641" t="s">
        <v>577</v>
      </c>
      <c r="B45" s="63" t="s">
        <v>776</v>
      </c>
      <c r="C45" s="175">
        <v>1717</v>
      </c>
      <c r="IW45" s="388"/>
      <c r="IX45" s="389"/>
    </row>
    <row r="46" spans="1:258" ht="18.75" customHeight="1" x14ac:dyDescent="0.25">
      <c r="A46" s="643"/>
      <c r="B46" s="64" t="s">
        <v>777</v>
      </c>
      <c r="C46" s="176">
        <v>1020</v>
      </c>
      <c r="IW46" s="388"/>
      <c r="IX46" s="389"/>
    </row>
    <row r="47" spans="1:258" x14ac:dyDescent="0.25">
      <c r="A47" s="643"/>
      <c r="B47" s="64" t="s">
        <v>778</v>
      </c>
      <c r="C47" s="176">
        <v>2391</v>
      </c>
      <c r="IW47" s="388"/>
      <c r="IX47" s="389"/>
    </row>
    <row r="48" spans="1:258" x14ac:dyDescent="0.25">
      <c r="A48" s="643"/>
      <c r="B48" s="64" t="s">
        <v>779</v>
      </c>
      <c r="C48" s="176">
        <v>1570</v>
      </c>
      <c r="IW48" s="388"/>
      <c r="IX48" s="389"/>
    </row>
    <row r="49" spans="1:258" ht="15.75" thickBot="1" x14ac:dyDescent="0.3">
      <c r="A49" s="642"/>
      <c r="B49" s="65" t="s">
        <v>780</v>
      </c>
      <c r="C49" s="177">
        <v>174</v>
      </c>
      <c r="IW49" s="388"/>
      <c r="IX49" s="389"/>
    </row>
    <row r="50" spans="1:258" ht="15.75" thickBot="1" x14ac:dyDescent="0.3">
      <c r="A50" s="119" t="s">
        <v>578</v>
      </c>
      <c r="B50" s="58" t="s">
        <v>781</v>
      </c>
      <c r="C50" s="174">
        <v>297</v>
      </c>
      <c r="IW50" s="388"/>
      <c r="IX50" s="389"/>
    </row>
    <row r="51" spans="1:258" ht="15.75" thickBot="1" x14ac:dyDescent="0.3">
      <c r="A51" s="118" t="s">
        <v>579</v>
      </c>
      <c r="B51" s="61" t="s">
        <v>782</v>
      </c>
      <c r="C51" s="174">
        <v>4</v>
      </c>
      <c r="IW51" s="388"/>
      <c r="IX51" s="389"/>
    </row>
    <row r="52" spans="1:258" x14ac:dyDescent="0.25">
      <c r="A52" s="641" t="s">
        <v>580</v>
      </c>
      <c r="B52" s="60" t="s">
        <v>783</v>
      </c>
      <c r="C52" s="175">
        <v>4799</v>
      </c>
      <c r="IW52" s="388"/>
      <c r="IX52" s="389"/>
    </row>
    <row r="53" spans="1:258" x14ac:dyDescent="0.25">
      <c r="A53" s="643"/>
      <c r="B53" s="62" t="s">
        <v>784</v>
      </c>
      <c r="C53" s="176">
        <v>190</v>
      </c>
      <c r="IW53" s="388"/>
      <c r="IX53" s="389"/>
    </row>
    <row r="54" spans="1:258" x14ac:dyDescent="0.25">
      <c r="A54" s="643"/>
      <c r="B54" s="62" t="s">
        <v>785</v>
      </c>
      <c r="C54" s="176">
        <v>3129</v>
      </c>
      <c r="IW54" s="388"/>
      <c r="IX54" s="389"/>
    </row>
    <row r="55" spans="1:258" ht="15.75" thickBot="1" x14ac:dyDescent="0.3">
      <c r="A55" s="642"/>
      <c r="B55" s="61" t="s">
        <v>583</v>
      </c>
      <c r="C55" s="177">
        <v>10170</v>
      </c>
      <c r="IW55" s="388"/>
      <c r="IX55" s="389"/>
    </row>
    <row r="56" spans="1:258" x14ac:dyDescent="0.25">
      <c r="A56" s="641" t="s">
        <v>581</v>
      </c>
      <c r="B56" s="60" t="s">
        <v>786</v>
      </c>
      <c r="C56" s="175">
        <v>1844</v>
      </c>
      <c r="IW56" s="388"/>
      <c r="IX56" s="389"/>
    </row>
    <row r="57" spans="1:258" ht="15.75" thickBot="1" x14ac:dyDescent="0.3">
      <c r="A57" s="643"/>
      <c r="B57" s="64" t="s">
        <v>787</v>
      </c>
      <c r="C57" s="176">
        <v>529</v>
      </c>
      <c r="IW57" s="388"/>
      <c r="IX57" s="389"/>
    </row>
    <row r="58" spans="1:258" ht="15.75" thickBot="1" x14ac:dyDescent="0.3">
      <c r="A58" s="149" t="s">
        <v>820</v>
      </c>
      <c r="B58" s="150"/>
      <c r="C58" s="144">
        <f>SUM(C38:C57)</f>
        <v>54286</v>
      </c>
      <c r="D58" s="178"/>
    </row>
    <row r="59" spans="1:258" ht="5.25" customHeight="1" x14ac:dyDescent="0.25">
      <c r="A59" s="179"/>
      <c r="B59" s="145"/>
      <c r="C59" s="146"/>
      <c r="D59" s="139"/>
    </row>
    <row r="60" spans="1:258" ht="15.75" thickBot="1" x14ac:dyDescent="0.3">
      <c r="A60" s="580" t="s">
        <v>812</v>
      </c>
      <c r="B60" s="581"/>
      <c r="C60" s="581"/>
      <c r="D60" s="630"/>
    </row>
    <row r="61" spans="1:258" ht="15.75" thickBot="1" x14ac:dyDescent="0.3">
      <c r="A61" s="119" t="s">
        <v>577</v>
      </c>
      <c r="B61" s="151" t="s">
        <v>788</v>
      </c>
      <c r="C61" s="181">
        <v>4584</v>
      </c>
      <c r="D61" s="139"/>
    </row>
    <row r="62" spans="1:258" x14ac:dyDescent="0.25">
      <c r="A62" s="631" t="s">
        <v>584</v>
      </c>
      <c r="B62" s="632"/>
      <c r="C62" s="152">
        <f>+C61</f>
        <v>4584</v>
      </c>
      <c r="D62" s="139"/>
    </row>
    <row r="63" spans="1:258" ht="15.75" thickBot="1" x14ac:dyDescent="0.3">
      <c r="A63" s="153" t="s">
        <v>598</v>
      </c>
      <c r="B63" s="154"/>
      <c r="C63" s="155">
        <f>+C62+C58+C35</f>
        <v>109523</v>
      </c>
      <c r="D63" s="139"/>
    </row>
    <row r="64" spans="1:258" ht="15.75" thickBot="1" x14ac:dyDescent="0.3">
      <c r="A64" s="119"/>
      <c r="B64" s="180"/>
      <c r="C64" s="181"/>
      <c r="D64" s="143"/>
    </row>
    <row r="65" spans="1:258" ht="18.75" x14ac:dyDescent="0.3">
      <c r="A65" s="633" t="s">
        <v>586</v>
      </c>
      <c r="B65" s="634"/>
      <c r="C65" s="635"/>
    </row>
    <row r="66" spans="1:258" ht="15.75" thickBot="1" x14ac:dyDescent="0.3">
      <c r="A66" s="140" t="s">
        <v>814</v>
      </c>
      <c r="B66" s="156"/>
      <c r="C66" s="182"/>
    </row>
    <row r="67" spans="1:258" x14ac:dyDescent="0.25">
      <c r="A67" s="608" t="s">
        <v>806</v>
      </c>
      <c r="B67" s="637" t="s">
        <v>807</v>
      </c>
      <c r="C67" s="639" t="s">
        <v>817</v>
      </c>
    </row>
    <row r="68" spans="1:258" ht="15.75" thickBot="1" x14ac:dyDescent="0.3">
      <c r="A68" s="636"/>
      <c r="B68" s="638"/>
      <c r="C68" s="640"/>
    </row>
    <row r="69" spans="1:258" ht="15.75" thickBot="1" x14ac:dyDescent="0.3">
      <c r="A69" s="120" t="s">
        <v>587</v>
      </c>
      <c r="B69" s="123" t="s">
        <v>248</v>
      </c>
      <c r="C69" s="184">
        <v>4</v>
      </c>
      <c r="IW69" s="417"/>
      <c r="IX69" s="418"/>
    </row>
    <row r="70" spans="1:258" ht="15.75" thickBot="1" x14ac:dyDescent="0.3">
      <c r="A70" s="120" t="s">
        <v>574</v>
      </c>
      <c r="B70" s="123" t="s">
        <v>789</v>
      </c>
      <c r="C70" s="185">
        <v>2</v>
      </c>
      <c r="IW70" s="417"/>
      <c r="IX70" s="419"/>
    </row>
    <row r="71" spans="1:258" x14ac:dyDescent="0.25">
      <c r="A71" s="620" t="s">
        <v>588</v>
      </c>
      <c r="B71" s="125" t="s">
        <v>522</v>
      </c>
      <c r="C71" s="186">
        <v>2</v>
      </c>
      <c r="IW71" s="417"/>
      <c r="IX71" s="419"/>
    </row>
    <row r="72" spans="1:258" x14ac:dyDescent="0.25">
      <c r="A72" s="621"/>
      <c r="B72" s="126" t="s">
        <v>520</v>
      </c>
      <c r="C72" s="187">
        <v>2</v>
      </c>
      <c r="IW72" s="417"/>
      <c r="IX72" s="419"/>
    </row>
    <row r="73" spans="1:258" x14ac:dyDescent="0.25">
      <c r="A73" s="621"/>
      <c r="B73" s="126" t="s">
        <v>523</v>
      </c>
      <c r="C73" s="187">
        <v>2</v>
      </c>
      <c r="IW73" s="417"/>
      <c r="IX73" s="419"/>
    </row>
    <row r="74" spans="1:258" ht="15.75" thickBot="1" x14ac:dyDescent="0.3">
      <c r="A74" s="622"/>
      <c r="B74" s="127" t="s">
        <v>521</v>
      </c>
      <c r="C74" s="188">
        <v>4</v>
      </c>
      <c r="IW74" s="417"/>
      <c r="IX74" s="419"/>
    </row>
    <row r="75" spans="1:258" x14ac:dyDescent="0.25">
      <c r="A75" s="620" t="s">
        <v>589</v>
      </c>
      <c r="B75" s="125" t="s">
        <v>790</v>
      </c>
      <c r="C75" s="186">
        <v>3</v>
      </c>
      <c r="IW75" s="417"/>
      <c r="IX75" s="419"/>
    </row>
    <row r="76" spans="1:258" ht="15.75" thickBot="1" x14ac:dyDescent="0.3">
      <c r="A76" s="622"/>
      <c r="B76" s="127" t="s">
        <v>791</v>
      </c>
      <c r="C76" s="188">
        <v>3</v>
      </c>
      <c r="IW76" s="417"/>
      <c r="IX76" s="419"/>
    </row>
    <row r="77" spans="1:258" x14ac:dyDescent="0.25">
      <c r="A77" s="620" t="s">
        <v>576</v>
      </c>
      <c r="B77" s="125" t="s">
        <v>792</v>
      </c>
      <c r="C77" s="186">
        <v>5</v>
      </c>
      <c r="IW77" s="417"/>
      <c r="IX77" s="419"/>
    </row>
    <row r="78" spans="1:258" x14ac:dyDescent="0.25">
      <c r="A78" s="621"/>
      <c r="B78" s="126" t="s">
        <v>793</v>
      </c>
      <c r="C78" s="187">
        <v>3</v>
      </c>
      <c r="IW78" s="417"/>
      <c r="IX78" s="419"/>
    </row>
    <row r="79" spans="1:258" ht="15.75" thickBot="1" x14ac:dyDescent="0.3">
      <c r="A79" s="622"/>
      <c r="B79" s="127" t="s">
        <v>250</v>
      </c>
      <c r="C79" s="188">
        <v>4</v>
      </c>
      <c r="IW79" s="417"/>
      <c r="IX79" s="419"/>
    </row>
    <row r="80" spans="1:258" ht="15.75" thickBot="1" x14ac:dyDescent="0.3">
      <c r="A80" s="120" t="s">
        <v>590</v>
      </c>
      <c r="B80" s="128" t="s">
        <v>398</v>
      </c>
      <c r="C80" s="185">
        <v>2</v>
      </c>
      <c r="IW80" s="417"/>
      <c r="IX80" s="419"/>
    </row>
    <row r="81" spans="1:258" x14ac:dyDescent="0.25">
      <c r="A81" s="620" t="s">
        <v>577</v>
      </c>
      <c r="B81" s="125" t="s">
        <v>29</v>
      </c>
      <c r="C81" s="186">
        <v>2</v>
      </c>
      <c r="IW81" s="417"/>
      <c r="IX81" s="419"/>
    </row>
    <row r="82" spans="1:258" x14ac:dyDescent="0.25">
      <c r="A82" s="621"/>
      <c r="B82" s="126" t="s">
        <v>399</v>
      </c>
      <c r="C82" s="187">
        <v>2</v>
      </c>
      <c r="IW82" s="417"/>
      <c r="IX82" s="419"/>
    </row>
    <row r="83" spans="1:258" x14ac:dyDescent="0.25">
      <c r="A83" s="621"/>
      <c r="B83" s="126" t="s">
        <v>408</v>
      </c>
      <c r="C83" s="187">
        <v>2</v>
      </c>
      <c r="IW83" s="417"/>
      <c r="IX83" s="419"/>
    </row>
    <row r="84" spans="1:258" ht="15.75" thickBot="1" x14ac:dyDescent="0.3">
      <c r="A84" s="622"/>
      <c r="B84" s="124" t="s">
        <v>794</v>
      </c>
      <c r="C84" s="188">
        <v>3</v>
      </c>
      <c r="IW84" s="417"/>
      <c r="IX84" s="419"/>
    </row>
    <row r="85" spans="1:258" s="386" customFormat="1" ht="15.75" thickBot="1" x14ac:dyDescent="0.3">
      <c r="A85" s="623" t="s">
        <v>578</v>
      </c>
      <c r="B85" s="417" t="s">
        <v>1403</v>
      </c>
      <c r="C85" s="188">
        <v>3</v>
      </c>
      <c r="IW85" s="417"/>
      <c r="IX85" s="419"/>
    </row>
    <row r="86" spans="1:258" s="386" customFormat="1" ht="15.75" thickBot="1" x14ac:dyDescent="0.3">
      <c r="A86" s="629"/>
      <c r="B86" s="417" t="s">
        <v>1404</v>
      </c>
      <c r="C86" s="188">
        <v>2</v>
      </c>
      <c r="IW86" s="417"/>
      <c r="IX86" s="419"/>
    </row>
    <row r="87" spans="1:258" ht="15.75" thickBot="1" x14ac:dyDescent="0.3">
      <c r="A87" s="120" t="s">
        <v>591</v>
      </c>
      <c r="B87" s="123" t="s">
        <v>230</v>
      </c>
      <c r="C87" s="185">
        <v>2</v>
      </c>
      <c r="IW87" s="417"/>
      <c r="IX87" s="419"/>
    </row>
    <row r="88" spans="1:258" x14ac:dyDescent="0.25">
      <c r="A88" s="620" t="s">
        <v>592</v>
      </c>
      <c r="B88" s="129" t="s">
        <v>326</v>
      </c>
      <c r="C88" s="186">
        <v>3</v>
      </c>
      <c r="IW88" s="417"/>
      <c r="IX88" s="419"/>
    </row>
    <row r="89" spans="1:258" x14ac:dyDescent="0.25">
      <c r="A89" s="621"/>
      <c r="B89" s="130" t="s">
        <v>795</v>
      </c>
      <c r="C89" s="187">
        <v>3</v>
      </c>
      <c r="IW89" s="417"/>
      <c r="IX89" s="419"/>
    </row>
    <row r="90" spans="1:258" ht="15.75" thickBot="1" x14ac:dyDescent="0.3">
      <c r="A90" s="622"/>
      <c r="B90" s="124" t="s">
        <v>796</v>
      </c>
      <c r="C90" s="188">
        <v>4</v>
      </c>
      <c r="IW90" s="417"/>
      <c r="IX90" s="419"/>
    </row>
    <row r="91" spans="1:258" x14ac:dyDescent="0.25">
      <c r="A91" s="620" t="s">
        <v>579</v>
      </c>
      <c r="B91" s="125" t="s">
        <v>514</v>
      </c>
      <c r="C91" s="186">
        <v>2</v>
      </c>
      <c r="IW91" s="417"/>
      <c r="IX91" s="419"/>
    </row>
    <row r="92" spans="1:258" x14ac:dyDescent="0.25">
      <c r="A92" s="621"/>
      <c r="B92" s="126" t="s">
        <v>797</v>
      </c>
      <c r="C92" s="187">
        <v>1</v>
      </c>
      <c r="IW92" s="417"/>
      <c r="IX92" s="419"/>
    </row>
    <row r="93" spans="1:258" ht="15.75" thickBot="1" x14ac:dyDescent="0.3">
      <c r="A93" s="622"/>
      <c r="B93" s="127" t="s">
        <v>798</v>
      </c>
      <c r="C93" s="188">
        <v>4</v>
      </c>
      <c r="IW93" s="417"/>
      <c r="IX93" s="419"/>
    </row>
    <row r="94" spans="1:258" x14ac:dyDescent="0.25">
      <c r="A94" s="620" t="s">
        <v>580</v>
      </c>
      <c r="B94" s="125" t="s">
        <v>409</v>
      </c>
      <c r="C94" s="183">
        <v>4</v>
      </c>
      <c r="IW94" s="417"/>
      <c r="IX94" s="419"/>
    </row>
    <row r="95" spans="1:258" ht="16.5" customHeight="1" thickBot="1" x14ac:dyDescent="0.3">
      <c r="A95" s="622"/>
      <c r="B95" s="131" t="s">
        <v>799</v>
      </c>
      <c r="C95" s="183">
        <v>3</v>
      </c>
      <c r="IW95" s="417"/>
      <c r="IX95" s="419"/>
    </row>
    <row r="96" spans="1:258" s="307" customFormat="1" ht="16.5" customHeight="1" x14ac:dyDescent="0.25">
      <c r="A96" s="641" t="s">
        <v>581</v>
      </c>
      <c r="B96" s="125" t="s">
        <v>1249</v>
      </c>
      <c r="C96" s="186">
        <v>6</v>
      </c>
      <c r="IW96" s="417"/>
      <c r="IX96" s="419"/>
    </row>
    <row r="97" spans="1:258" s="307" customFormat="1" ht="16.5" customHeight="1" thickBot="1" x14ac:dyDescent="0.3">
      <c r="A97" s="642"/>
      <c r="B97" s="124" t="s">
        <v>1250</v>
      </c>
      <c r="C97" s="188">
        <v>4</v>
      </c>
      <c r="IW97" s="417"/>
      <c r="IX97" s="419"/>
    </row>
    <row r="98" spans="1:258" ht="15.75" thickBot="1" x14ac:dyDescent="0.3">
      <c r="A98" s="157" t="s">
        <v>582</v>
      </c>
      <c r="B98" s="158"/>
      <c r="C98" s="144">
        <f>SUM(C69:C97)</f>
        <v>86</v>
      </c>
      <c r="IX98" s="419"/>
    </row>
    <row r="99" spans="1:258" ht="6" customHeight="1" x14ac:dyDescent="0.25">
      <c r="A99" s="189"/>
      <c r="B99" s="159"/>
      <c r="C99" s="190"/>
      <c r="IX99" s="419"/>
    </row>
    <row r="100" spans="1:258" ht="15.75" thickBot="1" x14ac:dyDescent="0.3">
      <c r="A100" s="191" t="s">
        <v>821</v>
      </c>
      <c r="B100" s="160"/>
      <c r="C100" s="192"/>
    </row>
    <row r="101" spans="1:258" ht="15.75" thickBot="1" x14ac:dyDescent="0.3">
      <c r="A101" s="120" t="s">
        <v>575</v>
      </c>
      <c r="B101" s="137" t="s">
        <v>800</v>
      </c>
      <c r="C101" s="185">
        <v>2</v>
      </c>
    </row>
    <row r="102" spans="1:258" ht="15.75" thickBot="1" x14ac:dyDescent="0.3">
      <c r="A102" s="120" t="s">
        <v>593</v>
      </c>
      <c r="B102" s="137" t="s">
        <v>801</v>
      </c>
      <c r="C102" s="185">
        <v>4</v>
      </c>
    </row>
    <row r="103" spans="1:258" ht="15.75" thickBot="1" x14ac:dyDescent="0.3">
      <c r="A103" s="120" t="s">
        <v>591</v>
      </c>
      <c r="B103" s="137" t="s">
        <v>407</v>
      </c>
      <c r="C103" s="183">
        <v>3</v>
      </c>
    </row>
    <row r="104" spans="1:258" x14ac:dyDescent="0.25">
      <c r="A104" s="161" t="s">
        <v>594</v>
      </c>
      <c r="B104" s="162"/>
      <c r="C104" s="152">
        <f>SUM(C101:C103)</f>
        <v>9</v>
      </c>
    </row>
    <row r="105" spans="1:258" x14ac:dyDescent="0.25">
      <c r="A105" s="163" t="s">
        <v>595</v>
      </c>
      <c r="B105" s="160"/>
      <c r="C105" s="164">
        <f>C104+C98</f>
        <v>95</v>
      </c>
    </row>
    <row r="106" spans="1:258" ht="15.75" thickBot="1" x14ac:dyDescent="0.3">
      <c r="A106" s="165" t="s">
        <v>596</v>
      </c>
      <c r="B106" s="166"/>
      <c r="C106" s="167">
        <f>+C105+C63</f>
        <v>109618</v>
      </c>
    </row>
    <row r="107" spans="1:258" ht="6.75" customHeight="1" x14ac:dyDescent="0.25">
      <c r="A107" s="168"/>
      <c r="B107" s="168"/>
      <c r="C107" s="169"/>
    </row>
    <row r="108" spans="1:258" x14ac:dyDescent="0.25"/>
    <row r="109" spans="1:258" x14ac:dyDescent="0.25">
      <c r="A109" s="288" t="s">
        <v>23</v>
      </c>
    </row>
    <row r="110" spans="1:258" x14ac:dyDescent="0.25"/>
    <row r="111" spans="1:258" x14ac:dyDescent="0.25"/>
    <row r="112" spans="1:258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</sheetData>
  <mergeCells count="35">
    <mergeCell ref="A96:A97"/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2:A55"/>
    <mergeCell ref="A56:A57"/>
    <mergeCell ref="A60:D60"/>
    <mergeCell ref="A62:B62"/>
    <mergeCell ref="A65:C65"/>
    <mergeCell ref="A67:A68"/>
    <mergeCell ref="B67:B68"/>
    <mergeCell ref="C67:C68"/>
    <mergeCell ref="A91:A93"/>
    <mergeCell ref="A94:A95"/>
    <mergeCell ref="A71:A74"/>
    <mergeCell ref="A75:A76"/>
    <mergeCell ref="A77:A79"/>
    <mergeCell ref="A81:A84"/>
    <mergeCell ref="A88:A90"/>
    <mergeCell ref="A85:A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9"/>
  <sheetViews>
    <sheetView workbookViewId="0">
      <selection activeCell="F19" sqref="F19"/>
    </sheetView>
  </sheetViews>
  <sheetFormatPr baseColWidth="10" defaultColWidth="0" defaultRowHeight="15" zeroHeight="1" x14ac:dyDescent="0.25"/>
  <cols>
    <col min="1" max="1" width="12.140625" style="386" customWidth="1"/>
    <col min="2" max="2" width="28.42578125" style="386" customWidth="1"/>
    <col min="3" max="3" width="37" style="386" customWidth="1"/>
    <col min="4" max="4" width="14" style="386" customWidth="1"/>
    <col min="5" max="5" width="16.140625" style="386" customWidth="1"/>
    <col min="6" max="6" width="20.140625" style="386" customWidth="1"/>
    <col min="7" max="259" width="11.42578125" style="386" hidden="1"/>
    <col min="260" max="260" width="24.7109375" style="386" customWidth="1"/>
    <col min="261" max="262" width="22.5703125" style="386" customWidth="1"/>
    <col min="263" max="515" width="11.42578125" style="386" hidden="1"/>
    <col min="516" max="516" width="24.7109375" style="386" customWidth="1"/>
    <col min="517" max="518" width="22.5703125" style="386" customWidth="1"/>
    <col min="519" max="771" width="11.42578125" style="386" hidden="1"/>
    <col min="772" max="772" width="24.7109375" style="386" customWidth="1"/>
    <col min="773" max="774" width="22.5703125" style="386" customWidth="1"/>
    <col min="775" max="1027" width="11.42578125" style="386" hidden="1"/>
    <col min="1028" max="1028" width="24.7109375" style="386" customWidth="1"/>
    <col min="1029" max="1030" width="22.5703125" style="386" customWidth="1"/>
    <col min="1031" max="1283" width="11.42578125" style="386" hidden="1"/>
    <col min="1284" max="1284" width="24.7109375" style="386" customWidth="1"/>
    <col min="1285" max="1286" width="22.5703125" style="386" customWidth="1"/>
    <col min="1287" max="1539" width="11.42578125" style="386" hidden="1"/>
    <col min="1540" max="1540" width="24.7109375" style="386" customWidth="1"/>
    <col min="1541" max="1542" width="22.5703125" style="386" customWidth="1"/>
    <col min="1543" max="1795" width="11.42578125" style="386" hidden="1"/>
    <col min="1796" max="1796" width="24.7109375" style="386" customWidth="1"/>
    <col min="1797" max="1798" width="22.5703125" style="386" customWidth="1"/>
    <col min="1799" max="2051" width="11.42578125" style="386" hidden="1"/>
    <col min="2052" max="2052" width="24.7109375" style="386" customWidth="1"/>
    <col min="2053" max="2054" width="22.5703125" style="386" customWidth="1"/>
    <col min="2055" max="2307" width="11.42578125" style="386" hidden="1"/>
    <col min="2308" max="2308" width="24.7109375" style="386" customWidth="1"/>
    <col min="2309" max="2310" width="22.5703125" style="386" customWidth="1"/>
    <col min="2311" max="2563" width="11.42578125" style="386" hidden="1"/>
    <col min="2564" max="2564" width="24.7109375" style="386" customWidth="1"/>
    <col min="2565" max="2566" width="22.5703125" style="386" customWidth="1"/>
    <col min="2567" max="2819" width="11.42578125" style="386" hidden="1"/>
    <col min="2820" max="2820" width="24.7109375" style="386" customWidth="1"/>
    <col min="2821" max="2822" width="22.5703125" style="386" customWidth="1"/>
    <col min="2823" max="3075" width="11.42578125" style="386" hidden="1"/>
    <col min="3076" max="3076" width="24.7109375" style="386" customWidth="1"/>
    <col min="3077" max="3078" width="22.5703125" style="386" customWidth="1"/>
    <col min="3079" max="3331" width="11.42578125" style="386" hidden="1"/>
    <col min="3332" max="3332" width="24.7109375" style="386" customWidth="1"/>
    <col min="3333" max="3334" width="22.5703125" style="386" customWidth="1"/>
    <col min="3335" max="3587" width="11.42578125" style="386" hidden="1"/>
    <col min="3588" max="3588" width="24.7109375" style="386" customWidth="1"/>
    <col min="3589" max="3590" width="22.5703125" style="386" customWidth="1"/>
    <col min="3591" max="3843" width="11.42578125" style="386" hidden="1"/>
    <col min="3844" max="3844" width="24.7109375" style="386" customWidth="1"/>
    <col min="3845" max="3846" width="22.5703125" style="386" customWidth="1"/>
    <col min="3847" max="4099" width="11.42578125" style="386" hidden="1"/>
    <col min="4100" max="4100" width="24.7109375" style="386" customWidth="1"/>
    <col min="4101" max="4102" width="22.5703125" style="386" customWidth="1"/>
    <col min="4103" max="4355" width="11.42578125" style="386" hidden="1"/>
    <col min="4356" max="4356" width="24.7109375" style="386" customWidth="1"/>
    <col min="4357" max="4358" width="22.5703125" style="386" customWidth="1"/>
    <col min="4359" max="4611" width="11.42578125" style="386" hidden="1"/>
    <col min="4612" max="4612" width="24.7109375" style="386" customWidth="1"/>
    <col min="4613" max="4614" width="22.5703125" style="386" customWidth="1"/>
    <col min="4615" max="4867" width="11.42578125" style="386" hidden="1"/>
    <col min="4868" max="4868" width="24.7109375" style="386" customWidth="1"/>
    <col min="4869" max="4870" width="22.5703125" style="386" customWidth="1"/>
    <col min="4871" max="5123" width="11.42578125" style="386" hidden="1"/>
    <col min="5124" max="5124" width="24.7109375" style="386" customWidth="1"/>
    <col min="5125" max="5126" width="22.5703125" style="386" customWidth="1"/>
    <col min="5127" max="5379" width="11.42578125" style="386" hidden="1"/>
    <col min="5380" max="5380" width="24.7109375" style="386" customWidth="1"/>
    <col min="5381" max="5382" width="22.5703125" style="386" customWidth="1"/>
    <col min="5383" max="5635" width="11.42578125" style="386" hidden="1"/>
    <col min="5636" max="5636" width="24.7109375" style="386" customWidth="1"/>
    <col min="5637" max="5638" width="22.5703125" style="386" customWidth="1"/>
    <col min="5639" max="5891" width="11.42578125" style="386" hidden="1"/>
    <col min="5892" max="5892" width="24.7109375" style="386" customWidth="1"/>
    <col min="5893" max="5894" width="22.5703125" style="386" customWidth="1"/>
    <col min="5895" max="6147" width="11.42578125" style="386" hidden="1"/>
    <col min="6148" max="6148" width="24.7109375" style="386" customWidth="1"/>
    <col min="6149" max="6150" width="22.5703125" style="386" customWidth="1"/>
    <col min="6151" max="6403" width="11.42578125" style="386" hidden="1"/>
    <col min="6404" max="6404" width="24.7109375" style="386" customWidth="1"/>
    <col min="6405" max="6406" width="22.5703125" style="386" customWidth="1"/>
    <col min="6407" max="6659" width="11.42578125" style="386" hidden="1"/>
    <col min="6660" max="6660" width="24.7109375" style="386" customWidth="1"/>
    <col min="6661" max="6662" width="22.5703125" style="386" customWidth="1"/>
    <col min="6663" max="6915" width="11.42578125" style="386" hidden="1"/>
    <col min="6916" max="6916" width="24.7109375" style="386" customWidth="1"/>
    <col min="6917" max="6918" width="22.5703125" style="386" customWidth="1"/>
    <col min="6919" max="7171" width="11.42578125" style="386" hidden="1"/>
    <col min="7172" max="7172" width="24.7109375" style="386" customWidth="1"/>
    <col min="7173" max="7174" width="22.5703125" style="386" customWidth="1"/>
    <col min="7175" max="7427" width="11.42578125" style="386" hidden="1"/>
    <col min="7428" max="7428" width="24.7109375" style="386" customWidth="1"/>
    <col min="7429" max="7430" width="22.5703125" style="386" customWidth="1"/>
    <col min="7431" max="7683" width="11.42578125" style="386" hidden="1"/>
    <col min="7684" max="7684" width="24.7109375" style="386" customWidth="1"/>
    <col min="7685" max="7686" width="22.5703125" style="386" customWidth="1"/>
    <col min="7687" max="7939" width="11.42578125" style="386" hidden="1"/>
    <col min="7940" max="7940" width="24.7109375" style="386" customWidth="1"/>
    <col min="7941" max="7942" width="22.5703125" style="386" customWidth="1"/>
    <col min="7943" max="8195" width="11.42578125" style="386" hidden="1"/>
    <col min="8196" max="8196" width="24.7109375" style="386" customWidth="1"/>
    <col min="8197" max="8198" width="22.5703125" style="386" customWidth="1"/>
    <col min="8199" max="8451" width="11.42578125" style="386" hidden="1"/>
    <col min="8452" max="8452" width="24.7109375" style="386" customWidth="1"/>
    <col min="8453" max="8454" width="22.5703125" style="386" customWidth="1"/>
    <col min="8455" max="8707" width="11.42578125" style="386" hidden="1"/>
    <col min="8708" max="8708" width="24.7109375" style="386" customWidth="1"/>
    <col min="8709" max="8710" width="22.5703125" style="386" customWidth="1"/>
    <col min="8711" max="8963" width="11.42578125" style="386" hidden="1"/>
    <col min="8964" max="8964" width="24.7109375" style="386" customWidth="1"/>
    <col min="8965" max="8966" width="22.5703125" style="386" customWidth="1"/>
    <col min="8967" max="9219" width="11.42578125" style="386" hidden="1"/>
    <col min="9220" max="9220" width="24.7109375" style="386" customWidth="1"/>
    <col min="9221" max="9222" width="22.5703125" style="386" customWidth="1"/>
    <col min="9223" max="9475" width="11.42578125" style="386" hidden="1"/>
    <col min="9476" max="9476" width="24.7109375" style="386" customWidth="1"/>
    <col min="9477" max="9478" width="22.5703125" style="386" customWidth="1"/>
    <col min="9479" max="9731" width="11.42578125" style="386" hidden="1"/>
    <col min="9732" max="9732" width="24.7109375" style="386" customWidth="1"/>
    <col min="9733" max="9734" width="22.5703125" style="386" customWidth="1"/>
    <col min="9735" max="9987" width="11.42578125" style="386" hidden="1"/>
    <col min="9988" max="9988" width="24.7109375" style="386" customWidth="1"/>
    <col min="9989" max="9990" width="22.5703125" style="386" customWidth="1"/>
    <col min="9991" max="10243" width="11.42578125" style="386" hidden="1"/>
    <col min="10244" max="10244" width="24.7109375" style="386" customWidth="1"/>
    <col min="10245" max="10246" width="22.5703125" style="386" customWidth="1"/>
    <col min="10247" max="10499" width="11.42578125" style="386" hidden="1"/>
    <col min="10500" max="10500" width="24.7109375" style="386" customWidth="1"/>
    <col min="10501" max="10502" width="22.5703125" style="386" customWidth="1"/>
    <col min="10503" max="10755" width="11.42578125" style="386" hidden="1"/>
    <col min="10756" max="10756" width="24.7109375" style="386" customWidth="1"/>
    <col min="10757" max="10758" width="22.5703125" style="386" customWidth="1"/>
    <col min="10759" max="11011" width="11.42578125" style="386" hidden="1"/>
    <col min="11012" max="11012" width="24.7109375" style="386" customWidth="1"/>
    <col min="11013" max="11014" width="22.5703125" style="386" customWidth="1"/>
    <col min="11015" max="11267" width="11.42578125" style="386" hidden="1"/>
    <col min="11268" max="11268" width="24.7109375" style="386" customWidth="1"/>
    <col min="11269" max="11270" width="22.5703125" style="386" customWidth="1"/>
    <col min="11271" max="11523" width="11.42578125" style="386" hidden="1"/>
    <col min="11524" max="11524" width="24.7109375" style="386" customWidth="1"/>
    <col min="11525" max="11526" width="22.5703125" style="386" customWidth="1"/>
    <col min="11527" max="11779" width="11.42578125" style="386" hidden="1"/>
    <col min="11780" max="11780" width="24.7109375" style="386" customWidth="1"/>
    <col min="11781" max="11782" width="22.5703125" style="386" customWidth="1"/>
    <col min="11783" max="12035" width="11.42578125" style="386" hidden="1"/>
    <col min="12036" max="12036" width="24.7109375" style="386" customWidth="1"/>
    <col min="12037" max="12038" width="22.5703125" style="386" customWidth="1"/>
    <col min="12039" max="12291" width="11.42578125" style="386" hidden="1"/>
    <col min="12292" max="12292" width="24.7109375" style="386" customWidth="1"/>
    <col min="12293" max="12294" width="22.5703125" style="386" customWidth="1"/>
    <col min="12295" max="12547" width="11.42578125" style="386" hidden="1"/>
    <col min="12548" max="12548" width="24.7109375" style="386" customWidth="1"/>
    <col min="12549" max="12550" width="22.5703125" style="386" customWidth="1"/>
    <col min="12551" max="12803" width="11.42578125" style="386" hidden="1"/>
    <col min="12804" max="12804" width="24.7109375" style="386" customWidth="1"/>
    <col min="12805" max="12806" width="22.5703125" style="386" customWidth="1"/>
    <col min="12807" max="13059" width="11.42578125" style="386" hidden="1"/>
    <col min="13060" max="13060" width="24.7109375" style="386" customWidth="1"/>
    <col min="13061" max="13062" width="22.5703125" style="386" customWidth="1"/>
    <col min="13063" max="13315" width="11.42578125" style="386" hidden="1"/>
    <col min="13316" max="13316" width="24.7109375" style="386" customWidth="1"/>
    <col min="13317" max="13318" width="22.5703125" style="386" customWidth="1"/>
    <col min="13319" max="13571" width="11.42578125" style="386" hidden="1"/>
    <col min="13572" max="13572" width="24.7109375" style="386" customWidth="1"/>
    <col min="13573" max="13574" width="22.5703125" style="386" customWidth="1"/>
    <col min="13575" max="13827" width="11.42578125" style="386" hidden="1"/>
    <col min="13828" max="13828" width="24.7109375" style="386" customWidth="1"/>
    <col min="13829" max="13830" width="22.5703125" style="386" customWidth="1"/>
    <col min="13831" max="14083" width="11.42578125" style="386" hidden="1"/>
    <col min="14084" max="14084" width="24.7109375" style="386" customWidth="1"/>
    <col min="14085" max="14086" width="22.5703125" style="386" customWidth="1"/>
    <col min="14087" max="14339" width="11.42578125" style="386" hidden="1"/>
    <col min="14340" max="14340" width="24.7109375" style="386" customWidth="1"/>
    <col min="14341" max="14342" width="22.5703125" style="386" customWidth="1"/>
    <col min="14343" max="14595" width="11.42578125" style="386" hidden="1"/>
    <col min="14596" max="14596" width="24.7109375" style="386" customWidth="1"/>
    <col min="14597" max="14598" width="22.5703125" style="386" customWidth="1"/>
    <col min="14599" max="14851" width="11.42578125" style="386" hidden="1"/>
    <col min="14852" max="14852" width="24.7109375" style="386" customWidth="1"/>
    <col min="14853" max="14854" width="22.5703125" style="386" customWidth="1"/>
    <col min="14855" max="15107" width="11.42578125" style="386" hidden="1"/>
    <col min="15108" max="15108" width="24.7109375" style="386" customWidth="1"/>
    <col min="15109" max="15110" width="22.5703125" style="386" customWidth="1"/>
    <col min="15111" max="15363" width="11.42578125" style="386" hidden="1"/>
    <col min="15364" max="15364" width="24.7109375" style="386" customWidth="1"/>
    <col min="15365" max="15366" width="22.5703125" style="386" customWidth="1"/>
    <col min="15367" max="15619" width="11.42578125" style="386" hidden="1"/>
    <col min="15620" max="15620" width="24.7109375" style="386" customWidth="1"/>
    <col min="15621" max="15622" width="22.5703125" style="386" customWidth="1"/>
    <col min="15623" max="15875" width="11.42578125" style="386" hidden="1"/>
    <col min="15876" max="15876" width="24.7109375" style="386" customWidth="1"/>
    <col min="15877" max="15878" width="22.5703125" style="386" customWidth="1"/>
    <col min="15879" max="16128" width="11.42578125" style="386" hidden="1"/>
    <col min="16129" max="16131" width="0" style="386" hidden="1"/>
    <col min="16132" max="16384" width="11.42578125" style="386" hidden="1"/>
  </cols>
  <sheetData>
    <row r="1" spans="1:4" ht="15.75" x14ac:dyDescent="0.25">
      <c r="A1" s="646" t="s">
        <v>570</v>
      </c>
      <c r="B1" s="646"/>
      <c r="C1" s="646"/>
    </row>
    <row r="2" spans="1:4" ht="15.75" x14ac:dyDescent="0.25">
      <c r="A2" s="645" t="s">
        <v>822</v>
      </c>
      <c r="B2" s="646"/>
      <c r="C2" s="651"/>
    </row>
    <row r="3" spans="1:4" x14ac:dyDescent="0.25">
      <c r="A3" s="652" t="s">
        <v>1264</v>
      </c>
      <c r="B3" s="647"/>
      <c r="C3" s="653"/>
    </row>
    <row r="4" spans="1:4" x14ac:dyDescent="0.25">
      <c r="A4" s="652" t="s">
        <v>804</v>
      </c>
      <c r="B4" s="647"/>
      <c r="C4" s="653"/>
    </row>
    <row r="5" spans="1:4" ht="4.5" customHeight="1" thickBot="1" x14ac:dyDescent="0.3">
      <c r="A5" s="193"/>
      <c r="B5" s="194"/>
      <c r="C5" s="195"/>
    </row>
    <row r="6" spans="1:4" ht="15.75" thickBot="1" x14ac:dyDescent="0.3">
      <c r="A6" s="420" t="s">
        <v>673</v>
      </c>
      <c r="B6" s="421" t="s">
        <v>674</v>
      </c>
      <c r="C6" s="422" t="s">
        <v>675</v>
      </c>
    </row>
    <row r="7" spans="1:4" x14ac:dyDescent="0.25">
      <c r="A7" s="367" t="s">
        <v>676</v>
      </c>
      <c r="B7" s="425">
        <v>71258.904032399994</v>
      </c>
      <c r="C7" s="423">
        <v>8.2534114772364105E-3</v>
      </c>
      <c r="D7" s="424"/>
    </row>
    <row r="8" spans="1:4" x14ac:dyDescent="0.25">
      <c r="A8" s="201" t="s">
        <v>624</v>
      </c>
      <c r="B8" s="30">
        <v>203473.06014840002</v>
      </c>
      <c r="C8" s="202">
        <v>2.3566835790424914E-2</v>
      </c>
      <c r="D8" s="424"/>
    </row>
    <row r="9" spans="1:4" x14ac:dyDescent="0.25">
      <c r="A9" s="201" t="s">
        <v>640</v>
      </c>
      <c r="B9" s="30">
        <v>286875.37572540005</v>
      </c>
      <c r="C9" s="202">
        <v>3.322673216349184E-2</v>
      </c>
      <c r="D9" s="424"/>
    </row>
    <row r="10" spans="1:4" x14ac:dyDescent="0.25">
      <c r="A10" s="201" t="s">
        <v>631</v>
      </c>
      <c r="B10" s="30">
        <v>34549.745160000006</v>
      </c>
      <c r="C10" s="202">
        <v>4.001650981181013E-3</v>
      </c>
      <c r="D10" s="424"/>
    </row>
    <row r="11" spans="1:4" x14ac:dyDescent="0.25">
      <c r="A11" s="201" t="s">
        <v>625</v>
      </c>
      <c r="B11" s="30">
        <v>325935.52931379998</v>
      </c>
      <c r="C11" s="202">
        <v>3.775079163797572E-2</v>
      </c>
      <c r="D11" s="424"/>
    </row>
    <row r="12" spans="1:4" x14ac:dyDescent="0.25">
      <c r="A12" s="201" t="s">
        <v>626</v>
      </c>
      <c r="B12" s="30">
        <v>751471.09692480008</v>
      </c>
      <c r="C12" s="202">
        <v>8.7037546540858407E-2</v>
      </c>
      <c r="D12" s="424"/>
    </row>
    <row r="13" spans="1:4" x14ac:dyDescent="0.25">
      <c r="A13" s="201" t="s">
        <v>627</v>
      </c>
      <c r="B13" s="30">
        <v>735217.2342970001</v>
      </c>
      <c r="C13" s="202">
        <v>8.51549773632478E-2</v>
      </c>
      <c r="D13" s="424"/>
    </row>
    <row r="14" spans="1:4" x14ac:dyDescent="0.25">
      <c r="A14" s="201" t="s">
        <v>632</v>
      </c>
      <c r="B14" s="30">
        <v>56133.788342800006</v>
      </c>
      <c r="C14" s="202">
        <v>6.5015770205864203E-3</v>
      </c>
      <c r="D14" s="424"/>
    </row>
    <row r="15" spans="1:4" x14ac:dyDescent="0.25">
      <c r="A15" s="201" t="s">
        <v>659</v>
      </c>
      <c r="B15" s="30">
        <v>1657.0585878000002</v>
      </c>
      <c r="C15" s="202">
        <v>1.9192529765519963E-4</v>
      </c>
      <c r="D15" s="424"/>
    </row>
    <row r="16" spans="1:4" x14ac:dyDescent="0.25">
      <c r="A16" s="201" t="s">
        <v>641</v>
      </c>
      <c r="B16" s="30">
        <v>211202.20170560002</v>
      </c>
      <c r="C16" s="202">
        <v>2.4462047224049752E-2</v>
      </c>
      <c r="D16" s="424"/>
    </row>
    <row r="17" spans="1:4" x14ac:dyDescent="0.25">
      <c r="A17" s="201" t="s">
        <v>642</v>
      </c>
      <c r="B17" s="30">
        <v>115360.7004704</v>
      </c>
      <c r="C17" s="202">
        <v>1.3361408545541497E-2</v>
      </c>
      <c r="D17" s="424"/>
    </row>
    <row r="18" spans="1:4" x14ac:dyDescent="0.25">
      <c r="A18" s="201" t="s">
        <v>628</v>
      </c>
      <c r="B18" s="30">
        <v>829388.9596705999</v>
      </c>
      <c r="C18" s="202">
        <v>9.6062217792825963E-2</v>
      </c>
      <c r="D18" s="424"/>
    </row>
    <row r="19" spans="1:4" x14ac:dyDescent="0.25">
      <c r="A19" s="201" t="s">
        <v>643</v>
      </c>
      <c r="B19" s="30">
        <v>45398.107176799997</v>
      </c>
      <c r="C19" s="202">
        <v>5.2581395112033429E-3</v>
      </c>
      <c r="D19" s="424"/>
    </row>
    <row r="20" spans="1:4" x14ac:dyDescent="0.25">
      <c r="A20" s="201" t="s">
        <v>644</v>
      </c>
      <c r="B20" s="30">
        <v>60694.864182400001</v>
      </c>
      <c r="C20" s="202">
        <v>7.0298539593670684E-3</v>
      </c>
      <c r="D20" s="424"/>
    </row>
    <row r="21" spans="1:4" x14ac:dyDescent="0.25">
      <c r="A21" s="201" t="s">
        <v>694</v>
      </c>
      <c r="B21" s="30">
        <v>2556.2360376000001</v>
      </c>
      <c r="C21" s="202">
        <v>2.9607061935250185E-4</v>
      </c>
      <c r="D21" s="424"/>
    </row>
    <row r="22" spans="1:4" x14ac:dyDescent="0.25">
      <c r="A22" s="201" t="s">
        <v>645</v>
      </c>
      <c r="B22" s="30">
        <v>88864.917593199993</v>
      </c>
      <c r="C22" s="202">
        <v>1.029259066984674E-2</v>
      </c>
      <c r="D22" s="424"/>
    </row>
    <row r="23" spans="1:4" x14ac:dyDescent="0.25">
      <c r="A23" s="201" t="s">
        <v>669</v>
      </c>
      <c r="B23" s="30">
        <v>1132.8931908</v>
      </c>
      <c r="C23" s="202">
        <v>1.3121495187717636E-4</v>
      </c>
      <c r="D23" s="424"/>
    </row>
    <row r="24" spans="1:4" x14ac:dyDescent="0.25">
      <c r="A24" s="201" t="s">
        <v>677</v>
      </c>
      <c r="B24" s="30">
        <v>2725.3401825999999</v>
      </c>
      <c r="C24" s="202">
        <v>3.1565674841444559E-4</v>
      </c>
      <c r="D24" s="424"/>
    </row>
    <row r="25" spans="1:4" x14ac:dyDescent="0.25">
      <c r="A25" s="201" t="s">
        <v>678</v>
      </c>
      <c r="B25" s="30">
        <v>3712.6471606</v>
      </c>
      <c r="C25" s="202">
        <v>4.3000948586429137E-4</v>
      </c>
      <c r="D25" s="424"/>
    </row>
    <row r="26" spans="1:4" x14ac:dyDescent="0.25">
      <c r="A26" s="201" t="s">
        <v>679</v>
      </c>
      <c r="B26" s="30">
        <v>20982.0683044</v>
      </c>
      <c r="C26" s="202">
        <v>2.4302035754150053E-3</v>
      </c>
      <c r="D26" s="424"/>
    </row>
    <row r="27" spans="1:4" x14ac:dyDescent="0.25">
      <c r="A27" s="201" t="s">
        <v>695</v>
      </c>
      <c r="B27" s="30">
        <v>2313.9138777999997</v>
      </c>
      <c r="C27" s="202">
        <v>2.6800416896234869E-4</v>
      </c>
      <c r="D27" s="424"/>
    </row>
    <row r="28" spans="1:4" x14ac:dyDescent="0.25">
      <c r="A28" s="201" t="s">
        <v>696</v>
      </c>
      <c r="B28" s="30">
        <v>937.55736620000016</v>
      </c>
      <c r="C28" s="202">
        <v>1.0859059414167083E-4</v>
      </c>
      <c r="D28" s="424"/>
    </row>
    <row r="29" spans="1:4" x14ac:dyDescent="0.25">
      <c r="A29" s="201" t="s">
        <v>697</v>
      </c>
      <c r="B29" s="30">
        <v>2672.3486720000001</v>
      </c>
      <c r="C29" s="202">
        <v>3.0951911905119752E-4</v>
      </c>
      <c r="D29" s="424"/>
    </row>
    <row r="30" spans="1:4" x14ac:dyDescent="0.25">
      <c r="A30" s="201" t="s">
        <v>629</v>
      </c>
      <c r="B30" s="30">
        <v>251314.30659019999</v>
      </c>
      <c r="C30" s="202">
        <v>2.910794672708085E-2</v>
      </c>
      <c r="D30" s="424"/>
    </row>
    <row r="31" spans="1:4" x14ac:dyDescent="0.25">
      <c r="A31" s="201" t="s">
        <v>646</v>
      </c>
      <c r="B31" s="30">
        <v>124759.48857820001</v>
      </c>
      <c r="C31" s="202">
        <v>1.4450003250923988E-2</v>
      </c>
      <c r="D31" s="424"/>
    </row>
    <row r="32" spans="1:4" x14ac:dyDescent="0.25">
      <c r="A32" s="201" t="s">
        <v>630</v>
      </c>
      <c r="B32" s="30">
        <v>651083.89235540014</v>
      </c>
      <c r="C32" s="202">
        <v>7.5410411411414857E-2</v>
      </c>
      <c r="D32" s="424"/>
    </row>
    <row r="33" spans="1:4" x14ac:dyDescent="0.25">
      <c r="A33" s="201" t="s">
        <v>633</v>
      </c>
      <c r="B33" s="30">
        <v>43024.391111800003</v>
      </c>
      <c r="C33" s="202">
        <v>4.9832088807004703E-3</v>
      </c>
      <c r="D33" s="424"/>
    </row>
    <row r="34" spans="1:4" x14ac:dyDescent="0.25">
      <c r="A34" s="201" t="s">
        <v>665</v>
      </c>
      <c r="B34" s="30">
        <v>92436.760784200014</v>
      </c>
      <c r="C34" s="202">
        <v>1.0706291834463085E-2</v>
      </c>
      <c r="D34" s="424"/>
    </row>
    <row r="35" spans="1:4" x14ac:dyDescent="0.25">
      <c r="A35" s="201" t="s">
        <v>647</v>
      </c>
      <c r="B35" s="30">
        <v>20972.156427600003</v>
      </c>
      <c r="C35" s="202">
        <v>2.4290555532996937E-3</v>
      </c>
      <c r="D35" s="424"/>
    </row>
    <row r="36" spans="1:4" x14ac:dyDescent="0.25">
      <c r="A36" s="201" t="s">
        <v>634</v>
      </c>
      <c r="B36" s="30">
        <v>5521.3771928000006</v>
      </c>
      <c r="C36" s="202">
        <v>6.3950180699505292E-4</v>
      </c>
      <c r="D36" s="424"/>
    </row>
    <row r="37" spans="1:4" x14ac:dyDescent="0.25">
      <c r="A37" s="201" t="s">
        <v>698</v>
      </c>
      <c r="B37" s="30">
        <v>12513.496471</v>
      </c>
      <c r="C37" s="202">
        <v>1.4493491977809506E-3</v>
      </c>
      <c r="D37" s="424"/>
    </row>
    <row r="38" spans="1:4" x14ac:dyDescent="0.25">
      <c r="A38" s="201" t="s">
        <v>699</v>
      </c>
      <c r="B38" s="30">
        <v>2034.9057413999999</v>
      </c>
      <c r="C38" s="202">
        <v>2.3568864311369016E-4</v>
      </c>
      <c r="D38" s="424"/>
    </row>
    <row r="39" spans="1:4" x14ac:dyDescent="0.25">
      <c r="A39" s="201" t="s">
        <v>666</v>
      </c>
      <c r="B39" s="30">
        <v>34488.884200400003</v>
      </c>
      <c r="C39" s="202">
        <v>3.9946018895720553E-3</v>
      </c>
      <c r="D39" s="424"/>
    </row>
    <row r="40" spans="1:4" x14ac:dyDescent="0.25">
      <c r="A40" s="201" t="s">
        <v>660</v>
      </c>
      <c r="B40" s="30">
        <v>151.16353000000001</v>
      </c>
      <c r="C40" s="202">
        <v>1.7508195367056228E-5</v>
      </c>
      <c r="D40" s="424"/>
    </row>
    <row r="41" spans="1:4" x14ac:dyDescent="0.25">
      <c r="A41" s="201" t="s">
        <v>701</v>
      </c>
      <c r="B41" s="30">
        <v>6818.9704772000005</v>
      </c>
      <c r="C41" s="202">
        <v>7.8979279801818765E-4</v>
      </c>
      <c r="D41" s="424"/>
    </row>
    <row r="42" spans="1:4" x14ac:dyDescent="0.25">
      <c r="A42" s="201" t="s">
        <v>1405</v>
      </c>
      <c r="B42" s="30">
        <v>5079.4478980000013</v>
      </c>
      <c r="C42" s="202">
        <v>5.8831628339829796E-4</v>
      </c>
      <c r="D42" s="424"/>
    </row>
    <row r="43" spans="1:4" x14ac:dyDescent="0.25">
      <c r="A43" s="201" t="s">
        <v>682</v>
      </c>
      <c r="B43" s="30">
        <v>1934.3919924000004</v>
      </c>
      <c r="C43" s="202">
        <v>2.2404685124387049E-4</v>
      </c>
      <c r="D43" s="424"/>
    </row>
    <row r="44" spans="1:4" x14ac:dyDescent="0.25">
      <c r="A44" s="201" t="s">
        <v>702</v>
      </c>
      <c r="B44" s="30">
        <v>49567.8681736</v>
      </c>
      <c r="C44" s="202">
        <v>5.7410932379779525E-3</v>
      </c>
      <c r="D44" s="424"/>
    </row>
    <row r="45" spans="1:4" x14ac:dyDescent="0.25">
      <c r="A45" s="201" t="s">
        <v>703</v>
      </c>
      <c r="B45" s="30">
        <v>8008.8161425999997</v>
      </c>
      <c r="C45" s="202">
        <v>9.276041495159213E-4</v>
      </c>
      <c r="D45" s="424"/>
    </row>
    <row r="46" spans="1:4" x14ac:dyDescent="0.25">
      <c r="A46" s="201" t="s">
        <v>648</v>
      </c>
      <c r="B46" s="30">
        <v>200703.60241399999</v>
      </c>
      <c r="C46" s="202">
        <v>2.3246069220110764E-2</v>
      </c>
      <c r="D46" s="424"/>
    </row>
    <row r="47" spans="1:4" x14ac:dyDescent="0.25">
      <c r="A47" s="201" t="s">
        <v>635</v>
      </c>
      <c r="B47" s="30">
        <v>3405.9555627999998</v>
      </c>
      <c r="C47" s="202">
        <v>3.9448758179313716E-4</v>
      </c>
      <c r="D47" s="424"/>
    </row>
    <row r="48" spans="1:4" x14ac:dyDescent="0.25">
      <c r="A48" s="201" t="s">
        <v>661</v>
      </c>
      <c r="B48" s="30">
        <v>27501.545244600002</v>
      </c>
      <c r="C48" s="202">
        <v>3.1853081694929522E-3</v>
      </c>
      <c r="D48" s="424"/>
    </row>
    <row r="49" spans="1:4" x14ac:dyDescent="0.25">
      <c r="A49" s="201" t="s">
        <v>620</v>
      </c>
      <c r="B49" s="30">
        <v>685.69678800000008</v>
      </c>
      <c r="C49" s="202">
        <v>7.9419376663583725E-5</v>
      </c>
      <c r="D49" s="424"/>
    </row>
    <row r="50" spans="1:4" x14ac:dyDescent="0.25">
      <c r="A50" s="201" t="s">
        <v>662</v>
      </c>
      <c r="B50" s="30">
        <v>237.6374658</v>
      </c>
      <c r="C50" s="202">
        <v>2.7523855640037932E-5</v>
      </c>
      <c r="D50" s="424"/>
    </row>
    <row r="51" spans="1:4" x14ac:dyDescent="0.25">
      <c r="A51" s="201" t="s">
        <v>1406</v>
      </c>
      <c r="B51" s="30">
        <v>401.70321520000005</v>
      </c>
      <c r="C51" s="202">
        <v>4.6526423213960616E-5</v>
      </c>
      <c r="D51" s="424"/>
    </row>
    <row r="52" spans="1:4" x14ac:dyDescent="0.25">
      <c r="A52" s="201" t="s">
        <v>683</v>
      </c>
      <c r="B52" s="30">
        <v>37955.914000200006</v>
      </c>
      <c r="C52" s="202">
        <v>4.3961632653768167E-3</v>
      </c>
      <c r="D52" s="424"/>
    </row>
    <row r="53" spans="1:4" x14ac:dyDescent="0.25">
      <c r="A53" s="201" t="s">
        <v>704</v>
      </c>
      <c r="B53" s="30">
        <v>352.94274680000001</v>
      </c>
      <c r="C53" s="202">
        <v>4.0878845342920078E-5</v>
      </c>
      <c r="D53" s="424"/>
    </row>
    <row r="54" spans="1:4" x14ac:dyDescent="0.25">
      <c r="A54" s="201" t="s">
        <v>705</v>
      </c>
      <c r="B54" s="30">
        <v>71.210641600000002</v>
      </c>
      <c r="C54" s="202">
        <v>8.2478215833291376E-6</v>
      </c>
      <c r="D54" s="424"/>
    </row>
    <row r="55" spans="1:4" x14ac:dyDescent="0.25">
      <c r="A55" s="201" t="s">
        <v>706</v>
      </c>
      <c r="B55" s="30">
        <v>12157.325476800001</v>
      </c>
      <c r="C55" s="202">
        <v>1.4080964475274189E-3</v>
      </c>
      <c r="D55" s="424"/>
    </row>
    <row r="56" spans="1:4" x14ac:dyDescent="0.25">
      <c r="A56" s="201" t="s">
        <v>667</v>
      </c>
      <c r="B56" s="30">
        <v>9932.6001740000011</v>
      </c>
      <c r="C56" s="202">
        <v>1.1504223561678449E-3</v>
      </c>
      <c r="D56" s="424"/>
    </row>
    <row r="57" spans="1:4" x14ac:dyDescent="0.25">
      <c r="A57" s="201" t="s">
        <v>651</v>
      </c>
      <c r="B57" s="30">
        <v>1880.1888000000001</v>
      </c>
      <c r="C57" s="202">
        <v>2.1776888140513133E-4</v>
      </c>
      <c r="D57" s="424"/>
    </row>
    <row r="58" spans="1:4" x14ac:dyDescent="0.25">
      <c r="A58" s="201" t="s">
        <v>707</v>
      </c>
      <c r="B58" s="30">
        <v>1923.3140527999999</v>
      </c>
      <c r="C58" s="202">
        <v>2.2276377237702172E-4</v>
      </c>
      <c r="D58" s="424"/>
    </row>
    <row r="59" spans="1:4" ht="18" customHeight="1" x14ac:dyDescent="0.25">
      <c r="A59" s="201" t="s">
        <v>708</v>
      </c>
      <c r="B59" s="30">
        <v>1003.5520068000001</v>
      </c>
      <c r="C59" s="202">
        <v>1.1623428346808083E-4</v>
      </c>
      <c r="D59" s="424"/>
    </row>
    <row r="60" spans="1:4" x14ac:dyDescent="0.25">
      <c r="A60" s="201" t="s">
        <v>684</v>
      </c>
      <c r="B60" s="30">
        <v>2708.2939744</v>
      </c>
      <c r="C60" s="202">
        <v>3.1368240749085694E-4</v>
      </c>
      <c r="D60" s="424"/>
    </row>
    <row r="61" spans="1:4" x14ac:dyDescent="0.25">
      <c r="A61" s="201" t="s">
        <v>685</v>
      </c>
      <c r="B61" s="30">
        <v>5966.2359133999998</v>
      </c>
      <c r="C61" s="202">
        <v>6.910266251241577E-4</v>
      </c>
      <c r="D61" s="424"/>
    </row>
    <row r="62" spans="1:4" x14ac:dyDescent="0.25">
      <c r="A62" s="201" t="s">
        <v>1169</v>
      </c>
      <c r="B62" s="30">
        <v>332.04039540000002</v>
      </c>
      <c r="C62" s="202">
        <v>3.8457874808942335E-5</v>
      </c>
      <c r="D62" s="424"/>
    </row>
    <row r="63" spans="1:4" x14ac:dyDescent="0.25">
      <c r="A63" s="201" t="s">
        <v>672</v>
      </c>
      <c r="B63" s="30">
        <v>49658.381346000002</v>
      </c>
      <c r="C63" s="202">
        <v>5.7515767342661865E-3</v>
      </c>
      <c r="D63" s="424"/>
    </row>
    <row r="64" spans="1:4" x14ac:dyDescent="0.25">
      <c r="A64" s="201" t="s">
        <v>709</v>
      </c>
      <c r="B64" s="30">
        <v>5347.9209266000007</v>
      </c>
      <c r="C64" s="202">
        <v>6.1941160272243701E-4</v>
      </c>
      <c r="D64" s="424"/>
    </row>
    <row r="65" spans="1:4" x14ac:dyDescent="0.25">
      <c r="A65" s="201" t="s">
        <v>671</v>
      </c>
      <c r="B65" s="30">
        <v>5023.4499924000002</v>
      </c>
      <c r="C65" s="202">
        <v>5.8183044470829924E-4</v>
      </c>
      <c r="D65" s="424"/>
    </row>
    <row r="66" spans="1:4" x14ac:dyDescent="0.25">
      <c r="A66" s="201" t="s">
        <v>686</v>
      </c>
      <c r="B66" s="30">
        <v>261.42328099999997</v>
      </c>
      <c r="C66" s="202">
        <v>3.0278797255163584E-5</v>
      </c>
      <c r="D66" s="424"/>
    </row>
    <row r="67" spans="1:4" x14ac:dyDescent="0.25">
      <c r="A67" s="201" t="s">
        <v>710</v>
      </c>
      <c r="B67" s="30">
        <v>228.82394360000004</v>
      </c>
      <c r="C67" s="202">
        <v>2.6503048117552271E-5</v>
      </c>
      <c r="D67" s="424"/>
    </row>
    <row r="68" spans="1:4" x14ac:dyDescent="0.25">
      <c r="A68" s="201" t="s">
        <v>636</v>
      </c>
      <c r="B68" s="30">
        <v>29209.035259600001</v>
      </c>
      <c r="C68" s="202">
        <v>3.3830745802794545E-3</v>
      </c>
      <c r="D68" s="424"/>
    </row>
    <row r="69" spans="1:4" x14ac:dyDescent="0.25">
      <c r="A69" s="201" t="s">
        <v>668</v>
      </c>
      <c r="B69" s="30">
        <v>35413.663170200009</v>
      </c>
      <c r="C69" s="202">
        <v>4.1017124530433073E-3</v>
      </c>
      <c r="D69" s="424"/>
    </row>
    <row r="70" spans="1:4" x14ac:dyDescent="0.25">
      <c r="A70" s="201" t="s">
        <v>637</v>
      </c>
      <c r="B70" s="30">
        <v>8442.9558388000005</v>
      </c>
      <c r="C70" s="202">
        <v>9.7788745937024951E-4</v>
      </c>
      <c r="D70" s="424"/>
    </row>
    <row r="71" spans="1:4" x14ac:dyDescent="0.25">
      <c r="A71" s="201" t="s">
        <v>663</v>
      </c>
      <c r="B71" s="30">
        <v>77231.841891400007</v>
      </c>
      <c r="C71" s="202">
        <v>8.9452143410002974E-3</v>
      </c>
      <c r="D71" s="424"/>
    </row>
    <row r="72" spans="1:4" x14ac:dyDescent="0.25">
      <c r="A72" s="201" t="s">
        <v>711</v>
      </c>
      <c r="B72" s="30">
        <v>347.76289800000006</v>
      </c>
      <c r="C72" s="202">
        <v>4.0278900337916488E-5</v>
      </c>
      <c r="D72" s="424"/>
    </row>
    <row r="73" spans="1:4" x14ac:dyDescent="0.25">
      <c r="A73" s="201" t="s">
        <v>621</v>
      </c>
      <c r="B73" s="30">
        <v>20320.218728600001</v>
      </c>
      <c r="C73" s="202">
        <v>2.3535462515438992E-3</v>
      </c>
      <c r="D73" s="424"/>
    </row>
    <row r="74" spans="1:4" x14ac:dyDescent="0.25">
      <c r="A74" s="201" t="s">
        <v>688</v>
      </c>
      <c r="B74" s="30">
        <v>16737.990869599998</v>
      </c>
      <c r="C74" s="202">
        <v>1.9386423047739103E-3</v>
      </c>
      <c r="D74" s="424"/>
    </row>
    <row r="75" spans="1:4" x14ac:dyDescent="0.25">
      <c r="A75" s="201" t="s">
        <v>712</v>
      </c>
      <c r="B75" s="30">
        <v>35.680369200000001</v>
      </c>
      <c r="C75" s="202">
        <v>4.132603113477806E-6</v>
      </c>
      <c r="D75" s="424"/>
    </row>
    <row r="76" spans="1:4" x14ac:dyDescent="0.25">
      <c r="A76" s="201" t="s">
        <v>713</v>
      </c>
      <c r="B76" s="30">
        <v>87.020883600000005</v>
      </c>
      <c r="C76" s="202">
        <v>1.0079009342284209E-5</v>
      </c>
      <c r="D76" s="424"/>
    </row>
    <row r="77" spans="1:4" x14ac:dyDescent="0.25">
      <c r="A77" s="201" t="s">
        <v>689</v>
      </c>
      <c r="B77" s="30">
        <v>1722248.9967801999</v>
      </c>
      <c r="C77" s="202">
        <v>0.19947583855936901</v>
      </c>
      <c r="D77" s="424"/>
    </row>
    <row r="78" spans="1:4" x14ac:dyDescent="0.25">
      <c r="A78" s="201" t="s">
        <v>690</v>
      </c>
      <c r="B78" s="30">
        <v>731065.67274299997</v>
      </c>
      <c r="C78" s="202">
        <v>8.4674131548349241E-2</v>
      </c>
      <c r="D78" s="424"/>
    </row>
    <row r="79" spans="1:4" x14ac:dyDescent="0.25">
      <c r="A79" s="201" t="s">
        <v>691</v>
      </c>
      <c r="B79" s="30">
        <v>253491.83639640003</v>
      </c>
      <c r="C79" s="202">
        <v>2.9360154500110088E-2</v>
      </c>
      <c r="D79" s="424"/>
    </row>
    <row r="80" spans="1:4" x14ac:dyDescent="0.25">
      <c r="A80" s="201" t="s">
        <v>692</v>
      </c>
      <c r="B80" s="30">
        <v>207275.39968240002</v>
      </c>
      <c r="C80" s="202">
        <v>2.4007233705273513E-2</v>
      </c>
      <c r="D80" s="424"/>
    </row>
    <row r="81" spans="1:4" ht="15.75" thickBot="1" x14ac:dyDescent="0.3">
      <c r="A81" s="196" t="s">
        <v>693</v>
      </c>
      <c r="B81" s="197">
        <v>8633872.6996634007</v>
      </c>
      <c r="C81" s="346">
        <v>0.99999999999999956</v>
      </c>
      <c r="D81" s="424"/>
    </row>
    <row r="82" spans="1:4" ht="6.75" customHeight="1" x14ac:dyDescent="0.25">
      <c r="A82" s="198"/>
      <c r="B82" s="199"/>
      <c r="C82" s="200"/>
    </row>
    <row r="83" spans="1:4" x14ac:dyDescent="0.25">
      <c r="A83" s="654"/>
      <c r="B83" s="654"/>
      <c r="C83" s="654"/>
    </row>
    <row r="84" spans="1:4" x14ac:dyDescent="0.25">
      <c r="A84" s="654"/>
      <c r="B84" s="654"/>
      <c r="C84" s="654"/>
    </row>
    <row r="85" spans="1:4" hidden="1" x14ac:dyDescent="0.25"/>
    <row r="86" spans="1:4" hidden="1" x14ac:dyDescent="0.25"/>
    <row r="87" spans="1:4" x14ac:dyDescent="0.25"/>
    <row r="88" spans="1:4" x14ac:dyDescent="0.25"/>
    <row r="89" spans="1:4" x14ac:dyDescent="0.25"/>
    <row r="90" spans="1:4" x14ac:dyDescent="0.25"/>
    <row r="91" spans="1:4" x14ac:dyDescent="0.25"/>
    <row r="92" spans="1:4" x14ac:dyDescent="0.25"/>
    <row r="93" spans="1:4" x14ac:dyDescent="0.25"/>
    <row r="94" spans="1:4" x14ac:dyDescent="0.25"/>
    <row r="95" spans="1:4" x14ac:dyDescent="0.25"/>
    <row r="96" spans="1: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</sheetData>
  <mergeCells count="5">
    <mergeCell ref="A1:C1"/>
    <mergeCell ref="A2:C2"/>
    <mergeCell ref="A3:C3"/>
    <mergeCell ref="A4:C4"/>
    <mergeCell ref="A83:C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B28" sqref="B28"/>
    </sheetView>
  </sheetViews>
  <sheetFormatPr baseColWidth="10" defaultColWidth="0" defaultRowHeight="15" x14ac:dyDescent="0.25"/>
  <cols>
    <col min="1" max="1" width="34.85546875" style="386" customWidth="1"/>
    <col min="2" max="3" width="24.42578125" style="386" customWidth="1"/>
    <col min="4" max="256" width="11.42578125" style="386" hidden="1"/>
    <col min="257" max="257" width="11.5703125" style="386" customWidth="1"/>
    <col min="258" max="258" width="24.42578125" style="386" customWidth="1"/>
    <col min="259" max="511" width="11.42578125" style="386" hidden="1"/>
    <col min="512" max="512" width="34.85546875" style="386" customWidth="1"/>
    <col min="513" max="514" width="24.42578125" style="386" customWidth="1"/>
    <col min="515" max="767" width="11.42578125" style="386" hidden="1"/>
    <col min="768" max="768" width="34.85546875" style="386" customWidth="1"/>
    <col min="769" max="770" width="24.42578125" style="386" customWidth="1"/>
    <col min="771" max="1023" width="11.42578125" style="386" hidden="1"/>
    <col min="1024" max="1024" width="34.85546875" style="386" customWidth="1"/>
    <col min="1025" max="1026" width="24.42578125" style="386" customWidth="1"/>
    <col min="1027" max="1279" width="11.42578125" style="386" hidden="1"/>
    <col min="1280" max="1280" width="34.85546875" style="386" customWidth="1"/>
    <col min="1281" max="1282" width="24.42578125" style="386" customWidth="1"/>
    <col min="1283" max="1535" width="11.42578125" style="386" hidden="1"/>
    <col min="1536" max="1536" width="34.85546875" style="386" customWidth="1"/>
    <col min="1537" max="1538" width="24.42578125" style="386" customWidth="1"/>
    <col min="1539" max="1791" width="11.42578125" style="386" hidden="1"/>
    <col min="1792" max="1792" width="34.85546875" style="386" customWidth="1"/>
    <col min="1793" max="1794" width="24.42578125" style="386" customWidth="1"/>
    <col min="1795" max="2047" width="11.42578125" style="386" hidden="1"/>
    <col min="2048" max="2048" width="34.85546875" style="386" customWidth="1"/>
    <col min="2049" max="2050" width="24.42578125" style="386" customWidth="1"/>
    <col min="2051" max="2303" width="11.42578125" style="386" hidden="1"/>
    <col min="2304" max="2304" width="34.85546875" style="386" customWidth="1"/>
    <col min="2305" max="2306" width="24.42578125" style="386" customWidth="1"/>
    <col min="2307" max="2559" width="11.42578125" style="386" hidden="1"/>
    <col min="2560" max="2560" width="34.85546875" style="386" customWidth="1"/>
    <col min="2561" max="2562" width="24.42578125" style="386" customWidth="1"/>
    <col min="2563" max="2815" width="11.42578125" style="386" hidden="1"/>
    <col min="2816" max="2816" width="34.85546875" style="386" customWidth="1"/>
    <col min="2817" max="2818" width="24.42578125" style="386" customWidth="1"/>
    <col min="2819" max="3071" width="11.42578125" style="386" hidden="1"/>
    <col min="3072" max="3072" width="34.85546875" style="386" customWidth="1"/>
    <col min="3073" max="3074" width="24.42578125" style="386" customWidth="1"/>
    <col min="3075" max="3327" width="11.42578125" style="386" hidden="1"/>
    <col min="3328" max="3328" width="34.85546875" style="386" customWidth="1"/>
    <col min="3329" max="3330" width="24.42578125" style="386" customWidth="1"/>
    <col min="3331" max="3583" width="11.42578125" style="386" hidden="1"/>
    <col min="3584" max="3584" width="34.85546875" style="386" customWidth="1"/>
    <col min="3585" max="3586" width="24.42578125" style="386" customWidth="1"/>
    <col min="3587" max="3839" width="11.42578125" style="386" hidden="1"/>
    <col min="3840" max="3840" width="34.85546875" style="386" customWidth="1"/>
    <col min="3841" max="3842" width="24.42578125" style="386" customWidth="1"/>
    <col min="3843" max="4095" width="11.42578125" style="386" hidden="1"/>
    <col min="4096" max="4096" width="34.85546875" style="386" customWidth="1"/>
    <col min="4097" max="4098" width="24.42578125" style="386" customWidth="1"/>
    <col min="4099" max="4351" width="11.42578125" style="386" hidden="1"/>
    <col min="4352" max="4352" width="34.85546875" style="386" customWidth="1"/>
    <col min="4353" max="4354" width="24.42578125" style="386" customWidth="1"/>
    <col min="4355" max="4607" width="11.42578125" style="386" hidden="1"/>
    <col min="4608" max="4608" width="34.85546875" style="386" customWidth="1"/>
    <col min="4609" max="4610" width="24.42578125" style="386" customWidth="1"/>
    <col min="4611" max="4863" width="11.42578125" style="386" hidden="1"/>
    <col min="4864" max="4864" width="34.85546875" style="386" customWidth="1"/>
    <col min="4865" max="4866" width="24.42578125" style="386" customWidth="1"/>
    <col min="4867" max="5119" width="11.42578125" style="386" hidden="1"/>
    <col min="5120" max="5120" width="34.85546875" style="386" customWidth="1"/>
    <col min="5121" max="5122" width="24.42578125" style="386" customWidth="1"/>
    <col min="5123" max="5375" width="11.42578125" style="386" hidden="1"/>
    <col min="5376" max="5376" width="34.85546875" style="386" customWidth="1"/>
    <col min="5377" max="5378" width="24.42578125" style="386" customWidth="1"/>
    <col min="5379" max="5631" width="11.42578125" style="386" hidden="1"/>
    <col min="5632" max="5632" width="34.85546875" style="386" customWidth="1"/>
    <col min="5633" max="5634" width="24.42578125" style="386" customWidth="1"/>
    <col min="5635" max="5887" width="11.42578125" style="386" hidden="1"/>
    <col min="5888" max="5888" width="34.85546875" style="386" customWidth="1"/>
    <col min="5889" max="5890" width="24.42578125" style="386" customWidth="1"/>
    <col min="5891" max="6143" width="11.42578125" style="386" hidden="1"/>
    <col min="6144" max="6144" width="34.85546875" style="386" customWidth="1"/>
    <col min="6145" max="6146" width="24.42578125" style="386" customWidth="1"/>
    <col min="6147" max="6399" width="11.42578125" style="386" hidden="1"/>
    <col min="6400" max="6400" width="34.85546875" style="386" customWidth="1"/>
    <col min="6401" max="6402" width="24.42578125" style="386" customWidth="1"/>
    <col min="6403" max="6655" width="11.42578125" style="386" hidden="1"/>
    <col min="6656" max="6656" width="34.85546875" style="386" customWidth="1"/>
    <col min="6657" max="6658" width="24.42578125" style="386" customWidth="1"/>
    <col min="6659" max="6911" width="11.42578125" style="386" hidden="1"/>
    <col min="6912" max="6912" width="34.85546875" style="386" customWidth="1"/>
    <col min="6913" max="6914" width="24.42578125" style="386" customWidth="1"/>
    <col min="6915" max="7167" width="11.42578125" style="386" hidden="1"/>
    <col min="7168" max="7168" width="34.85546875" style="386" customWidth="1"/>
    <col min="7169" max="7170" width="24.42578125" style="386" customWidth="1"/>
    <col min="7171" max="7423" width="11.42578125" style="386" hidden="1"/>
    <col min="7424" max="7424" width="34.85546875" style="386" customWidth="1"/>
    <col min="7425" max="7426" width="24.42578125" style="386" customWidth="1"/>
    <col min="7427" max="7679" width="11.42578125" style="386" hidden="1"/>
    <col min="7680" max="7680" width="34.85546875" style="386" customWidth="1"/>
    <col min="7681" max="7682" width="24.42578125" style="386" customWidth="1"/>
    <col min="7683" max="7935" width="11.42578125" style="386" hidden="1"/>
    <col min="7936" max="7936" width="34.85546875" style="386" customWidth="1"/>
    <col min="7937" max="7938" width="24.42578125" style="386" customWidth="1"/>
    <col min="7939" max="8191" width="11.42578125" style="386" hidden="1"/>
    <col min="8192" max="8192" width="34.85546875" style="386" customWidth="1"/>
    <col min="8193" max="8194" width="24.42578125" style="386" customWidth="1"/>
    <col min="8195" max="8447" width="11.42578125" style="386" hidden="1"/>
    <col min="8448" max="8448" width="34.85546875" style="386" customWidth="1"/>
    <col min="8449" max="8450" width="24.42578125" style="386" customWidth="1"/>
    <col min="8451" max="8703" width="11.42578125" style="386" hidden="1"/>
    <col min="8704" max="8704" width="34.85546875" style="386" customWidth="1"/>
    <col min="8705" max="8706" width="24.42578125" style="386" customWidth="1"/>
    <col min="8707" max="8959" width="11.42578125" style="386" hidden="1"/>
    <col min="8960" max="8960" width="34.85546875" style="386" customWidth="1"/>
    <col min="8961" max="8962" width="24.42578125" style="386" customWidth="1"/>
    <col min="8963" max="9215" width="11.42578125" style="386" hidden="1"/>
    <col min="9216" max="9216" width="34.85546875" style="386" customWidth="1"/>
    <col min="9217" max="9218" width="24.42578125" style="386" customWidth="1"/>
    <col min="9219" max="9471" width="11.42578125" style="386" hidden="1"/>
    <col min="9472" max="9472" width="34.85546875" style="386" customWidth="1"/>
    <col min="9473" max="9474" width="24.42578125" style="386" customWidth="1"/>
    <col min="9475" max="9727" width="11.42578125" style="386" hidden="1"/>
    <col min="9728" max="9728" width="34.85546875" style="386" customWidth="1"/>
    <col min="9729" max="9730" width="24.42578125" style="386" customWidth="1"/>
    <col min="9731" max="9983" width="11.42578125" style="386" hidden="1"/>
    <col min="9984" max="9984" width="34.85546875" style="386" customWidth="1"/>
    <col min="9985" max="9986" width="24.42578125" style="386" customWidth="1"/>
    <col min="9987" max="10239" width="11.42578125" style="386" hidden="1"/>
    <col min="10240" max="10240" width="34.85546875" style="386" customWidth="1"/>
    <col min="10241" max="10242" width="24.42578125" style="386" customWidth="1"/>
    <col min="10243" max="10495" width="11.42578125" style="386" hidden="1"/>
    <col min="10496" max="10496" width="34.85546875" style="386" customWidth="1"/>
    <col min="10497" max="10498" width="24.42578125" style="386" customWidth="1"/>
    <col min="10499" max="10751" width="11.42578125" style="386" hidden="1"/>
    <col min="10752" max="10752" width="34.85546875" style="386" customWidth="1"/>
    <col min="10753" max="10754" width="24.42578125" style="386" customWidth="1"/>
    <col min="10755" max="11007" width="11.42578125" style="386" hidden="1"/>
    <col min="11008" max="11008" width="34.85546875" style="386" customWidth="1"/>
    <col min="11009" max="11010" width="24.42578125" style="386" customWidth="1"/>
    <col min="11011" max="11263" width="11.42578125" style="386" hidden="1"/>
    <col min="11264" max="11264" width="34.85546875" style="386" customWidth="1"/>
    <col min="11265" max="11266" width="24.42578125" style="386" customWidth="1"/>
    <col min="11267" max="11519" width="11.42578125" style="386" hidden="1"/>
    <col min="11520" max="11520" width="34.85546875" style="386" customWidth="1"/>
    <col min="11521" max="11522" width="24.42578125" style="386" customWidth="1"/>
    <col min="11523" max="11775" width="11.42578125" style="386" hidden="1"/>
    <col min="11776" max="11776" width="34.85546875" style="386" customWidth="1"/>
    <col min="11777" max="11778" width="24.42578125" style="386" customWidth="1"/>
    <col min="11779" max="12031" width="11.42578125" style="386" hidden="1"/>
    <col min="12032" max="12032" width="34.85546875" style="386" customWidth="1"/>
    <col min="12033" max="12034" width="24.42578125" style="386" customWidth="1"/>
    <col min="12035" max="12287" width="11.42578125" style="386" hidden="1"/>
    <col min="12288" max="12288" width="34.85546875" style="386" customWidth="1"/>
    <col min="12289" max="12290" width="24.42578125" style="386" customWidth="1"/>
    <col min="12291" max="12543" width="11.42578125" style="386" hidden="1"/>
    <col min="12544" max="12544" width="34.85546875" style="386" customWidth="1"/>
    <col min="12545" max="12546" width="24.42578125" style="386" customWidth="1"/>
    <col min="12547" max="12799" width="11.42578125" style="386" hidden="1"/>
    <col min="12800" max="12800" width="34.85546875" style="386" customWidth="1"/>
    <col min="12801" max="12802" width="24.42578125" style="386" customWidth="1"/>
    <col min="12803" max="13055" width="11.42578125" style="386" hidden="1"/>
    <col min="13056" max="13056" width="34.85546875" style="386" customWidth="1"/>
    <col min="13057" max="13058" width="24.42578125" style="386" customWidth="1"/>
    <col min="13059" max="13311" width="11.42578125" style="386" hidden="1"/>
    <col min="13312" max="13312" width="34.85546875" style="386" customWidth="1"/>
    <col min="13313" max="13314" width="24.42578125" style="386" customWidth="1"/>
    <col min="13315" max="13567" width="11.42578125" style="386" hidden="1"/>
    <col min="13568" max="13568" width="34.85546875" style="386" customWidth="1"/>
    <col min="13569" max="13570" width="24.42578125" style="386" customWidth="1"/>
    <col min="13571" max="13823" width="11.42578125" style="386" hidden="1"/>
    <col min="13824" max="13824" width="34.85546875" style="386" customWidth="1"/>
    <col min="13825" max="13826" width="24.42578125" style="386" customWidth="1"/>
    <col min="13827" max="14079" width="11.42578125" style="386" hidden="1"/>
    <col min="14080" max="14080" width="34.85546875" style="386" customWidth="1"/>
    <col min="14081" max="14082" width="24.42578125" style="386" customWidth="1"/>
    <col min="14083" max="14335" width="11.42578125" style="386" hidden="1"/>
    <col min="14336" max="14336" width="34.85546875" style="386" customWidth="1"/>
    <col min="14337" max="14338" width="24.42578125" style="386" customWidth="1"/>
    <col min="14339" max="14591" width="11.42578125" style="386" hidden="1"/>
    <col min="14592" max="14592" width="34.85546875" style="386" customWidth="1"/>
    <col min="14593" max="14594" width="24.42578125" style="386" customWidth="1"/>
    <col min="14595" max="14847" width="11.42578125" style="386" hidden="1"/>
    <col min="14848" max="14848" width="34.85546875" style="386" customWidth="1"/>
    <col min="14849" max="14850" width="24.42578125" style="386" customWidth="1"/>
    <col min="14851" max="15103" width="11.42578125" style="386" hidden="1"/>
    <col min="15104" max="15104" width="34.85546875" style="386" customWidth="1"/>
    <col min="15105" max="15106" width="24.42578125" style="386" customWidth="1"/>
    <col min="15107" max="15359" width="11.42578125" style="386" hidden="1"/>
    <col min="15360" max="15360" width="34.85546875" style="386" customWidth="1"/>
    <col min="15361" max="15362" width="24.42578125" style="386" customWidth="1"/>
    <col min="15363" max="15615" width="11.42578125" style="386" hidden="1"/>
    <col min="15616" max="15616" width="34.85546875" style="386" customWidth="1"/>
    <col min="15617" max="15618" width="24.42578125" style="386" customWidth="1"/>
    <col min="15619" max="15871" width="11.42578125" style="386" hidden="1"/>
    <col min="15872" max="15872" width="34.85546875" style="386" customWidth="1"/>
    <col min="15873" max="15874" width="24.42578125" style="386" customWidth="1"/>
    <col min="15875" max="16127" width="11.42578125" style="386" hidden="1"/>
    <col min="16128" max="16128" width="34.85546875" style="386" customWidth="1"/>
    <col min="16129" max="16130" width="24.42578125" style="386" customWidth="1"/>
    <col min="16131" max="16131" width="0" style="386" hidden="1"/>
    <col min="16132" max="16384" width="11.42578125" style="386" hidden="1"/>
  </cols>
  <sheetData>
    <row r="1" spans="1:258" ht="15.75" x14ac:dyDescent="0.25">
      <c r="A1" s="655" t="s">
        <v>823</v>
      </c>
      <c r="B1" s="655"/>
      <c r="C1" s="655"/>
    </row>
    <row r="2" spans="1:258" ht="15.75" x14ac:dyDescent="0.25">
      <c r="A2" s="655" t="s">
        <v>824</v>
      </c>
      <c r="B2" s="655"/>
      <c r="C2" s="655"/>
    </row>
    <row r="3" spans="1:258" ht="15.75" x14ac:dyDescent="0.25">
      <c r="A3" s="645" t="s">
        <v>1264</v>
      </c>
      <c r="B3" s="646"/>
      <c r="C3" s="651"/>
    </row>
    <row r="4" spans="1:258" x14ac:dyDescent="0.25">
      <c r="A4" s="652" t="s">
        <v>804</v>
      </c>
      <c r="B4" s="647"/>
      <c r="C4" s="653"/>
    </row>
    <row r="5" spans="1:258" ht="5.25" customHeight="1" thickBot="1" x14ac:dyDescent="0.35">
      <c r="A5" s="203"/>
      <c r="B5" s="203"/>
      <c r="C5" s="203"/>
    </row>
    <row r="6" spans="1:258" ht="15.75" thickBot="1" x14ac:dyDescent="0.3">
      <c r="A6" s="204" t="s">
        <v>714</v>
      </c>
      <c r="B6" s="205" t="s">
        <v>693</v>
      </c>
      <c r="C6" s="206" t="s">
        <v>675</v>
      </c>
    </row>
    <row r="7" spans="1:258" x14ac:dyDescent="0.25">
      <c r="A7" s="348" t="s">
        <v>850</v>
      </c>
      <c r="B7" s="349">
        <v>76685.570967599997</v>
      </c>
      <c r="C7" s="350">
        <v>8.8819436694485485E-3</v>
      </c>
      <c r="IW7" s="347"/>
      <c r="IX7" s="351"/>
    </row>
    <row r="8" spans="1:258" x14ac:dyDescent="0.25">
      <c r="A8" s="215" t="s">
        <v>852</v>
      </c>
      <c r="B8" s="32">
        <v>701866.37449880003</v>
      </c>
      <c r="C8" s="216">
        <v>8.1292184737234194E-2</v>
      </c>
      <c r="IW8" s="347"/>
      <c r="IX8" s="351"/>
    </row>
    <row r="9" spans="1:258" x14ac:dyDescent="0.25">
      <c r="A9" s="215" t="s">
        <v>853</v>
      </c>
      <c r="B9" s="32">
        <v>363498.31516740005</v>
      </c>
      <c r="C9" s="216">
        <v>4.2101421669278417E-2</v>
      </c>
      <c r="IW9" s="347"/>
      <c r="IX9" s="351"/>
    </row>
    <row r="10" spans="1:258" x14ac:dyDescent="0.25">
      <c r="A10" s="215" t="s">
        <v>860</v>
      </c>
      <c r="B10" s="32">
        <v>8008.8161425999997</v>
      </c>
      <c r="C10" s="216">
        <v>9.276041495159213E-4</v>
      </c>
      <c r="IW10" s="347"/>
      <c r="IX10" s="351"/>
    </row>
    <row r="11" spans="1:258" ht="25.5" x14ac:dyDescent="0.25">
      <c r="A11" s="215" t="s">
        <v>1256</v>
      </c>
      <c r="B11" s="32">
        <v>1095.6120406</v>
      </c>
      <c r="C11" s="216">
        <v>1.268969416983312E-4</v>
      </c>
      <c r="IW11" s="347"/>
      <c r="IX11" s="351"/>
    </row>
    <row r="12" spans="1:258" ht="25.5" x14ac:dyDescent="0.25">
      <c r="A12" s="215" t="s">
        <v>1118</v>
      </c>
      <c r="B12" s="32">
        <v>41937.104024200002</v>
      </c>
      <c r="C12" s="216">
        <v>4.8572761590328934E-3</v>
      </c>
      <c r="IW12" s="347"/>
      <c r="IX12" s="351"/>
    </row>
    <row r="13" spans="1:258" x14ac:dyDescent="0.25">
      <c r="A13" s="215" t="s">
        <v>864</v>
      </c>
      <c r="B13" s="32">
        <v>25735.665653600001</v>
      </c>
      <c r="C13" s="216">
        <v>2.9807789098631634E-3</v>
      </c>
      <c r="IW13" s="347"/>
      <c r="IX13" s="351"/>
    </row>
    <row r="14" spans="1:258" x14ac:dyDescent="0.25">
      <c r="A14" s="215" t="s">
        <v>1257</v>
      </c>
      <c r="B14" s="32">
        <v>51496.176237799998</v>
      </c>
      <c r="C14" s="216">
        <v>5.9644354311371335E-3</v>
      </c>
      <c r="IW14" s="347"/>
      <c r="IX14" s="351"/>
    </row>
    <row r="15" spans="1:258" x14ac:dyDescent="0.25">
      <c r="A15" s="215" t="s">
        <v>855</v>
      </c>
      <c r="B15" s="32">
        <v>4239774.0927962</v>
      </c>
      <c r="C15" s="216">
        <v>0.49106284517740129</v>
      </c>
      <c r="IW15" s="347"/>
      <c r="IX15" s="351"/>
    </row>
    <row r="16" spans="1:258" ht="25.5" x14ac:dyDescent="0.25">
      <c r="A16" s="215" t="s">
        <v>856</v>
      </c>
      <c r="B16" s="32">
        <v>29321.8000082</v>
      </c>
      <c r="C16" s="216">
        <v>3.3961353182035145E-3</v>
      </c>
      <c r="IW16" s="347"/>
      <c r="IX16" s="351"/>
    </row>
    <row r="17" spans="1:258" x14ac:dyDescent="0.25">
      <c r="A17" s="215" t="s">
        <v>861</v>
      </c>
      <c r="B17" s="32">
        <v>103686.04754340001</v>
      </c>
      <c r="C17" s="216">
        <v>1.2009216622737824E-2</v>
      </c>
      <c r="IW17" s="347"/>
      <c r="IX17" s="351"/>
    </row>
    <row r="18" spans="1:258" x14ac:dyDescent="0.25">
      <c r="A18" s="215" t="s">
        <v>857</v>
      </c>
      <c r="B18" s="32">
        <v>76685.218981000013</v>
      </c>
      <c r="C18" s="216">
        <v>8.8819029013468848E-3</v>
      </c>
      <c r="IW18" s="347"/>
      <c r="IX18" s="351"/>
    </row>
    <row r="19" spans="1:258" x14ac:dyDescent="0.25">
      <c r="A19" s="215" t="s">
        <v>689</v>
      </c>
      <c r="B19" s="32">
        <v>1722248.9967801999</v>
      </c>
      <c r="C19" s="216">
        <v>0.19947583855936901</v>
      </c>
      <c r="IW19" s="347"/>
      <c r="IX19" s="351"/>
    </row>
    <row r="20" spans="1:258" x14ac:dyDescent="0.25">
      <c r="A20" s="215" t="s">
        <v>1258</v>
      </c>
      <c r="B20" s="32">
        <v>731065.67274299997</v>
      </c>
      <c r="C20" s="216">
        <v>8.4674131548349241E-2</v>
      </c>
      <c r="IW20" s="347"/>
      <c r="IX20" s="351"/>
    </row>
    <row r="21" spans="1:258" x14ac:dyDescent="0.25">
      <c r="A21" s="215" t="s">
        <v>691</v>
      </c>
      <c r="B21" s="32">
        <v>253491.83639640003</v>
      </c>
      <c r="C21" s="216">
        <v>2.9360154500110088E-2</v>
      </c>
      <c r="IW21" s="347"/>
      <c r="IX21" s="351"/>
    </row>
    <row r="22" spans="1:258" ht="15.75" thickBot="1" x14ac:dyDescent="0.3">
      <c r="A22" s="352" t="s">
        <v>692</v>
      </c>
      <c r="B22" s="353">
        <v>207275.39968240002</v>
      </c>
      <c r="C22" s="354">
        <v>2.4007233705273513E-2</v>
      </c>
      <c r="IW22" s="347"/>
      <c r="IX22" s="351"/>
    </row>
    <row r="23" spans="1:258" ht="15.75" thickBot="1" x14ac:dyDescent="0.3">
      <c r="A23" s="355" t="s">
        <v>693</v>
      </c>
      <c r="B23" s="356">
        <v>8633872.6996634007</v>
      </c>
      <c r="C23" s="357">
        <v>0.99999999999999989</v>
      </c>
    </row>
    <row r="24" spans="1:258" ht="3.75" customHeight="1" x14ac:dyDescent="0.25">
      <c r="A24" s="207"/>
      <c r="B24" s="207"/>
      <c r="C24" s="207"/>
    </row>
    <row r="25" spans="1:258" x14ac:dyDescent="0.25">
      <c r="A25" s="656" t="s">
        <v>825</v>
      </c>
      <c r="B25" s="656"/>
      <c r="C25" s="656"/>
    </row>
    <row r="26" spans="1:258" x14ac:dyDescent="0.25">
      <c r="A26" s="208"/>
      <c r="B26" s="209"/>
    </row>
    <row r="27" spans="1:258" x14ac:dyDescent="0.25">
      <c r="B27" s="209"/>
    </row>
    <row r="28" spans="1:258" x14ac:dyDescent="0.25">
      <c r="B28" s="209"/>
    </row>
    <row r="29" spans="1:258" x14ac:dyDescent="0.25">
      <c r="B29" s="209"/>
    </row>
    <row r="30" spans="1:258" x14ac:dyDescent="0.25">
      <c r="B30" s="209"/>
    </row>
  </sheetData>
  <mergeCells count="5">
    <mergeCell ref="A1:C1"/>
    <mergeCell ref="A2:C2"/>
    <mergeCell ref="A3:C3"/>
    <mergeCell ref="A4:C4"/>
    <mergeCell ref="A25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42.42578125" style="386" customWidth="1"/>
    <col min="2" max="2" width="23.28515625" style="386" customWidth="1"/>
    <col min="3" max="3" width="29" style="386" customWidth="1"/>
    <col min="4" max="4" width="11.42578125" style="386"/>
    <col min="5" max="5" width="41.85546875" style="386" customWidth="1"/>
    <col min="6" max="16384" width="11.42578125" style="386"/>
  </cols>
  <sheetData>
    <row r="1" spans="1:5" ht="15.75" x14ac:dyDescent="0.25">
      <c r="A1" s="657" t="s">
        <v>823</v>
      </c>
      <c r="B1" s="657"/>
      <c r="C1" s="657"/>
    </row>
    <row r="2" spans="1:5" ht="15.75" x14ac:dyDescent="0.25">
      <c r="A2" s="657" t="s">
        <v>826</v>
      </c>
      <c r="B2" s="657"/>
      <c r="C2" s="657"/>
    </row>
    <row r="3" spans="1:5" x14ac:dyDescent="0.25">
      <c r="A3" s="652" t="s">
        <v>1264</v>
      </c>
      <c r="B3" s="647"/>
      <c r="C3" s="653"/>
    </row>
    <row r="4" spans="1:5" x14ac:dyDescent="0.25">
      <c r="A4" s="652" t="s">
        <v>804</v>
      </c>
      <c r="B4" s="647"/>
      <c r="C4" s="653"/>
    </row>
    <row r="5" spans="1:5" ht="4.5" customHeight="1" thickBot="1" x14ac:dyDescent="0.35">
      <c r="A5" s="203"/>
      <c r="B5" s="203"/>
      <c r="C5" s="203"/>
    </row>
    <row r="6" spans="1:5" x14ac:dyDescent="0.25">
      <c r="A6" s="212" t="s">
        <v>714</v>
      </c>
      <c r="B6" s="213" t="s">
        <v>693</v>
      </c>
      <c r="C6" s="214" t="s">
        <v>675</v>
      </c>
    </row>
    <row r="7" spans="1:5" x14ac:dyDescent="0.25">
      <c r="A7" s="201" t="s">
        <v>1259</v>
      </c>
      <c r="B7" s="30">
        <v>22255.826656000005</v>
      </c>
      <c r="C7" s="202">
        <v>3.0442992313528927E-2</v>
      </c>
      <c r="E7" s="29"/>
    </row>
    <row r="8" spans="1:5" x14ac:dyDescent="0.25">
      <c r="A8" s="201" t="s">
        <v>1260</v>
      </c>
      <c r="B8" s="30">
        <v>21780.465288400002</v>
      </c>
      <c r="C8" s="202">
        <v>2.9792761581430099E-2</v>
      </c>
      <c r="E8" s="29"/>
    </row>
    <row r="9" spans="1:5" x14ac:dyDescent="0.25">
      <c r="A9" s="201" t="s">
        <v>1408</v>
      </c>
      <c r="B9" s="30">
        <v>12692.336328000001</v>
      </c>
      <c r="C9" s="202">
        <v>1.7361417450196547E-2</v>
      </c>
      <c r="E9" s="29"/>
    </row>
    <row r="10" spans="1:5" x14ac:dyDescent="0.25">
      <c r="A10" s="201" t="s">
        <v>716</v>
      </c>
      <c r="B10" s="30">
        <v>18169.756150000001</v>
      </c>
      <c r="C10" s="202">
        <v>2.4853794710160634E-2</v>
      </c>
      <c r="E10" s="29"/>
    </row>
    <row r="11" spans="1:5" x14ac:dyDescent="0.25">
      <c r="A11" s="201" t="s">
        <v>1262</v>
      </c>
      <c r="B11" s="30">
        <v>127470.49403620002</v>
      </c>
      <c r="C11" s="202">
        <v>0.17436257615259579</v>
      </c>
      <c r="E11" s="29"/>
    </row>
    <row r="12" spans="1:5" ht="26.25" x14ac:dyDescent="0.25">
      <c r="A12" s="201" t="s">
        <v>717</v>
      </c>
      <c r="B12" s="30">
        <v>51095.2686454</v>
      </c>
      <c r="C12" s="202">
        <v>6.9891489301758133E-2</v>
      </c>
      <c r="E12" s="29"/>
    </row>
    <row r="13" spans="1:5" x14ac:dyDescent="0.25">
      <c r="A13" s="201" t="s">
        <v>1261</v>
      </c>
      <c r="B13" s="30">
        <v>477601.52563900006</v>
      </c>
      <c r="C13" s="202">
        <v>0.65329496849032986</v>
      </c>
      <c r="E13" s="29"/>
    </row>
    <row r="14" spans="1:5" ht="15.75" thickBot="1" x14ac:dyDescent="0.3">
      <c r="A14" s="210" t="s">
        <v>1</v>
      </c>
      <c r="B14" s="211">
        <v>731065.67274300009</v>
      </c>
      <c r="C14" s="358">
        <v>1</v>
      </c>
    </row>
    <row r="16" spans="1:5" x14ac:dyDescent="0.25">
      <c r="A16" s="29"/>
    </row>
    <row r="17" spans="1:2" x14ac:dyDescent="0.25">
      <c r="A17" s="201"/>
    </row>
    <row r="18" spans="1:2" x14ac:dyDescent="0.25">
      <c r="A18" s="201"/>
      <c r="B18" s="30"/>
    </row>
    <row r="19" spans="1:2" x14ac:dyDescent="0.25">
      <c r="A19" s="29"/>
      <c r="B19" s="30"/>
    </row>
    <row r="20" spans="1:2" x14ac:dyDescent="0.25">
      <c r="A20" s="29"/>
      <c r="B20" s="30"/>
    </row>
    <row r="21" spans="1:2" x14ac:dyDescent="0.25">
      <c r="A21" s="29"/>
      <c r="B21" s="30"/>
    </row>
    <row r="22" spans="1:2" x14ac:dyDescent="0.25">
      <c r="A22" s="29"/>
      <c r="B22" s="30"/>
    </row>
    <row r="23" spans="1:2" x14ac:dyDescent="0.25">
      <c r="A23" s="29"/>
      <c r="B23" s="30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workbookViewId="0">
      <selection activeCell="A6" sqref="A6:A49"/>
    </sheetView>
  </sheetViews>
  <sheetFormatPr baseColWidth="10" defaultColWidth="0" defaultRowHeight="15" zeroHeight="1" x14ac:dyDescent="0.25"/>
  <cols>
    <col min="1" max="1" width="32.5703125" style="307" customWidth="1"/>
    <col min="2" max="2" width="32.140625" style="307" customWidth="1"/>
    <col min="3" max="3" width="33.140625" style="307" customWidth="1"/>
    <col min="4" max="16382" width="11.42578125" style="307" hidden="1"/>
    <col min="16383" max="16383" width="6.5703125" style="307" hidden="1" customWidth="1"/>
    <col min="16384" max="16384" width="10" style="307" hidden="1" customWidth="1"/>
  </cols>
  <sheetData>
    <row r="1" spans="1:3" ht="36.75" customHeight="1" x14ac:dyDescent="0.25">
      <c r="A1" s="658" t="s">
        <v>827</v>
      </c>
      <c r="B1" s="658"/>
      <c r="C1" s="658"/>
    </row>
    <row r="2" spans="1:3" x14ac:dyDescent="0.25">
      <c r="A2" s="659" t="s">
        <v>1264</v>
      </c>
      <c r="B2" s="659"/>
      <c r="C2" s="659"/>
    </row>
    <row r="3" spans="1:3" x14ac:dyDescent="0.25">
      <c r="A3" s="660" t="s">
        <v>804</v>
      </c>
      <c r="B3" s="660"/>
      <c r="C3" s="660"/>
    </row>
    <row r="4" spans="1:3" ht="5.25" customHeight="1" thickBot="1" x14ac:dyDescent="0.3">
      <c r="A4" s="217"/>
      <c r="B4" s="217"/>
      <c r="C4" s="217"/>
    </row>
    <row r="5" spans="1:3" ht="15.75" thickBot="1" x14ac:dyDescent="0.3">
      <c r="A5" s="406" t="s">
        <v>673</v>
      </c>
      <c r="B5" s="430" t="s">
        <v>674</v>
      </c>
      <c r="C5" s="431" t="s">
        <v>675</v>
      </c>
    </row>
    <row r="6" spans="1:3" x14ac:dyDescent="0.25">
      <c r="A6" s="367" t="s">
        <v>676</v>
      </c>
      <c r="B6" s="426">
        <v>13360.026302</v>
      </c>
      <c r="C6" s="427">
        <v>3.7272032359340955E-4</v>
      </c>
    </row>
    <row r="7" spans="1:3" x14ac:dyDescent="0.25">
      <c r="A7" s="201" t="s">
        <v>624</v>
      </c>
      <c r="B7" s="219">
        <v>257476.09709359999</v>
      </c>
      <c r="C7" s="220">
        <v>2.1290336094864203E-2</v>
      </c>
    </row>
    <row r="8" spans="1:3" x14ac:dyDescent="0.25">
      <c r="A8" s="201" t="s">
        <v>640</v>
      </c>
      <c r="B8" s="219">
        <v>222671.98628919999</v>
      </c>
      <c r="C8" s="220">
        <v>1.9161238941139101E-2</v>
      </c>
    </row>
    <row r="9" spans="1:3" x14ac:dyDescent="0.25">
      <c r="A9" s="201" t="s">
        <v>631</v>
      </c>
      <c r="B9" s="219">
        <v>28613.704085400004</v>
      </c>
      <c r="C9" s="220">
        <v>2.081758970313684E-3</v>
      </c>
    </row>
    <row r="10" spans="1:3" x14ac:dyDescent="0.25">
      <c r="A10" s="201" t="s">
        <v>625</v>
      </c>
      <c r="B10" s="219">
        <v>371912.69354960002</v>
      </c>
      <c r="C10" s="220">
        <v>2.8302977853883398E-2</v>
      </c>
    </row>
    <row r="11" spans="1:3" x14ac:dyDescent="0.25">
      <c r="A11" s="201" t="s">
        <v>626</v>
      </c>
      <c r="B11" s="219">
        <v>1249778.4498500002</v>
      </c>
      <c r="C11" s="220">
        <v>8.7130127043748784E-2</v>
      </c>
    </row>
    <row r="12" spans="1:3" x14ac:dyDescent="0.25">
      <c r="A12" s="201" t="s">
        <v>627</v>
      </c>
      <c r="B12" s="219">
        <v>700805.31099599996</v>
      </c>
      <c r="C12" s="220">
        <v>5.018140544711619E-2</v>
      </c>
    </row>
    <row r="13" spans="1:3" x14ac:dyDescent="0.25">
      <c r="A13" s="201" t="s">
        <v>632</v>
      </c>
      <c r="B13" s="219">
        <v>11128.380219600002</v>
      </c>
      <c r="C13" s="220">
        <v>1.1118776296719706E-3</v>
      </c>
    </row>
    <row r="14" spans="1:3" x14ac:dyDescent="0.25">
      <c r="A14" s="201" t="s">
        <v>641</v>
      </c>
      <c r="B14" s="219">
        <v>251002.054688</v>
      </c>
      <c r="C14" s="220">
        <v>1.6507822988536529E-2</v>
      </c>
    </row>
    <row r="15" spans="1:3" x14ac:dyDescent="0.25">
      <c r="A15" s="201" t="s">
        <v>642</v>
      </c>
      <c r="B15" s="219">
        <v>578733.9104680001</v>
      </c>
      <c r="C15" s="220">
        <v>3.8252603767438741E-2</v>
      </c>
    </row>
    <row r="16" spans="1:3" x14ac:dyDescent="0.25">
      <c r="A16" s="201" t="s">
        <v>628</v>
      </c>
      <c r="B16" s="219">
        <v>634257.48658160004</v>
      </c>
      <c r="C16" s="220">
        <v>2.7568426312917473E-2</v>
      </c>
    </row>
    <row r="17" spans="1:3" x14ac:dyDescent="0.25">
      <c r="A17" s="201" t="s">
        <v>643</v>
      </c>
      <c r="B17" s="219">
        <v>5913.8808736000001</v>
      </c>
      <c r="C17" s="220">
        <v>3.5630705579490384E-4</v>
      </c>
    </row>
    <row r="18" spans="1:3" x14ac:dyDescent="0.25">
      <c r="A18" s="201" t="s">
        <v>645</v>
      </c>
      <c r="B18" s="219">
        <v>7318.2739994000012</v>
      </c>
      <c r="C18" s="220">
        <v>1.2821043410973525E-3</v>
      </c>
    </row>
    <row r="19" spans="1:3" x14ac:dyDescent="0.25">
      <c r="A19" s="201" t="s">
        <v>677</v>
      </c>
      <c r="B19" s="219">
        <v>10607.303126000003</v>
      </c>
      <c r="C19" s="220">
        <v>6.5104365346894228E-4</v>
      </c>
    </row>
    <row r="20" spans="1:3" x14ac:dyDescent="0.25">
      <c r="A20" s="201" t="s">
        <v>678</v>
      </c>
      <c r="B20" s="219">
        <v>3762.7150078000004</v>
      </c>
      <c r="C20" s="220">
        <v>1.1968274000148883E-3</v>
      </c>
    </row>
    <row r="21" spans="1:3" x14ac:dyDescent="0.25">
      <c r="A21" s="201" t="s">
        <v>679</v>
      </c>
      <c r="B21" s="219">
        <v>5032.1407205999994</v>
      </c>
      <c r="C21" s="220">
        <v>2.428830929207882E-4</v>
      </c>
    </row>
    <row r="22" spans="1:3" x14ac:dyDescent="0.25">
      <c r="A22" s="201" t="s">
        <v>629</v>
      </c>
      <c r="B22" s="219">
        <v>141548.3658988</v>
      </c>
      <c r="C22" s="220">
        <v>3.157733242884825E-4</v>
      </c>
    </row>
    <row r="23" spans="1:3" x14ac:dyDescent="0.25">
      <c r="A23" s="201" t="s">
        <v>646</v>
      </c>
      <c r="B23" s="219">
        <v>174434.13025079999</v>
      </c>
      <c r="C23" s="220">
        <v>8.8258536852407792E-5</v>
      </c>
    </row>
    <row r="24" spans="1:3" x14ac:dyDescent="0.25">
      <c r="A24" s="201" t="s">
        <v>630</v>
      </c>
      <c r="B24" s="219">
        <v>180038.19088639997</v>
      </c>
      <c r="C24" s="220">
        <v>8.4167408673538821E-3</v>
      </c>
    </row>
    <row r="25" spans="1:3" x14ac:dyDescent="0.25">
      <c r="A25" s="201" t="s">
        <v>633</v>
      </c>
      <c r="B25" s="219">
        <v>12608.025899</v>
      </c>
      <c r="C25" s="220">
        <v>1.253117719210022E-2</v>
      </c>
    </row>
    <row r="26" spans="1:3" x14ac:dyDescent="0.25">
      <c r="A26" s="201" t="s">
        <v>681</v>
      </c>
      <c r="B26" s="219">
        <v>9221.302963600001</v>
      </c>
      <c r="C26" s="220">
        <v>1.4717419899979763E-2</v>
      </c>
    </row>
    <row r="27" spans="1:3" x14ac:dyDescent="0.25">
      <c r="A27" s="201" t="s">
        <v>665</v>
      </c>
      <c r="B27" s="219">
        <v>14252.764406999999</v>
      </c>
      <c r="C27" s="220">
        <v>8.0299675068813442E-4</v>
      </c>
    </row>
    <row r="28" spans="1:3" x14ac:dyDescent="0.25">
      <c r="A28" s="201" t="s">
        <v>647</v>
      </c>
      <c r="B28" s="219">
        <v>11485.121142600001</v>
      </c>
      <c r="C28" s="220">
        <v>6.4993389489559946E-4</v>
      </c>
    </row>
    <row r="29" spans="1:3" x14ac:dyDescent="0.25">
      <c r="A29" s="201" t="s">
        <v>634</v>
      </c>
      <c r="B29" s="219">
        <v>1921.5871164</v>
      </c>
      <c r="C29" s="220">
        <v>9.0977188442062471E-4</v>
      </c>
    </row>
    <row r="30" spans="1:3" x14ac:dyDescent="0.25">
      <c r="A30" s="201" t="s">
        <v>666</v>
      </c>
      <c r="B30" s="219">
        <v>521.47874660000002</v>
      </c>
      <c r="C30" s="220">
        <v>3.7827561852215257E-4</v>
      </c>
    </row>
    <row r="31" spans="1:3" x14ac:dyDescent="0.25">
      <c r="A31" s="201" t="s">
        <v>682</v>
      </c>
      <c r="B31" s="219">
        <v>967.1959962000002</v>
      </c>
      <c r="C31" s="220">
        <v>1.238719319015359E-4</v>
      </c>
    </row>
    <row r="32" spans="1:3" x14ac:dyDescent="0.25">
      <c r="A32" s="201" t="s">
        <v>702</v>
      </c>
      <c r="B32" s="219">
        <v>7057.7499958000008</v>
      </c>
      <c r="C32" s="220">
        <v>3.7944458633287016E-4</v>
      </c>
    </row>
    <row r="33" spans="1:3" x14ac:dyDescent="0.25">
      <c r="A33" s="201" t="s">
        <v>648</v>
      </c>
      <c r="B33" s="219">
        <v>523097.32820240001</v>
      </c>
      <c r="C33" s="220">
        <v>6.5538972763192068E-5</v>
      </c>
    </row>
    <row r="34" spans="1:3" x14ac:dyDescent="0.25">
      <c r="A34" s="201" t="s">
        <v>635</v>
      </c>
      <c r="B34" s="219">
        <v>3448.7348658000001</v>
      </c>
      <c r="C34" s="220">
        <v>4.5444046517638278E-4</v>
      </c>
    </row>
    <row r="35" spans="1:3" x14ac:dyDescent="0.25">
      <c r="A35" s="201" t="s">
        <v>661</v>
      </c>
      <c r="B35" s="219">
        <v>10967.30838</v>
      </c>
      <c r="C35" s="220">
        <v>3.4361436308837028E-2</v>
      </c>
    </row>
    <row r="36" spans="1:3" x14ac:dyDescent="0.25">
      <c r="A36" s="201" t="s">
        <v>620</v>
      </c>
      <c r="B36" s="219">
        <v>337.73124560000002</v>
      </c>
      <c r="C36" s="220">
        <v>2.3351114917061238E-4</v>
      </c>
    </row>
    <row r="37" spans="1:3" x14ac:dyDescent="0.25">
      <c r="A37" s="201" t="s">
        <v>662</v>
      </c>
      <c r="B37" s="219">
        <v>836.48397840000007</v>
      </c>
      <c r="C37" s="220">
        <v>5.5788898472303031E-4</v>
      </c>
    </row>
    <row r="38" spans="1:3" x14ac:dyDescent="0.25">
      <c r="A38" s="201" t="s">
        <v>651</v>
      </c>
      <c r="B38" s="219">
        <v>63.808084199999996</v>
      </c>
      <c r="C38" s="220">
        <v>2.1779109884723834E-5</v>
      </c>
    </row>
    <row r="39" spans="1:3" x14ac:dyDescent="0.25">
      <c r="A39" s="201" t="s">
        <v>684</v>
      </c>
      <c r="B39" s="219">
        <v>562.00117819999991</v>
      </c>
      <c r="C39" s="220">
        <v>9.2054742451752703E-5</v>
      </c>
    </row>
    <row r="40" spans="1:3" x14ac:dyDescent="0.25">
      <c r="A40" s="201" t="s">
        <v>685</v>
      </c>
      <c r="B40" s="219">
        <v>2000.8679992</v>
      </c>
      <c r="C40" s="220">
        <v>1.0143744671865474E-5</v>
      </c>
    </row>
    <row r="41" spans="1:3" x14ac:dyDescent="0.25">
      <c r="A41" s="201" t="s">
        <v>672</v>
      </c>
      <c r="B41" s="219">
        <v>18120.800926199998</v>
      </c>
      <c r="C41" s="220">
        <v>4.9319680215712707E-6</v>
      </c>
    </row>
    <row r="42" spans="1:3" x14ac:dyDescent="0.25">
      <c r="A42" s="201" t="s">
        <v>686</v>
      </c>
      <c r="B42" s="219">
        <v>16311.29297</v>
      </c>
      <c r="C42" s="220">
        <v>4.8250750896554707E-5</v>
      </c>
    </row>
    <row r="43" spans="1:3" x14ac:dyDescent="0.25">
      <c r="A43" s="201" t="s">
        <v>636</v>
      </c>
      <c r="B43" s="219">
        <v>5264.4907042000004</v>
      </c>
      <c r="C43" s="220">
        <v>1.5203546840283162E-4</v>
      </c>
    </row>
    <row r="44" spans="1:3" x14ac:dyDescent="0.25">
      <c r="A44" s="201" t="s">
        <v>637</v>
      </c>
      <c r="B44" s="219">
        <v>18663.068216800002</v>
      </c>
      <c r="C44" s="220">
        <v>6.1330012043025323E-4</v>
      </c>
    </row>
    <row r="45" spans="1:3" x14ac:dyDescent="0.25">
      <c r="A45" s="201" t="s">
        <v>687</v>
      </c>
      <c r="B45" s="219">
        <v>842.25605100000007</v>
      </c>
      <c r="C45" s="220">
        <v>1.1900303432156284E-3</v>
      </c>
    </row>
    <row r="46" spans="1:3" x14ac:dyDescent="0.25">
      <c r="A46" s="201" t="s">
        <v>663</v>
      </c>
      <c r="B46" s="219">
        <v>358470.15743140003</v>
      </c>
      <c r="C46" s="220">
        <v>4.1346555248418537E-4</v>
      </c>
    </row>
    <row r="47" spans="1:3" x14ac:dyDescent="0.25">
      <c r="A47" s="201" t="s">
        <v>1044</v>
      </c>
      <c r="B47" s="219">
        <v>0</v>
      </c>
      <c r="C47" s="220">
        <v>1.6351928189982223E-3</v>
      </c>
    </row>
    <row r="48" spans="1:3" x14ac:dyDescent="0.25">
      <c r="A48" s="201" t="s">
        <v>621</v>
      </c>
      <c r="B48" s="219">
        <v>8603.5050150000006</v>
      </c>
      <c r="C48" s="220">
        <v>1.1807854624272693E-4</v>
      </c>
    </row>
    <row r="49" spans="1:3" x14ac:dyDescent="0.25">
      <c r="A49" s="201" t="s">
        <v>688</v>
      </c>
      <c r="B49" s="219">
        <v>8262.9523200000003</v>
      </c>
      <c r="C49" s="220">
        <v>2.2717464987794228E-2</v>
      </c>
    </row>
    <row r="50" spans="1:3" x14ac:dyDescent="0.25">
      <c r="A50" s="201" t="s">
        <v>689</v>
      </c>
      <c r="B50" s="219">
        <v>1287907.2978034003</v>
      </c>
      <c r="C50" s="220">
        <v>8.2489146793959952E-4</v>
      </c>
    </row>
    <row r="51" spans="1:3" x14ac:dyDescent="0.25">
      <c r="A51" s="201" t="s">
        <v>690</v>
      </c>
      <c r="B51" s="219">
        <v>2796422.4969279994</v>
      </c>
      <c r="C51" s="220">
        <v>6.9016247042151618E-2</v>
      </c>
    </row>
    <row r="52" spans="1:3" x14ac:dyDescent="0.25">
      <c r="A52" s="201" t="s">
        <v>691</v>
      </c>
      <c r="B52" s="219">
        <v>5661260.6457166001</v>
      </c>
      <c r="C52" s="220">
        <v>0.18101736767709983</v>
      </c>
    </row>
    <row r="53" spans="1:3" ht="15.75" thickBot="1" x14ac:dyDescent="0.3">
      <c r="A53" s="368" t="s">
        <v>692</v>
      </c>
      <c r="B53" s="428">
        <v>156264.82370520002</v>
      </c>
      <c r="C53" s="429">
        <v>0.34576431499895766</v>
      </c>
    </row>
    <row r="54" spans="1:3" ht="15.75" thickBot="1" x14ac:dyDescent="0.3">
      <c r="A54" s="196" t="s">
        <v>693</v>
      </c>
      <c r="B54" s="197">
        <f>SUM(B6:B53)</f>
        <v>15784138.3788752</v>
      </c>
      <c r="C54" s="346">
        <v>1.0000000000000002</v>
      </c>
    </row>
    <row r="55" spans="1:3" ht="3" customHeight="1" x14ac:dyDescent="0.25">
      <c r="A55" s="218"/>
      <c r="B55" s="218"/>
      <c r="C55" s="218"/>
    </row>
    <row r="56" spans="1:3" x14ac:dyDescent="0.25">
      <c r="A56" s="14"/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Ana Gabriela Silvetty Loup</cp:lastModifiedBy>
  <dcterms:created xsi:type="dcterms:W3CDTF">2023-06-19T13:24:00Z</dcterms:created>
  <dcterms:modified xsi:type="dcterms:W3CDTF">2024-03-19T20:18:55Z</dcterms:modified>
</cp:coreProperties>
</file>