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0460" windowHeight="7665"/>
  </bookViews>
  <sheets>
    <sheet name="ÍNDICE" sheetId="24" r:id="rId1"/>
    <sheet name="1" sheetId="36" r:id="rId2"/>
    <sheet name="2" sheetId="37" r:id="rId3"/>
    <sheet name="3" sheetId="27" r:id="rId4"/>
    <sheet name="4" sheetId="5" r:id="rId5"/>
    <sheet name="5" sheetId="28" r:id="rId6"/>
    <sheet name="6" sheetId="29" r:id="rId7"/>
    <sheet name="7" sheetId="31" r:id="rId8"/>
    <sheet name="8" sheetId="32" r:id="rId9"/>
    <sheet name="9" sheetId="33" r:id="rId10"/>
    <sheet name="10" sheetId="34" r:id="rId11"/>
    <sheet name="11" sheetId="35" r:id="rId12"/>
    <sheet name="12" sheetId="8" r:id="rId13"/>
    <sheet name="13" sheetId="9" r:id="rId14"/>
    <sheet name="14" sheetId="10" r:id="rId15"/>
    <sheet name="15" sheetId="21" r:id="rId16"/>
    <sheet name="16" sheetId="22" r:id="rId17"/>
    <sheet name="17" sheetId="23" r:id="rId18"/>
    <sheet name="18" sheetId="6" r:id="rId19"/>
    <sheet name="19" sheetId="7" r:id="rId20"/>
    <sheet name="ABREVIATURAS" sheetId="25" r:id="rId21"/>
  </sheets>
  <definedNames>
    <definedName name="_a1000000" localSheetId="11">#REF!</definedName>
    <definedName name="_a1000000" localSheetId="15">#REF!</definedName>
    <definedName name="_a1000000" localSheetId="16">#REF!</definedName>
    <definedName name="_a1000000" localSheetId="17">#REF!</definedName>
    <definedName name="_a1000000" localSheetId="3">#REF!</definedName>
    <definedName name="_a1000000" localSheetId="7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5">#REF!</definedName>
    <definedName name="_a990000" localSheetId="16">#REF!</definedName>
    <definedName name="_a990000" localSheetId="17">#REF!</definedName>
    <definedName name="_a990000" localSheetId="3">#REF!</definedName>
    <definedName name="_a990000" localSheetId="7">#REF!</definedName>
    <definedName name="_a990000" localSheetId="20">#REF!</definedName>
    <definedName name="_a990000" localSheetId="0">#REF!</definedName>
    <definedName name="_a99000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2" l="1"/>
  <c r="F17" i="21"/>
  <c r="F6" i="21"/>
  <c r="E66" i="35" l="1"/>
  <c r="E65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8" i="35"/>
  <c r="D66" i="35"/>
  <c r="C66" i="35"/>
  <c r="C8" i="34"/>
  <c r="C9" i="34"/>
  <c r="C10" i="34"/>
  <c r="C11" i="34"/>
  <c r="C12" i="34"/>
  <c r="C13" i="34"/>
  <c r="C14" i="34"/>
  <c r="C15" i="34"/>
  <c r="C7" i="34"/>
  <c r="C16" i="34"/>
  <c r="B16" i="34"/>
  <c r="C21" i="33"/>
  <c r="B21" i="33"/>
  <c r="C54" i="32"/>
  <c r="B54" i="32"/>
  <c r="B13" i="31"/>
  <c r="C7" i="29"/>
  <c r="B23" i="29"/>
  <c r="C82" i="28"/>
  <c r="B82" i="28"/>
  <c r="C98" i="5"/>
  <c r="C58" i="5"/>
  <c r="C35" i="5"/>
  <c r="C188" i="27"/>
  <c r="C186" i="27"/>
  <c r="C185" i="27"/>
  <c r="C134" i="27"/>
  <c r="C99" i="27"/>
  <c r="C98" i="27"/>
  <c r="C94" i="27"/>
  <c r="C50" i="27"/>
  <c r="K25" i="36"/>
  <c r="J25" i="36"/>
  <c r="I25" i="36"/>
  <c r="H25" i="36"/>
  <c r="G25" i="36"/>
  <c r="F25" i="36"/>
  <c r="E25" i="36"/>
  <c r="D25" i="36"/>
  <c r="C25" i="36"/>
  <c r="B25" i="36"/>
  <c r="C8" i="23" l="1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7" i="23"/>
  <c r="C8" i="22"/>
  <c r="C9" i="22"/>
  <c r="C10" i="22"/>
  <c r="C11" i="22"/>
  <c r="C13" i="22"/>
  <c r="C14" i="22"/>
  <c r="C15" i="22"/>
  <c r="C16" i="22"/>
  <c r="C17" i="22"/>
  <c r="C7" i="22"/>
  <c r="C18" i="22" s="1"/>
  <c r="F7" i="21" l="1"/>
  <c r="F8" i="21"/>
  <c r="F9" i="21"/>
  <c r="F10" i="21"/>
  <c r="F11" i="21"/>
  <c r="F12" i="21"/>
  <c r="F13" i="21"/>
  <c r="F14" i="21"/>
  <c r="F15" i="21"/>
  <c r="F16" i="21"/>
  <c r="F18" i="21"/>
  <c r="B18" i="6" l="1"/>
  <c r="C22" i="23" l="1"/>
  <c r="O257" i="25" l="1"/>
  <c r="O256" i="25"/>
  <c r="O255" i="25"/>
  <c r="O254" i="25"/>
  <c r="O253" i="25"/>
  <c r="O252" i="25"/>
  <c r="C104" i="5" l="1"/>
  <c r="C62" i="5"/>
  <c r="C105" i="5" l="1"/>
  <c r="C63" i="5"/>
  <c r="C106" i="5" l="1"/>
</calcChain>
</file>

<file path=xl/sharedStrings.xml><?xml version="1.0" encoding="utf-8"?>
<sst xmlns="http://schemas.openxmlformats.org/spreadsheetml/2006/main" count="2713" uniqueCount="1394">
  <si>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</si>
  <si>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</si>
  <si>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</si>
  <si>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</si>
  <si>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</si>
  <si>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</si>
  <si>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</si>
  <si>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</si>
  <si>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</si>
  <si>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</si>
  <si>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</si>
  <si>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</si>
  <si>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</si>
  <si>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</si>
  <si>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</si>
  <si>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</si>
  <si>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</si>
  <si>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</si>
  <si>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</si>
  <si>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</si>
  <si>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</si>
  <si>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</si>
  <si>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</si>
  <si>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>NOTA: Pueden producirse variaciones en las cifras, que obedecen a reprocesos de información posteriores a la elaboración del presente reporte.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</si>
  <si>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</si>
  <si>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</si>
  <si>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</si>
  <si>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</si>
  <si>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</si>
  <si>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</si>
  <si>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</si>
  <si>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</si>
  <si>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</si>
  <si>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</si>
  <si>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</si>
  <si>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</si>
  <si>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</si>
  <si>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</si>
  <si>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</si>
  <si>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</si>
  <si>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</si>
  <si>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</si>
  <si>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</si>
  <si>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Bonos Subordinados Banco BISA-Emisión 1</t>
  </si>
  <si>
    <t>ASFI/DSVSC-ED-BIS-039/2015</t>
  </si>
  <si>
    <t>BIS-1-N1U-15</t>
  </si>
  <si>
    <t>Banco Central de Bolivia</t>
  </si>
  <si>
    <t>Letras del Banco Central de Bolivia</t>
  </si>
  <si>
    <t>ASFI/DSV-ED-BCB-014/2014</t>
  </si>
  <si>
    <t>Letras del Banco Central de Bolivia con Opción de Rescate Anticipado</t>
  </si>
  <si>
    <t>ASFI/DSVSC-ED-BCB-032/2015</t>
  </si>
  <si>
    <t>NR00392246</t>
  </si>
  <si>
    <t>NR00392250</t>
  </si>
  <si>
    <t>NR00392302</t>
  </si>
  <si>
    <t>NR00392304</t>
  </si>
  <si>
    <t>NR00522301</t>
  </si>
  <si>
    <t>NR00522302</t>
  </si>
  <si>
    <t>Bonos Subordinados BCP – Emisión III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</si>
  <si>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</si>
  <si>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</si>
  <si>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</si>
  <si>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</si>
  <si>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</si>
  <si>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</si>
  <si>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</si>
  <si>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</si>
  <si>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</si>
  <si>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Bonos Subordinados BEC III -  Emisión 1</t>
  </si>
  <si>
    <t>ASFI/DSVSC-ED-BEC-025/2016</t>
  </si>
  <si>
    <t>BEC-3-N1U-16</t>
  </si>
  <si>
    <t>Bonos Subordinados BEC III -  Emisión 2</t>
  </si>
  <si>
    <t>ASFI/DSVSC-ED-BEC-033/2016</t>
  </si>
  <si>
    <t>BEC-3-N2U-16</t>
  </si>
  <si>
    <t>Bonos Subordinados BEC III - Emisión 3</t>
  </si>
  <si>
    <t>ASFI/DSVSC-ED-BEC-004/2018</t>
  </si>
  <si>
    <t>BEC-3-N1U-18</t>
  </si>
  <si>
    <t>Bonos Subordinados BEC IV -  Emisión 1</t>
  </si>
  <si>
    <t>ASFI/DSV-ED-BEC-033/2021</t>
  </si>
  <si>
    <t>BEC-5-N1U-21</t>
  </si>
  <si>
    <t>Bonos Subordinados Banco Fassil  - Emisión 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</si>
  <si>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</si>
  <si>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</si>
  <si>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</si>
  <si>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</si>
  <si>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</si>
  <si>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</si>
  <si>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</si>
  <si>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</si>
  <si>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</si>
  <si>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</si>
  <si>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</si>
  <si>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</si>
  <si>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</si>
  <si>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</si>
  <si>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</si>
  <si>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BGA-1-N1A-18</t>
  </si>
  <si>
    <t>BGA-1-N1B-18</t>
  </si>
  <si>
    <t>Bonos Subordinados Banco Ganadero V</t>
  </si>
  <si>
    <t>ASFI/DSVSC-ED-BGA-041/2016</t>
  </si>
  <si>
    <t>BGA-N1U-16</t>
  </si>
  <si>
    <t>Bonos Subordinados Banco Ganadero VI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</si>
  <si>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</si>
  <si>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</si>
  <si>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</si>
  <si>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</si>
  <si>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</si>
  <si>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ASFI/DSVSC-ED-BME-023/2017</t>
  </si>
  <si>
    <t>BME-1-E1C-17</t>
  </si>
  <si>
    <t>BME-1-E1D-17</t>
  </si>
  <si>
    <t>ASFI/DSVSC-ED-BME-016/2019</t>
  </si>
  <si>
    <t>BME-2-E1B-19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</si>
  <si>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</si>
  <si>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</si>
  <si>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</si>
  <si>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</si>
  <si>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</si>
  <si>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</si>
  <si>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</si>
  <si>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</si>
  <si>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</si>
  <si>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</si>
  <si>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</si>
  <si>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</si>
  <si>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</si>
  <si>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</si>
  <si>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</si>
  <si>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</si>
  <si>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</si>
  <si>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</si>
  <si>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</si>
  <si>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</si>
  <si>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</si>
  <si>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</si>
  <si>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</si>
  <si>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</si>
  <si>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</si>
  <si>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</si>
  <si>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</si>
  <si>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</si>
  <si>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</si>
  <si>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</si>
  <si>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</si>
  <si>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</si>
  <si>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</si>
  <si>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</si>
  <si>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</si>
  <si>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</si>
  <si>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</si>
  <si>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</si>
  <si>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</si>
  <si>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</si>
  <si>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Subordinados BNB III</t>
  </si>
  <si>
    <t>ASFI/DSVSC-ED-BNB-004/2017</t>
  </si>
  <si>
    <t>BNB-E1A-17</t>
  </si>
  <si>
    <t>BNB-E1B-17</t>
  </si>
  <si>
    <t>Bonos Subordinados BNB IV</t>
  </si>
  <si>
    <t>ASFI/DSVSC-ED-BNB-028/2019</t>
  </si>
  <si>
    <t>BNB-E1U-19</t>
  </si>
  <si>
    <t>ASFI/DSVSC-ED-FIE-007/2016</t>
  </si>
  <si>
    <t>FIE-2-N1B-16</t>
  </si>
  <si>
    <t>Bonos Banco FIE 2-Emisión 3</t>
  </si>
  <si>
    <t>ASFI/DSVSC-RED-FIE-008/2018</t>
  </si>
  <si>
    <t>FIE-2-N1B-18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</si>
  <si>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</si>
  <si>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</si>
  <si>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</si>
  <si>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</si>
  <si>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</si>
  <si>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</si>
  <si>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</si>
  <si>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</si>
  <si>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</si>
  <si>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</si>
  <si>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</si>
  <si>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</si>
  <si>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</si>
  <si>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</si>
  <si>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</si>
  <si>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</si>
  <si>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FIE-N1B-17</t>
  </si>
  <si>
    <t>Bonos Subordinados Banco FIE 5</t>
  </si>
  <si>
    <t>ASFI/DSVSC-ED-FIE-003/2019</t>
  </si>
  <si>
    <t>FIE-N1A-19</t>
  </si>
  <si>
    <t>FIE-N1B-19</t>
  </si>
  <si>
    <t>Bonos Subordinados Banco FIE 6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</si>
  <si>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</si>
  <si>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</si>
  <si>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</si>
  <si>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</si>
  <si>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</si>
  <si>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</si>
  <si>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</si>
  <si>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</si>
  <si>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</si>
  <si>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</si>
  <si>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</si>
  <si>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Sudaval S.A.</t>
  </si>
  <si>
    <t>Bonos Subordinados BancoSol 2 - Emisión 1</t>
  </si>
  <si>
    <t>ASFI/DSVSC-ED-BSO-029/2017</t>
  </si>
  <si>
    <t>BSO-3-N1U-17</t>
  </si>
  <si>
    <t>Bonos Subordinados BancoSol 2 - Emisión 2</t>
  </si>
  <si>
    <t>ASFI/DSVSC-ED-BSO-012/2018</t>
  </si>
  <si>
    <t>BSO-3-N1U-18</t>
  </si>
  <si>
    <t>Bonos Subordinados BancoSol 2 - Emisión 3</t>
  </si>
  <si>
    <t>ASFI/DSVSC-ED-BSO-021/2019</t>
  </si>
  <si>
    <t>BSO-3-N1U-19</t>
  </si>
  <si>
    <t>Bonos Subordinados BancoSol III - Emisión 1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</si>
  <si>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</si>
  <si>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</si>
  <si>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</si>
  <si>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</si>
  <si>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</si>
  <si>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</si>
  <si>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</si>
  <si>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</si>
  <si>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</si>
  <si>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ASFI/DSVSC-ED-BIL-016/2017</t>
  </si>
  <si>
    <t>BIL-4-N1A-17</t>
  </si>
  <si>
    <t>BIL-4-N1B-17</t>
  </si>
  <si>
    <t>ASFI/DSVSC-ED-BIL-002/2018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</si>
  <si>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</si>
  <si>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</si>
  <si>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</si>
  <si>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</si>
  <si>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</si>
  <si>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</si>
  <si>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</si>
  <si>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</si>
  <si>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</si>
  <si>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</si>
  <si>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</si>
  <si>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</si>
  <si>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BIL-5-N1A-20</t>
  </si>
  <si>
    <t>BIL-5-N1B-20</t>
  </si>
  <si>
    <t>ASFI/DSV-ED-BIL-034/2021</t>
  </si>
  <si>
    <t>BIL-6-N1A-21</t>
  </si>
  <si>
    <t>BIL-6-N1B-21</t>
  </si>
  <si>
    <t>BISA Seguros y Reaseguros S.A.</t>
  </si>
  <si>
    <t>Acciones Ordinarias Suscritas y Pagadas - BSG</t>
  </si>
  <si>
    <t>ASFI/DSVSC-EA-BSG-004/2016</t>
  </si>
  <si>
    <t>BSG1U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</si>
  <si>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</si>
  <si>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</si>
  <si>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</si>
  <si>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</si>
  <si>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</si>
  <si>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</si>
  <si>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</si>
  <si>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</si>
  <si>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</si>
  <si>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</si>
  <si>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</si>
  <si>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BNB Leasing IV - Emisión 3</t>
  </si>
  <si>
    <t>ASFI/DSV-ED-BNL-024/2021</t>
  </si>
  <si>
    <t>BNL-3-E3U-21</t>
  </si>
  <si>
    <t>Bonos Subordinados  BNB Leasing I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</si>
  <si>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</si>
  <si>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</si>
  <si>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</si>
  <si>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</si>
  <si>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</si>
  <si>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</si>
  <si>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</si>
  <si>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</si>
  <si>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</si>
  <si>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</si>
  <si>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</si>
  <si>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</si>
  <si>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Bonos COBEE IV - Emisión 2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</si>
  <si>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</si>
  <si>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</si>
  <si>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</si>
  <si>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</si>
  <si>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</si>
  <si>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</si>
  <si>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</si>
  <si>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</si>
  <si>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</si>
  <si>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</si>
  <si>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</si>
  <si>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</si>
  <si>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</si>
  <si>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</si>
  <si>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</si>
  <si>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</si>
  <si>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</si>
  <si>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</si>
  <si>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DMT-1-N1A-19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</si>
  <si>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</si>
  <si>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</si>
  <si>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</si>
  <si>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</si>
  <si>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</si>
  <si>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</si>
  <si>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DIN-2-N1C-15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</si>
  <si>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</si>
  <si>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</si>
  <si>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</si>
  <si>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</si>
  <si>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</si>
  <si>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</si>
  <si>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</si>
  <si>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</si>
  <si>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</si>
  <si>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</si>
  <si>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</si>
  <si>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</si>
  <si>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</si>
  <si>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</si>
  <si>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</si>
  <si>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</si>
  <si>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</si>
  <si>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</si>
  <si>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</si>
  <si>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</si>
  <si>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</si>
  <si>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</si>
  <si>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</si>
  <si>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</si>
  <si>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</si>
  <si>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</si>
  <si>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</si>
  <si>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</si>
  <si>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</si>
  <si>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</si>
  <si>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</si>
  <si>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</si>
  <si>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</si>
  <si>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</si>
  <si>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</si>
  <si>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</si>
  <si>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</si>
  <si>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</si>
  <si>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</si>
  <si>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</si>
  <si>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</si>
  <si>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</si>
  <si>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</si>
  <si>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</si>
  <si>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</si>
  <si>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</si>
  <si>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</si>
  <si>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</si>
  <si>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</si>
  <si>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</si>
  <si>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</si>
  <si>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</si>
  <si>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</si>
  <si>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</si>
  <si>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</si>
  <si>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</si>
  <si>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</si>
  <si>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</si>
  <si>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</si>
  <si>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Fábrica Nacional de Cemento S.A. (FANCESA)</t>
  </si>
  <si>
    <t>ASFI/DSVSC-ED-FAN-044/2016</t>
  </si>
  <si>
    <t>FAN-4-N1U-16</t>
  </si>
  <si>
    <t>ASFI/DSVSC-ED-FAN-028/2017</t>
  </si>
  <si>
    <t>FAN-4-N1A-17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</si>
  <si>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</si>
  <si>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</si>
  <si>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</si>
  <si>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</si>
  <si>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</si>
  <si>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</si>
  <si>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</si>
  <si>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</si>
  <si>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</si>
  <si>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</si>
  <si>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</si>
  <si>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</si>
  <si>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</si>
  <si>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</si>
  <si>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</si>
  <si>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</si>
  <si>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</si>
  <si>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</si>
  <si>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FLE-N1A-20</t>
  </si>
  <si>
    <t>FLE-N1B-20</t>
  </si>
  <si>
    <t>Gas &amp; Electricidad S.A.</t>
  </si>
  <si>
    <t>Acciones Suscritas y Pagadas Gas &amp; Electricidad S.A.</t>
  </si>
  <si>
    <t>ASFI/DSVSC-EA-GYE-001/2018</t>
  </si>
  <si>
    <t>GYE1U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</si>
  <si>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</si>
  <si>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</si>
  <si>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</si>
  <si>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</si>
  <si>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</si>
  <si>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GYE-2-N1A-18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</si>
  <si>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</si>
  <si>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</si>
  <si>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</si>
  <si>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</si>
  <si>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</si>
  <si>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</si>
  <si>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</si>
  <si>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</si>
  <si>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</si>
  <si>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</si>
  <si>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</si>
  <si>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</si>
  <si>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</si>
  <si>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</si>
  <si>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</si>
  <si>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</si>
  <si>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</si>
  <si>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</si>
  <si>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</si>
  <si>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</si>
  <si>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</si>
  <si>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</si>
  <si>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</si>
  <si>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</si>
  <si>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</si>
  <si>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</si>
  <si>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</si>
  <si>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</si>
  <si>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</si>
  <si>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</si>
  <si>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</si>
  <si>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</si>
  <si>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</si>
  <si>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</si>
  <si>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</si>
  <si>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</si>
  <si>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</si>
  <si>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</si>
  <si>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IOL-2-N1B-18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</si>
  <si>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</si>
  <si>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</si>
  <si>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</si>
  <si>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</si>
  <si>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</si>
  <si>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</si>
  <si>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</si>
  <si>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</si>
  <si>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</si>
  <si>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</si>
  <si>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</si>
  <si>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</si>
  <si>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</si>
  <si>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</si>
  <si>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</si>
  <si>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</si>
  <si>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</si>
  <si>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</si>
  <si>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</si>
  <si>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</si>
  <si>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</si>
  <si>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</si>
  <si>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</si>
  <si>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NIB-1-N1A-19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</si>
  <si>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</si>
  <si>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</si>
  <si>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</si>
  <si>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</si>
  <si>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</si>
  <si>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</si>
  <si>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</si>
  <si>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</si>
  <si>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</si>
  <si>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</si>
  <si>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</si>
  <si>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</si>
  <si>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</si>
  <si>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</si>
  <si>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</si>
  <si>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</si>
  <si>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</si>
  <si>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</si>
  <si>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</si>
  <si>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</si>
  <si>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</si>
  <si>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</si>
  <si>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 xml:space="preserve">ASFI/DSVSC-TD-PAI-001/2019 </t>
  </si>
  <si>
    <t>PAI-TD-NU</t>
  </si>
  <si>
    <t>ASFI/DSVSC-TD-PCI-001/2020</t>
  </si>
  <si>
    <t>PCI-TD-NB</t>
  </si>
  <si>
    <t>ASFI/DSV-TD-PCD-001/2022</t>
  </si>
  <si>
    <t>PCD-TD-NB</t>
  </si>
  <si>
    <t>Patrimonio Autónomo BISA ST – FUBODE IFD</t>
  </si>
  <si>
    <t>ASFI/DSVSC-TD-FUB-001/2018</t>
  </si>
  <si>
    <t>FUB-TD-NE</t>
  </si>
  <si>
    <t>Patrimonio Autónomo BISA ST - FUBODE II</t>
  </si>
  <si>
    <t>ASFI/DSV-TD-PFD-002/2021</t>
  </si>
  <si>
    <t>PFD-TD-NC</t>
  </si>
  <si>
    <t>PFD-TD-ND</t>
  </si>
  <si>
    <t>PATRIMONIO AUTÓNOMO CRESPAL - BDP ST 035</t>
  </si>
  <si>
    <t>ASFI/DSV-TD-CRP-001/2017</t>
  </si>
  <si>
    <t>CRP-TD-NB</t>
  </si>
  <si>
    <t>CRP-TD-NC</t>
  </si>
  <si>
    <t>Patrimonio Autónomo GRANOSOL – BISA ST</t>
  </si>
  <si>
    <t>ASFI/DSVSC-TD-PGB-005/2020</t>
  </si>
  <si>
    <t>PGB-TD-NU</t>
  </si>
  <si>
    <t>Patrimonio Autónomo MADEPA – iBOLSA ST 001</t>
  </si>
  <si>
    <t>ASFI/DSVSC-PA-MDI-003/2020</t>
  </si>
  <si>
    <t>MDI-TD-NC</t>
  </si>
  <si>
    <t>MDI-TD-ND</t>
  </si>
  <si>
    <t>MDI-TD-NE</t>
  </si>
  <si>
    <t>MDI-TD-NF</t>
  </si>
  <si>
    <t>MDI-TD-NG</t>
  </si>
  <si>
    <t>MDI-TD-NH</t>
  </si>
  <si>
    <t>ASFI/DSVSC/TD-PMF-002/2018</t>
  </si>
  <si>
    <t>PMF-TD-ND</t>
  </si>
  <si>
    <t>ASFI/DSVSC/TD-PMA-002/2019</t>
  </si>
  <si>
    <t>PMA-TD-ND</t>
  </si>
  <si>
    <t>PATRIMONIO AUTÓNOMO MICROCRÉDITO IFD - BDP ST 046</t>
  </si>
  <si>
    <t>ASFI/DSVSC-TD-PMJ-004/2019</t>
  </si>
  <si>
    <t>PMJ-TD-NC</t>
  </si>
  <si>
    <t>PMJ-TD-ND</t>
  </si>
  <si>
    <t>ASFI/DSVSC-TD-PMB-005/2019</t>
  </si>
  <si>
    <t>PMB-TD-ND</t>
  </si>
  <si>
    <t>ASFI/DSV-TD-PML-001/2021</t>
  </si>
  <si>
    <t>PML-TD-NU</t>
  </si>
  <si>
    <t>ASFI/DSVSC-TD-PMK-004/2020</t>
  </si>
  <si>
    <t>PMK-TD-NU</t>
  </si>
  <si>
    <t>ASFI/DSV-TD-PMN-003/2021</t>
  </si>
  <si>
    <t>PMN-TD-NU</t>
  </si>
  <si>
    <t>PATRIMONIO AUTÓNOMO NUEVATEL – BDP ST 049</t>
  </si>
  <si>
    <t>ASFI/DSVSC-TD-PTL-002/2020</t>
  </si>
  <si>
    <t>PTL-TD-NA</t>
  </si>
  <si>
    <t>PTL-TD-NB</t>
  </si>
  <si>
    <t>PILAT S.R.L.</t>
  </si>
  <si>
    <t>ASFI/DSVSC-ED-PAR-003/2016</t>
  </si>
  <si>
    <t>PAR-1-N1U-16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</si>
  <si>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</si>
  <si>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</si>
  <si>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</si>
  <si>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</si>
  <si>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</si>
  <si>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</si>
  <si>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</si>
  <si>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</si>
  <si>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</si>
  <si>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</si>
  <si>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</si>
  <si>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</si>
  <si>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</si>
  <si>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</si>
  <si>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</si>
  <si>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</si>
  <si>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</si>
  <si>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</si>
  <si>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</si>
  <si>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</si>
  <si>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</si>
  <si>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</si>
  <si>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</si>
  <si>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</si>
  <si>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</si>
  <si>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</si>
  <si>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</si>
  <si>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</si>
  <si>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</si>
  <si>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</si>
  <si>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</si>
  <si>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</si>
  <si>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</si>
  <si>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</si>
  <si>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</si>
  <si>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</si>
  <si>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</si>
  <si>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</si>
  <si>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</si>
  <si>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</si>
  <si>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</si>
  <si>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</si>
  <si>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</si>
  <si>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</si>
  <si>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</si>
  <si>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</si>
  <si>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</si>
  <si>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</si>
  <si>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</si>
  <si>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</si>
  <si>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</si>
  <si>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</si>
  <si>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</si>
  <si>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</si>
  <si>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ASFI/DSVSC-ED-TCB-031/2015</t>
  </si>
  <si>
    <t>TCB-2-N1B-15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</si>
  <si>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</si>
  <si>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</si>
  <si>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</si>
  <si>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</si>
  <si>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</si>
  <si>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</si>
  <si>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</si>
  <si>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</si>
  <si>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</si>
  <si>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</si>
  <si>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</si>
  <si>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</si>
  <si>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</si>
  <si>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</si>
  <si>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</si>
  <si>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</si>
  <si>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</si>
  <si>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</si>
  <si>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</si>
  <si>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</si>
  <si>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Pagarés Bursátiles TIENDA AMIGA - Emisión 3</t>
  </si>
  <si>
    <t>ASFI/DSV-ED-TAE-027/2022</t>
  </si>
  <si>
    <t>TAE-PB1-N3U</t>
  </si>
  <si>
    <t>Toyosa S.A.</t>
  </si>
  <si>
    <t>Pagarés Bursátiles TOYOSA IV - Emisión 4</t>
  </si>
  <si>
    <t>ASFI/DSV-ED-TYS-025/2022</t>
  </si>
  <si>
    <t>TYS-PB4-E4U</t>
  </si>
  <si>
    <t>Pagarés Bursátiles TOYOSA IV - Emisión 5</t>
  </si>
  <si>
    <t>ASFI/DSV-ED-TYS-001/2023</t>
  </si>
  <si>
    <t>TYS-PB4-E5U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</si>
  <si>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</si>
  <si>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</si>
  <si>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</si>
  <si>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</si>
  <si>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</si>
  <si>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</si>
  <si>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</si>
  <si>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</si>
  <si>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</si>
  <si>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</si>
  <si>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</si>
  <si>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</si>
  <si>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</si>
  <si>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</si>
  <si>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</si>
  <si>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</si>
  <si>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</si>
  <si>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</si>
  <si>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</si>
  <si>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</si>
  <si>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</si>
  <si>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</si>
  <si>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</si>
  <si>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</si>
  <si>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</si>
  <si>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</si>
  <si>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</si>
  <si>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</si>
  <si>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</si>
  <si>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</si>
  <si>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</si>
  <si>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</si>
  <si>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</si>
  <si>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</si>
  <si>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</si>
  <si>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</si>
  <si>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</si>
  <si>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</si>
  <si>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</si>
  <si>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</si>
  <si>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</si>
  <si>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</si>
  <si>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</si>
  <si>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</si>
  <si>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</si>
  <si>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</si>
  <si>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</si>
  <si>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</si>
  <si>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</si>
  <si>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</si>
  <si>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</si>
  <si>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</si>
  <si>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</si>
  <si>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</si>
  <si>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</si>
  <si>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</si>
  <si>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</si>
  <si>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</si>
  <si>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</si>
  <si>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</si>
  <si>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</si>
  <si>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</si>
  <si>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</si>
  <si>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</si>
  <si>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</si>
  <si>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</si>
  <si>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</si>
  <si>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</si>
  <si>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</si>
  <si>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</si>
  <si>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</si>
  <si>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</si>
  <si>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</si>
  <si>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</si>
  <si>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</si>
  <si>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</si>
  <si>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</si>
  <si>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</si>
  <si>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</si>
  <si>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</si>
  <si>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</si>
  <si>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</si>
  <si>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</si>
  <si>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</si>
  <si>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</si>
  <si>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</si>
  <si>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</si>
  <si>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</si>
  <si>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</si>
  <si>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VTD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</si>
  <si>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</si>
  <si>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</si>
  <si>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</si>
  <si>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</si>
  <si>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</si>
  <si>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</si>
  <si>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</si>
  <si>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</si>
  <si>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</si>
  <si>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</si>
  <si>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</si>
  <si>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</si>
  <si>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</si>
  <si>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</si>
  <si>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</si>
  <si>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</si>
  <si>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</si>
  <si>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</si>
  <si>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</si>
  <si>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</si>
  <si>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</si>
  <si>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</si>
  <si>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</si>
  <si>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</si>
  <si>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</si>
  <si>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</si>
  <si>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</si>
  <si>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</si>
  <si>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</si>
  <si>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</si>
  <si>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</si>
  <si>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</si>
  <si>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</si>
  <si>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</si>
  <si>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</si>
  <si>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</si>
  <si>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</si>
  <si>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</si>
  <si>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</si>
  <si>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</si>
  <si>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</si>
  <si>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</si>
  <si>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</si>
  <si>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</si>
  <si>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</si>
  <si>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</si>
  <si>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</si>
  <si>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</si>
  <si>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</si>
  <si>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</si>
  <si>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</si>
  <si>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</si>
  <si>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</si>
  <si>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</si>
  <si>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</si>
  <si>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</si>
  <si>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</si>
  <si>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</si>
  <si>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</si>
  <si>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</si>
  <si>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</si>
  <si>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</si>
  <si>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</si>
  <si>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</si>
  <si>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</si>
  <si>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</si>
  <si>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</si>
  <si>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</si>
  <si>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</si>
  <si>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Time Deposit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</si>
  <si>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</si>
  <si>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</si>
  <si>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</si>
  <si>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</si>
  <si>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</si>
  <si>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</si>
  <si>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</si>
  <si>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</si>
  <si>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</si>
  <si>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</si>
  <si>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</si>
  <si>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</si>
  <si>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</si>
  <si>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</si>
  <si>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</si>
  <si>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</si>
  <si>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</si>
  <si>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</si>
  <si>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</si>
  <si>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</si>
  <si>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</si>
  <si>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</si>
  <si>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</si>
  <si>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</si>
  <si>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</si>
  <si>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</si>
  <si>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</si>
  <si>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</si>
  <si>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</si>
  <si>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</si>
  <si>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</si>
  <si>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</si>
  <si>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</si>
  <si>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</si>
  <si>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</si>
  <si>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</si>
  <si>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</si>
  <si>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</si>
  <si>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</si>
  <si>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</si>
  <si>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</si>
  <si>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</si>
  <si>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</si>
  <si>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</si>
  <si>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</si>
  <si>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</si>
  <si>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</si>
  <si>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</si>
  <si>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</si>
  <si>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</si>
  <si>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</si>
  <si>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</si>
  <si>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</si>
  <si>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</si>
  <si>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</si>
  <si>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</si>
  <si>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</si>
  <si>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</si>
  <si>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</si>
  <si>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</si>
  <si>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</si>
  <si>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</si>
  <si>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</si>
  <si>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</si>
  <si>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</si>
  <si>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</si>
  <si>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</si>
  <si>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</si>
  <si>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</si>
  <si>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</si>
  <si>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</si>
  <si>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</si>
  <si>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</si>
  <si>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</si>
  <si>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</si>
  <si>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PYME Progreso Fondo de Inversión Cerrado Serie - A</t>
  </si>
  <si>
    <t>PYME Progreso Fondo de Inversión Cerrado Serie - B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</si>
  <si>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</si>
  <si>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</si>
  <si>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</si>
  <si>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</si>
  <si>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</si>
  <si>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</si>
  <si>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</si>
  <si>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</si>
  <si>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</si>
  <si>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</si>
  <si>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</si>
  <si>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</si>
  <si>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</si>
  <si>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</si>
  <si>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</si>
  <si>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</si>
  <si>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</si>
  <si>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</si>
  <si>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</si>
  <si>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</si>
  <si>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</si>
  <si>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</si>
  <si>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</si>
  <si>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</si>
  <si>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</si>
  <si>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</si>
  <si>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</si>
  <si>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</si>
  <si>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</si>
  <si>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</si>
  <si>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</si>
  <si>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</si>
  <si>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</si>
  <si>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</si>
  <si>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</si>
  <si>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</si>
  <si>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</si>
  <si>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</si>
  <si>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Días</t>
  </si>
  <si>
    <t>OPERACIONES  EN DÓLARES ESTADOUNIDENSES</t>
  </si>
  <si>
    <t>(en miles de bolivianos)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</si>
  <si>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</si>
  <si>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</si>
  <si>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</si>
  <si>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</si>
  <si>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</si>
  <si>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</si>
  <si>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</si>
  <si>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</si>
  <si>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</si>
  <si>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</si>
  <si>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</si>
  <si>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</si>
  <si>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</si>
  <si>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</si>
  <si>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</si>
  <si>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</si>
  <si>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</si>
  <si>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</si>
  <si>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</si>
  <si>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</si>
  <si>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</si>
  <si>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Pagarés bursátiles</t>
  </si>
  <si>
    <t>Pagarés de mesa de negociación</t>
  </si>
  <si>
    <t xml:space="preserve">* No incluyen FI, Cias de Seguros ni AFP´s </t>
  </si>
  <si>
    <t>Bonos del Tesoro</t>
  </si>
  <si>
    <t>Cupones de Bonos</t>
  </si>
  <si>
    <t>NÚMERO DE CLIENTES POR AGENCIAS DE BOLSA</t>
  </si>
  <si>
    <t>AGENCIA DE BOLSA</t>
  </si>
  <si>
    <t>iBOLSA S.A.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</si>
  <si>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</si>
  <si>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</si>
  <si>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</si>
  <si>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</si>
  <si>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</si>
  <si>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</si>
  <si>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</si>
  <si>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</si>
  <si>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</si>
  <si>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</si>
  <si>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</si>
  <si>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</si>
  <si>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</si>
  <si>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</si>
  <si>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</si>
  <si>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</si>
  <si>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</si>
  <si>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</si>
  <si>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</si>
  <si>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</si>
  <si>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</si>
  <si>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</si>
  <si>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</si>
  <si>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</si>
  <si>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</si>
  <si>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</si>
  <si>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</si>
  <si>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</si>
  <si>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</si>
  <si>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</si>
  <si>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</si>
  <si>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iBolsa Agencia de Bolsa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</si>
  <si>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</si>
  <si>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</si>
  <si>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</si>
  <si>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</si>
  <si>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</si>
  <si>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</si>
  <si>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</si>
  <si>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</si>
  <si>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</si>
  <si>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</si>
  <si>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</si>
  <si>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</si>
  <si>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</si>
  <si>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</si>
  <si>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</si>
  <si>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</si>
  <si>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</si>
  <si>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</si>
  <si>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</si>
  <si>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</si>
  <si>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</si>
  <si>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</si>
  <si>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</si>
  <si>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</si>
  <si>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</si>
  <si>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</si>
  <si>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</si>
  <si>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</si>
  <si>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</si>
  <si>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</si>
  <si>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</si>
  <si>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</si>
  <si>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</si>
  <si>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</si>
  <si>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</si>
  <si>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</si>
  <si>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</si>
  <si>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</si>
  <si>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</si>
  <si>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</si>
  <si>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</si>
  <si>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</si>
  <si>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</si>
  <si>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</si>
  <si>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</si>
  <si>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</si>
  <si>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</si>
  <si>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</si>
  <si>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</si>
  <si>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</si>
  <si>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</si>
  <si>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</si>
  <si>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</si>
  <si>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</si>
  <si>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</si>
  <si>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</si>
  <si>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</si>
  <si>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</si>
  <si>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</si>
  <si>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</si>
  <si>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</si>
  <si>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</si>
  <si>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</si>
  <si>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</si>
  <si>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</si>
  <si>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</si>
  <si>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</si>
  <si>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</si>
  <si>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</si>
  <si>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</si>
  <si>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</si>
  <si>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</si>
  <si>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</si>
  <si>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</si>
  <si>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</si>
  <si>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</si>
  <si>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</si>
  <si>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</si>
  <si>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</si>
  <si>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</si>
  <si>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</si>
  <si>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</si>
  <si>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</si>
  <si>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</si>
  <si>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</si>
  <si>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</si>
  <si>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</si>
  <si>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</si>
  <si>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</si>
  <si>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</si>
  <si>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</si>
  <si>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</si>
  <si>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</si>
  <si>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</si>
  <si>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</si>
  <si>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</si>
  <si>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</si>
  <si>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</si>
  <si>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</si>
  <si>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</si>
  <si>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</si>
  <si>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</si>
  <si>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</si>
  <si>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</si>
  <si>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</si>
  <si>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</si>
  <si>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</si>
  <si>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</si>
  <si>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</si>
  <si>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</si>
  <si>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</si>
  <si>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</si>
  <si>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</si>
  <si>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</si>
  <si>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</si>
  <si>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</si>
  <si>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</si>
  <si>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</si>
  <si>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</si>
  <si>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</si>
  <si>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</si>
  <si>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</si>
  <si>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</si>
  <si>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</si>
  <si>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</si>
  <si>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</si>
  <si>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</si>
  <si>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</si>
  <si>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</si>
  <si>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</si>
  <si>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</si>
  <si>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</si>
  <si>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</si>
  <si>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</si>
  <si>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</si>
  <si>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</si>
  <si>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</si>
  <si>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</si>
  <si>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</si>
  <si>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</si>
  <si>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</si>
  <si>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</si>
  <si>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</si>
  <si>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</si>
  <si>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</si>
  <si>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</si>
  <si>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</si>
  <si>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</si>
  <si>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</si>
  <si>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</si>
  <si>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</si>
  <si>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</si>
  <si>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</si>
  <si>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</si>
  <si>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</si>
  <si>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</si>
  <si>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</si>
  <si>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</si>
  <si>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</si>
  <si>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</si>
  <si>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</si>
  <si>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</si>
  <si>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</si>
  <si>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</si>
  <si>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</si>
  <si>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</si>
  <si>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</si>
  <si>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</si>
  <si>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</si>
  <si>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</si>
  <si>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</si>
  <si>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</si>
  <si>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</si>
  <si>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</si>
  <si>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</si>
  <si>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</si>
  <si>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</si>
  <si>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</si>
  <si>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</si>
  <si>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</si>
  <si>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CHÁVEZ - BDP ST 044</t>
  </si>
  <si>
    <t xml:space="preserve"> PMC  </t>
  </si>
  <si>
    <t>Patrimonio Autónomo CHÁVEZ - BDP ST 053</t>
  </si>
  <si>
    <t xml:space="preserve"> PAZ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</si>
  <si>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</si>
  <si>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</si>
  <si>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</si>
  <si>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</si>
  <si>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</si>
  <si>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</si>
  <si>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</si>
  <si>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</si>
  <si>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</si>
  <si>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</si>
  <si>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</si>
  <si>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</si>
  <si>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</si>
  <si>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</si>
  <si>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</si>
  <si>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</si>
  <si>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</si>
  <si>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</si>
  <si>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</si>
  <si>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</si>
  <si>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</si>
  <si>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PMC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</si>
  <si>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</si>
  <si>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</si>
  <si>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</si>
  <si>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</si>
  <si>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</si>
  <si>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</si>
  <si>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</si>
  <si>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</si>
  <si>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</si>
  <si>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</si>
  <si>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</si>
  <si>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</si>
  <si>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</si>
  <si>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</si>
  <si>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ASFI/DSV-ED-BIS-010/2023</t>
  </si>
  <si>
    <t>BIS-2-N1U-23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</si>
  <si>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</si>
  <si>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</si>
  <si>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</si>
  <si>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</si>
  <si>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</si>
  <si>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</si>
  <si>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</si>
  <si>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</si>
  <si>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NR00392309</t>
  </si>
  <si>
    <t>NR00392310</t>
  </si>
  <si>
    <t>NR00522309</t>
  </si>
  <si>
    <t>NR00522310</t>
  </si>
  <si>
    <t>NR00522311</t>
  </si>
  <si>
    <t>NR00522313</t>
  </si>
  <si>
    <t>NR00522314</t>
  </si>
  <si>
    <t>NR00522317</t>
  </si>
  <si>
    <t>Bonos Subordinados BCP - Emisión IV</t>
  </si>
  <si>
    <t>ASFI/DSV-ED-BTB-020/2023</t>
  </si>
  <si>
    <t>BTB-N1U-23</t>
  </si>
  <si>
    <t>Bonos Subordinados BEC V - Emisión 1</t>
  </si>
  <si>
    <t>ASFI/DSV-ED-BEC-013/2023</t>
  </si>
  <si>
    <t>BEC-6-N1U-23</t>
  </si>
  <si>
    <t>Bonos Banco Ganadero I</t>
  </si>
  <si>
    <t>ASFI/DSV-ED-BGA-021/2023</t>
  </si>
  <si>
    <t>BGA-N1U-23</t>
  </si>
  <si>
    <t>Bonos BMSC III - Emisión 3</t>
  </si>
  <si>
    <t>ASFI/DSV-ED-BME-018/2023</t>
  </si>
  <si>
    <t>BME-4-N1U-23</t>
  </si>
  <si>
    <t>Bonos Banco FIE 3 - Emisión 6</t>
  </si>
  <si>
    <t>ASFI/DSV-ED-FIE-007/2023</t>
  </si>
  <si>
    <t>FIE-3-N1U-23</t>
  </si>
  <si>
    <t>Bonos Subordinados Banco FIE 7</t>
  </si>
  <si>
    <t>ASFI/DSV-ED-FIE-019/2023</t>
  </si>
  <si>
    <t>FIE-N2U-23</t>
  </si>
  <si>
    <t>Bonos Subordinados BancoSol III - Emisión 2</t>
  </si>
  <si>
    <t>ASFI/DSV-ED-BSO-005/2023</t>
  </si>
  <si>
    <t>BSO-4-N1U-23</t>
  </si>
  <si>
    <t>Bonos BNB Leasing IV - Emisión 4</t>
  </si>
  <si>
    <t>ASFI/DSV-ED-BNL-016/2023</t>
  </si>
  <si>
    <t>BNL-3-N1U-23</t>
  </si>
  <si>
    <t>DIACONÍA FRIF -IFD</t>
  </si>
  <si>
    <t>Pagarés Bursátiles DIACONÍA I - Emisión 1</t>
  </si>
  <si>
    <t>ASFI/DSV-ED-IDI-008/2023</t>
  </si>
  <si>
    <t>IDI-PB1-N1U</t>
  </si>
  <si>
    <t>Pagarés Bursátiles IASA IV - Emisión 1</t>
  </si>
  <si>
    <t>ASFI/DSV-ED-FIN-017/2023</t>
  </si>
  <si>
    <t>FIN-PB4-N1U</t>
  </si>
  <si>
    <t>Bonos JALASOFT II - Emisión 1</t>
  </si>
  <si>
    <t>ASFI/DSV-ED-JSF-011/2023</t>
  </si>
  <si>
    <t>JSF-2-N1U-23</t>
  </si>
  <si>
    <t>PATRIMONIO AUTÓNOMO IDEPRO IFD - BDP ST 056</t>
  </si>
  <si>
    <t>ASFI/DSV-PA-PMO-001/2023</t>
  </si>
  <si>
    <t>PMO-TD-NA</t>
  </si>
  <si>
    <t>PMO-TD-NB</t>
  </si>
  <si>
    <t>LRS</t>
  </si>
  <si>
    <t>PMO</t>
  </si>
  <si>
    <t>OPERACIONES  EN UNIDADES DE FOMENTO A LA VIVIENDA</t>
  </si>
  <si>
    <t xml:space="preserve">BIA </t>
  </si>
  <si>
    <t xml:space="preserve">VUN </t>
  </si>
  <si>
    <t>Bonos Subordinados Banco BISA II - Emisión 1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</si>
  <si>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</si>
  <si>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</si>
  <si>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</si>
  <si>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</si>
  <si>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</si>
  <si>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BISA LEASING IV-Emisión 4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</si>
  <si>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</si>
  <si>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</si>
  <si>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</si>
  <si>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</si>
  <si>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</si>
  <si>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Subordinados Banco BISA – Emisión 2</t>
  </si>
  <si>
    <t>Bonos Subordinados Banco FORTALEZA - Emisión 2</t>
  </si>
  <si>
    <t>Bonos Subordinados Banco FORTALEZA 2021</t>
  </si>
  <si>
    <t>Bonos Banco MERCANTIL SANTA CRUZ-Emisión 5</t>
  </si>
  <si>
    <t>Bonos Banco FIE 2 - Emisión 1</t>
  </si>
  <si>
    <t>Bonos Subordinados Banco FIE 4</t>
  </si>
  <si>
    <t>Bonos Subordinados Banco GANADERO VII</t>
  </si>
  <si>
    <t>Bonos Subordinados Banco MERCANTIL SANTA CRUZ – Emisión 1</t>
  </si>
  <si>
    <t>Bonos Subordinados Banco MERCANTIL SANTA CRUZ – Emisión 2</t>
  </si>
  <si>
    <t>Bonos Subordinados ECOFUTURO 3</t>
  </si>
  <si>
    <t>Bonos Subordinados Banco UNIÓN</t>
  </si>
  <si>
    <t>Bonos Subordinados - Banco de Crédito de Bolivia - Emisión I</t>
  </si>
  <si>
    <t>Bonos BISA LEASING VI - Emisión 1</t>
  </si>
  <si>
    <t>Bonos CLÍNICA DE LAS AMÉRICAS I – Emisión 1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</si>
  <si>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</si>
  <si>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</si>
  <si>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</si>
  <si>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</si>
  <si>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</si>
  <si>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</si>
  <si>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FANCESA IV - Emisión 1</t>
  </si>
  <si>
    <t>Bonos MUNICIPALES GAMLP - Emisión 1</t>
  </si>
  <si>
    <t>Bonos SOFIA II</t>
  </si>
  <si>
    <t>Bonos SOFIA III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</si>
  <si>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</si>
  <si>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</si>
  <si>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</si>
  <si>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</si>
  <si>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</si>
  <si>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</si>
  <si>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</si>
  <si>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</si>
  <si>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NIBOL - Emisión 1</t>
  </si>
  <si>
    <t>Bonos PILAT I –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</si>
  <si>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</si>
  <si>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</si>
  <si>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</si>
  <si>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</si>
  <si>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</si>
  <si>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</si>
  <si>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</si>
  <si>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</si>
  <si>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</si>
  <si>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</si>
  <si>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</si>
  <si>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</si>
  <si>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</si>
  <si>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</si>
  <si>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3</t>
  </si>
  <si>
    <t>Patrimonio Autónomo IDEPRO IFD – BDP ST 056</t>
  </si>
  <si>
    <t>Bonos JALASOFT I - Emisión 1</t>
  </si>
  <si>
    <t>ASFI/DSVSC-ED-JSF-027/2019</t>
  </si>
  <si>
    <t>JSF-1-E1A-19</t>
  </si>
  <si>
    <t>JSF-1-E1B-19</t>
  </si>
  <si>
    <t>NR00392320</t>
  </si>
  <si>
    <t>NR00522319</t>
  </si>
  <si>
    <t>Bonos Subordinados Banco Ganadero VIII</t>
  </si>
  <si>
    <t>ASFI/DSV-ED-BGA-022/2023</t>
  </si>
  <si>
    <t>BGA-N2U-23</t>
  </si>
  <si>
    <t>Valores de Titularización AMERICAN IRIS-BISA ST</t>
  </si>
  <si>
    <t>Valores de Titularización BISA ST-CIDRE IFD</t>
  </si>
  <si>
    <t>Valores de Titularización BISA ST - CIDRE II</t>
  </si>
  <si>
    <t>Valores de Titularización BISA ST-FUBODE IFD</t>
  </si>
  <si>
    <t>Valores de Titularización BISA ST - FUBODE II</t>
  </si>
  <si>
    <t>Valores de Titularización CRESPAL - BDP ST 035</t>
  </si>
  <si>
    <t>Valores de Titularización GRANOSOL – BISA ST</t>
  </si>
  <si>
    <t>Valores de Titularización IDEPRO IFD - BDP ST 056</t>
  </si>
  <si>
    <t>Valores de Titularización MADEPA - iBOLSA ST 001</t>
  </si>
  <si>
    <t>Valores de Titularización PRO MUJER IFD - BDP ST 038</t>
  </si>
  <si>
    <t>Valores de Titularización CIDRE IFD - BDP ST 042</t>
  </si>
  <si>
    <t>Valores de Titularización "PRO MUJER IFD - BDP ST 046"</t>
  </si>
  <si>
    <t>Valores de Titularización CRECER IFD - BDP ST 047</t>
  </si>
  <si>
    <t>Valores de Titularización CRECER IFD - BDP ST 051</t>
  </si>
  <si>
    <t>Valores de Titularización PRO MUJER IFD - BDP ST 052</t>
  </si>
  <si>
    <t>Valores de Titularización PRO MUJER IFD - BDP ST 054</t>
  </si>
  <si>
    <t>Valores de Titularización NUEVATEL - BDP ST 049</t>
  </si>
  <si>
    <t>PROPYME Unión Fondo de Inversión Cerrado</t>
  </si>
  <si>
    <t>Proquinua Unión Fondo de Inversión Cerrado</t>
  </si>
  <si>
    <t>Ganadero Sociedad Administradora de Fondos de Inversión S.A</t>
  </si>
  <si>
    <t>Fondo de Inversión Dinero Unión - Corto Plazo</t>
  </si>
  <si>
    <t>BNB  S.A. Sociedad Administradora de Fondos de Inversión</t>
  </si>
  <si>
    <t>Propyme Unión Fondo de Inversión Cerrado</t>
  </si>
  <si>
    <t>Capital Para el Crecimiento Empresarial Sociedad Administradora de Fondos de Inversión S.A. - CAPCEM SAFI S.A.</t>
  </si>
  <si>
    <t>Bonos participativos emitidos por pequeñas y medianas empresas (PyMES)</t>
  </si>
  <si>
    <t>Cupones de bonos</t>
  </si>
  <si>
    <t>Inversiones en el extranjero (*)</t>
  </si>
  <si>
    <t xml:space="preserve">Bono Corporativo </t>
  </si>
  <si>
    <t xml:space="preserve">Bono de Deuda Soberana </t>
  </si>
  <si>
    <t xml:space="preserve">Nota Estructurada </t>
  </si>
  <si>
    <t xml:space="preserve">Letra del Tesoro </t>
  </si>
  <si>
    <t>Acciones en el extranjero</t>
  </si>
  <si>
    <t>(Expresado en bolivianos)</t>
  </si>
  <si>
    <t>Bonos Participativos emitidos por Pequeñas y Medianas Empresas</t>
  </si>
  <si>
    <t>AL 31 DE JULIO DE 2023</t>
  </si>
  <si>
    <t>JULIO DE 2023</t>
  </si>
  <si>
    <t xml:space="preserve">Fundación Pro Mujer IFD                                                                                                                                                          </t>
  </si>
  <si>
    <t>DENOMINACIÓN DE LA EMISIÓN AUTORIZADA</t>
  </si>
  <si>
    <t>Bonos Subordiandos Banco BISA - Emisión 3</t>
  </si>
  <si>
    <t>Bonos Subordinados Banco BISA II - Emisión 2</t>
  </si>
  <si>
    <t>ASFI/DSV-ED-BIS-026/2023</t>
  </si>
  <si>
    <t>BIS-2-N2U-23</t>
  </si>
  <si>
    <t>UR01042329</t>
  </si>
  <si>
    <t>N000262330</t>
  </si>
  <si>
    <t>NR00392324</t>
  </si>
  <si>
    <t>NR00392325</t>
  </si>
  <si>
    <t>NR00392326</t>
  </si>
  <si>
    <t>NR00392327</t>
  </si>
  <si>
    <t>NR00392328</t>
  </si>
  <si>
    <t>NR00392329</t>
  </si>
  <si>
    <t>NR00392330</t>
  </si>
  <si>
    <t>NR00522325</t>
  </si>
  <si>
    <t>NR00522326</t>
  </si>
  <si>
    <t>NR00522327</t>
  </si>
  <si>
    <t>NR00522328</t>
  </si>
  <si>
    <t>NR00522329</t>
  </si>
  <si>
    <t>NR00522330</t>
  </si>
  <si>
    <t>Bonos Subordinados ECOFUTURO 2 - Emisión 2</t>
  </si>
  <si>
    <t>Bonos Subordinados Banco UNIÓN II</t>
  </si>
  <si>
    <t>ASFI/DSV-ED-BUN-027/2023</t>
  </si>
  <si>
    <t>BUN-N1U-23</t>
  </si>
  <si>
    <t>Bonos BISA LEASING VI - Emisión 2</t>
  </si>
  <si>
    <t>ASFI/DSV-ED-BIL-028/2023</t>
  </si>
  <si>
    <t>BIL-6-N1A-23</t>
  </si>
  <si>
    <t>BIL-6-N1B-23</t>
  </si>
  <si>
    <t>Bonos COBEE IV - Emisión 4</t>
  </si>
  <si>
    <t>Pagarés Bursátiles NUTRIOIL II - Emisión 2</t>
  </si>
  <si>
    <t>ASFI/DSV-ED-NUT-024/2023</t>
  </si>
  <si>
    <t>NUT-PB2-N2U</t>
  </si>
  <si>
    <t>PATRIMONIO AUTÓNOMO AMERICAN IRIS – BISA ST</t>
  </si>
  <si>
    <t>PATRIMONIO AUTÓNOMO BISA ST – CIDRE IFD</t>
  </si>
  <si>
    <t>PATRIMONIO AUTÓNOMO BISA ST - CIDRE II</t>
  </si>
  <si>
    <t>PATRIMONIO AUTÓNOMO BISA ST – FUBODE IFD</t>
  </si>
  <si>
    <t>PATRIMONIO AUTÓNOMO BISA ST - FUBODE II</t>
  </si>
  <si>
    <t>PATRIMONIO AUTÓNOMO GRANOSOL – BISA ST</t>
  </si>
  <si>
    <t>PATRIMONIO AUTÓNOMO MADEPA – iBOLSA ST 001</t>
  </si>
  <si>
    <t>PATRIMONIO AUTÓNOMO MICROCRÉDITO IFD - BDP ST 038</t>
  </si>
  <si>
    <t>PATRIMONIO AUTÓNOMO MICROCRÉDITO IFD - BDP ST 042</t>
  </si>
  <si>
    <t>PATRIMONIO AUTÓNOMO MICROCRÉDITO IFD - BDP ST 047</t>
  </si>
  <si>
    <t>PATRIMONIO AUTÓNOMO MICROCRÉDITO IFD - BDP ST 051</t>
  </si>
  <si>
    <t>PATRIMONIO AUTÓNOMO MICROCRÉDITO IFD - BDP ST 052</t>
  </si>
  <si>
    <t>PATRIMONIO AUTÓNOMO MICROCRÉDITO IFD - BDP ST 054</t>
  </si>
  <si>
    <t>PATRIMONIO AUTÓNOMO UNIPARTES - BDP ST 055</t>
  </si>
  <si>
    <t>Valores de Titularización UNIPARTES - BDP ST 055</t>
  </si>
  <si>
    <t>ASFI/DSV-PA-PAT-002/2023</t>
  </si>
  <si>
    <t>PAT-TD-NA</t>
  </si>
  <si>
    <t>PAT-TD-NB</t>
  </si>
  <si>
    <t>PAT-TD-NC</t>
  </si>
  <si>
    <t>Bonos TELECEL II - Emisión 1</t>
  </si>
  <si>
    <t>GanaCobertura Fondo de Inversión Cerrado Serie - A</t>
  </si>
  <si>
    <t>GanaCobertura Fondo de Inversión Cerrado Serie - B</t>
  </si>
  <si>
    <t>IPM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</si>
</sst>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_-* #,##0\ _€_-;\-* #,##0\ _€_-;_-* &quot;-&quot;??\ _€_-;_-@_-"/>
    <numFmt numFmtId="167" formatCode="&quot;Al&quot;\ dd&quot; de &quot;mmmm&quot; de &quot;yyyy"/>
    <numFmt numFmtId="168" formatCode="_(* #,##0.00_);_(* \(#,##0.00\);_(* &quot;-&quot;_);_(@_)"/>
    <numFmt numFmtId="169" formatCode="_-* #,##0_-;\-* #,##0_-;_-* &quot;-&quot;??_-;_-@_-"/>
    <numFmt numFmtId="170" formatCode="_(* #,##0_);_(* \(#,##0\);_(* &quot;-&quot;??_);_(@_)"/>
    <numFmt numFmtId="171" formatCode="_(* #,##0.00_);_(* \(#,##0.00\);_(* \-??_);_(@_)"/>
    <numFmt numFmtId="172" formatCode="_(* #,##0_);_(* \(#,##0\);_(* \-??_);_(@_)"/>
    <numFmt numFmtId="173" formatCode="0.00000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indexed="8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60"/>
      <name val="Times New Roman"/>
      <family val="1"/>
    </font>
    <font>
      <strike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79FAD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1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9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9" fillId="0" borderId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3" fillId="21" borderId="0" applyNumberFormat="0" applyBorder="0" applyAlignment="0" applyProtection="0"/>
    <xf numFmtId="0" fontId="63" fillId="25" borderId="0" applyNumberFormat="0" applyBorder="0" applyAlignment="0" applyProtection="0"/>
    <xf numFmtId="0" fontId="63" fillId="29" borderId="0" applyNumberFormat="0" applyBorder="0" applyAlignment="0" applyProtection="0"/>
    <xf numFmtId="0" fontId="63" fillId="33" borderId="0" applyNumberFormat="0" applyBorder="0" applyAlignment="0" applyProtection="0"/>
    <xf numFmtId="0" fontId="63" fillId="37" borderId="0" applyNumberFormat="0" applyBorder="0" applyAlignment="0" applyProtection="0"/>
    <xf numFmtId="0" fontId="63" fillId="41" borderId="0" applyNumberFormat="0" applyBorder="0" applyAlignment="0" applyProtection="0"/>
    <xf numFmtId="0" fontId="56" fillId="12" borderId="0" applyNumberFormat="0" applyBorder="0" applyAlignment="0" applyProtection="0"/>
    <xf numFmtId="0" fontId="60" fillId="15" borderId="34" applyNumberFormat="0" applyAlignment="0" applyProtection="0"/>
    <xf numFmtId="0" fontId="29" fillId="16" borderId="37" applyNumberFormat="0" applyAlignment="0" applyProtection="0"/>
    <xf numFmtId="0" fontId="61" fillId="0" borderId="36" applyNumberFormat="0" applyFill="0" applyAlignment="0" applyProtection="0"/>
    <xf numFmtId="0" fontId="53" fillId="0" borderId="31" applyNumberFormat="0" applyFill="0" applyAlignment="0" applyProtection="0"/>
    <xf numFmtId="0" fontId="55" fillId="0" borderId="0" applyNumberFormat="0" applyFill="0" applyBorder="0" applyAlignment="0" applyProtection="0"/>
    <xf numFmtId="0" fontId="63" fillId="18" borderId="0" applyNumberFormat="0" applyBorder="0" applyAlignment="0" applyProtection="0"/>
    <xf numFmtId="0" fontId="63" fillId="22" borderId="0" applyNumberFormat="0" applyBorder="0" applyAlignment="0" applyProtection="0"/>
    <xf numFmtId="0" fontId="63" fillId="26" borderId="0" applyNumberFormat="0" applyBorder="0" applyAlignment="0" applyProtection="0"/>
    <xf numFmtId="0" fontId="63" fillId="30" borderId="0" applyNumberFormat="0" applyBorder="0" applyAlignment="0" applyProtection="0"/>
    <xf numFmtId="0" fontId="63" fillId="34" borderId="0" applyNumberFormat="0" applyBorder="0" applyAlignment="0" applyProtection="0"/>
    <xf numFmtId="0" fontId="63" fillId="38" borderId="0" applyNumberFormat="0" applyBorder="0" applyAlignment="0" applyProtection="0"/>
    <xf numFmtId="0" fontId="58" fillId="14" borderId="34" applyNumberFormat="0" applyAlignment="0" applyProtection="0"/>
    <xf numFmtId="0" fontId="57" fillId="13" borderId="0" applyNumberFormat="0" applyBorder="0" applyAlignment="0" applyProtection="0"/>
    <xf numFmtId="0" fontId="1" fillId="17" borderId="38" applyNumberFormat="0" applyFont="0" applyAlignment="0" applyProtection="0"/>
    <xf numFmtId="0" fontId="59" fillId="15" borderId="35" applyNumberFormat="0" applyAlignment="0" applyProtection="0"/>
    <xf numFmtId="0" fontId="3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4" fillId="0" borderId="32" applyNumberFormat="0" applyFill="0" applyAlignment="0" applyProtection="0"/>
    <xf numFmtId="0" fontId="55" fillId="0" borderId="33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56" fillId="12" borderId="0" applyNumberFormat="0" applyBorder="0" applyAlignment="0" applyProtection="0"/>
    <xf numFmtId="0" fontId="53" fillId="0" borderId="31" applyNumberFormat="0" applyFill="0" applyAlignment="0" applyProtection="0"/>
    <xf numFmtId="164" fontId="1" fillId="0" borderId="0" applyFont="0" applyFill="0" applyBorder="0" applyAlignment="0" applyProtection="0"/>
    <xf numFmtId="0" fontId="26" fillId="0" borderId="0"/>
  </cellStyleXfs>
  <cellXfs count="74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4"/>
    <xf numFmtId="165" fontId="7" fillId="3" borderId="3" xfId="4" applyNumberFormat="1" applyFont="1" applyFill="1" applyBorder="1" applyAlignment="1">
      <alignment horizontal="left" vertical="center" wrapText="1"/>
    </xf>
    <xf numFmtId="0" fontId="7" fillId="0" borderId="4" xfId="4" applyFont="1" applyFill="1" applyBorder="1" applyAlignment="1">
      <alignment horizontal="left" vertical="top" wrapText="1"/>
    </xf>
    <xf numFmtId="0" fontId="10" fillId="0" borderId="0" xfId="4" applyFont="1"/>
    <xf numFmtId="0" fontId="7" fillId="0" borderId="0" xfId="4" applyFont="1" applyFill="1" applyBorder="1" applyAlignment="1">
      <alignment horizontal="left" vertical="top" wrapText="1"/>
    </xf>
    <xf numFmtId="0" fontId="2" fillId="0" borderId="0" xfId="4" applyAlignment="1">
      <alignment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10" fontId="15" fillId="0" borderId="0" xfId="5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5" applyNumberFormat="1" applyFont="1" applyFill="1" applyBorder="1" applyAlignment="1">
      <alignment horizontal="right" vertical="center"/>
    </xf>
    <xf numFmtId="10" fontId="6" fillId="0" borderId="0" xfId="5" applyNumberFormat="1" applyFont="1" applyBorder="1" applyAlignment="1">
      <alignment vertical="center"/>
    </xf>
    <xf numFmtId="0" fontId="8" fillId="0" borderId="0" xfId="0" applyFont="1"/>
    <xf numFmtId="166" fontId="15" fillId="0" borderId="0" xfId="7" applyNumberFormat="1" applyFont="1" applyFill="1" applyBorder="1" applyAlignment="1">
      <alignment horizontal="right"/>
    </xf>
    <xf numFmtId="0" fontId="8" fillId="0" borderId="2" xfId="0" applyFont="1" applyBorder="1"/>
    <xf numFmtId="0" fontId="0" fillId="0" borderId="2" xfId="0" applyBorder="1"/>
    <xf numFmtId="0" fontId="0" fillId="0" borderId="0" xfId="0" applyFill="1"/>
    <xf numFmtId="0" fontId="20" fillId="0" borderId="0" xfId="8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8" applyNumberFormat="1" applyFont="1" applyFill="1" applyBorder="1" applyAlignment="1">
      <alignment horizontal="center" vertical="center"/>
    </xf>
    <xf numFmtId="16" fontId="22" fillId="0" borderId="0" xfId="8" quotePrefix="1" applyNumberFormat="1" applyFont="1" applyFill="1" applyBorder="1" applyAlignment="1">
      <alignment horizontal="center" vertical="center"/>
    </xf>
    <xf numFmtId="4" fontId="23" fillId="0" borderId="0" xfId="8" applyNumberFormat="1" applyFont="1" applyFill="1" applyBorder="1" applyAlignment="1">
      <alignment horizontal="left"/>
    </xf>
    <xf numFmtId="0" fontId="0" fillId="0" borderId="0" xfId="0" applyFill="1" applyBorder="1" applyAlignment="1"/>
    <xf numFmtId="164" fontId="23" fillId="0" borderId="0" xfId="9" applyFont="1" applyFill="1" applyBorder="1" applyAlignment="1">
      <alignment horizontal="right"/>
    </xf>
    <xf numFmtId="164" fontId="23" fillId="0" borderId="0" xfId="9" applyFont="1" applyFill="1" applyBorder="1" applyAlignment="1">
      <alignment horizontal="center"/>
    </xf>
    <xf numFmtId="164" fontId="23" fillId="0" borderId="0" xfId="9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8" applyFont="1"/>
    <xf numFmtId="0" fontId="15" fillId="0" borderId="0" xfId="11" applyFont="1" applyFill="1" applyBorder="1" applyAlignment="1">
      <alignment wrapText="1"/>
    </xf>
    <xf numFmtId="3" fontId="15" fillId="0" borderId="0" xfId="11" applyNumberFormat="1" applyFont="1" applyFill="1" applyBorder="1" applyAlignment="1">
      <alignment horizontal="right" wrapText="1"/>
    </xf>
    <xf numFmtId="3" fontId="7" fillId="0" borderId="0" xfId="8" applyNumberFormat="1" applyFont="1"/>
    <xf numFmtId="3" fontId="15" fillId="0" borderId="0" xfId="14" applyNumberFormat="1" applyFont="1" applyFill="1" applyBorder="1" applyAlignment="1">
      <alignment horizontal="right" vertical="center" wrapText="1"/>
    </xf>
    <xf numFmtId="0" fontId="15" fillId="0" borderId="0" xfId="8" applyFont="1" applyBorder="1"/>
    <xf numFmtId="169" fontId="6" fillId="0" borderId="0" xfId="16" applyNumberFormat="1" applyFont="1" applyBorder="1"/>
    <xf numFmtId="10" fontId="6" fillId="0" borderId="0" xfId="17" applyNumberFormat="1" applyFont="1" applyBorder="1"/>
    <xf numFmtId="10" fontId="15" fillId="0" borderId="0" xfId="8" applyNumberFormat="1" applyFont="1" applyBorder="1"/>
    <xf numFmtId="0" fontId="5" fillId="4" borderId="0" xfId="8" applyFont="1" applyFill="1" applyBorder="1"/>
    <xf numFmtId="3" fontId="5" fillId="4" borderId="0" xfId="8" applyNumberFormat="1" applyFont="1" applyFill="1" applyBorder="1"/>
    <xf numFmtId="10" fontId="5" fillId="4" borderId="0" xfId="17" applyNumberFormat="1" applyFont="1" applyFill="1" applyBorder="1"/>
    <xf numFmtId="0" fontId="5" fillId="2" borderId="0" xfId="8" applyFont="1" applyFill="1" applyBorder="1"/>
    <xf numFmtId="3" fontId="5" fillId="2" borderId="0" xfId="8" applyNumberFormat="1" applyFont="1" applyFill="1" applyBorder="1"/>
    <xf numFmtId="10" fontId="5" fillId="2" borderId="0" xfId="17" applyNumberFormat="1" applyFont="1" applyFill="1" applyBorder="1"/>
    <xf numFmtId="0" fontId="15" fillId="0" borderId="0" xfId="0" applyFont="1" applyBorder="1"/>
    <xf numFmtId="3" fontId="15" fillId="0" borderId="0" xfId="0" applyNumberFormat="1" applyFont="1" applyBorder="1"/>
    <xf numFmtId="3" fontId="15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horizontal="right" vertical="center"/>
    </xf>
    <xf numFmtId="0" fontId="1" fillId="6" borderId="1" xfId="21" applyFill="1" applyBorder="1"/>
    <xf numFmtId="0" fontId="1" fillId="6" borderId="0" xfId="21" applyFill="1" applyBorder="1"/>
    <xf numFmtId="0" fontId="1" fillId="6" borderId="9" xfId="21" applyFill="1" applyBorder="1"/>
    <xf numFmtId="0" fontId="4" fillId="5" borderId="7" xfId="21" applyFont="1" applyFill="1" applyBorder="1" applyAlignment="1">
      <alignment horizontal="center" vertical="center" wrapText="1"/>
    </xf>
    <xf numFmtId="0" fontId="4" fillId="5" borderId="8" xfId="21" applyFont="1" applyFill="1" applyBorder="1" applyAlignment="1">
      <alignment horizontal="center" vertical="center"/>
    </xf>
    <xf numFmtId="0" fontId="32" fillId="5" borderId="13" xfId="21" applyFont="1" applyFill="1" applyBorder="1"/>
    <xf numFmtId="3" fontId="32" fillId="5" borderId="13" xfId="21" applyNumberFormat="1" applyFont="1" applyFill="1" applyBorder="1" applyAlignment="1">
      <alignment horizontal="right"/>
    </xf>
    <xf numFmtId="0" fontId="7" fillId="6" borderId="0" xfId="21" applyFont="1" applyFill="1" applyBorder="1"/>
    <xf numFmtId="0" fontId="4" fillId="5" borderId="6" xfId="2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right"/>
    </xf>
    <xf numFmtId="0" fontId="31" fillId="7" borderId="17" xfId="3" applyFont="1" applyFill="1" applyBorder="1" applyAlignment="1">
      <alignment horizontal="center" vertical="center"/>
    </xf>
    <xf numFmtId="0" fontId="31" fillId="7" borderId="18" xfId="3" applyFont="1" applyFill="1" applyBorder="1" applyAlignment="1">
      <alignment horizontal="center" vertical="center" wrapText="1"/>
    </xf>
    <xf numFmtId="0" fontId="31" fillId="7" borderId="18" xfId="3" applyFont="1" applyFill="1" applyBorder="1" applyAlignment="1">
      <alignment horizontal="center" vertical="center"/>
    </xf>
    <xf numFmtId="0" fontId="31" fillId="7" borderId="19" xfId="3" applyFont="1" applyFill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2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5" applyNumberFormat="1" applyFont="1" applyFill="1" applyBorder="1" applyAlignment="1" applyProtection="1">
      <alignment horizontal="right" vertical="center"/>
      <protection locked="0"/>
    </xf>
    <xf numFmtId="10" fontId="4" fillId="5" borderId="12" xfId="5" applyNumberFormat="1" applyFont="1" applyFill="1" applyBorder="1" applyAlignment="1">
      <alignment horizontal="right" vertical="center"/>
    </xf>
    <xf numFmtId="10" fontId="4" fillId="6" borderId="0" xfId="5" applyNumberFormat="1" applyFont="1" applyFill="1" applyBorder="1" applyAlignment="1" applyProtection="1">
      <alignment horizontal="right" vertical="center"/>
      <protection locked="0"/>
    </xf>
    <xf numFmtId="10" fontId="4" fillId="6" borderId="9" xfId="5" applyNumberFormat="1" applyFont="1" applyFill="1" applyBorder="1" applyAlignment="1">
      <alignment horizontal="right" vertical="center"/>
    </xf>
    <xf numFmtId="10" fontId="4" fillId="5" borderId="0" xfId="5" applyNumberFormat="1" applyFont="1" applyFill="1" applyBorder="1" applyAlignment="1" applyProtection="1">
      <alignment horizontal="right" vertical="center"/>
      <protection locked="0"/>
    </xf>
    <xf numFmtId="10" fontId="4" fillId="5" borderId="9" xfId="5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5" applyNumberFormat="1" applyFont="1" applyFill="1" applyBorder="1" applyAlignment="1">
      <alignment horizontal="right" vertical="center"/>
    </xf>
    <xf numFmtId="10" fontId="34" fillId="5" borderId="8" xfId="5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5" applyNumberFormat="1" applyFont="1" applyFill="1" applyBorder="1" applyAlignment="1">
      <alignment horizontal="right" vertical="center"/>
    </xf>
    <xf numFmtId="10" fontId="34" fillId="5" borderId="19" xfId="5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0" fontId="6" fillId="0" borderId="11" xfId="5" applyNumberFormat="1" applyFont="1" applyBorder="1" applyAlignment="1">
      <alignment vertical="center"/>
    </xf>
    <xf numFmtId="10" fontId="6" fillId="0" borderId="12" xfId="5" applyNumberFormat="1" applyFont="1" applyBorder="1" applyAlignment="1">
      <alignment vertical="center"/>
    </xf>
    <xf numFmtId="0" fontId="28" fillId="3" borderId="16" xfId="23" applyFont="1" applyFill="1" applyBorder="1" applyAlignment="1">
      <alignment vertical="center"/>
    </xf>
    <xf numFmtId="0" fontId="28" fillId="3" borderId="14" xfId="23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8" fillId="3" borderId="15" xfId="23" applyFont="1" applyFill="1" applyBorder="1" applyAlignment="1">
      <alignment vertical="center"/>
    </xf>
    <xf numFmtId="0" fontId="33" fillId="3" borderId="14" xfId="0" applyFont="1" applyFill="1" applyBorder="1"/>
    <xf numFmtId="10" fontId="6" fillId="0" borderId="7" xfId="5" applyNumberFormat="1" applyFont="1" applyBorder="1" applyAlignment="1">
      <alignment vertical="center"/>
    </xf>
    <xf numFmtId="10" fontId="6" fillId="0" borderId="8" xfId="5" applyNumberFormat="1" applyFont="1" applyBorder="1" applyAlignment="1">
      <alignment vertical="center"/>
    </xf>
    <xf numFmtId="10" fontId="6" fillId="0" borderId="9" xfId="5" applyNumberFormat="1" applyFont="1" applyBorder="1" applyAlignment="1">
      <alignment vertical="center"/>
    </xf>
    <xf numFmtId="10" fontId="6" fillId="0" borderId="18" xfId="5" applyNumberFormat="1" applyFont="1" applyBorder="1" applyAlignment="1">
      <alignment vertical="center"/>
    </xf>
    <xf numFmtId="10" fontId="6" fillId="0" borderId="19" xfId="5" applyNumberFormat="1" applyFont="1" applyBorder="1" applyAlignment="1">
      <alignment vertical="center"/>
    </xf>
    <xf numFmtId="0" fontId="28" fillId="3" borderId="16" xfId="23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6" fontId="32" fillId="5" borderId="12" xfId="7" applyNumberFormat="1" applyFont="1" applyFill="1" applyBorder="1"/>
    <xf numFmtId="0" fontId="4" fillId="9" borderId="0" xfId="0" applyFont="1" applyFill="1" applyBorder="1" applyAlignment="1">
      <alignment horizontal="left"/>
    </xf>
    <xf numFmtId="166" fontId="4" fillId="9" borderId="0" xfId="7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6" fontId="4" fillId="5" borderId="0" xfId="7" applyNumberFormat="1" applyFont="1" applyFill="1" applyBorder="1" applyAlignment="1">
      <alignment horizontal="right"/>
    </xf>
    <xf numFmtId="166" fontId="4" fillId="5" borderId="13" xfId="7" applyNumberFormat="1" applyFont="1" applyFill="1" applyBorder="1" applyAlignment="1">
      <alignment horizontal="left"/>
    </xf>
    <xf numFmtId="166" fontId="4" fillId="5" borderId="11" xfId="7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6" fontId="32" fillId="5" borderId="8" xfId="7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6" fontId="32" fillId="10" borderId="19" xfId="7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0" borderId="11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6" fontId="32" fillId="5" borderId="9" xfId="7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6" fontId="32" fillId="5" borderId="19" xfId="7" applyNumberFormat="1" applyFont="1" applyFill="1" applyBorder="1"/>
    <xf numFmtId="0" fontId="34" fillId="9" borderId="0" xfId="0" applyFont="1" applyFill="1" applyBorder="1"/>
    <xf numFmtId="166" fontId="34" fillId="9" borderId="0" xfId="7" applyNumberFormat="1" applyFont="1" applyFill="1" applyBorder="1"/>
    <xf numFmtId="166" fontId="15" fillId="0" borderId="8" xfId="7" applyNumberFormat="1" applyFont="1" applyFill="1" applyBorder="1" applyAlignment="1">
      <alignment horizontal="right"/>
    </xf>
    <xf numFmtId="166" fontId="15" fillId="0" borderId="9" xfId="7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vertical="center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6" fillId="0" borderId="11" xfId="0" applyFont="1" applyFill="1" applyBorder="1"/>
    <xf numFmtId="166" fontId="15" fillId="0" borderId="12" xfId="7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6" fontId="6" fillId="0" borderId="9" xfId="7" applyNumberFormat="1" applyFont="1" applyFill="1" applyBorder="1" applyAlignment="1"/>
    <xf numFmtId="166" fontId="6" fillId="0" borderId="16" xfId="7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6" fontId="4" fillId="11" borderId="9" xfId="7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6" fontId="4" fillId="10" borderId="9" xfId="7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11" applyFont="1" applyFill="1" applyBorder="1" applyAlignment="1">
      <alignment wrapText="1"/>
    </xf>
    <xf numFmtId="10" fontId="15" fillId="0" borderId="9" xfId="12" applyNumberFormat="1" applyFont="1" applyFill="1" applyBorder="1" applyAlignment="1">
      <alignment horizontal="right" wrapText="1"/>
    </xf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0" fontId="6" fillId="9" borderId="0" xfId="8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4" applyFont="1" applyFill="1" applyBorder="1" applyAlignment="1">
      <alignment vertical="center" wrapText="1"/>
    </xf>
    <xf numFmtId="3" fontId="4" fillId="5" borderId="21" xfId="14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4" applyFont="1" applyFill="1" applyBorder="1" applyAlignment="1">
      <alignment vertical="center" wrapText="1"/>
    </xf>
    <xf numFmtId="10" fontId="6" fillId="0" borderId="9" xfId="15" applyNumberFormat="1" applyFont="1" applyBorder="1" applyAlignment="1">
      <alignment vertical="center"/>
    </xf>
    <xf numFmtId="0" fontId="13" fillId="9" borderId="0" xfId="8" applyFont="1" applyFill="1" applyBorder="1"/>
    <xf numFmtId="0" fontId="6" fillId="9" borderId="0" xfId="8" applyFont="1" applyFill="1"/>
    <xf numFmtId="0" fontId="6" fillId="0" borderId="1" xfId="8" applyFont="1" applyBorder="1"/>
    <xf numFmtId="3" fontId="6" fillId="0" borderId="0" xfId="8" applyNumberFormat="1" applyFont="1" applyBorder="1"/>
    <xf numFmtId="10" fontId="6" fillId="0" borderId="9" xfId="10" applyNumberFormat="1" applyFont="1" applyBorder="1"/>
    <xf numFmtId="0" fontId="14" fillId="9" borderId="1" xfId="8" applyFont="1" applyFill="1" applyBorder="1"/>
    <xf numFmtId="0" fontId="14" fillId="9" borderId="0" xfId="8" applyFont="1" applyFill="1" applyBorder="1"/>
    <xf numFmtId="0" fontId="14" fillId="9" borderId="9" xfId="8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8" applyNumberFormat="1" applyFont="1" applyFill="1"/>
    <xf numFmtId="3" fontId="7" fillId="0" borderId="0" xfId="8" applyNumberFormat="1" applyFont="1" applyBorder="1"/>
    <xf numFmtId="10" fontId="7" fillId="0" borderId="9" xfId="13" applyNumberFormat="1" applyFont="1" applyBorder="1"/>
    <xf numFmtId="0" fontId="9" fillId="9" borderId="1" xfId="8" applyFont="1" applyFill="1" applyBorder="1" applyAlignment="1">
      <alignment horizontal="center"/>
    </xf>
    <xf numFmtId="0" fontId="9" fillId="9" borderId="0" xfId="8" applyFont="1" applyFill="1" applyBorder="1" applyAlignment="1">
      <alignment horizontal="center"/>
    </xf>
    <xf numFmtId="0" fontId="9" fillId="9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right" vertical="center"/>
    </xf>
    <xf numFmtId="0" fontId="4" fillId="5" borderId="0" xfId="8" applyFont="1" applyFill="1" applyBorder="1" applyAlignment="1">
      <alignment horizontal="right" vertical="center"/>
    </xf>
    <xf numFmtId="4" fontId="15" fillId="0" borderId="0" xfId="8" applyNumberFormat="1" applyFont="1" applyBorder="1"/>
    <xf numFmtId="0" fontId="0" fillId="9" borderId="0" xfId="0" applyFill="1"/>
    <xf numFmtId="16" fontId="37" fillId="5" borderId="0" xfId="8" quotePrefix="1" applyNumberFormat="1" applyFont="1" applyFill="1" applyBorder="1" applyAlignment="1">
      <alignment horizontal="center" vertical="center"/>
    </xf>
    <xf numFmtId="41" fontId="24" fillId="9" borderId="0" xfId="8" applyNumberFormat="1" applyFont="1" applyFill="1" applyBorder="1"/>
    <xf numFmtId="168" fontId="25" fillId="9" borderId="0" xfId="8" applyNumberFormat="1" applyFont="1" applyFill="1" applyBorder="1" applyAlignment="1">
      <alignment horizontal="left"/>
    </xf>
    <xf numFmtId="0" fontId="0" fillId="9" borderId="0" xfId="0" applyFill="1" applyBorder="1"/>
    <xf numFmtId="16" fontId="4" fillId="5" borderId="0" xfId="8" quotePrefix="1" applyNumberFormat="1" applyFont="1" applyFill="1" applyBorder="1" applyAlignment="1">
      <alignment horizontal="center" vertical="center"/>
    </xf>
    <xf numFmtId="16" fontId="4" fillId="5" borderId="9" xfId="8" quotePrefix="1" applyNumberFormat="1" applyFont="1" applyFill="1" applyBorder="1" applyAlignment="1">
      <alignment horizontal="center" vertical="center"/>
    </xf>
    <xf numFmtId="41" fontId="24" fillId="9" borderId="17" xfId="8" applyNumberFormat="1" applyFont="1" applyFill="1" applyBorder="1" applyAlignment="1">
      <alignment horizontal="right"/>
    </xf>
    <xf numFmtId="41" fontId="24" fillId="9" borderId="18" xfId="8" applyNumberFormat="1" applyFont="1" applyFill="1" applyBorder="1"/>
    <xf numFmtId="168" fontId="25" fillId="9" borderId="18" xfId="8" applyNumberFormat="1" applyFont="1" applyFill="1" applyBorder="1" applyAlignment="1">
      <alignment horizontal="left"/>
    </xf>
    <xf numFmtId="0" fontId="0" fillId="9" borderId="9" xfId="0" applyFill="1" applyBorder="1"/>
    <xf numFmtId="16" fontId="40" fillId="5" borderId="0" xfId="8" quotePrefix="1" applyNumberFormat="1" applyFont="1" applyFill="1" applyBorder="1" applyAlignment="1">
      <alignment horizontal="center" vertical="center"/>
    </xf>
    <xf numFmtId="16" fontId="40" fillId="5" borderId="9" xfId="8" quotePrefix="1" applyNumberFormat="1" applyFont="1" applyFill="1" applyBorder="1" applyAlignment="1">
      <alignment horizontal="center" vertical="center"/>
    </xf>
    <xf numFmtId="4" fontId="36" fillId="5" borderId="6" xfId="9" applyNumberFormat="1" applyFont="1" applyFill="1" applyBorder="1" applyAlignment="1">
      <alignment horizontal="left"/>
    </xf>
    <xf numFmtId="4" fontId="36" fillId="5" borderId="7" xfId="9" applyNumberFormat="1" applyFont="1" applyFill="1" applyBorder="1" applyAlignment="1">
      <alignment horizontal="left"/>
    </xf>
    <xf numFmtId="4" fontId="36" fillId="5" borderId="8" xfId="9" applyNumberFormat="1" applyFont="1" applyFill="1" applyBorder="1" applyAlignment="1">
      <alignment horizontal="left"/>
    </xf>
    <xf numFmtId="4" fontId="24" fillId="9" borderId="0" xfId="8" applyNumberFormat="1" applyFont="1" applyFill="1" applyBorder="1"/>
    <xf numFmtId="4" fontId="24" fillId="9" borderId="0" xfId="8" applyNumberFormat="1" applyFont="1" applyFill="1" applyBorder="1" applyAlignment="1"/>
    <xf numFmtId="4" fontId="25" fillId="9" borderId="0" xfId="8" applyNumberFormat="1" applyFont="1" applyFill="1" applyBorder="1" applyAlignment="1">
      <alignment horizontal="left"/>
    </xf>
    <xf numFmtId="0" fontId="0" fillId="3" borderId="0" xfId="0" applyFill="1"/>
    <xf numFmtId="0" fontId="14" fillId="9" borderId="1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0" fontId="32" fillId="5" borderId="1" xfId="0" applyFont="1" applyFill="1" applyBorder="1"/>
    <xf numFmtId="3" fontId="32" fillId="5" borderId="0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32" fillId="5" borderId="0" xfId="0" applyNumberFormat="1" applyFont="1" applyFill="1" applyBorder="1" applyAlignment="1">
      <alignment horizontal="center"/>
    </xf>
    <xf numFmtId="3" fontId="32" fillId="5" borderId="9" xfId="0" applyNumberFormat="1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left"/>
    </xf>
    <xf numFmtId="170" fontId="28" fillId="3" borderId="0" xfId="24" applyNumberFormat="1" applyFont="1" applyFill="1" applyBorder="1"/>
    <xf numFmtId="170" fontId="15" fillId="3" borderId="0" xfId="24" applyNumberFormat="1" applyFont="1" applyFill="1" applyBorder="1"/>
    <xf numFmtId="170" fontId="28" fillId="3" borderId="9" xfId="24" applyNumberFormat="1" applyFont="1" applyFill="1" applyBorder="1"/>
    <xf numFmtId="170" fontId="41" fillId="3" borderId="0" xfId="24" applyNumberFormat="1" applyFont="1" applyFill="1" applyBorder="1"/>
    <xf numFmtId="3" fontId="4" fillId="5" borderId="11" xfId="0" applyNumberFormat="1" applyFont="1" applyFill="1" applyBorder="1"/>
    <xf numFmtId="3" fontId="4" fillId="5" borderId="12" xfId="0" applyNumberFormat="1" applyFont="1" applyFill="1" applyBorder="1"/>
    <xf numFmtId="0" fontId="11" fillId="9" borderId="0" xfId="0" applyFont="1" applyFill="1"/>
    <xf numFmtId="0" fontId="11" fillId="9" borderId="0" xfId="0" applyFont="1" applyFill="1" applyAlignment="1">
      <alignment horizontal="right"/>
    </xf>
    <xf numFmtId="0" fontId="8" fillId="3" borderId="0" xfId="0" applyFont="1" applyFill="1"/>
    <xf numFmtId="0" fontId="1" fillId="0" borderId="0" xfId="25" applyFill="1"/>
    <xf numFmtId="0" fontId="1" fillId="9" borderId="1" xfId="25" applyFill="1" applyBorder="1"/>
    <xf numFmtId="0" fontId="1" fillId="9" borderId="0" xfId="25" applyFill="1" applyBorder="1"/>
    <xf numFmtId="0" fontId="1" fillId="9" borderId="9" xfId="25" applyFill="1" applyBorder="1"/>
    <xf numFmtId="0" fontId="32" fillId="5" borderId="1" xfId="25" applyFont="1" applyFill="1" applyBorder="1"/>
    <xf numFmtId="3" fontId="32" fillId="5" borderId="0" xfId="25" applyNumberFormat="1" applyFont="1" applyFill="1" applyBorder="1" applyAlignment="1">
      <alignment horizontal="right"/>
    </xf>
    <xf numFmtId="3" fontId="32" fillId="5" borderId="9" xfId="25" applyNumberFormat="1" applyFont="1" applyFill="1" applyBorder="1" applyAlignment="1">
      <alignment horizontal="right"/>
    </xf>
    <xf numFmtId="0" fontId="15" fillId="0" borderId="0" xfId="25" applyFont="1" applyBorder="1"/>
    <xf numFmtId="3" fontId="15" fillId="0" borderId="0" xfId="25" applyNumberFormat="1" applyFont="1" applyBorder="1" applyAlignment="1">
      <alignment horizontal="right"/>
    </xf>
    <xf numFmtId="10" fontId="15" fillId="0" borderId="9" xfId="26" applyNumberFormat="1" applyFont="1" applyBorder="1"/>
    <xf numFmtId="0" fontId="15" fillId="0" borderId="0" xfId="25" applyFont="1" applyBorder="1" applyAlignment="1">
      <alignment wrapText="1"/>
    </xf>
    <xf numFmtId="0" fontId="32" fillId="5" borderId="13" xfId="25" applyFont="1" applyFill="1" applyBorder="1"/>
    <xf numFmtId="3" fontId="32" fillId="5" borderId="11" xfId="25" applyNumberFormat="1" applyFont="1" applyFill="1" applyBorder="1"/>
    <xf numFmtId="0" fontId="11" fillId="9" borderId="17" xfId="25" applyFont="1" applyFill="1" applyBorder="1"/>
    <xf numFmtId="0" fontId="11" fillId="9" borderId="18" xfId="25" applyFont="1" applyFill="1" applyBorder="1"/>
    <xf numFmtId="0" fontId="11" fillId="9" borderId="19" xfId="25" applyFont="1" applyFill="1" applyBorder="1"/>
    <xf numFmtId="0" fontId="8" fillId="0" borderId="0" xfId="25" applyFont="1"/>
    <xf numFmtId="3" fontId="15" fillId="0" borderId="0" xfId="25" applyNumberFormat="1" applyFont="1" applyBorder="1"/>
    <xf numFmtId="4" fontId="1" fillId="0" borderId="0" xfId="25" applyNumberFormat="1"/>
    <xf numFmtId="0" fontId="1" fillId="0" borderId="0" xfId="25"/>
    <xf numFmtId="0" fontId="0" fillId="9" borderId="1" xfId="0" applyFill="1" applyBorder="1"/>
    <xf numFmtId="0" fontId="15" fillId="0" borderId="0" xfId="0" applyFont="1" applyBorder="1" applyAlignment="1">
      <alignment vertical="top"/>
    </xf>
    <xf numFmtId="3" fontId="15" fillId="0" borderId="0" xfId="0" applyNumberFormat="1" applyFont="1" applyBorder="1" applyAlignment="1">
      <alignment horizontal="right" vertical="center"/>
    </xf>
    <xf numFmtId="10" fontId="15" fillId="0" borderId="9" xfId="1" applyNumberFormat="1" applyFont="1" applyBorder="1" applyAlignment="1">
      <alignment horizontal="right" vertical="center"/>
    </xf>
    <xf numFmtId="170" fontId="0" fillId="0" borderId="0" xfId="24" applyNumberFormat="1" applyFont="1" applyFill="1"/>
    <xf numFmtId="0" fontId="15" fillId="0" borderId="0" xfId="0" applyFont="1" applyBorder="1" applyAlignment="1">
      <alignment vertical="top" wrapText="1"/>
    </xf>
    <xf numFmtId="0" fontId="32" fillId="10" borderId="13" xfId="0" applyFont="1" applyFill="1" applyBorder="1" applyAlignment="1">
      <alignment horizontal="left" vertical="center"/>
    </xf>
    <xf numFmtId="166" fontId="32" fillId="10" borderId="12" xfId="7" applyNumberFormat="1" applyFont="1" applyFill="1" applyBorder="1" applyAlignment="1">
      <alignment horizontal="right"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6" fillId="3" borderId="17" xfId="0" applyFont="1" applyFill="1" applyBorder="1"/>
    <xf numFmtId="0" fontId="13" fillId="9" borderId="1" xfId="27" applyFont="1" applyFill="1" applyBorder="1" applyAlignment="1">
      <alignment horizontal="center"/>
    </xf>
    <xf numFmtId="0" fontId="13" fillId="9" borderId="0" xfId="27" applyFont="1" applyFill="1" applyBorder="1" applyAlignment="1">
      <alignment horizontal="center"/>
    </xf>
    <xf numFmtId="0" fontId="13" fillId="9" borderId="9" xfId="27" applyFont="1" applyFill="1" applyBorder="1" applyAlignment="1">
      <alignment horizontal="center"/>
    </xf>
    <xf numFmtId="0" fontId="4" fillId="5" borderId="1" xfId="27" applyFont="1" applyFill="1" applyBorder="1" applyAlignment="1">
      <alignment horizontal="left"/>
    </xf>
    <xf numFmtId="0" fontId="4" fillId="5" borderId="0" xfId="27" applyFont="1" applyFill="1" applyBorder="1" applyAlignment="1">
      <alignment horizontal="right"/>
    </xf>
    <xf numFmtId="0" fontId="4" fillId="5" borderId="9" xfId="27" applyFont="1" applyFill="1" applyBorder="1" applyAlignment="1">
      <alignment horizontal="right"/>
    </xf>
    <xf numFmtId="0" fontId="4" fillId="5" borderId="13" xfId="27" applyFont="1" applyFill="1" applyBorder="1" applyAlignment="1">
      <alignment horizontal="left"/>
    </xf>
    <xf numFmtId="172" fontId="4" fillId="5" borderId="11" xfId="28" applyNumberFormat="1" applyFont="1" applyFill="1" applyBorder="1" applyAlignment="1">
      <alignment horizontal="right"/>
    </xf>
    <xf numFmtId="0" fontId="42" fillId="5" borderId="0" xfId="0" applyFont="1" applyFill="1" applyAlignment="1"/>
    <xf numFmtId="0" fontId="42" fillId="0" borderId="0" xfId="0" applyFont="1" applyAlignment="1"/>
    <xf numFmtId="0" fontId="43" fillId="5" borderId="0" xfId="0" applyFont="1" applyFill="1" applyAlignment="1">
      <alignment horizontal="center" vertical="center"/>
    </xf>
    <xf numFmtId="0" fontId="43" fillId="5" borderId="0" xfId="0" applyFont="1" applyFill="1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5" borderId="0" xfId="0" applyFont="1" applyFill="1" applyAlignment="1">
      <alignment horizontal="center"/>
    </xf>
    <xf numFmtId="0" fontId="46" fillId="5" borderId="0" xfId="0" applyFont="1" applyFill="1" applyAlignment="1">
      <alignment horizontal="center"/>
    </xf>
    <xf numFmtId="0" fontId="47" fillId="0" borderId="0" xfId="0" applyFont="1"/>
    <xf numFmtId="0" fontId="49" fillId="0" borderId="0" xfId="29" applyFont="1" applyAlignment="1" applyProtection="1"/>
    <xf numFmtId="0" fontId="50" fillId="0" borderId="0" xfId="0" applyFont="1"/>
    <xf numFmtId="0" fontId="0" fillId="5" borderId="0" xfId="0" applyFill="1"/>
    <xf numFmtId="0" fontId="19" fillId="0" borderId="0" xfId="8"/>
    <xf numFmtId="0" fontId="19" fillId="0" borderId="0" xfId="8" applyAlignment="1">
      <alignment horizontal="center"/>
    </xf>
    <xf numFmtId="0" fontId="51" fillId="0" borderId="0" xfId="8" applyFont="1"/>
    <xf numFmtId="0" fontId="19" fillId="0" borderId="0" xfId="8" applyBorder="1"/>
    <xf numFmtId="0" fontId="19" fillId="0" borderId="0" xfId="8" applyBorder="1" applyAlignment="1">
      <alignment horizontal="center"/>
    </xf>
    <xf numFmtId="0" fontId="19" fillId="0" borderId="0" xfId="8" applyFill="1" applyBorder="1"/>
    <xf numFmtId="0" fontId="51" fillId="0" borderId="0" xfId="8" applyFont="1" applyBorder="1"/>
    <xf numFmtId="4" fontId="6" fillId="3" borderId="0" xfId="30" applyNumberFormat="1" applyFont="1" applyFill="1" applyBorder="1" applyAlignment="1">
      <alignment horizontal="left"/>
    </xf>
    <xf numFmtId="0" fontId="19" fillId="0" borderId="0" xfId="8" applyBorder="1" applyAlignment="1">
      <alignment wrapText="1"/>
    </xf>
    <xf numFmtId="0" fontId="19" fillId="0" borderId="0" xfId="8" applyFill="1" applyBorder="1" applyAlignment="1">
      <alignment horizontal="center"/>
    </xf>
    <xf numFmtId="0" fontId="52" fillId="0" borderId="0" xfId="8" applyFont="1" applyAlignment="1">
      <alignment horizontal="center"/>
    </xf>
    <xf numFmtId="0" fontId="52" fillId="0" borderId="0" xfId="8" applyFont="1"/>
    <xf numFmtId="0" fontId="41" fillId="0" borderId="0" xfId="0" applyFont="1"/>
    <xf numFmtId="0" fontId="4" fillId="5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3" fontId="15" fillId="0" borderId="6" xfId="0" applyNumberFormat="1" applyFont="1" applyFill="1" applyBorder="1" applyAlignment="1">
      <alignment horizontal="right" vertical="center"/>
    </xf>
    <xf numFmtId="3" fontId="15" fillId="0" borderId="17" xfId="0" applyNumberFormat="1" applyFont="1" applyFill="1" applyBorder="1" applyAlignment="1">
      <alignment horizontal="right" vertical="center"/>
    </xf>
    <xf numFmtId="3" fontId="15" fillId="0" borderId="1" xfId="0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65" fillId="0" borderId="0" xfId="4" applyFont="1" applyFill="1" applyBorder="1" applyAlignment="1">
      <alignment horizontal="left" vertical="top" wrapText="1"/>
    </xf>
    <xf numFmtId="0" fontId="6" fillId="0" borderId="0" xfId="0" applyFont="1" applyFill="1" applyBorder="1"/>
    <xf numFmtId="0" fontId="0" fillId="0" borderId="0" xfId="0"/>
    <xf numFmtId="3" fontId="6" fillId="0" borderId="0" xfId="0" applyNumberFormat="1" applyFont="1" applyFill="1" applyBorder="1" applyAlignment="1">
      <alignment horizontal="right"/>
    </xf>
    <xf numFmtId="173" fontId="0" fillId="0" borderId="0" xfId="0" applyNumberFormat="1"/>
    <xf numFmtId="0" fontId="0" fillId="0" borderId="0" xfId="0" applyAlignment="1">
      <alignment horizontal="left"/>
    </xf>
    <xf numFmtId="173" fontId="0" fillId="0" borderId="0" xfId="0" applyNumberFormat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16" xfId="71" applyFont="1" applyFill="1" applyBorder="1" applyAlignment="1">
      <alignment horizontal="left" vertical="center" wrapText="1"/>
    </xf>
    <xf numFmtId="3" fontId="15" fillId="0" borderId="13" xfId="0" applyNumberFormat="1" applyFont="1" applyFill="1" applyBorder="1" applyAlignment="1">
      <alignment horizontal="right" vertical="center"/>
    </xf>
    <xf numFmtId="0" fontId="6" fillId="0" borderId="16" xfId="22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170" fontId="0" fillId="0" borderId="0" xfId="72" applyNumberFormat="1" applyFont="1"/>
    <xf numFmtId="0" fontId="0" fillId="0" borderId="1" xfId="0" applyBorder="1"/>
    <xf numFmtId="0" fontId="6" fillId="0" borderId="14" xfId="73" applyFont="1" applyFill="1" applyBorder="1" applyAlignment="1">
      <alignment horizontal="left" wrapText="1"/>
    </xf>
    <xf numFmtId="0" fontId="6" fillId="0" borderId="16" xfId="0" applyFont="1" applyBorder="1"/>
    <xf numFmtId="0" fontId="6" fillId="3" borderId="6" xfId="22" applyFont="1" applyFill="1" applyBorder="1" applyAlignment="1">
      <alignment horizontal="left" vertical="center" wrapText="1"/>
    </xf>
    <xf numFmtId="0" fontId="28" fillId="0" borderId="13" xfId="23" applyFont="1" applyFill="1" applyBorder="1" applyAlignment="1">
      <alignment vertical="center"/>
    </xf>
    <xf numFmtId="0" fontId="28" fillId="3" borderId="13" xfId="23" applyFont="1" applyFill="1" applyBorder="1" applyAlignment="1">
      <alignment vertical="center"/>
    </xf>
    <xf numFmtId="3" fontId="6" fillId="0" borderId="13" xfId="74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3" fontId="6" fillId="0" borderId="0" xfId="74" applyNumberFormat="1" applyFont="1" applyBorder="1" applyAlignment="1">
      <alignment vertical="center"/>
    </xf>
    <xf numFmtId="0" fontId="28" fillId="0" borderId="1" xfId="23" applyFont="1" applyFill="1" applyBorder="1" applyAlignment="1">
      <alignment vertical="center"/>
    </xf>
    <xf numFmtId="0" fontId="33" fillId="3" borderId="6" xfId="0" applyFont="1" applyFill="1" applyBorder="1" applyAlignment="1">
      <alignment vertical="center"/>
    </xf>
    <xf numFmtId="3" fontId="6" fillId="0" borderId="6" xfId="74" applyNumberFormat="1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3" fontId="6" fillId="0" borderId="1" xfId="74" applyNumberFormat="1" applyFont="1" applyBorder="1" applyAlignment="1">
      <alignment vertical="center"/>
    </xf>
    <xf numFmtId="0" fontId="33" fillId="3" borderId="17" xfId="0" applyFont="1" applyFill="1" applyBorder="1" applyAlignment="1">
      <alignment vertical="center"/>
    </xf>
    <xf numFmtId="3" fontId="6" fillId="0" borderId="17" xfId="74" applyNumberFormat="1" applyFont="1" applyBorder="1" applyAlignment="1">
      <alignment vertical="center"/>
    </xf>
    <xf numFmtId="3" fontId="6" fillId="0" borderId="0" xfId="74" applyNumberFormat="1" applyFont="1" applyFill="1" applyBorder="1" applyAlignment="1">
      <alignment vertical="center"/>
    </xf>
    <xf numFmtId="0" fontId="28" fillId="0" borderId="17" xfId="23" applyFont="1" applyFill="1" applyBorder="1" applyAlignment="1">
      <alignment horizontal="left" vertical="center"/>
    </xf>
    <xf numFmtId="0" fontId="33" fillId="3" borderId="13" xfId="0" applyFont="1" applyFill="1" applyBorder="1" applyAlignment="1">
      <alignment vertical="center"/>
    </xf>
    <xf numFmtId="0" fontId="28" fillId="3" borderId="17" xfId="23" applyFont="1" applyFill="1" applyBorder="1" applyAlignment="1">
      <alignment vertical="center"/>
    </xf>
    <xf numFmtId="0" fontId="28" fillId="0" borderId="10" xfId="23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8" fillId="3" borderId="1" xfId="23" applyFont="1" applyFill="1" applyBorder="1" applyAlignment="1">
      <alignment vertical="center"/>
    </xf>
    <xf numFmtId="0" fontId="33" fillId="3" borderId="1" xfId="0" applyFont="1" applyFill="1" applyBorder="1"/>
    <xf numFmtId="0" fontId="28" fillId="3" borderId="43" xfId="75" applyFont="1" applyFill="1" applyBorder="1" applyAlignment="1">
      <alignment vertical="center"/>
    </xf>
    <xf numFmtId="0" fontId="28" fillId="3" borderId="44" xfId="75" applyFont="1" applyFill="1" applyBorder="1" applyAlignment="1">
      <alignment vertical="center"/>
    </xf>
    <xf numFmtId="170" fontId="0" fillId="0" borderId="0" xfId="0" applyNumberFormat="1"/>
    <xf numFmtId="0" fontId="28" fillId="3" borderId="13" xfId="23" applyFont="1" applyFill="1" applyBorder="1" applyAlignment="1">
      <alignment horizontal="left" vertical="center"/>
    </xf>
    <xf numFmtId="3" fontId="6" fillId="0" borderId="6" xfId="74" applyNumberFormat="1" applyFont="1" applyFill="1" applyBorder="1" applyAlignment="1">
      <alignment vertical="center"/>
    </xf>
    <xf numFmtId="10" fontId="6" fillId="0" borderId="6" xfId="5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13" xfId="74" applyNumberFormat="1" applyFont="1" applyFill="1" applyBorder="1" applyAlignment="1">
      <alignment vertical="center"/>
    </xf>
    <xf numFmtId="0" fontId="15" fillId="0" borderId="0" xfId="14" applyFont="1" applyFill="1" applyBorder="1" applyAlignment="1">
      <alignment vertical="center" wrapText="1"/>
    </xf>
    <xf numFmtId="0" fontId="15" fillId="0" borderId="6" xfId="14" applyFont="1" applyFill="1" applyBorder="1" applyAlignment="1">
      <alignment vertical="center" wrapText="1"/>
    </xf>
    <xf numFmtId="3" fontId="15" fillId="0" borderId="7" xfId="14" applyNumberFormat="1" applyFont="1" applyFill="1" applyBorder="1" applyAlignment="1">
      <alignment horizontal="right" vertical="center" wrapText="1"/>
    </xf>
    <xf numFmtId="10" fontId="6" fillId="0" borderId="8" xfId="15" applyNumberFormat="1" applyFont="1" applyBorder="1" applyAlignment="1">
      <alignment vertical="center"/>
    </xf>
    <xf numFmtId="10" fontId="6" fillId="0" borderId="0" xfId="15" applyNumberFormat="1" applyFont="1" applyBorder="1" applyAlignment="1">
      <alignment vertical="center"/>
    </xf>
    <xf numFmtId="4" fontId="15" fillId="0" borderId="0" xfId="14" applyNumberFormat="1" applyFont="1" applyFill="1" applyBorder="1" applyAlignment="1">
      <alignment horizontal="right" vertical="center" wrapText="1"/>
    </xf>
    <xf numFmtId="0" fontId="4" fillId="5" borderId="17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vertical="center"/>
    </xf>
    <xf numFmtId="9" fontId="4" fillId="5" borderId="19" xfId="1" applyFont="1" applyFill="1" applyBorder="1" applyAlignment="1">
      <alignment vertical="center"/>
    </xf>
    <xf numFmtId="9" fontId="4" fillId="5" borderId="22" xfId="1" applyNumberFormat="1" applyFont="1" applyFill="1" applyBorder="1" applyAlignment="1">
      <alignment horizontal="right" vertical="center" wrapText="1"/>
    </xf>
    <xf numFmtId="0" fontId="32" fillId="5" borderId="13" xfId="0" applyFont="1" applyFill="1" applyBorder="1" applyAlignment="1">
      <alignment horizontal="left"/>
    </xf>
    <xf numFmtId="0" fontId="32" fillId="5" borderId="11" xfId="0" applyFont="1" applyFill="1" applyBorder="1" applyAlignment="1">
      <alignment horizontal="right"/>
    </xf>
    <xf numFmtId="0" fontId="32" fillId="5" borderId="12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3" fontId="6" fillId="0" borderId="0" xfId="8" applyNumberFormat="1" applyFont="1"/>
    <xf numFmtId="10" fontId="6" fillId="0" borderId="0" xfId="10" applyNumberFormat="1" applyFont="1"/>
    <xf numFmtId="0" fontId="32" fillId="5" borderId="1" xfId="0" applyFont="1" applyFill="1" applyBorder="1" applyAlignment="1">
      <alignment horizontal="left"/>
    </xf>
    <xf numFmtId="0" fontId="32" fillId="5" borderId="0" xfId="0" applyFont="1" applyFill="1" applyBorder="1" applyAlignment="1">
      <alignment horizontal="right"/>
    </xf>
    <xf numFmtId="0" fontId="32" fillId="5" borderId="9" xfId="0" applyFont="1" applyFill="1" applyBorder="1" applyAlignment="1">
      <alignment horizontal="right"/>
    </xf>
    <xf numFmtId="170" fontId="11" fillId="0" borderId="1" xfId="0" applyNumberFormat="1" applyFont="1" applyBorder="1" applyAlignment="1">
      <alignment horizontal="left"/>
    </xf>
    <xf numFmtId="0" fontId="7" fillId="0" borderId="0" xfId="8" applyFont="1"/>
    <xf numFmtId="10" fontId="7" fillId="0" borderId="0" xfId="13" applyNumberFormat="1" applyFont="1"/>
    <xf numFmtId="170" fontId="11" fillId="0" borderId="1" xfId="0" applyNumberFormat="1" applyFont="1" applyBorder="1" applyAlignment="1">
      <alignment horizontal="left" wrapText="1"/>
    </xf>
    <xf numFmtId="170" fontId="11" fillId="0" borderId="17" xfId="0" applyNumberFormat="1" applyFont="1" applyBorder="1" applyAlignment="1">
      <alignment horizontal="left"/>
    </xf>
    <xf numFmtId="9" fontId="32" fillId="5" borderId="12" xfId="1" applyNumberFormat="1" applyFont="1" applyFill="1" applyBorder="1"/>
    <xf numFmtId="0" fontId="15" fillId="0" borderId="6" xfId="11" applyFont="1" applyFill="1" applyBorder="1" applyAlignment="1">
      <alignment wrapText="1"/>
    </xf>
    <xf numFmtId="0" fontId="15" fillId="0" borderId="17" xfId="11" applyFont="1" applyFill="1" applyBorder="1" applyAlignment="1">
      <alignment wrapText="1"/>
    </xf>
    <xf numFmtId="3" fontId="15" fillId="0" borderId="18" xfId="11" applyNumberFormat="1" applyFont="1" applyFill="1" applyBorder="1" applyAlignment="1">
      <alignment horizontal="right" wrapText="1"/>
    </xf>
    <xf numFmtId="0" fontId="66" fillId="0" borderId="0" xfId="0" applyFont="1"/>
    <xf numFmtId="0" fontId="5" fillId="42" borderId="0" xfId="0" applyFont="1" applyFill="1"/>
    <xf numFmtId="3" fontId="5" fillId="42" borderId="0" xfId="0" applyNumberFormat="1" applyFont="1" applyFill="1"/>
    <xf numFmtId="4" fontId="23" fillId="3" borderId="0" xfId="30" applyNumberFormat="1" applyFont="1" applyFill="1" applyBorder="1" applyAlignment="1">
      <alignment horizontal="center"/>
    </xf>
    <xf numFmtId="4" fontId="23" fillId="0" borderId="6" xfId="30" applyNumberFormat="1" applyFont="1" applyFill="1" applyBorder="1" applyAlignment="1">
      <alignment horizontal="center"/>
    </xf>
    <xf numFmtId="170" fontId="0" fillId="0" borderId="9" xfId="0" applyNumberFormat="1" applyBorder="1"/>
    <xf numFmtId="170" fontId="0" fillId="0" borderId="0" xfId="0" applyNumberFormat="1" applyBorder="1"/>
    <xf numFmtId="16" fontId="6" fillId="0" borderId="1" xfId="0" applyNumberFormat="1" applyFont="1" applyFill="1" applyBorder="1" applyAlignment="1">
      <alignment horizontal="left"/>
    </xf>
    <xf numFmtId="170" fontId="0" fillId="0" borderId="8" xfId="0" applyNumberFormat="1" applyBorder="1"/>
    <xf numFmtId="170" fontId="0" fillId="0" borderId="7" xfId="0" applyNumberFormat="1" applyBorder="1"/>
    <xf numFmtId="16" fontId="6" fillId="0" borderId="6" xfId="0" applyNumberFormat="1" applyFont="1" applyFill="1" applyBorder="1" applyAlignment="1">
      <alignment horizontal="left"/>
    </xf>
    <xf numFmtId="0" fontId="0" fillId="0" borderId="0" xfId="0"/>
    <xf numFmtId="4" fontId="23" fillId="0" borderId="9" xfId="30" applyNumberFormat="1" applyFont="1" applyFill="1" applyBorder="1" applyAlignment="1">
      <alignment horizontal="center"/>
    </xf>
    <xf numFmtId="4" fontId="23" fillId="0" borderId="8" xfId="30" applyNumberFormat="1" applyFont="1" applyFill="1" applyBorder="1" applyAlignment="1">
      <alignment horizontal="center"/>
    </xf>
    <xf numFmtId="4" fontId="23" fillId="0" borderId="7" xfId="30" applyNumberFormat="1" applyFont="1" applyFill="1" applyBorder="1" applyAlignment="1">
      <alignment horizontal="center"/>
    </xf>
    <xf numFmtId="4" fontId="23" fillId="0" borderId="0" xfId="30" applyNumberFormat="1" applyFont="1" applyFill="1" applyBorder="1" applyAlignment="1">
      <alignment horizontal="right"/>
    </xf>
    <xf numFmtId="4" fontId="23" fillId="0" borderId="0" xfId="3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4" fontId="23" fillId="0" borderId="0" xfId="30" applyNumberFormat="1" applyFont="1" applyFill="1" applyBorder="1" applyAlignment="1">
      <alignment horizontal="center"/>
    </xf>
    <xf numFmtId="4" fontId="23" fillId="0" borderId="1" xfId="3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4" fontId="23" fillId="0" borderId="0" xfId="3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/>
    <xf numFmtId="0" fontId="6" fillId="0" borderId="0" xfId="0" applyFont="1" applyFill="1" applyBorder="1"/>
    <xf numFmtId="166" fontId="15" fillId="0" borderId="0" xfId="76" applyNumberFormat="1" applyFont="1" applyFill="1" applyBorder="1" applyAlignment="1">
      <alignment horizontal="right"/>
    </xf>
    <xf numFmtId="9" fontId="32" fillId="5" borderId="12" xfId="1" applyFont="1" applyFill="1" applyBorder="1"/>
    <xf numFmtId="0" fontId="7" fillId="3" borderId="3" xfId="4" applyFont="1" applyFill="1" applyBorder="1" applyAlignment="1">
      <alignment vertical="center"/>
    </xf>
    <xf numFmtId="0" fontId="7" fillId="3" borderId="3" xfId="4" applyFont="1" applyFill="1" applyBorder="1" applyAlignment="1">
      <alignment vertical="center" wrapText="1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4" applyNumberFormat="1" applyFont="1" applyFill="1" applyBorder="1" applyAlignment="1">
      <alignment vertical="center"/>
    </xf>
    <xf numFmtId="169" fontId="0" fillId="0" borderId="0" xfId="79" applyNumberFormat="1" applyFont="1"/>
    <xf numFmtId="170" fontId="35" fillId="0" borderId="24" xfId="72" applyNumberFormat="1" applyFont="1" applyFill="1" applyBorder="1" applyAlignment="1">
      <alignment horizontal="center" wrapText="1"/>
    </xf>
    <xf numFmtId="170" fontId="32" fillId="5" borderId="12" xfId="72" applyNumberFormat="1" applyFont="1" applyFill="1" applyBorder="1" applyAlignment="1">
      <alignment horizontal="right"/>
    </xf>
    <xf numFmtId="0" fontId="4" fillId="5" borderId="7" xfId="2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/>
    </xf>
    <xf numFmtId="3" fontId="6" fillId="0" borderId="15" xfId="0" applyNumberFormat="1" applyFont="1" applyFill="1" applyBorder="1" applyAlignment="1">
      <alignment horizontal="right"/>
    </xf>
    <xf numFmtId="0" fontId="7" fillId="3" borderId="3" xfId="4" applyFont="1" applyFill="1" applyBorder="1" applyAlignment="1">
      <alignment horizontal="left" vertical="center" wrapText="1"/>
    </xf>
    <xf numFmtId="0" fontId="10" fillId="0" borderId="0" xfId="4" applyFont="1" applyAlignment="1">
      <alignment horizontal="left"/>
    </xf>
    <xf numFmtId="166" fontId="6" fillId="0" borderId="10" xfId="76" applyNumberFormat="1" applyFont="1" applyFill="1" applyBorder="1" applyAlignment="1"/>
    <xf numFmtId="166" fontId="6" fillId="0" borderId="14" xfId="76" applyNumberFormat="1" applyFont="1" applyFill="1" applyBorder="1" applyAlignment="1"/>
    <xf numFmtId="0" fontId="0" fillId="0" borderId="0" xfId="0"/>
    <xf numFmtId="0" fontId="0" fillId="0" borderId="0" xfId="0"/>
    <xf numFmtId="166" fontId="6" fillId="0" borderId="15" xfId="76" applyNumberFormat="1" applyFont="1" applyFill="1" applyBorder="1" applyAlignment="1"/>
    <xf numFmtId="166" fontId="6" fillId="0" borderId="16" xfId="76" applyNumberFormat="1" applyFont="1" applyFill="1" applyBorder="1" applyAlignment="1"/>
    <xf numFmtId="166" fontId="6" fillId="0" borderId="16" xfId="76" applyNumberFormat="1" applyFont="1" applyBorder="1"/>
    <xf numFmtId="166" fontId="15" fillId="0" borderId="16" xfId="76" applyNumberFormat="1" applyFont="1" applyFill="1" applyBorder="1" applyAlignment="1">
      <alignment horizontal="right"/>
    </xf>
    <xf numFmtId="166" fontId="15" fillId="0" borderId="10" xfId="76" applyNumberFormat="1" applyFont="1" applyFill="1" applyBorder="1" applyAlignment="1">
      <alignment horizontal="right"/>
    </xf>
    <xf numFmtId="166" fontId="15" fillId="0" borderId="15" xfId="76" applyNumberFormat="1" applyFont="1" applyFill="1" applyBorder="1" applyAlignment="1">
      <alignment horizontal="right"/>
    </xf>
    <xf numFmtId="166" fontId="15" fillId="0" borderId="14" xfId="76" applyNumberFormat="1" applyFont="1" applyFill="1" applyBorder="1" applyAlignment="1">
      <alignment horizontal="right"/>
    </xf>
    <xf numFmtId="9" fontId="4" fillId="5" borderId="18" xfId="1" applyFont="1" applyFill="1" applyBorder="1"/>
    <xf numFmtId="9" fontId="32" fillId="5" borderId="11" xfId="1" applyFont="1" applyFill="1" applyBorder="1"/>
    <xf numFmtId="9" fontId="4" fillId="5" borderId="21" xfId="1" applyFont="1" applyFill="1" applyBorder="1" applyAlignment="1">
      <alignment horizontal="right" vertical="center" wrapText="1"/>
    </xf>
    <xf numFmtId="0" fontId="2" fillId="0" borderId="23" xfId="80" applyFont="1" applyFill="1" applyBorder="1" applyAlignment="1">
      <alignment horizontal="right" wrapText="1"/>
    </xf>
    <xf numFmtId="169" fontId="2" fillId="0" borderId="23" xfId="79" applyNumberFormat="1" applyFont="1" applyFill="1" applyBorder="1" applyAlignment="1">
      <alignment horizontal="right" wrapText="1"/>
    </xf>
    <xf numFmtId="4" fontId="23" fillId="3" borderId="6" xfId="30" applyNumberFormat="1" applyFont="1" applyFill="1" applyBorder="1" applyAlignment="1">
      <alignment horizontal="center"/>
    </xf>
    <xf numFmtId="4" fontId="23" fillId="3" borderId="7" xfId="30" applyNumberFormat="1" applyFont="1" applyFill="1" applyBorder="1" applyAlignment="1">
      <alignment horizontal="center"/>
    </xf>
    <xf numFmtId="4" fontId="23" fillId="3" borderId="8" xfId="30" applyNumberFormat="1" applyFont="1" applyFill="1" applyBorder="1" applyAlignment="1">
      <alignment horizontal="center"/>
    </xf>
    <xf numFmtId="4" fontId="23" fillId="3" borderId="1" xfId="30" applyNumberFormat="1" applyFont="1" applyFill="1" applyBorder="1" applyAlignment="1">
      <alignment horizontal="center"/>
    </xf>
    <xf numFmtId="4" fontId="23" fillId="3" borderId="9" xfId="30" applyNumberFormat="1" applyFont="1" applyFill="1" applyBorder="1" applyAlignment="1">
      <alignment horizontal="center"/>
    </xf>
    <xf numFmtId="4" fontId="23" fillId="3" borderId="17" xfId="30" applyNumberFormat="1" applyFont="1" applyFill="1" applyBorder="1" applyAlignment="1">
      <alignment horizontal="center"/>
    </xf>
    <xf numFmtId="4" fontId="23" fillId="3" borderId="18" xfId="30" applyNumberFormat="1" applyFont="1" applyFill="1" applyBorder="1" applyAlignment="1">
      <alignment horizontal="center"/>
    </xf>
    <xf numFmtId="4" fontId="23" fillId="3" borderId="19" xfId="30" applyNumberFormat="1" applyFont="1" applyFill="1" applyBorder="1" applyAlignment="1">
      <alignment horizontal="center"/>
    </xf>
    <xf numFmtId="4" fontId="23" fillId="0" borderId="6" xfId="30" applyNumberFormat="1" applyFont="1" applyFill="1" applyBorder="1" applyAlignment="1">
      <alignment horizontal="center" vertical="center"/>
    </xf>
    <xf numFmtId="4" fontId="23" fillId="0" borderId="7" xfId="30" applyNumberFormat="1" applyFont="1" applyFill="1" applyBorder="1" applyAlignment="1">
      <alignment horizontal="center" vertical="center"/>
    </xf>
    <xf numFmtId="4" fontId="23" fillId="0" borderId="8" xfId="30" applyNumberFormat="1" applyFont="1" applyFill="1" applyBorder="1" applyAlignment="1">
      <alignment horizontal="center" vertical="center"/>
    </xf>
    <xf numFmtId="4" fontId="23" fillId="0" borderId="1" xfId="30" applyNumberFormat="1" applyFont="1" applyFill="1" applyBorder="1" applyAlignment="1">
      <alignment horizontal="center" vertical="center"/>
    </xf>
    <xf numFmtId="4" fontId="23" fillId="0" borderId="9" xfId="30" applyNumberFormat="1" applyFont="1" applyFill="1" applyBorder="1" applyAlignment="1">
      <alignment horizontal="center" vertical="center"/>
    </xf>
    <xf numFmtId="4" fontId="23" fillId="0" borderId="17" xfId="30" applyNumberFormat="1" applyFont="1" applyFill="1" applyBorder="1" applyAlignment="1">
      <alignment horizontal="center" vertical="center"/>
    </xf>
    <xf numFmtId="4" fontId="23" fillId="0" borderId="18" xfId="30" applyNumberFormat="1" applyFont="1" applyFill="1" applyBorder="1" applyAlignment="1">
      <alignment horizontal="center" vertical="center"/>
    </xf>
    <xf numFmtId="4" fontId="23" fillId="0" borderId="19" xfId="3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43" fontId="31" fillId="5" borderId="6" xfId="20" applyFont="1" applyFill="1" applyBorder="1" applyAlignment="1">
      <alignment horizontal="center"/>
    </xf>
    <xf numFmtId="43" fontId="31" fillId="5" borderId="7" xfId="20" applyFont="1" applyFill="1" applyBorder="1" applyAlignment="1">
      <alignment horizontal="center"/>
    </xf>
    <xf numFmtId="43" fontId="31" fillId="5" borderId="8" xfId="20" applyFont="1" applyFill="1" applyBorder="1" applyAlignment="1">
      <alignment horizontal="center"/>
    </xf>
    <xf numFmtId="43" fontId="31" fillId="5" borderId="1" xfId="20" applyFont="1" applyFill="1" applyBorder="1" applyAlignment="1">
      <alignment horizontal="center"/>
    </xf>
    <xf numFmtId="43" fontId="31" fillId="5" borderId="0" xfId="20" applyFont="1" applyFill="1" applyBorder="1" applyAlignment="1">
      <alignment horizontal="center"/>
    </xf>
    <xf numFmtId="43" fontId="31" fillId="5" borderId="9" xfId="20" applyFont="1" applyFill="1" applyBorder="1" applyAlignment="1">
      <alignment horizontal="center"/>
    </xf>
    <xf numFmtId="0" fontId="31" fillId="5" borderId="1" xfId="21" applyFont="1" applyFill="1" applyBorder="1" applyAlignment="1">
      <alignment horizontal="center"/>
    </xf>
    <xf numFmtId="0" fontId="31" fillId="5" borderId="0" xfId="21" applyFont="1" applyFill="1" applyBorder="1" applyAlignment="1">
      <alignment horizontal="center"/>
    </xf>
    <xf numFmtId="0" fontId="31" fillId="5" borderId="9" xfId="21" applyFont="1" applyFill="1" applyBorder="1" applyAlignment="1">
      <alignment horizontal="center"/>
    </xf>
    <xf numFmtId="0" fontId="4" fillId="5" borderId="10" xfId="21" applyFont="1" applyFill="1" applyBorder="1" applyAlignment="1">
      <alignment horizontal="left" vertical="center"/>
    </xf>
    <xf numFmtId="0" fontId="4" fillId="5" borderId="17" xfId="21" applyFont="1" applyFill="1" applyBorder="1" applyAlignment="1">
      <alignment horizontal="left" vertical="center"/>
    </xf>
    <xf numFmtId="0" fontId="4" fillId="5" borderId="11" xfId="21" applyFont="1" applyFill="1" applyBorder="1" applyAlignment="1">
      <alignment horizontal="center" vertical="center"/>
    </xf>
    <xf numFmtId="0" fontId="4" fillId="5" borderId="12" xfId="21" applyFont="1" applyFill="1" applyBorder="1" applyAlignment="1">
      <alignment horizontal="center" vertical="center"/>
    </xf>
    <xf numFmtId="0" fontId="4" fillId="5" borderId="13" xfId="21" applyFont="1" applyFill="1" applyBorder="1" applyAlignment="1">
      <alignment horizontal="center" vertical="center"/>
    </xf>
    <xf numFmtId="0" fontId="4" fillId="5" borderId="10" xfId="21" applyFont="1" applyFill="1" applyBorder="1" applyAlignment="1">
      <alignment horizontal="center" vertical="center" wrapText="1"/>
    </xf>
    <xf numFmtId="0" fontId="4" fillId="5" borderId="15" xfId="21" applyFont="1" applyFill="1" applyBorder="1" applyAlignment="1">
      <alignment horizontal="center" vertical="center" wrapText="1"/>
    </xf>
    <xf numFmtId="0" fontId="4" fillId="5" borderId="8" xfId="21" applyFont="1" applyFill="1" applyBorder="1" applyAlignment="1">
      <alignment horizontal="center" vertical="center" wrapText="1"/>
    </xf>
    <xf numFmtId="0" fontId="4" fillId="5" borderId="9" xfId="21" applyFont="1" applyFill="1" applyBorder="1" applyAlignment="1">
      <alignment horizontal="center" vertical="center" wrapText="1"/>
    </xf>
    <xf numFmtId="0" fontId="7" fillId="3" borderId="3" xfId="4" applyFont="1" applyFill="1" applyBorder="1" applyAlignment="1">
      <alignment vertical="center" wrapText="1"/>
    </xf>
    <xf numFmtId="0" fontId="9" fillId="7" borderId="6" xfId="3" applyFont="1" applyFill="1" applyBorder="1" applyAlignment="1">
      <alignment horizontal="center" vertical="center"/>
    </xf>
    <xf numFmtId="0" fontId="9" fillId="7" borderId="7" xfId="3" applyFont="1" applyFill="1" applyBorder="1" applyAlignment="1">
      <alignment horizontal="center" vertical="center"/>
    </xf>
    <xf numFmtId="0" fontId="9" fillId="7" borderId="8" xfId="3" applyFont="1" applyFill="1" applyBorder="1" applyAlignment="1">
      <alignment horizontal="center" vertical="center"/>
    </xf>
    <xf numFmtId="0" fontId="9" fillId="7" borderId="1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9" xfId="3" applyFont="1" applyFill="1" applyBorder="1" applyAlignment="1">
      <alignment horizontal="center" vertical="center"/>
    </xf>
    <xf numFmtId="0" fontId="9" fillId="8" borderId="1" xfId="3" applyFont="1" applyFill="1" applyBorder="1" applyAlignment="1">
      <alignment horizontal="center" vertical="center"/>
    </xf>
    <xf numFmtId="0" fontId="9" fillId="8" borderId="0" xfId="3" applyFont="1" applyFill="1" applyBorder="1" applyAlignment="1">
      <alignment horizontal="center" vertical="center"/>
    </xf>
    <xf numFmtId="0" fontId="9" fillId="8" borderId="9" xfId="3" applyFont="1" applyFill="1" applyBorder="1" applyAlignment="1">
      <alignment horizontal="center" vertical="center"/>
    </xf>
    <xf numFmtId="0" fontId="7" fillId="3" borderId="3" xfId="4" applyFont="1" applyFill="1" applyBorder="1" applyAlignment="1">
      <alignment vertical="center"/>
    </xf>
    <xf numFmtId="0" fontId="7" fillId="3" borderId="28" xfId="4" applyFont="1" applyFill="1" applyBorder="1" applyAlignment="1">
      <alignment horizontal="left" vertical="center" wrapText="1"/>
    </xf>
    <xf numFmtId="0" fontId="7" fillId="3" borderId="29" xfId="4" applyFont="1" applyFill="1" applyBorder="1" applyAlignment="1">
      <alignment horizontal="left" vertical="center" wrapText="1"/>
    </xf>
    <xf numFmtId="0" fontId="7" fillId="3" borderId="30" xfId="4" applyFont="1" applyFill="1" applyBorder="1" applyAlignment="1">
      <alignment horizontal="left" vertical="center" wrapText="1"/>
    </xf>
    <xf numFmtId="0" fontId="7" fillId="3" borderId="28" xfId="4" applyFont="1" applyFill="1" applyBorder="1" applyAlignment="1">
      <alignment horizontal="left" vertical="center"/>
    </xf>
    <xf numFmtId="0" fontId="7" fillId="3" borderId="29" xfId="4" applyFont="1" applyFill="1" applyBorder="1" applyAlignment="1">
      <alignment horizontal="left" vertical="center"/>
    </xf>
    <xf numFmtId="0" fontId="7" fillId="3" borderId="30" xfId="4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8" fillId="0" borderId="42" xfId="75" applyFont="1" applyBorder="1" applyAlignment="1">
      <alignment vertical="center" wrapText="1"/>
    </xf>
    <xf numFmtId="0" fontId="28" fillId="0" borderId="20" xfId="75" applyFont="1" applyBorder="1" applyAlignment="1">
      <alignment vertical="center" wrapText="1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28" fillId="0" borderId="6" xfId="23" applyFont="1" applyFill="1" applyBorder="1" applyAlignment="1">
      <alignment horizontal="left" vertical="center"/>
    </xf>
    <xf numFmtId="0" fontId="28" fillId="0" borderId="1" xfId="23" applyFont="1" applyFill="1" applyBorder="1" applyAlignment="1">
      <alignment horizontal="left" vertical="center"/>
    </xf>
    <xf numFmtId="0" fontId="28" fillId="0" borderId="17" xfId="23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3" fontId="6" fillId="0" borderId="1" xfId="74" applyNumberFormat="1" applyFont="1" applyBorder="1" applyAlignment="1">
      <alignment horizontal="right" vertical="center"/>
    </xf>
    <xf numFmtId="3" fontId="6" fillId="0" borderId="17" xfId="74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4" applyNumberFormat="1" applyFont="1" applyFill="1" applyBorder="1" applyAlignment="1">
      <alignment vertical="center"/>
    </xf>
    <xf numFmtId="0" fontId="28" fillId="0" borderId="6" xfId="23" applyFont="1" applyBorder="1" applyAlignment="1">
      <alignment horizontal="left" vertical="center" wrapText="1"/>
    </xf>
    <xf numFmtId="0" fontId="28" fillId="0" borderId="17" xfId="23" applyFont="1" applyBorder="1" applyAlignment="1">
      <alignment horizontal="left" vertical="center" wrapText="1"/>
    </xf>
    <xf numFmtId="3" fontId="6" fillId="0" borderId="6" xfId="74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4" applyNumberFormat="1" applyFont="1" applyBorder="1" applyAlignment="1">
      <alignment vertical="center"/>
    </xf>
    <xf numFmtId="0" fontId="28" fillId="0" borderId="6" xfId="23" applyFont="1" applyBorder="1" applyAlignment="1">
      <alignment horizontal="left" vertical="center"/>
    </xf>
    <xf numFmtId="0" fontId="28" fillId="0" borderId="1" xfId="23" applyFont="1" applyBorder="1" applyAlignment="1">
      <alignment horizontal="left" vertical="center"/>
    </xf>
    <xf numFmtId="0" fontId="28" fillId="0" borderId="17" xfId="23" applyFont="1" applyBorder="1" applyAlignment="1">
      <alignment horizontal="left" vertical="center"/>
    </xf>
    <xf numFmtId="0" fontId="28" fillId="0" borderId="6" xfId="23" applyFont="1" applyFill="1" applyBorder="1" applyAlignment="1">
      <alignment horizontal="left" vertical="center" wrapText="1"/>
    </xf>
    <xf numFmtId="0" fontId="28" fillId="0" borderId="1" xfId="23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32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6" fillId="0" borderId="10" xfId="22" applyFont="1" applyFill="1" applyBorder="1" applyAlignment="1">
      <alignment horizontal="left" vertical="center" wrapText="1"/>
    </xf>
    <xf numFmtId="0" fontId="6" fillId="0" borderId="15" xfId="22" applyFont="1" applyFill="1" applyBorder="1" applyAlignment="1">
      <alignment horizontal="left" vertical="center" wrapText="1"/>
    </xf>
    <xf numFmtId="0" fontId="6" fillId="0" borderId="14" xfId="22" applyFont="1" applyFill="1" applyBorder="1" applyAlignment="1">
      <alignment horizontal="left" vertical="center" wrapText="1"/>
    </xf>
    <xf numFmtId="0" fontId="6" fillId="0" borderId="15" xfId="22" applyFont="1" applyFill="1" applyBorder="1" applyAlignment="1">
      <alignment vertical="center" wrapText="1"/>
    </xf>
    <xf numFmtId="0" fontId="6" fillId="0" borderId="14" xfId="22" applyFont="1" applyFill="1" applyBorder="1" applyAlignment="1">
      <alignment vertical="center" wrapText="1"/>
    </xf>
    <xf numFmtId="0" fontId="6" fillId="0" borderId="10" xfId="22" applyFont="1" applyFill="1" applyBorder="1" applyAlignment="1">
      <alignment vertical="center" wrapText="1"/>
    </xf>
    <xf numFmtId="0" fontId="6" fillId="0" borderId="10" xfId="73" applyFont="1" applyFill="1" applyBorder="1" applyAlignment="1">
      <alignment vertical="center" wrapText="1"/>
    </xf>
    <xf numFmtId="0" fontId="6" fillId="0" borderId="14" xfId="73" applyFont="1" applyFill="1" applyBorder="1" applyAlignment="1">
      <alignment vertical="center" wrapText="1"/>
    </xf>
    <xf numFmtId="0" fontId="6" fillId="0" borderId="6" xfId="73" applyFont="1" applyFill="1" applyBorder="1" applyAlignment="1">
      <alignment vertical="center" wrapText="1"/>
    </xf>
    <xf numFmtId="0" fontId="6" fillId="0" borderId="1" xfId="73" applyFont="1" applyFill="1" applyBorder="1" applyAlignment="1">
      <alignment vertical="center" wrapText="1"/>
    </xf>
    <xf numFmtId="0" fontId="6" fillId="0" borderId="17" xfId="73" applyFont="1" applyFill="1" applyBorder="1" applyAlignment="1">
      <alignment vertical="center" wrapText="1"/>
    </xf>
    <xf numFmtId="0" fontId="6" fillId="0" borderId="39" xfId="73" applyFont="1" applyFill="1" applyBorder="1" applyAlignment="1">
      <alignment vertical="center" wrapText="1"/>
    </xf>
    <xf numFmtId="0" fontId="6" fillId="0" borderId="40" xfId="73" applyFont="1" applyFill="1" applyBorder="1" applyAlignment="1">
      <alignment vertical="center" wrapText="1"/>
    </xf>
    <xf numFmtId="0" fontId="6" fillId="0" borderId="15" xfId="73" applyFont="1" applyFill="1" applyBorder="1" applyAlignment="1">
      <alignment vertical="center" wrapText="1"/>
    </xf>
    <xf numFmtId="0" fontId="6" fillId="0" borderId="41" xfId="73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31" fillId="5" borderId="0" xfId="0" applyFont="1" applyFill="1" applyAlignment="1">
      <alignment horizontal="center"/>
    </xf>
    <xf numFmtId="0" fontId="15" fillId="3" borderId="0" xfId="14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8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0" fillId="3" borderId="0" xfId="14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170" fontId="32" fillId="5" borderId="11" xfId="72" applyNumberFormat="1" applyFont="1" applyFill="1" applyBorder="1" applyAlignment="1">
      <alignment horizontal="center"/>
    </xf>
    <xf numFmtId="170" fontId="32" fillId="5" borderId="12" xfId="72" applyNumberFormat="1" applyFont="1" applyFill="1" applyBorder="1" applyAlignment="1">
      <alignment horizontal="center"/>
    </xf>
    <xf numFmtId="0" fontId="12" fillId="5" borderId="6" xfId="8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/>
    </xf>
    <xf numFmtId="0" fontId="12" fillId="5" borderId="8" xfId="8" applyFont="1" applyFill="1" applyBorder="1" applyAlignment="1">
      <alignment horizontal="center" vertical="center" wrapText="1"/>
    </xf>
    <xf numFmtId="0" fontId="12" fillId="5" borderId="1" xfId="8" applyFont="1" applyFill="1" applyBorder="1" applyAlignment="1">
      <alignment horizontal="center"/>
    </xf>
    <xf numFmtId="0" fontId="12" fillId="5" borderId="0" xfId="8" applyFont="1" applyFill="1" applyBorder="1" applyAlignment="1">
      <alignment horizontal="center"/>
    </xf>
    <xf numFmtId="0" fontId="12" fillId="5" borderId="9" xfId="8" applyFont="1" applyFill="1" applyBorder="1" applyAlignment="1">
      <alignment horizontal="center"/>
    </xf>
    <xf numFmtId="0" fontId="27" fillId="5" borderId="1" xfId="8" applyFont="1" applyFill="1" applyBorder="1" applyAlignment="1">
      <alignment horizontal="center"/>
    </xf>
    <xf numFmtId="0" fontId="27" fillId="5" borderId="0" xfId="8" applyFont="1" applyFill="1" applyBorder="1" applyAlignment="1">
      <alignment horizontal="center"/>
    </xf>
    <xf numFmtId="0" fontId="27" fillId="5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 wrapText="1"/>
    </xf>
    <xf numFmtId="0" fontId="4" fillId="5" borderId="9" xfId="8" applyFont="1" applyFill="1" applyBorder="1" applyAlignment="1">
      <alignment horizontal="center" vertical="center" wrapText="1"/>
    </xf>
    <xf numFmtId="4" fontId="37" fillId="5" borderId="6" xfId="8" applyNumberFormat="1" applyFont="1" applyFill="1" applyBorder="1" applyAlignment="1">
      <alignment horizontal="left"/>
    </xf>
    <xf numFmtId="4" fontId="37" fillId="5" borderId="7" xfId="8" applyNumberFormat="1" applyFont="1" applyFill="1" applyBorder="1" applyAlignment="1">
      <alignment horizontal="left"/>
    </xf>
    <xf numFmtId="4" fontId="37" fillId="5" borderId="8" xfId="8" applyNumberFormat="1" applyFont="1" applyFill="1" applyBorder="1" applyAlignment="1">
      <alignment horizontal="left"/>
    </xf>
    <xf numFmtId="0" fontId="20" fillId="5" borderId="0" xfId="8" applyFont="1" applyFill="1" applyBorder="1" applyAlignment="1">
      <alignment horizontal="center" wrapText="1"/>
    </xf>
    <xf numFmtId="0" fontId="20" fillId="5" borderId="0" xfId="8" applyFont="1" applyFill="1" applyBorder="1" applyAlignment="1">
      <alignment horizontal="center"/>
    </xf>
    <xf numFmtId="167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8" applyFont="1" applyFill="1" applyBorder="1" applyAlignment="1">
      <alignment horizontal="center"/>
    </xf>
    <xf numFmtId="0" fontId="36" fillId="5" borderId="0" xfId="8" applyFont="1" applyFill="1" applyBorder="1" applyAlignment="1">
      <alignment horizontal="center" vertical="center"/>
    </xf>
    <xf numFmtId="16" fontId="37" fillId="5" borderId="5" xfId="8" applyNumberFormat="1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4" fontId="37" fillId="5" borderId="13" xfId="8" applyNumberFormat="1" applyFont="1" applyFill="1" applyBorder="1" applyAlignment="1">
      <alignment horizontal="left"/>
    </xf>
    <xf numFmtId="4" fontId="37" fillId="5" borderId="11" xfId="8" applyNumberFormat="1" applyFont="1" applyFill="1" applyBorder="1" applyAlignment="1">
      <alignment horizontal="left"/>
    </xf>
    <xf numFmtId="4" fontId="37" fillId="5" borderId="12" xfId="8" applyNumberFormat="1" applyFont="1" applyFill="1" applyBorder="1" applyAlignment="1">
      <alignment horizontal="left"/>
    </xf>
    <xf numFmtId="0" fontId="20" fillId="5" borderId="6" xfId="8" applyFont="1" applyFill="1" applyBorder="1" applyAlignment="1">
      <alignment horizontal="center" wrapText="1"/>
    </xf>
    <xf numFmtId="0" fontId="20" fillId="5" borderId="7" xfId="8" applyFont="1" applyFill="1" applyBorder="1" applyAlignment="1">
      <alignment horizontal="center"/>
    </xf>
    <xf numFmtId="167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8" applyFont="1" applyFill="1" applyBorder="1" applyAlignment="1">
      <alignment horizontal="center"/>
    </xf>
    <xf numFmtId="0" fontId="21" fillId="9" borderId="1" xfId="8" applyFont="1" applyFill="1" applyBorder="1" applyAlignment="1">
      <alignment horizontal="center"/>
    </xf>
    <xf numFmtId="0" fontId="4" fillId="5" borderId="6" xfId="8" applyFont="1" applyFill="1" applyBorder="1" applyAlignment="1">
      <alignment horizontal="center" vertical="center"/>
    </xf>
    <xf numFmtId="0" fontId="4" fillId="5" borderId="7" xfId="8" applyFont="1" applyFill="1" applyBorder="1" applyAlignment="1">
      <alignment horizontal="center" vertical="center"/>
    </xf>
    <xf numFmtId="16" fontId="4" fillId="5" borderId="25" xfId="8" applyNumberFormat="1" applyFont="1" applyFill="1" applyBorder="1" applyAlignment="1">
      <alignment horizontal="center" vertical="center"/>
    </xf>
    <xf numFmtId="0" fontId="34" fillId="5" borderId="25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horizontal="center" vertical="center"/>
    </xf>
    <xf numFmtId="4" fontId="4" fillId="5" borderId="1" xfId="8" applyNumberFormat="1" applyFont="1" applyFill="1" applyBorder="1" applyAlignment="1">
      <alignment horizontal="left"/>
    </xf>
    <xf numFmtId="4" fontId="4" fillId="5" borderId="0" xfId="8" applyNumberFormat="1" applyFont="1" applyFill="1" applyBorder="1" applyAlignment="1">
      <alignment horizontal="left"/>
    </xf>
    <xf numFmtId="4" fontId="4" fillId="5" borderId="9" xfId="8" applyNumberFormat="1" applyFont="1" applyFill="1" applyBorder="1" applyAlignment="1">
      <alignment horizontal="left"/>
    </xf>
    <xf numFmtId="4" fontId="37" fillId="5" borderId="1" xfId="8" applyNumberFormat="1" applyFont="1" applyFill="1" applyBorder="1" applyAlignment="1">
      <alignment horizontal="left"/>
    </xf>
    <xf numFmtId="4" fontId="37" fillId="5" borderId="0" xfId="8" applyNumberFormat="1" applyFont="1" applyFill="1" applyBorder="1" applyAlignment="1">
      <alignment horizontal="left"/>
    </xf>
    <xf numFmtId="4" fontId="37" fillId="5" borderId="9" xfId="8" applyNumberFormat="1" applyFont="1" applyFill="1" applyBorder="1" applyAlignment="1">
      <alignment horizontal="left"/>
    </xf>
    <xf numFmtId="0" fontId="22" fillId="0" borderId="0" xfId="8" applyNumberFormat="1" applyFont="1" applyFill="1" applyBorder="1" applyAlignment="1">
      <alignment horizontal="center" vertical="center"/>
    </xf>
    <xf numFmtId="0" fontId="20" fillId="5" borderId="6" xfId="8" applyFont="1" applyFill="1" applyBorder="1" applyAlignment="1">
      <alignment horizontal="center" vertical="center"/>
    </xf>
    <xf numFmtId="0" fontId="20" fillId="5" borderId="7" xfId="8" applyFont="1" applyFill="1" applyBorder="1" applyAlignment="1">
      <alignment horizontal="center" vertical="center"/>
    </xf>
    <xf numFmtId="0" fontId="20" fillId="5" borderId="8" xfId="8" applyFont="1" applyFill="1" applyBorder="1" applyAlignment="1">
      <alignment horizontal="center" vertical="center"/>
    </xf>
    <xf numFmtId="167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8" applyFont="1" applyFill="1" applyBorder="1" applyAlignment="1">
      <alignment horizontal="center" vertical="center"/>
    </xf>
    <xf numFmtId="0" fontId="20" fillId="5" borderId="0" xfId="8" applyFont="1" applyFill="1" applyBorder="1" applyAlignment="1">
      <alignment horizontal="center" vertical="center"/>
    </xf>
    <xf numFmtId="0" fontId="20" fillId="5" borderId="9" xfId="8" applyFont="1" applyFill="1" applyBorder="1" applyAlignment="1">
      <alignment horizontal="center" vertical="center"/>
    </xf>
    <xf numFmtId="0" fontId="37" fillId="5" borderId="6" xfId="8" applyFont="1" applyFill="1" applyBorder="1" applyAlignment="1">
      <alignment horizontal="center" vertical="center"/>
    </xf>
    <xf numFmtId="0" fontId="37" fillId="5" borderId="1" xfId="8" applyFont="1" applyFill="1" applyBorder="1" applyAlignment="1">
      <alignment horizontal="center" vertical="center"/>
    </xf>
    <xf numFmtId="0" fontId="37" fillId="5" borderId="7" xfId="8" applyFont="1" applyFill="1" applyBorder="1" applyAlignment="1">
      <alignment horizontal="center" vertical="center"/>
    </xf>
    <xf numFmtId="0" fontId="37" fillId="5" borderId="0" xfId="8" applyFont="1" applyFill="1" applyBorder="1" applyAlignment="1">
      <alignment horizontal="center" vertical="center"/>
    </xf>
    <xf numFmtId="16" fontId="37" fillId="5" borderId="25" xfId="8" applyNumberFormat="1" applyFont="1" applyFill="1" applyBorder="1" applyAlignment="1">
      <alignment horizontal="center" vertical="center"/>
    </xf>
    <xf numFmtId="0" fontId="39" fillId="5" borderId="25" xfId="0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1" fillId="5" borderId="1" xfId="31" applyFont="1" applyFill="1" applyBorder="1" applyAlignment="1">
      <alignment horizontal="center"/>
    </xf>
    <xf numFmtId="0" fontId="31" fillId="5" borderId="0" xfId="31" applyFont="1" applyFill="1" applyBorder="1" applyAlignment="1">
      <alignment horizontal="center"/>
    </xf>
    <xf numFmtId="0" fontId="31" fillId="5" borderId="9" xfId="31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5" borderId="9" xfId="0" applyFont="1" applyFill="1" applyBorder="1" applyAlignment="1">
      <alignment horizontal="center"/>
    </xf>
    <xf numFmtId="0" fontId="12" fillId="0" borderId="0" xfId="25" applyFont="1" applyFill="1" applyBorder="1" applyAlignment="1">
      <alignment horizontal="center"/>
    </xf>
    <xf numFmtId="0" fontId="31" fillId="5" borderId="1" xfId="25" applyFont="1" applyFill="1" applyBorder="1" applyAlignment="1">
      <alignment horizontal="center"/>
    </xf>
    <xf numFmtId="0" fontId="31" fillId="5" borderId="0" xfId="25" applyFont="1" applyFill="1" applyBorder="1" applyAlignment="1">
      <alignment horizontal="center"/>
    </xf>
    <xf numFmtId="0" fontId="31" fillId="5" borderId="9" xfId="25" applyFont="1" applyFill="1" applyBorder="1" applyAlignment="1">
      <alignment horizontal="center"/>
    </xf>
    <xf numFmtId="0" fontId="31" fillId="5" borderId="6" xfId="25" applyFont="1" applyFill="1" applyBorder="1" applyAlignment="1">
      <alignment horizontal="center"/>
    </xf>
    <xf numFmtId="0" fontId="31" fillId="5" borderId="7" xfId="25" applyFont="1" applyFill="1" applyBorder="1" applyAlignment="1">
      <alignment horizontal="center"/>
    </xf>
    <xf numFmtId="0" fontId="31" fillId="5" borderId="8" xfId="25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5" borderId="0" xfId="0" applyFont="1" applyFill="1" applyBorder="1" applyAlignment="1">
      <alignment horizontal="center"/>
    </xf>
    <xf numFmtId="0" fontId="31" fillId="5" borderId="9" xfId="0" applyFont="1" applyFill="1" applyBorder="1" applyAlignment="1">
      <alignment horizontal="center"/>
    </xf>
    <xf numFmtId="0" fontId="31" fillId="5" borderId="6" xfId="0" applyFont="1" applyFill="1" applyBorder="1" applyAlignment="1">
      <alignment horizontal="center"/>
    </xf>
    <xf numFmtId="0" fontId="31" fillId="5" borderId="7" xfId="0" applyFont="1" applyFill="1" applyBorder="1" applyAlignment="1">
      <alignment horizontal="center"/>
    </xf>
    <xf numFmtId="0" fontId="31" fillId="5" borderId="8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 vertical="center"/>
    </xf>
    <xf numFmtId="166" fontId="4" fillId="10" borderId="9" xfId="7" applyNumberFormat="1" applyFont="1" applyFill="1" applyBorder="1" applyAlignment="1">
      <alignment horizontal="left" vertical="center" wrapText="1"/>
    </xf>
    <xf numFmtId="0" fontId="31" fillId="5" borderId="6" xfId="27" applyFont="1" applyFill="1" applyBorder="1" applyAlignment="1">
      <alignment horizontal="center"/>
    </xf>
    <xf numFmtId="0" fontId="31" fillId="5" borderId="7" xfId="27" applyFont="1" applyFill="1" applyBorder="1" applyAlignment="1">
      <alignment horizontal="center"/>
    </xf>
    <xf numFmtId="0" fontId="31" fillId="5" borderId="8" xfId="27" applyFont="1" applyFill="1" applyBorder="1" applyAlignment="1">
      <alignment horizontal="center"/>
    </xf>
    <xf numFmtId="0" fontId="32" fillId="5" borderId="1" xfId="27" applyFont="1" applyFill="1" applyBorder="1" applyAlignment="1">
      <alignment horizontal="center"/>
    </xf>
    <xf numFmtId="0" fontId="32" fillId="5" borderId="0" xfId="27" applyFont="1" applyFill="1" applyBorder="1" applyAlignment="1">
      <alignment horizontal="center"/>
    </xf>
    <xf numFmtId="0" fontId="32" fillId="5" borderId="9" xfId="27" applyFont="1" applyFill="1" applyBorder="1" applyAlignment="1">
      <alignment horizontal="center"/>
    </xf>
    <xf numFmtId="0" fontId="13" fillId="9" borderId="27" xfId="27" applyFont="1" applyFill="1" applyBorder="1" applyAlignment="1">
      <alignment horizontal="center"/>
    </xf>
  </cellXfs>
  <cellStyles count="81">
    <cellStyle name="20% - Énfasis1 2" xfId="32"/>
    <cellStyle name="20% - Énfasis2 2" xfId="33"/>
    <cellStyle name="20% - Énfasis3 2" xfId="34"/>
    <cellStyle name="20% - Énfasis4 2" xfId="35"/>
    <cellStyle name="20% - Énfasis5 2" xfId="36"/>
    <cellStyle name="20% - Énfasis6 2" xfId="37"/>
    <cellStyle name="40% - Énfasis1 2" xfId="38"/>
    <cellStyle name="40% - Énfasis2 2" xfId="39"/>
    <cellStyle name="40% - Énfasis3 2" xfId="40"/>
    <cellStyle name="40% - Énfasis4 2" xfId="41"/>
    <cellStyle name="40% - Énfasis5 2" xfId="42"/>
    <cellStyle name="40% - Énfasis6 2" xfId="43"/>
    <cellStyle name="60% - Énfasis1 2" xfId="44"/>
    <cellStyle name="60% - Énfasis2 2" xfId="45"/>
    <cellStyle name="60% - Énfasis3 2" xfId="46"/>
    <cellStyle name="60% - Énfasis4 2" xfId="47"/>
    <cellStyle name="60% - Énfasis5 2" xfId="48"/>
    <cellStyle name="60% - Énfasis6 2" xfId="49"/>
    <cellStyle name="Buena" xfId="77"/>
    <cellStyle name="Bueno 2" xfId="50"/>
    <cellStyle name="Cálculo 2" xfId="51"/>
    <cellStyle name="Celda de comprobación 2" xfId="52"/>
    <cellStyle name="Celda vinculada 2" xfId="53"/>
    <cellStyle name="Comma 2" xfId="24"/>
    <cellStyle name="Encabezado 1 2" xfId="54"/>
    <cellStyle name="Encabezado 4 2" xfId="55"/>
    <cellStyle name="Énfasis1 2" xfId="56"/>
    <cellStyle name="Énfasis2 2" xfId="57"/>
    <cellStyle name="Énfasis3 2" xfId="58"/>
    <cellStyle name="Énfasis4 2" xfId="59"/>
    <cellStyle name="Énfasis5 2" xfId="60"/>
    <cellStyle name="Énfasis6 2" xfId="61"/>
    <cellStyle name="Entrada 2" xfId="62"/>
    <cellStyle name="Hipervínculo" xfId="29" builtinId="8"/>
    <cellStyle name="Incorrecto 2" xfId="63"/>
    <cellStyle name="Millares" xfId="79" builtinId="3"/>
    <cellStyle name="Millares 17" xfId="9"/>
    <cellStyle name="Millares 17 3" xfId="30"/>
    <cellStyle name="Millares 2" xfId="2"/>
    <cellStyle name="Millares 2 12" xfId="16"/>
    <cellStyle name="Millares 2 13" xfId="18"/>
    <cellStyle name="Millares 2 20" xfId="20"/>
    <cellStyle name="Millares 3" xfId="72"/>
    <cellStyle name="Millares 6" xfId="6"/>
    <cellStyle name="Millares 6 2" xfId="74"/>
    <cellStyle name="Millares 7" xfId="7"/>
    <cellStyle name="Millares 7 2" xfId="76"/>
    <cellStyle name="Millares 9" xfId="28"/>
    <cellStyle name="Normal" xfId="0" builtinId="0"/>
    <cellStyle name="Normal 10" xfId="23"/>
    <cellStyle name="Normal 10 5 4 2 2" xfId="75"/>
    <cellStyle name="Normal 2 2" xfId="8"/>
    <cellStyle name="Normal 231 6" xfId="21"/>
    <cellStyle name="Normal 538" xfId="73"/>
    <cellStyle name="Normal 658" xfId="22"/>
    <cellStyle name="Normal 658 4" xfId="71"/>
    <cellStyle name="Normal 868 3" xfId="27"/>
    <cellStyle name="Normal 980" xfId="25"/>
    <cellStyle name="Normal 990" xfId="31"/>
    <cellStyle name="Normal_boletin-valores-reporte de Emisiones Vigentes Resumen al 31 marzo 2010" xfId="4"/>
    <cellStyle name="Normal_Hoja1" xfId="80"/>
    <cellStyle name="Normal_Hoja1_1" xfId="14"/>
    <cellStyle name="Normal_Hoja1_2" xfId="11"/>
    <cellStyle name="Normal_Sheet4" xfId="3"/>
    <cellStyle name="Notas 2" xfId="64"/>
    <cellStyle name="Porcentaje" xfId="1" builtinId="5"/>
    <cellStyle name="Porcentaje 53" xfId="26"/>
    <cellStyle name="Porcentual 10" xfId="13"/>
    <cellStyle name="Porcentual 11" xfId="15"/>
    <cellStyle name="Porcentual 2 12" xfId="17"/>
    <cellStyle name="Porcentual 2 13" xfId="19"/>
    <cellStyle name="Porcentual 4" xfId="5"/>
    <cellStyle name="Porcentual 8" xfId="10"/>
    <cellStyle name="Porcentual 9" xfId="12"/>
    <cellStyle name="Salida 2" xfId="65"/>
    <cellStyle name="Texto de advertencia 2" xfId="66"/>
    <cellStyle name="Texto explicativo 2" xfId="67"/>
    <cellStyle name="Título 1" xfId="78"/>
    <cellStyle name="Título 2 2" xfId="69"/>
    <cellStyle name="Título 3 2" xfId="70"/>
    <cellStyle name="Título 4" xfId="68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C17" sqref="C17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18" customFormat="1" ht="12.75" customHeight="1" x14ac:dyDescent="0.2">
      <c r="B1" s="317"/>
      <c r="C1" s="317"/>
    </row>
    <row r="2" spans="2:3" s="318" customFormat="1" ht="30" customHeight="1" x14ac:dyDescent="0.2">
      <c r="B2" s="319" t="s">
        <v>920</v>
      </c>
      <c r="C2" s="320"/>
    </row>
    <row r="3" spans="2:3" s="318" customFormat="1" ht="23.25" x14ac:dyDescent="0.2">
      <c r="B3" s="321" t="s">
        <v>1336</v>
      </c>
      <c r="C3" s="320"/>
    </row>
    <row r="4" spans="2:3" s="318" customFormat="1" ht="19.5" customHeight="1" x14ac:dyDescent="0.25">
      <c r="B4" s="322" t="s">
        <v>921</v>
      </c>
      <c r="C4" s="323"/>
    </row>
    <row r="5" spans="2:3" x14ac:dyDescent="0.25">
      <c r="B5" s="324"/>
      <c r="C5" s="324"/>
    </row>
    <row r="6" spans="2:3" x14ac:dyDescent="0.25">
      <c r="B6" s="325" t="s">
        <v>922</v>
      </c>
      <c r="C6" s="324">
        <v>1</v>
      </c>
    </row>
    <row r="7" spans="2:3" x14ac:dyDescent="0.25">
      <c r="B7" s="325" t="s">
        <v>923</v>
      </c>
      <c r="C7" s="324">
        <v>2</v>
      </c>
    </row>
    <row r="8" spans="2:3" x14ac:dyDescent="0.25">
      <c r="B8" s="324"/>
      <c r="C8" s="324"/>
    </row>
    <row r="9" spans="2:3" ht="15.75" x14ac:dyDescent="0.25">
      <c r="B9" s="326" t="s">
        <v>924</v>
      </c>
      <c r="C9" s="324"/>
    </row>
    <row r="10" spans="2:3" x14ac:dyDescent="0.25">
      <c r="B10" s="325" t="s">
        <v>925</v>
      </c>
      <c r="C10" s="324">
        <v>3</v>
      </c>
    </row>
    <row r="11" spans="2:3" x14ac:dyDescent="0.25">
      <c r="B11" s="325" t="s">
        <v>926</v>
      </c>
      <c r="C11" s="324">
        <v>4</v>
      </c>
    </row>
    <row r="12" spans="2:3" x14ac:dyDescent="0.25">
      <c r="B12" s="325" t="s">
        <v>927</v>
      </c>
      <c r="C12" s="324">
        <v>5</v>
      </c>
    </row>
    <row r="13" spans="2:3" x14ac:dyDescent="0.25">
      <c r="B13" s="325" t="s">
        <v>928</v>
      </c>
      <c r="C13" s="324">
        <v>6</v>
      </c>
    </row>
    <row r="14" spans="2:3" x14ac:dyDescent="0.25">
      <c r="B14" s="325" t="s">
        <v>929</v>
      </c>
      <c r="C14" s="324">
        <v>7</v>
      </c>
    </row>
    <row r="15" spans="2:3" x14ac:dyDescent="0.25">
      <c r="B15" s="325" t="s">
        <v>930</v>
      </c>
      <c r="C15" s="324">
        <v>8</v>
      </c>
    </row>
    <row r="16" spans="2:3" x14ac:dyDescent="0.25">
      <c r="B16" s="325" t="s">
        <v>931</v>
      </c>
      <c r="C16" s="324">
        <v>9</v>
      </c>
    </row>
    <row r="17" spans="2:3" x14ac:dyDescent="0.25">
      <c r="B17" s="325" t="s">
        <v>932</v>
      </c>
      <c r="C17" s="324">
        <v>10</v>
      </c>
    </row>
    <row r="18" spans="2:3" x14ac:dyDescent="0.25">
      <c r="B18" s="325" t="s">
        <v>933</v>
      </c>
      <c r="C18" s="324">
        <v>11</v>
      </c>
    </row>
    <row r="19" spans="2:3" x14ac:dyDescent="0.25">
      <c r="B19" s="325"/>
      <c r="C19" s="324"/>
    </row>
    <row r="20" spans="2:3" ht="15.75" x14ac:dyDescent="0.25">
      <c r="B20" s="326" t="s">
        <v>934</v>
      </c>
      <c r="C20" s="324"/>
    </row>
    <row r="21" spans="2:3" x14ac:dyDescent="0.25">
      <c r="B21" s="325" t="s">
        <v>935</v>
      </c>
      <c r="C21" s="324">
        <v>12</v>
      </c>
    </row>
    <row r="22" spans="2:3" x14ac:dyDescent="0.25">
      <c r="B22" s="325" t="s">
        <v>936</v>
      </c>
      <c r="C22" s="324">
        <v>13</v>
      </c>
    </row>
    <row r="23" spans="2:3" x14ac:dyDescent="0.25">
      <c r="B23" s="325" t="s">
        <v>937</v>
      </c>
      <c r="C23" s="324">
        <v>14</v>
      </c>
    </row>
    <row r="24" spans="2:3" x14ac:dyDescent="0.25">
      <c r="B24" s="324"/>
      <c r="C24" s="324"/>
    </row>
    <row r="25" spans="2:3" ht="15.75" x14ac:dyDescent="0.25">
      <c r="B25" s="326" t="s">
        <v>938</v>
      </c>
      <c r="C25" s="324"/>
    </row>
    <row r="26" spans="2:3" x14ac:dyDescent="0.25">
      <c r="B26" s="325" t="s">
        <v>939</v>
      </c>
      <c r="C26" s="324">
        <v>15</v>
      </c>
    </row>
    <row r="27" spans="2:3" x14ac:dyDescent="0.25">
      <c r="B27" s="325" t="s">
        <v>940</v>
      </c>
      <c r="C27" s="324">
        <v>16</v>
      </c>
    </row>
    <row r="28" spans="2:3" x14ac:dyDescent="0.25">
      <c r="B28" s="325" t="s">
        <v>941</v>
      </c>
      <c r="C28" s="324">
        <v>17</v>
      </c>
    </row>
    <row r="29" spans="2:3" x14ac:dyDescent="0.25">
      <c r="B29" s="325" t="s">
        <v>942</v>
      </c>
      <c r="C29" s="324">
        <v>18</v>
      </c>
    </row>
    <row r="30" spans="2:3" x14ac:dyDescent="0.25">
      <c r="B30" s="324"/>
      <c r="C30" s="324"/>
    </row>
    <row r="31" spans="2:3" ht="15.75" x14ac:dyDescent="0.25">
      <c r="B31" s="326" t="s">
        <v>943</v>
      </c>
    </row>
    <row r="32" spans="2:3" x14ac:dyDescent="0.25">
      <c r="B32" s="325" t="s">
        <v>944</v>
      </c>
      <c r="C32" s="324">
        <v>19</v>
      </c>
    </row>
    <row r="33" spans="2:3" x14ac:dyDescent="0.25">
      <c r="B33" s="324"/>
    </row>
    <row r="34" spans="2:3" x14ac:dyDescent="0.25">
      <c r="B34" s="325" t="s">
        <v>945</v>
      </c>
    </row>
    <row r="35" spans="2:3" ht="9.75" customHeight="1" x14ac:dyDescent="0.25">
      <c r="B35" s="327"/>
      <c r="C35" s="327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B26" sqref="B26"/>
    </sheetView>
  </sheetViews>
  <sheetFormatPr baseColWidth="10" defaultColWidth="0" defaultRowHeight="0" customHeight="1" zeroHeight="1" x14ac:dyDescent="0.25"/>
  <cols>
    <col min="1" max="1" width="53" style="355" customWidth="1"/>
    <col min="2" max="2" width="31.28515625" style="355" customWidth="1"/>
    <col min="3" max="3" width="26.7109375" style="355" customWidth="1"/>
    <col min="4" max="255" width="11.42578125" style="355" hidden="1"/>
    <col min="256" max="256" width="4.85546875" style="355" hidden="1" customWidth="1"/>
    <col min="257" max="257" width="27.140625" style="355" customWidth="1"/>
    <col min="258" max="259" width="46.42578125" style="355" customWidth="1"/>
    <col min="260" max="512" width="11.42578125" style="355" hidden="1"/>
    <col min="513" max="513" width="27.140625" style="355" customWidth="1"/>
    <col min="514" max="515" width="46.42578125" style="355" customWidth="1"/>
    <col min="516" max="768" width="11.42578125" style="355" hidden="1"/>
    <col min="769" max="769" width="27.140625" style="355" customWidth="1"/>
    <col min="770" max="771" width="46.42578125" style="355" customWidth="1"/>
    <col min="772" max="1024" width="11.42578125" style="355" hidden="1"/>
    <col min="1025" max="1025" width="27.140625" style="355" customWidth="1"/>
    <col min="1026" max="1027" width="46.42578125" style="355" customWidth="1"/>
    <col min="1028" max="1280" width="11.42578125" style="355" hidden="1"/>
    <col min="1281" max="1281" width="27.140625" style="355" customWidth="1"/>
    <col min="1282" max="1283" width="46.42578125" style="355" customWidth="1"/>
    <col min="1284" max="1536" width="11.42578125" style="355" hidden="1"/>
    <col min="1537" max="1537" width="27.140625" style="355" customWidth="1"/>
    <col min="1538" max="1539" width="46.42578125" style="355" customWidth="1"/>
    <col min="1540" max="1792" width="11.42578125" style="355" hidden="1"/>
    <col min="1793" max="1793" width="27.140625" style="355" customWidth="1"/>
    <col min="1794" max="1795" width="46.42578125" style="355" customWidth="1"/>
    <col min="1796" max="2048" width="11.42578125" style="355" hidden="1"/>
    <col min="2049" max="2049" width="27.140625" style="355" customWidth="1"/>
    <col min="2050" max="2051" width="46.42578125" style="355" customWidth="1"/>
    <col min="2052" max="2304" width="11.42578125" style="355" hidden="1"/>
    <col min="2305" max="2305" width="27.140625" style="355" customWidth="1"/>
    <col min="2306" max="2307" width="46.42578125" style="355" customWidth="1"/>
    <col min="2308" max="2560" width="11.42578125" style="355" hidden="1"/>
    <col min="2561" max="2561" width="27.140625" style="355" customWidth="1"/>
    <col min="2562" max="2563" width="46.42578125" style="355" customWidth="1"/>
    <col min="2564" max="2816" width="11.42578125" style="355" hidden="1"/>
    <col min="2817" max="2817" width="27.140625" style="355" customWidth="1"/>
    <col min="2818" max="2819" width="46.42578125" style="355" customWidth="1"/>
    <col min="2820" max="3072" width="11.42578125" style="355" hidden="1"/>
    <col min="3073" max="3073" width="27.140625" style="355" customWidth="1"/>
    <col min="3074" max="3075" width="46.42578125" style="355" customWidth="1"/>
    <col min="3076" max="3328" width="11.42578125" style="355" hidden="1"/>
    <col min="3329" max="3329" width="27.140625" style="355" customWidth="1"/>
    <col min="3330" max="3331" width="46.42578125" style="355" customWidth="1"/>
    <col min="3332" max="3584" width="11.42578125" style="355" hidden="1"/>
    <col min="3585" max="3585" width="27.140625" style="355" customWidth="1"/>
    <col min="3586" max="3587" width="46.42578125" style="355" customWidth="1"/>
    <col min="3588" max="3840" width="11.42578125" style="355" hidden="1"/>
    <col min="3841" max="3841" width="27.140625" style="355" customWidth="1"/>
    <col min="3842" max="3843" width="46.42578125" style="355" customWidth="1"/>
    <col min="3844" max="4096" width="11.42578125" style="355" hidden="1"/>
    <col min="4097" max="4097" width="27.140625" style="355" customWidth="1"/>
    <col min="4098" max="4099" width="46.42578125" style="355" customWidth="1"/>
    <col min="4100" max="4352" width="11.42578125" style="355" hidden="1"/>
    <col min="4353" max="4353" width="27.140625" style="355" customWidth="1"/>
    <col min="4354" max="4355" width="46.42578125" style="355" customWidth="1"/>
    <col min="4356" max="4608" width="11.42578125" style="355" hidden="1"/>
    <col min="4609" max="4609" width="27.140625" style="355" customWidth="1"/>
    <col min="4610" max="4611" width="46.42578125" style="355" customWidth="1"/>
    <col min="4612" max="4864" width="11.42578125" style="355" hidden="1"/>
    <col min="4865" max="4865" width="27.140625" style="355" customWidth="1"/>
    <col min="4866" max="4867" width="46.42578125" style="355" customWidth="1"/>
    <col min="4868" max="5120" width="11.42578125" style="355" hidden="1"/>
    <col min="5121" max="5121" width="27.140625" style="355" customWidth="1"/>
    <col min="5122" max="5123" width="46.42578125" style="355" customWidth="1"/>
    <col min="5124" max="5376" width="11.42578125" style="355" hidden="1"/>
    <col min="5377" max="5377" width="27.140625" style="355" customWidth="1"/>
    <col min="5378" max="5379" width="46.42578125" style="355" customWidth="1"/>
    <col min="5380" max="5632" width="11.42578125" style="355" hidden="1"/>
    <col min="5633" max="5633" width="27.140625" style="355" customWidth="1"/>
    <col min="5634" max="5635" width="46.42578125" style="355" customWidth="1"/>
    <col min="5636" max="5888" width="11.42578125" style="355" hidden="1"/>
    <col min="5889" max="5889" width="27.140625" style="355" customWidth="1"/>
    <col min="5890" max="5891" width="46.42578125" style="355" customWidth="1"/>
    <col min="5892" max="6144" width="11.42578125" style="355" hidden="1"/>
    <col min="6145" max="6145" width="27.140625" style="355" customWidth="1"/>
    <col min="6146" max="6147" width="46.42578125" style="355" customWidth="1"/>
    <col min="6148" max="6400" width="11.42578125" style="355" hidden="1"/>
    <col min="6401" max="6401" width="27.140625" style="355" customWidth="1"/>
    <col min="6402" max="6403" width="46.42578125" style="355" customWidth="1"/>
    <col min="6404" max="6656" width="11.42578125" style="355" hidden="1"/>
    <col min="6657" max="6657" width="27.140625" style="355" customWidth="1"/>
    <col min="6658" max="6659" width="46.42578125" style="355" customWidth="1"/>
    <col min="6660" max="6912" width="11.42578125" style="355" hidden="1"/>
    <col min="6913" max="6913" width="27.140625" style="355" customWidth="1"/>
    <col min="6914" max="6915" width="46.42578125" style="355" customWidth="1"/>
    <col min="6916" max="7168" width="11.42578125" style="355" hidden="1"/>
    <col min="7169" max="7169" width="27.140625" style="355" customWidth="1"/>
    <col min="7170" max="7171" width="46.42578125" style="355" customWidth="1"/>
    <col min="7172" max="7424" width="11.42578125" style="355" hidden="1"/>
    <col min="7425" max="7425" width="27.140625" style="355" customWidth="1"/>
    <col min="7426" max="7427" width="46.42578125" style="355" customWidth="1"/>
    <col min="7428" max="7680" width="11.42578125" style="355" hidden="1"/>
    <col min="7681" max="7681" width="27.140625" style="355" customWidth="1"/>
    <col min="7682" max="7683" width="46.42578125" style="355" customWidth="1"/>
    <col min="7684" max="7936" width="11.42578125" style="355" hidden="1"/>
    <col min="7937" max="7937" width="27.140625" style="355" customWidth="1"/>
    <col min="7938" max="7939" width="46.42578125" style="355" customWidth="1"/>
    <col min="7940" max="8192" width="11.42578125" style="355" hidden="1"/>
    <col min="8193" max="8193" width="27.140625" style="355" customWidth="1"/>
    <col min="8194" max="8195" width="46.42578125" style="355" customWidth="1"/>
    <col min="8196" max="8448" width="11.42578125" style="355" hidden="1"/>
    <col min="8449" max="8449" width="27.140625" style="355" customWidth="1"/>
    <col min="8450" max="8451" width="46.42578125" style="355" customWidth="1"/>
    <col min="8452" max="8704" width="11.42578125" style="355" hidden="1"/>
    <col min="8705" max="8705" width="27.140625" style="355" customWidth="1"/>
    <col min="8706" max="8707" width="46.42578125" style="355" customWidth="1"/>
    <col min="8708" max="8960" width="11.42578125" style="355" hidden="1"/>
    <col min="8961" max="8961" width="27.140625" style="355" customWidth="1"/>
    <col min="8962" max="8963" width="46.42578125" style="355" customWidth="1"/>
    <col min="8964" max="9216" width="11.42578125" style="355" hidden="1"/>
    <col min="9217" max="9217" width="27.140625" style="355" customWidth="1"/>
    <col min="9218" max="9219" width="46.42578125" style="355" customWidth="1"/>
    <col min="9220" max="9472" width="11.42578125" style="355" hidden="1"/>
    <col min="9473" max="9473" width="27.140625" style="355" customWidth="1"/>
    <col min="9474" max="9475" width="46.42578125" style="355" customWidth="1"/>
    <col min="9476" max="9728" width="11.42578125" style="355" hidden="1"/>
    <col min="9729" max="9729" width="27.140625" style="355" customWidth="1"/>
    <col min="9730" max="9731" width="46.42578125" style="355" customWidth="1"/>
    <col min="9732" max="9984" width="11.42578125" style="355" hidden="1"/>
    <col min="9985" max="9985" width="27.140625" style="355" customWidth="1"/>
    <col min="9986" max="9987" width="46.42578125" style="355" customWidth="1"/>
    <col min="9988" max="10240" width="11.42578125" style="355" hidden="1"/>
    <col min="10241" max="10241" width="27.140625" style="355" customWidth="1"/>
    <col min="10242" max="10243" width="46.42578125" style="355" customWidth="1"/>
    <col min="10244" max="10496" width="11.42578125" style="355" hidden="1"/>
    <col min="10497" max="10497" width="27.140625" style="355" customWidth="1"/>
    <col min="10498" max="10499" width="46.42578125" style="355" customWidth="1"/>
    <col min="10500" max="10752" width="11.42578125" style="355" hidden="1"/>
    <col min="10753" max="10753" width="27.140625" style="355" customWidth="1"/>
    <col min="10754" max="10755" width="46.42578125" style="355" customWidth="1"/>
    <col min="10756" max="11008" width="11.42578125" style="355" hidden="1"/>
    <col min="11009" max="11009" width="27.140625" style="355" customWidth="1"/>
    <col min="11010" max="11011" width="46.42578125" style="355" customWidth="1"/>
    <col min="11012" max="11264" width="11.42578125" style="355" hidden="1"/>
    <col min="11265" max="11265" width="27.140625" style="355" customWidth="1"/>
    <col min="11266" max="11267" width="46.42578125" style="355" customWidth="1"/>
    <col min="11268" max="11520" width="11.42578125" style="355" hidden="1"/>
    <col min="11521" max="11521" width="27.140625" style="355" customWidth="1"/>
    <col min="11522" max="11523" width="46.42578125" style="355" customWidth="1"/>
    <col min="11524" max="11776" width="11.42578125" style="355" hidden="1"/>
    <col min="11777" max="11777" width="27.140625" style="355" customWidth="1"/>
    <col min="11778" max="11779" width="46.42578125" style="355" customWidth="1"/>
    <col min="11780" max="12032" width="11.42578125" style="355" hidden="1"/>
    <col min="12033" max="12033" width="27.140625" style="355" customWidth="1"/>
    <col min="12034" max="12035" width="46.42578125" style="355" customWidth="1"/>
    <col min="12036" max="12288" width="11.42578125" style="355" hidden="1"/>
    <col min="12289" max="12289" width="27.140625" style="355" customWidth="1"/>
    <col min="12290" max="12291" width="46.42578125" style="355" customWidth="1"/>
    <col min="12292" max="12544" width="11.42578125" style="355" hidden="1"/>
    <col min="12545" max="12545" width="27.140625" style="355" customWidth="1"/>
    <col min="12546" max="12547" width="46.42578125" style="355" customWidth="1"/>
    <col min="12548" max="12800" width="11.42578125" style="355" hidden="1"/>
    <col min="12801" max="12801" width="27.140625" style="355" customWidth="1"/>
    <col min="12802" max="12803" width="46.42578125" style="355" customWidth="1"/>
    <col min="12804" max="13056" width="11.42578125" style="355" hidden="1"/>
    <col min="13057" max="13057" width="27.140625" style="355" customWidth="1"/>
    <col min="13058" max="13059" width="46.42578125" style="355" customWidth="1"/>
    <col min="13060" max="13312" width="11.42578125" style="355" hidden="1"/>
    <col min="13313" max="13313" width="27.140625" style="355" customWidth="1"/>
    <col min="13314" max="13315" width="46.42578125" style="355" customWidth="1"/>
    <col min="13316" max="13568" width="11.42578125" style="355" hidden="1"/>
    <col min="13569" max="13569" width="27.140625" style="355" customWidth="1"/>
    <col min="13570" max="13571" width="46.42578125" style="355" customWidth="1"/>
    <col min="13572" max="13824" width="11.42578125" style="355" hidden="1"/>
    <col min="13825" max="13825" width="27.140625" style="355" customWidth="1"/>
    <col min="13826" max="13827" width="46.42578125" style="355" customWidth="1"/>
    <col min="13828" max="14080" width="11.42578125" style="355" hidden="1"/>
    <col min="14081" max="14081" width="27.140625" style="355" customWidth="1"/>
    <col min="14082" max="14083" width="46.42578125" style="355" customWidth="1"/>
    <col min="14084" max="14336" width="11.42578125" style="355" hidden="1"/>
    <col min="14337" max="14337" width="27.140625" style="355" customWidth="1"/>
    <col min="14338" max="14339" width="46.42578125" style="355" customWidth="1"/>
    <col min="14340" max="14592" width="11.42578125" style="355" hidden="1"/>
    <col min="14593" max="14593" width="27.140625" style="355" customWidth="1"/>
    <col min="14594" max="14595" width="46.42578125" style="355" customWidth="1"/>
    <col min="14596" max="14848" width="11.42578125" style="355" hidden="1"/>
    <col min="14849" max="14849" width="27.140625" style="355" customWidth="1"/>
    <col min="14850" max="14851" width="46.42578125" style="355" customWidth="1"/>
    <col min="14852" max="15104" width="11.42578125" style="355" hidden="1"/>
    <col min="15105" max="15105" width="27.140625" style="355" customWidth="1"/>
    <col min="15106" max="15107" width="46.42578125" style="355" customWidth="1"/>
    <col min="15108" max="15360" width="11.42578125" style="355" hidden="1"/>
    <col min="15361" max="15361" width="27.140625" style="355" customWidth="1"/>
    <col min="15362" max="15363" width="46.42578125" style="355" customWidth="1"/>
    <col min="15364" max="15616" width="11.42578125" style="355" hidden="1"/>
    <col min="15617" max="15617" width="27.140625" style="355" customWidth="1"/>
    <col min="15618" max="15619" width="46.42578125" style="355" customWidth="1"/>
    <col min="15620" max="15872" width="11.42578125" style="355" hidden="1"/>
    <col min="15873" max="15873" width="27.140625" style="355" customWidth="1"/>
    <col min="15874" max="15875" width="46.42578125" style="355" customWidth="1"/>
    <col min="15876" max="16128" width="11.42578125" style="355" hidden="1"/>
    <col min="16129" max="16129" width="27.140625" style="355" customWidth="1"/>
    <col min="16130" max="16131" width="46.42578125" style="355" customWidth="1"/>
    <col min="16132" max="16384" width="11.42578125" style="355" hidden="1"/>
  </cols>
  <sheetData>
    <row r="1" spans="1:515" ht="15" customHeight="1" x14ac:dyDescent="0.25">
      <c r="A1" s="640" t="s">
        <v>879</v>
      </c>
      <c r="B1" s="641"/>
      <c r="C1" s="642"/>
    </row>
    <row r="2" spans="1:515" ht="18" customHeight="1" x14ac:dyDescent="0.25">
      <c r="A2" s="643" t="s">
        <v>875</v>
      </c>
      <c r="B2" s="644"/>
      <c r="C2" s="645"/>
    </row>
    <row r="3" spans="1:515" ht="15" x14ac:dyDescent="0.25">
      <c r="A3" s="638" t="s">
        <v>1336</v>
      </c>
      <c r="B3" s="638"/>
      <c r="C3" s="638"/>
    </row>
    <row r="4" spans="1:515" ht="15" x14ac:dyDescent="0.25">
      <c r="A4" s="639" t="s">
        <v>855</v>
      </c>
      <c r="B4" s="639"/>
      <c r="C4" s="639"/>
    </row>
    <row r="5" spans="1:515" ht="5.25" customHeight="1" x14ac:dyDescent="0.25">
      <c r="A5" s="225"/>
      <c r="B5" s="226"/>
      <c r="C5" s="227"/>
    </row>
    <row r="6" spans="1:515" ht="15" x14ac:dyDescent="0.25">
      <c r="A6" s="416" t="s">
        <v>765</v>
      </c>
      <c r="B6" s="417" t="s">
        <v>744</v>
      </c>
      <c r="C6" s="418" t="s">
        <v>726</v>
      </c>
    </row>
    <row r="7" spans="1:515" ht="15" x14ac:dyDescent="0.25">
      <c r="A7" s="419" t="s">
        <v>899</v>
      </c>
      <c r="B7" s="231">
        <v>86964.789997400003</v>
      </c>
      <c r="C7" s="232">
        <v>5.5236939890945819E-3</v>
      </c>
      <c r="IW7" s="420"/>
      <c r="IX7" s="34"/>
      <c r="SS7" s="420"/>
      <c r="ST7" s="34"/>
      <c r="SU7" s="421"/>
    </row>
    <row r="8" spans="1:515" ht="15" x14ac:dyDescent="0.25">
      <c r="A8" s="419" t="s">
        <v>900</v>
      </c>
      <c r="B8" s="231">
        <v>14901.8449846</v>
      </c>
      <c r="C8" s="232">
        <v>9.4651216394951558E-4</v>
      </c>
      <c r="IW8" s="420"/>
      <c r="IX8" s="34"/>
      <c r="SS8" s="420"/>
      <c r="ST8" s="34"/>
      <c r="SU8" s="421"/>
    </row>
    <row r="9" spans="1:515" ht="15" x14ac:dyDescent="0.25">
      <c r="A9" s="419" t="s">
        <v>901</v>
      </c>
      <c r="B9" s="231">
        <v>448136.65943900001</v>
      </c>
      <c r="C9" s="232">
        <v>2.8464045875464503E-2</v>
      </c>
      <c r="IW9" s="420"/>
      <c r="IX9" s="34"/>
      <c r="SS9" s="420"/>
      <c r="ST9" s="34"/>
      <c r="SU9" s="421"/>
    </row>
    <row r="10" spans="1:515" ht="15" x14ac:dyDescent="0.25">
      <c r="A10" s="419" t="s">
        <v>902</v>
      </c>
      <c r="B10" s="231">
        <v>192745.24225740001</v>
      </c>
      <c r="C10" s="232">
        <v>1.2242491887988345E-2</v>
      </c>
      <c r="IW10" s="420"/>
      <c r="IX10" s="34"/>
      <c r="SS10" s="420"/>
      <c r="ST10" s="34"/>
      <c r="SU10" s="421"/>
    </row>
    <row r="11" spans="1:515" ht="15" x14ac:dyDescent="0.25">
      <c r="A11" s="419" t="s">
        <v>913</v>
      </c>
      <c r="B11" s="231">
        <v>127496.529314</v>
      </c>
      <c r="C11" s="232">
        <v>8.0981258348719991E-3</v>
      </c>
      <c r="IW11" s="420"/>
      <c r="IX11" s="34"/>
      <c r="SS11" s="420"/>
      <c r="ST11" s="34"/>
      <c r="SU11" s="421"/>
    </row>
    <row r="12" spans="1:515" ht="15" x14ac:dyDescent="0.25">
      <c r="A12" s="419" t="s">
        <v>914</v>
      </c>
      <c r="B12" s="231">
        <v>231614.98824520002</v>
      </c>
      <c r="C12" s="232">
        <v>1.4711359831863828E-2</v>
      </c>
      <c r="IW12" s="420"/>
      <c r="IX12" s="34"/>
      <c r="SS12" s="420"/>
      <c r="ST12" s="34"/>
      <c r="SU12" s="421"/>
    </row>
    <row r="13" spans="1:515" ht="15" x14ac:dyDescent="0.25">
      <c r="A13" s="419" t="s">
        <v>904</v>
      </c>
      <c r="B13" s="231">
        <v>4884351.6808520006</v>
      </c>
      <c r="C13" s="232">
        <v>0.31023663739029128</v>
      </c>
      <c r="IW13" s="420"/>
      <c r="IX13" s="34"/>
      <c r="SS13" s="420"/>
      <c r="ST13" s="34"/>
      <c r="SU13" s="421"/>
    </row>
    <row r="14" spans="1:515" ht="30" x14ac:dyDescent="0.25">
      <c r="A14" s="422" t="s">
        <v>905</v>
      </c>
      <c r="B14" s="231">
        <v>6424.2798284</v>
      </c>
      <c r="C14" s="232">
        <v>4.0804739335834165E-4</v>
      </c>
      <c r="IW14" s="420"/>
      <c r="IX14" s="34"/>
      <c r="SS14" s="420"/>
      <c r="ST14" s="34"/>
      <c r="SU14" s="421"/>
    </row>
    <row r="15" spans="1:515" ht="15" x14ac:dyDescent="0.25">
      <c r="A15" s="419" t="s">
        <v>910</v>
      </c>
      <c r="B15" s="231">
        <v>8903.3422379999993</v>
      </c>
      <c r="C15" s="232">
        <v>5.6550861566345212E-4</v>
      </c>
      <c r="IW15" s="420"/>
      <c r="IX15" s="34"/>
      <c r="SS15" s="420"/>
      <c r="ST15" s="34"/>
      <c r="SU15" s="421"/>
    </row>
    <row r="16" spans="1:515" ht="15" x14ac:dyDescent="0.25">
      <c r="A16" s="419" t="s">
        <v>906</v>
      </c>
      <c r="B16" s="231">
        <v>2900.6535194000003</v>
      </c>
      <c r="C16" s="232">
        <v>1.842391893320831E-4</v>
      </c>
      <c r="IW16" s="420"/>
      <c r="IX16" s="34"/>
      <c r="SS16" s="420"/>
      <c r="ST16" s="34"/>
      <c r="SU16" s="421"/>
    </row>
    <row r="17" spans="1:515" ht="15" x14ac:dyDescent="0.25">
      <c r="A17" s="419" t="s">
        <v>740</v>
      </c>
      <c r="B17" s="231">
        <v>1104347.2052046</v>
      </c>
      <c r="C17" s="232">
        <v>7.0144204561920109E-2</v>
      </c>
      <c r="IW17" s="420"/>
      <c r="IX17" s="34"/>
      <c r="SS17" s="420"/>
      <c r="ST17" s="34"/>
      <c r="SU17" s="421"/>
    </row>
    <row r="18" spans="1:515" ht="15" x14ac:dyDescent="0.25">
      <c r="A18" s="419" t="s">
        <v>1328</v>
      </c>
      <c r="B18" s="231">
        <v>2890390.0077807996</v>
      </c>
      <c r="C18" s="232">
        <v>0.18358728759760326</v>
      </c>
      <c r="IW18" s="420"/>
      <c r="IX18" s="34"/>
      <c r="SS18" s="420"/>
      <c r="ST18" s="34"/>
      <c r="SU18" s="421"/>
    </row>
    <row r="19" spans="1:515" ht="15" x14ac:dyDescent="0.25">
      <c r="A19" s="419" t="s">
        <v>742</v>
      </c>
      <c r="B19" s="231">
        <v>5676873.4551018002</v>
      </c>
      <c r="C19" s="232">
        <v>0.3605748002350595</v>
      </c>
      <c r="IW19" s="420"/>
      <c r="IX19" s="34"/>
      <c r="SS19" s="420"/>
      <c r="ST19" s="34"/>
      <c r="SU19" s="421"/>
    </row>
    <row r="20" spans="1:515" ht="15.75" thickBot="1" x14ac:dyDescent="0.3">
      <c r="A20" s="423" t="s">
        <v>743</v>
      </c>
      <c r="B20" s="231">
        <v>67904.393530400004</v>
      </c>
      <c r="C20" s="232">
        <v>4.3130454335392225E-3</v>
      </c>
      <c r="IX20" s="34"/>
      <c r="SS20" s="420"/>
      <c r="ST20" s="34"/>
      <c r="SU20" s="421"/>
    </row>
    <row r="21" spans="1:515" ht="15.75" thickBot="1" x14ac:dyDescent="0.3">
      <c r="A21" s="228" t="s">
        <v>744</v>
      </c>
      <c r="B21" s="229">
        <f>SUM(B7:B20)</f>
        <v>15743955.072293</v>
      </c>
      <c r="C21" s="485">
        <f>SUM(C7:C20)</f>
        <v>1</v>
      </c>
    </row>
    <row r="22" spans="1:515" ht="4.5" customHeight="1" x14ac:dyDescent="0.25">
      <c r="A22" s="221"/>
      <c r="B22" s="230"/>
      <c r="C22" s="221"/>
    </row>
    <row r="23" spans="1:515" ht="15" x14ac:dyDescent="0.25">
      <c r="A23" s="646" t="s">
        <v>876</v>
      </c>
      <c r="B23" s="646"/>
      <c r="C23" s="646"/>
    </row>
    <row r="24" spans="1:515" ht="15" x14ac:dyDescent="0.25">
      <c r="A24" s="211"/>
      <c r="B24" s="212"/>
    </row>
    <row r="25" spans="1:515" ht="15" x14ac:dyDescent="0.25">
      <c r="B25" s="212"/>
    </row>
    <row r="26" spans="1:515" ht="15" x14ac:dyDescent="0.25">
      <c r="B26" s="212"/>
      <c r="C26" s="212"/>
    </row>
    <row r="27" spans="1:515" ht="15" customHeight="1" x14ac:dyDescent="0.25"/>
    <row r="28" spans="1:515" ht="15" customHeight="1" x14ac:dyDescent="0.25"/>
    <row r="29" spans="1:515" ht="15" customHeight="1" x14ac:dyDescent="0.25"/>
    <row r="30" spans="1:515" ht="15" customHeight="1" x14ac:dyDescent="0.25"/>
    <row r="31" spans="1:515" ht="15" customHeight="1" x14ac:dyDescent="0.25"/>
    <row r="32" spans="1:5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</sheetData>
  <mergeCells count="5">
    <mergeCell ref="A1:C1"/>
    <mergeCell ref="A2:C2"/>
    <mergeCell ref="A3:C3"/>
    <mergeCell ref="A4:C4"/>
    <mergeCell ref="A23:C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74.28515625" style="355" customWidth="1"/>
    <col min="2" max="2" width="20.28515625" style="355" customWidth="1"/>
    <col min="3" max="3" width="16.5703125" style="355" customWidth="1"/>
    <col min="4" max="4" width="11.42578125" style="355"/>
    <col min="5" max="5" width="11.42578125" style="355" customWidth="1"/>
    <col min="6" max="16384" width="11.42578125" style="355"/>
  </cols>
  <sheetData>
    <row r="1" spans="1:6" ht="15.75" x14ac:dyDescent="0.25">
      <c r="A1" s="647" t="s">
        <v>880</v>
      </c>
      <c r="B1" s="648"/>
      <c r="C1" s="649"/>
    </row>
    <row r="2" spans="1:6" ht="15.75" x14ac:dyDescent="0.25">
      <c r="A2" s="619" t="s">
        <v>877</v>
      </c>
      <c r="B2" s="620"/>
      <c r="C2" s="626"/>
    </row>
    <row r="3" spans="1:6" x14ac:dyDescent="0.25">
      <c r="A3" s="638" t="s">
        <v>1336</v>
      </c>
      <c r="B3" s="638"/>
      <c r="C3" s="638"/>
    </row>
    <row r="4" spans="1:6" x14ac:dyDescent="0.25">
      <c r="A4" s="639" t="s">
        <v>855</v>
      </c>
      <c r="B4" s="639"/>
      <c r="C4" s="639"/>
    </row>
    <row r="5" spans="1:6" ht="5.25" customHeight="1" thickBot="1" x14ac:dyDescent="0.35">
      <c r="A5" s="206"/>
      <c r="B5" s="206"/>
      <c r="C5" s="206"/>
    </row>
    <row r="6" spans="1:6" ht="15.75" thickBot="1" x14ac:dyDescent="0.3">
      <c r="A6" s="215" t="s">
        <v>765</v>
      </c>
      <c r="B6" s="216" t="s">
        <v>744</v>
      </c>
      <c r="C6" s="217" t="s">
        <v>726</v>
      </c>
    </row>
    <row r="7" spans="1:6" x14ac:dyDescent="0.25">
      <c r="A7" s="425" t="s">
        <v>1333</v>
      </c>
      <c r="B7" s="33">
        <v>62705.336250200002</v>
      </c>
      <c r="C7" s="205">
        <f>B7/$B$16</f>
        <v>2.1694420504291826E-2</v>
      </c>
    </row>
    <row r="8" spans="1:6" x14ac:dyDescent="0.25">
      <c r="A8" s="204" t="s">
        <v>1329</v>
      </c>
      <c r="B8" s="33">
        <v>709320.81716580014</v>
      </c>
      <c r="C8" s="205">
        <f t="shared" ref="C8:C15" si="0">B8/$B$16</f>
        <v>0.24540661130724239</v>
      </c>
      <c r="E8" s="32"/>
      <c r="F8" s="32"/>
    </row>
    <row r="9" spans="1:6" x14ac:dyDescent="0.25">
      <c r="A9" s="204" t="s">
        <v>1330</v>
      </c>
      <c r="B9" s="33">
        <v>797953.87828379998</v>
      </c>
      <c r="C9" s="205">
        <f t="shared" si="0"/>
        <v>0.27607135235582186</v>
      </c>
      <c r="E9" s="32"/>
      <c r="F9" s="32"/>
    </row>
    <row r="10" spans="1:6" x14ac:dyDescent="0.25">
      <c r="A10" s="204" t="s">
        <v>767</v>
      </c>
      <c r="B10" s="33">
        <v>14176.420358800002</v>
      </c>
      <c r="C10" s="205">
        <f t="shared" si="0"/>
        <v>4.9046738746804808E-3</v>
      </c>
      <c r="E10" s="32"/>
      <c r="F10" s="32"/>
    </row>
    <row r="11" spans="1:6" x14ac:dyDescent="0.25">
      <c r="A11" s="204" t="s">
        <v>1332</v>
      </c>
      <c r="B11" s="33">
        <v>46285.624959000008</v>
      </c>
      <c r="C11" s="205">
        <f t="shared" si="0"/>
        <v>1.6013626131560512E-2</v>
      </c>
      <c r="E11" s="32"/>
      <c r="F11" s="32"/>
    </row>
    <row r="12" spans="1:6" x14ac:dyDescent="0.25">
      <c r="A12" s="204" t="s">
        <v>768</v>
      </c>
      <c r="B12" s="33">
        <v>893514.51074480009</v>
      </c>
      <c r="C12" s="205">
        <f t="shared" si="0"/>
        <v>0.3091328534694277</v>
      </c>
      <c r="E12" s="32"/>
      <c r="F12" s="32"/>
    </row>
    <row r="13" spans="1:6" x14ac:dyDescent="0.25">
      <c r="A13" s="204" t="s">
        <v>769</v>
      </c>
      <c r="B13" s="33">
        <v>50593.6707962</v>
      </c>
      <c r="C13" s="205">
        <f t="shared" si="0"/>
        <v>1.7504098291235476E-2</v>
      </c>
      <c r="E13" s="32"/>
      <c r="F13" s="32"/>
    </row>
    <row r="14" spans="1:6" x14ac:dyDescent="0.25">
      <c r="A14" s="204" t="s">
        <v>1331</v>
      </c>
      <c r="B14" s="33">
        <v>161400.29811500001</v>
      </c>
      <c r="C14" s="205">
        <f t="shared" si="0"/>
        <v>5.5840318324003907E-2</v>
      </c>
      <c r="E14" s="32"/>
      <c r="F14" s="32"/>
    </row>
    <row r="15" spans="1:6" ht="15.75" thickBot="1" x14ac:dyDescent="0.3">
      <c r="A15" s="426" t="s">
        <v>770</v>
      </c>
      <c r="B15" s="427">
        <v>154439.45110719922</v>
      </c>
      <c r="C15" s="205">
        <f t="shared" si="0"/>
        <v>5.3432045741735594E-2</v>
      </c>
      <c r="E15" s="32"/>
      <c r="F15" s="32"/>
    </row>
    <row r="16" spans="1:6" ht="15.75" thickBot="1" x14ac:dyDescent="0.3">
      <c r="A16" s="213" t="s">
        <v>1</v>
      </c>
      <c r="B16" s="214">
        <f>SUM(B7:B15)</f>
        <v>2890390.0077808001</v>
      </c>
      <c r="C16" s="486">
        <f>SUM(C7:C15)</f>
        <v>0.99999999999999978</v>
      </c>
    </row>
    <row r="18" spans="1:2" x14ac:dyDescent="0.25">
      <c r="A18" s="428"/>
    </row>
    <row r="20" spans="1:2" x14ac:dyDescent="0.25">
      <c r="A20" s="32"/>
      <c r="B20" s="33"/>
    </row>
    <row r="21" spans="1:2" x14ac:dyDescent="0.25">
      <c r="A21" s="32"/>
      <c r="B21" s="33"/>
    </row>
    <row r="22" spans="1:2" x14ac:dyDescent="0.25">
      <c r="A22" s="32"/>
      <c r="B22" s="33"/>
    </row>
    <row r="23" spans="1:2" x14ac:dyDescent="0.25">
      <c r="A23" s="32"/>
      <c r="B23" s="33"/>
    </row>
    <row r="24" spans="1:2" x14ac:dyDescent="0.25">
      <c r="A24" s="32"/>
      <c r="B24" s="33"/>
    </row>
    <row r="25" spans="1:2" x14ac:dyDescent="0.25">
      <c r="A25" s="32"/>
      <c r="B25" s="33"/>
    </row>
    <row r="26" spans="1:2" x14ac:dyDescent="0.25">
      <c r="A26" s="32"/>
      <c r="B26" s="33"/>
    </row>
    <row r="27" spans="1:2" x14ac:dyDescent="0.25">
      <c r="A27" s="32"/>
      <c r="B27" s="33"/>
    </row>
    <row r="28" spans="1:2" x14ac:dyDescent="0.25">
      <c r="A28" s="32"/>
      <c r="B28" s="33"/>
    </row>
    <row r="29" spans="1:2" x14ac:dyDescent="0.25">
      <c r="A29" s="32"/>
      <c r="B29" s="33"/>
    </row>
    <row r="30" spans="1:2" x14ac:dyDescent="0.25">
      <c r="A30" s="32"/>
      <c r="B30" s="33"/>
    </row>
    <row r="31" spans="1:2" x14ac:dyDescent="0.25">
      <c r="A31" s="32"/>
      <c r="B31" s="33"/>
    </row>
    <row r="32" spans="1:2" x14ac:dyDescent="0.25">
      <c r="A32" s="32"/>
      <c r="B32" s="33"/>
    </row>
    <row r="33" spans="1:2" x14ac:dyDescent="0.25">
      <c r="A33" s="32"/>
      <c r="B33" s="33"/>
    </row>
    <row r="34" spans="1:2" x14ac:dyDescent="0.25">
      <c r="A34" s="32"/>
      <c r="B34" s="33"/>
    </row>
    <row r="35" spans="1:2" x14ac:dyDescent="0.25">
      <c r="A35" s="32"/>
      <c r="B35" s="33"/>
    </row>
    <row r="36" spans="1:2" x14ac:dyDescent="0.25">
      <c r="A36" s="32"/>
      <c r="B36" s="33"/>
    </row>
    <row r="37" spans="1:2" x14ac:dyDescent="0.25">
      <c r="A37" s="32"/>
      <c r="B37" s="33"/>
    </row>
    <row r="38" spans="1:2" x14ac:dyDescent="0.25">
      <c r="A38" s="32"/>
      <c r="B38" s="33"/>
    </row>
    <row r="39" spans="1:2" x14ac:dyDescent="0.25">
      <c r="A39" s="32"/>
      <c r="B39" s="33"/>
    </row>
    <row r="40" spans="1:2" x14ac:dyDescent="0.25">
      <c r="A40" s="32"/>
      <c r="B40" s="33"/>
    </row>
    <row r="41" spans="1:2" x14ac:dyDescent="0.25">
      <c r="A41" s="32"/>
      <c r="B41" s="33"/>
    </row>
    <row r="42" spans="1:2" x14ac:dyDescent="0.25">
      <c r="A42" s="32"/>
      <c r="B42" s="33"/>
    </row>
    <row r="43" spans="1:2" x14ac:dyDescent="0.25">
      <c r="A43" s="32"/>
      <c r="B43" s="33"/>
    </row>
    <row r="44" spans="1:2" x14ac:dyDescent="0.25">
      <c r="A44" s="32"/>
      <c r="B44" s="33"/>
    </row>
    <row r="45" spans="1:2" x14ac:dyDescent="0.25">
      <c r="A45" s="32"/>
      <c r="B45" s="33"/>
    </row>
    <row r="46" spans="1:2" x14ac:dyDescent="0.25">
      <c r="A46" s="32"/>
      <c r="B46" s="33"/>
    </row>
    <row r="47" spans="1:2" x14ac:dyDescent="0.25">
      <c r="A47" s="32"/>
      <c r="B47" s="33"/>
    </row>
    <row r="48" spans="1:2" x14ac:dyDescent="0.25">
      <c r="A48" s="32"/>
      <c r="B48" s="33"/>
    </row>
    <row r="49" spans="1:2" x14ac:dyDescent="0.25">
      <c r="A49" s="32"/>
      <c r="B49" s="33"/>
    </row>
    <row r="50" spans="1:2" x14ac:dyDescent="0.25">
      <c r="A50" s="32"/>
      <c r="B50" s="33"/>
    </row>
    <row r="51" spans="1:2" x14ac:dyDescent="0.25">
      <c r="A51" s="32"/>
      <c r="B51" s="33"/>
    </row>
    <row r="52" spans="1:2" x14ac:dyDescent="0.25">
      <c r="A52" s="32"/>
      <c r="B52" s="33"/>
    </row>
    <row r="53" spans="1:2" x14ac:dyDescent="0.25">
      <c r="A53" s="32"/>
      <c r="B53" s="33"/>
    </row>
    <row r="54" spans="1:2" x14ac:dyDescent="0.25">
      <c r="A54" s="32"/>
      <c r="B54" s="33"/>
    </row>
    <row r="55" spans="1:2" x14ac:dyDescent="0.25">
      <c r="A55" s="32"/>
      <c r="B55" s="33"/>
    </row>
    <row r="56" spans="1:2" x14ac:dyDescent="0.25">
      <c r="A56" s="32"/>
      <c r="B56" s="33"/>
    </row>
    <row r="57" spans="1:2" x14ac:dyDescent="0.25">
      <c r="A57" s="32"/>
      <c r="B57" s="33"/>
    </row>
    <row r="58" spans="1:2" x14ac:dyDescent="0.25">
      <c r="A58" s="32"/>
      <c r="B58" s="33"/>
    </row>
    <row r="59" spans="1:2" x14ac:dyDescent="0.25">
      <c r="A59" s="32"/>
      <c r="B59" s="33"/>
    </row>
    <row r="60" spans="1:2" x14ac:dyDescent="0.25">
      <c r="A60" s="32"/>
      <c r="B60" s="33"/>
    </row>
    <row r="61" spans="1:2" x14ac:dyDescent="0.25">
      <c r="A61" s="32"/>
      <c r="B61" s="33"/>
    </row>
    <row r="62" spans="1:2" x14ac:dyDescent="0.25">
      <c r="A62" s="32"/>
      <c r="B62" s="33"/>
    </row>
    <row r="63" spans="1:2" x14ac:dyDescent="0.25">
      <c r="A63" s="32"/>
      <c r="B63" s="33"/>
    </row>
    <row r="64" spans="1:2" x14ac:dyDescent="0.25">
      <c r="A64" s="32"/>
      <c r="B64" s="33"/>
    </row>
    <row r="65" spans="1:2" x14ac:dyDescent="0.25">
      <c r="A65" s="32"/>
      <c r="B65" s="33"/>
    </row>
    <row r="66" spans="1:2" x14ac:dyDescent="0.25">
      <c r="A66" s="32"/>
      <c r="B66" s="33"/>
    </row>
    <row r="67" spans="1:2" x14ac:dyDescent="0.25">
      <c r="A67" s="32"/>
      <c r="B67" s="33"/>
    </row>
    <row r="68" spans="1:2" x14ac:dyDescent="0.25">
      <c r="A68" s="32"/>
      <c r="B68" s="33"/>
    </row>
    <row r="69" spans="1:2" x14ac:dyDescent="0.25">
      <c r="A69" s="32"/>
      <c r="B69" s="33"/>
    </row>
    <row r="70" spans="1:2" x14ac:dyDescent="0.25">
      <c r="A70" s="32"/>
      <c r="B70" s="33"/>
    </row>
    <row r="71" spans="1:2" x14ac:dyDescent="0.25">
      <c r="A71" s="32"/>
      <c r="B71" s="33"/>
    </row>
    <row r="72" spans="1:2" x14ac:dyDescent="0.25">
      <c r="A72" s="32"/>
      <c r="B72" s="33"/>
    </row>
    <row r="73" spans="1:2" x14ac:dyDescent="0.25">
      <c r="A73" s="32"/>
      <c r="B73" s="33"/>
    </row>
    <row r="74" spans="1:2" x14ac:dyDescent="0.25">
      <c r="A74" s="32"/>
      <c r="B74" s="33"/>
    </row>
    <row r="75" spans="1:2" x14ac:dyDescent="0.25">
      <c r="A75" s="32"/>
      <c r="B75" s="33"/>
    </row>
    <row r="76" spans="1:2" x14ac:dyDescent="0.25">
      <c r="A76" s="32"/>
      <c r="B76" s="33"/>
    </row>
    <row r="77" spans="1:2" x14ac:dyDescent="0.25">
      <c r="A77" s="32"/>
      <c r="B77" s="33"/>
    </row>
    <row r="78" spans="1:2" x14ac:dyDescent="0.25">
      <c r="A78" s="32"/>
      <c r="B78" s="33"/>
    </row>
    <row r="79" spans="1:2" x14ac:dyDescent="0.25">
      <c r="A79" s="32"/>
      <c r="B79" s="33"/>
    </row>
    <row r="80" spans="1:2" x14ac:dyDescent="0.25">
      <c r="A80" s="32"/>
      <c r="B80" s="33"/>
    </row>
    <row r="81" spans="1:2" x14ac:dyDescent="0.25">
      <c r="A81" s="32"/>
      <c r="B81" s="33"/>
    </row>
    <row r="82" spans="1:2" x14ac:dyDescent="0.25">
      <c r="A82" s="32"/>
      <c r="B82" s="33"/>
    </row>
    <row r="83" spans="1:2" x14ac:dyDescent="0.25">
      <c r="A83" s="32"/>
      <c r="B83" s="33"/>
    </row>
    <row r="84" spans="1:2" x14ac:dyDescent="0.25">
      <c r="A84" s="32"/>
      <c r="B84" s="33"/>
    </row>
    <row r="85" spans="1:2" x14ac:dyDescent="0.25">
      <c r="A85" s="32"/>
      <c r="B85" s="33"/>
    </row>
    <row r="86" spans="1:2" x14ac:dyDescent="0.25">
      <c r="A86" s="32"/>
      <c r="B86" s="33"/>
    </row>
    <row r="87" spans="1:2" x14ac:dyDescent="0.25">
      <c r="A87" s="32"/>
      <c r="B87" s="33"/>
    </row>
    <row r="88" spans="1:2" x14ac:dyDescent="0.25">
      <c r="A88" s="32"/>
      <c r="B88" s="33"/>
    </row>
    <row r="89" spans="1:2" x14ac:dyDescent="0.25">
      <c r="A89" s="32"/>
      <c r="B89" s="33"/>
    </row>
    <row r="90" spans="1:2" x14ac:dyDescent="0.25">
      <c r="A90" s="32"/>
      <c r="B90" s="33"/>
    </row>
    <row r="91" spans="1:2" x14ac:dyDescent="0.25">
      <c r="A91" s="32"/>
      <c r="B91" s="33"/>
    </row>
    <row r="92" spans="1:2" x14ac:dyDescent="0.25">
      <c r="A92" s="32"/>
      <c r="B92" s="33"/>
    </row>
    <row r="93" spans="1:2" x14ac:dyDescent="0.25">
      <c r="A93" s="32"/>
      <c r="B93" s="33"/>
    </row>
    <row r="94" spans="1:2" x14ac:dyDescent="0.25">
      <c r="A94" s="429"/>
      <c r="B94" s="430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showGridLines="0" zoomScaleNormal="100" workbookViewId="0">
      <selection activeCell="A3" sqref="A3:E3"/>
    </sheetView>
  </sheetViews>
  <sheetFormatPr baseColWidth="10" defaultColWidth="11.42578125" defaultRowHeight="15" x14ac:dyDescent="0.25"/>
  <cols>
    <col min="1" max="1" width="15.5703125" style="355" customWidth="1"/>
    <col min="2" max="2" width="17.5703125" style="355" customWidth="1"/>
    <col min="3" max="3" width="27.5703125" style="355" customWidth="1"/>
    <col min="4" max="4" width="25.42578125" style="355" customWidth="1"/>
    <col min="5" max="5" width="18.42578125" style="355" customWidth="1"/>
    <col min="6" max="7" width="11.42578125" style="355"/>
    <col min="8" max="9" width="13.5703125" style="355" bestFit="1" customWidth="1"/>
    <col min="10" max="10" width="11.42578125" style="355"/>
    <col min="11" max="11" width="13.5703125" style="355" bestFit="1" customWidth="1"/>
    <col min="12" max="16384" width="11.42578125" style="355"/>
  </cols>
  <sheetData>
    <row r="1" spans="1:7" ht="15.75" x14ac:dyDescent="0.25">
      <c r="A1" s="652" t="s">
        <v>881</v>
      </c>
      <c r="B1" s="653"/>
      <c r="C1" s="653"/>
      <c r="D1" s="653"/>
      <c r="E1" s="654"/>
    </row>
    <row r="2" spans="1:7" ht="15.75" x14ac:dyDescent="0.25">
      <c r="A2" s="655" t="s">
        <v>853</v>
      </c>
      <c r="B2" s="656"/>
      <c r="C2" s="656"/>
      <c r="D2" s="656"/>
      <c r="E2" s="657"/>
    </row>
    <row r="3" spans="1:7" x14ac:dyDescent="0.25">
      <c r="A3" s="658" t="s">
        <v>1336</v>
      </c>
      <c r="B3" s="659"/>
      <c r="C3" s="659"/>
      <c r="D3" s="659"/>
      <c r="E3" s="660"/>
    </row>
    <row r="4" spans="1:7" x14ac:dyDescent="0.25">
      <c r="A4" s="658" t="s">
        <v>1334</v>
      </c>
      <c r="B4" s="659"/>
      <c r="C4" s="659"/>
      <c r="D4" s="659"/>
      <c r="E4" s="660"/>
    </row>
    <row r="5" spans="1:7" ht="3.75" customHeight="1" x14ac:dyDescent="0.3">
      <c r="A5" s="233"/>
      <c r="B5" s="234"/>
      <c r="C5" s="234"/>
      <c r="D5" s="234"/>
      <c r="E5" s="235"/>
    </row>
    <row r="6" spans="1:7" ht="25.5" customHeight="1" x14ac:dyDescent="0.25">
      <c r="A6" s="661" t="s">
        <v>883</v>
      </c>
      <c r="B6" s="662"/>
      <c r="C6" s="663" t="s">
        <v>621</v>
      </c>
      <c r="D6" s="663" t="s">
        <v>637</v>
      </c>
      <c r="E6" s="664" t="s">
        <v>1</v>
      </c>
    </row>
    <row r="7" spans="1:7" x14ac:dyDescent="0.25">
      <c r="A7" s="236" t="s">
        <v>884</v>
      </c>
      <c r="B7" s="237" t="s">
        <v>885</v>
      </c>
      <c r="C7" s="663"/>
      <c r="D7" s="663"/>
      <c r="E7" s="664"/>
    </row>
    <row r="8" spans="1:7" x14ac:dyDescent="0.25">
      <c r="A8" s="487">
        <v>0</v>
      </c>
      <c r="B8" s="487">
        <v>30</v>
      </c>
      <c r="C8" s="488">
        <v>290622.3089602</v>
      </c>
      <c r="D8" s="488">
        <v>341156.08612540003</v>
      </c>
      <c r="E8" s="463">
        <f>C8+D8</f>
        <v>631778.39508559997</v>
      </c>
      <c r="F8" s="29"/>
      <c r="G8" s="211"/>
    </row>
    <row r="9" spans="1:7" x14ac:dyDescent="0.25">
      <c r="A9" s="487">
        <v>31</v>
      </c>
      <c r="B9" s="487">
        <v>60</v>
      </c>
      <c r="C9" s="488">
        <v>236534.48234640004</v>
      </c>
      <c r="D9" s="488">
        <v>422401.35942339996</v>
      </c>
      <c r="E9" s="463">
        <f t="shared" ref="E9:E64" si="0">C9+D9</f>
        <v>658935.84176980006</v>
      </c>
      <c r="F9" s="29"/>
    </row>
    <row r="10" spans="1:7" x14ac:dyDescent="0.25">
      <c r="A10" s="487">
        <v>61</v>
      </c>
      <c r="B10" s="487">
        <v>90</v>
      </c>
      <c r="C10" s="488">
        <v>109762.72355720001</v>
      </c>
      <c r="D10" s="488">
        <v>259735.18317600002</v>
      </c>
      <c r="E10" s="463">
        <f t="shared" si="0"/>
        <v>369497.90673320001</v>
      </c>
      <c r="F10" s="29"/>
    </row>
    <row r="11" spans="1:7" x14ac:dyDescent="0.25">
      <c r="A11" s="487">
        <v>91</v>
      </c>
      <c r="B11" s="487">
        <v>120</v>
      </c>
      <c r="C11" s="488">
        <v>171928.39993419999</v>
      </c>
      <c r="D11" s="488">
        <v>179782.00864540003</v>
      </c>
      <c r="E11" s="463">
        <f t="shared" si="0"/>
        <v>351710.40857960004</v>
      </c>
      <c r="F11" s="29"/>
    </row>
    <row r="12" spans="1:7" x14ac:dyDescent="0.25">
      <c r="A12" s="487">
        <v>121</v>
      </c>
      <c r="B12" s="487">
        <v>150</v>
      </c>
      <c r="C12" s="488">
        <v>152767.58212240002</v>
      </c>
      <c r="D12" s="488">
        <v>200685.53825040002</v>
      </c>
      <c r="E12" s="463">
        <f t="shared" si="0"/>
        <v>353453.12037280004</v>
      </c>
      <c r="F12" s="29"/>
    </row>
    <row r="13" spans="1:7" x14ac:dyDescent="0.25">
      <c r="A13" s="487">
        <v>151</v>
      </c>
      <c r="B13" s="487">
        <v>180</v>
      </c>
      <c r="C13" s="488">
        <v>319423.85027279996</v>
      </c>
      <c r="D13" s="488">
        <v>294457.31883260002</v>
      </c>
      <c r="E13" s="463">
        <f t="shared" si="0"/>
        <v>613881.16910539998</v>
      </c>
      <c r="F13" s="29"/>
    </row>
    <row r="14" spans="1:7" x14ac:dyDescent="0.25">
      <c r="A14" s="487">
        <v>181</v>
      </c>
      <c r="B14" s="487">
        <v>210</v>
      </c>
      <c r="C14" s="488">
        <v>199835.58843500001</v>
      </c>
      <c r="D14" s="488">
        <v>352596.028337</v>
      </c>
      <c r="E14" s="463">
        <f t="shared" si="0"/>
        <v>552431.61677199998</v>
      </c>
      <c r="F14" s="29"/>
    </row>
    <row r="15" spans="1:7" x14ac:dyDescent="0.25">
      <c r="A15" s="487">
        <v>211</v>
      </c>
      <c r="B15" s="487">
        <v>240</v>
      </c>
      <c r="C15" s="488">
        <v>100807.90051780001</v>
      </c>
      <c r="D15" s="488">
        <v>241143.22736560003</v>
      </c>
      <c r="E15" s="463">
        <f t="shared" si="0"/>
        <v>341951.12788340007</v>
      </c>
      <c r="F15" s="29"/>
    </row>
    <row r="16" spans="1:7" x14ac:dyDescent="0.25">
      <c r="A16" s="487">
        <v>241</v>
      </c>
      <c r="B16" s="487">
        <v>270</v>
      </c>
      <c r="C16" s="488">
        <v>146238.50845379999</v>
      </c>
      <c r="D16" s="488">
        <v>318063.85390080005</v>
      </c>
      <c r="E16" s="463">
        <f t="shared" si="0"/>
        <v>464302.36235460005</v>
      </c>
      <c r="F16" s="29"/>
    </row>
    <row r="17" spans="1:6" x14ac:dyDescent="0.25">
      <c r="A17" s="487">
        <v>271</v>
      </c>
      <c r="B17" s="487">
        <v>300</v>
      </c>
      <c r="C17" s="488">
        <v>99404.032868000009</v>
      </c>
      <c r="D17" s="488">
        <v>120426.896632</v>
      </c>
      <c r="E17" s="463">
        <f t="shared" si="0"/>
        <v>219830.92950000003</v>
      </c>
      <c r="F17" s="29"/>
    </row>
    <row r="18" spans="1:6" x14ac:dyDescent="0.25">
      <c r="A18" s="487">
        <v>301</v>
      </c>
      <c r="B18" s="487">
        <v>330</v>
      </c>
      <c r="C18" s="488">
        <v>124393.89756919999</v>
      </c>
      <c r="D18" s="488">
        <v>82774.560887200001</v>
      </c>
      <c r="E18" s="463">
        <f t="shared" si="0"/>
        <v>207168.4584564</v>
      </c>
      <c r="F18" s="29"/>
    </row>
    <row r="19" spans="1:6" x14ac:dyDescent="0.25">
      <c r="A19" s="487">
        <v>331</v>
      </c>
      <c r="B19" s="487">
        <v>360</v>
      </c>
      <c r="C19" s="488">
        <v>148938.55554199999</v>
      </c>
      <c r="D19" s="488">
        <v>219277.87046900002</v>
      </c>
      <c r="E19" s="463">
        <f t="shared" si="0"/>
        <v>368216.426011</v>
      </c>
      <c r="F19" s="29"/>
    </row>
    <row r="20" spans="1:6" x14ac:dyDescent="0.25">
      <c r="A20" s="487">
        <v>361</v>
      </c>
      <c r="B20" s="487">
        <v>420</v>
      </c>
      <c r="C20" s="488">
        <v>297327.58124859998</v>
      </c>
      <c r="D20" s="488">
        <v>321486.65769220004</v>
      </c>
      <c r="E20" s="463">
        <f t="shared" si="0"/>
        <v>618814.23894080007</v>
      </c>
      <c r="F20" s="29"/>
    </row>
    <row r="21" spans="1:6" x14ac:dyDescent="0.25">
      <c r="A21" s="487">
        <v>421</v>
      </c>
      <c r="B21" s="487">
        <v>480</v>
      </c>
      <c r="C21" s="488">
        <v>262316.22504220001</v>
      </c>
      <c r="D21" s="488">
        <v>123134.32528600001</v>
      </c>
      <c r="E21" s="463">
        <f t="shared" si="0"/>
        <v>385450.55032819998</v>
      </c>
      <c r="F21" s="29"/>
    </row>
    <row r="22" spans="1:6" x14ac:dyDescent="0.25">
      <c r="A22" s="487">
        <v>481</v>
      </c>
      <c r="B22" s="487">
        <v>540</v>
      </c>
      <c r="C22" s="488">
        <v>221304.81236780004</v>
      </c>
      <c r="D22" s="488">
        <v>114966.75468040002</v>
      </c>
      <c r="E22" s="463">
        <f t="shared" si="0"/>
        <v>336271.56704820006</v>
      </c>
      <c r="F22" s="29"/>
    </row>
    <row r="23" spans="1:6" x14ac:dyDescent="0.25">
      <c r="A23" s="487">
        <v>541</v>
      </c>
      <c r="B23" s="487">
        <v>600</v>
      </c>
      <c r="C23" s="488">
        <v>208662.4439368</v>
      </c>
      <c r="D23" s="488">
        <v>73424.799484400006</v>
      </c>
      <c r="E23" s="463">
        <f t="shared" si="0"/>
        <v>282087.24342120002</v>
      </c>
      <c r="F23" s="29"/>
    </row>
    <row r="24" spans="1:6" x14ac:dyDescent="0.25">
      <c r="A24" s="487">
        <v>601</v>
      </c>
      <c r="B24" s="487">
        <v>660</v>
      </c>
      <c r="C24" s="488">
        <v>124250.21363439999</v>
      </c>
      <c r="D24" s="488">
        <v>75110.158453399999</v>
      </c>
      <c r="E24" s="463">
        <f t="shared" si="0"/>
        <v>199360.3720878</v>
      </c>
      <c r="F24" s="29"/>
    </row>
    <row r="25" spans="1:6" x14ac:dyDescent="0.25">
      <c r="A25" s="487">
        <v>661</v>
      </c>
      <c r="B25" s="487">
        <v>720</v>
      </c>
      <c r="C25" s="488">
        <v>222092.82193979999</v>
      </c>
      <c r="D25" s="488">
        <v>122158.63928520001</v>
      </c>
      <c r="E25" s="463">
        <f t="shared" si="0"/>
        <v>344251.46122499998</v>
      </c>
      <c r="F25" s="29"/>
    </row>
    <row r="26" spans="1:6" x14ac:dyDescent="0.25">
      <c r="A26" s="487">
        <v>721</v>
      </c>
      <c r="B26" s="487">
        <v>810</v>
      </c>
      <c r="C26" s="488">
        <v>180576.85118900001</v>
      </c>
      <c r="D26" s="488">
        <v>177793.29203860002</v>
      </c>
      <c r="E26" s="463">
        <f t="shared" si="0"/>
        <v>358370.14322760003</v>
      </c>
      <c r="F26" s="29"/>
    </row>
    <row r="27" spans="1:6" x14ac:dyDescent="0.25">
      <c r="A27" s="487">
        <v>811</v>
      </c>
      <c r="B27" s="487">
        <v>900</v>
      </c>
      <c r="C27" s="488">
        <v>106766.49336220001</v>
      </c>
      <c r="D27" s="488">
        <v>75694.074175999995</v>
      </c>
      <c r="E27" s="463">
        <f t="shared" si="0"/>
        <v>182460.5675382</v>
      </c>
      <c r="F27" s="29"/>
    </row>
    <row r="28" spans="1:6" x14ac:dyDescent="0.25">
      <c r="A28" s="487">
        <v>901</v>
      </c>
      <c r="B28" s="487">
        <v>990</v>
      </c>
      <c r="C28" s="488">
        <v>98180.377143800011</v>
      </c>
      <c r="D28" s="488">
        <v>56859.331989600003</v>
      </c>
      <c r="E28" s="463">
        <f t="shared" si="0"/>
        <v>155039.7091334</v>
      </c>
      <c r="F28" s="29"/>
    </row>
    <row r="29" spans="1:6" x14ac:dyDescent="0.25">
      <c r="A29" s="487">
        <v>991</v>
      </c>
      <c r="B29" s="487">
        <v>1080</v>
      </c>
      <c r="C29" s="488">
        <v>52755.347828400008</v>
      </c>
      <c r="D29" s="488">
        <v>76838.619625600011</v>
      </c>
      <c r="E29" s="463">
        <f t="shared" si="0"/>
        <v>129593.96745400003</v>
      </c>
      <c r="F29" s="29"/>
    </row>
    <row r="30" spans="1:6" x14ac:dyDescent="0.25">
      <c r="A30" s="487">
        <v>1081</v>
      </c>
      <c r="B30" s="487">
        <v>1260</v>
      </c>
      <c r="C30" s="488">
        <v>352478.90838020004</v>
      </c>
      <c r="D30" s="488">
        <v>166229.2314354</v>
      </c>
      <c r="E30" s="463">
        <f t="shared" si="0"/>
        <v>518708.13981560001</v>
      </c>
      <c r="F30" s="29"/>
    </row>
    <row r="31" spans="1:6" x14ac:dyDescent="0.25">
      <c r="A31" s="487">
        <v>1261</v>
      </c>
      <c r="B31" s="487">
        <v>1440</v>
      </c>
      <c r="C31" s="488">
        <v>91521.301398800002</v>
      </c>
      <c r="D31" s="488">
        <v>125268.8159324</v>
      </c>
      <c r="E31" s="463">
        <f t="shared" si="0"/>
        <v>216790.11733119999</v>
      </c>
      <c r="F31" s="29"/>
    </row>
    <row r="32" spans="1:6" x14ac:dyDescent="0.25">
      <c r="A32" s="487">
        <v>1441</v>
      </c>
      <c r="B32" s="487">
        <v>1620</v>
      </c>
      <c r="C32" s="488">
        <v>240758.60802000001</v>
      </c>
      <c r="D32" s="488">
        <v>136945.45565260001</v>
      </c>
      <c r="E32" s="463">
        <f t="shared" si="0"/>
        <v>377704.06367260002</v>
      </c>
      <c r="F32" s="29"/>
    </row>
    <row r="33" spans="1:6" x14ac:dyDescent="0.25">
      <c r="A33" s="487">
        <v>1621</v>
      </c>
      <c r="B33" s="487">
        <v>1800</v>
      </c>
      <c r="C33" s="488">
        <v>233157.98595600002</v>
      </c>
      <c r="D33" s="488">
        <v>100479.4690312</v>
      </c>
      <c r="E33" s="463">
        <f t="shared" si="0"/>
        <v>333637.45498720004</v>
      </c>
      <c r="F33" s="29"/>
    </row>
    <row r="34" spans="1:6" x14ac:dyDescent="0.25">
      <c r="A34" s="487">
        <v>1801</v>
      </c>
      <c r="B34" s="487">
        <v>1980</v>
      </c>
      <c r="C34" s="488">
        <v>59470.068669200009</v>
      </c>
      <c r="D34" s="488">
        <v>110842.09255840001</v>
      </c>
      <c r="E34" s="463">
        <f t="shared" si="0"/>
        <v>170312.16122760001</v>
      </c>
      <c r="F34" s="29"/>
    </row>
    <row r="35" spans="1:6" x14ac:dyDescent="0.25">
      <c r="A35" s="487">
        <v>1981</v>
      </c>
      <c r="B35" s="487">
        <v>2160</v>
      </c>
      <c r="C35" s="488">
        <v>192804.12513600002</v>
      </c>
      <c r="D35" s="488">
        <v>36006.036038000006</v>
      </c>
      <c r="E35" s="463">
        <f t="shared" si="0"/>
        <v>228810.16117400001</v>
      </c>
      <c r="F35" s="29"/>
    </row>
    <row r="36" spans="1:6" x14ac:dyDescent="0.25">
      <c r="A36" s="487">
        <v>2161</v>
      </c>
      <c r="B36" s="487">
        <v>2340</v>
      </c>
      <c r="C36" s="488">
        <v>63344.890551600009</v>
      </c>
      <c r="D36" s="488">
        <v>67095.183334200003</v>
      </c>
      <c r="E36" s="463">
        <f t="shared" si="0"/>
        <v>130440.07388580001</v>
      </c>
      <c r="F36" s="29"/>
    </row>
    <row r="37" spans="1:6" x14ac:dyDescent="0.25">
      <c r="A37" s="487">
        <v>2341</v>
      </c>
      <c r="B37" s="487">
        <v>2520</v>
      </c>
      <c r="C37" s="488">
        <v>63901.002557</v>
      </c>
      <c r="D37" s="488">
        <v>61527.488656199996</v>
      </c>
      <c r="E37" s="463">
        <f t="shared" si="0"/>
        <v>125428.4912132</v>
      </c>
      <c r="F37" s="29"/>
    </row>
    <row r="38" spans="1:6" x14ac:dyDescent="0.25">
      <c r="A38" s="487">
        <v>2521</v>
      </c>
      <c r="B38" s="487">
        <v>2700</v>
      </c>
      <c r="C38" s="488">
        <v>50870.131677400001</v>
      </c>
      <c r="D38" s="488">
        <v>45261.087183200005</v>
      </c>
      <c r="E38" s="463">
        <f t="shared" si="0"/>
        <v>96131.218860599998</v>
      </c>
      <c r="F38" s="29"/>
    </row>
    <row r="39" spans="1:6" x14ac:dyDescent="0.25">
      <c r="A39" s="487">
        <v>2701</v>
      </c>
      <c r="B39" s="487">
        <v>2880</v>
      </c>
      <c r="C39" s="488">
        <v>116483.3273968</v>
      </c>
      <c r="D39" s="488">
        <v>11032.651114800001</v>
      </c>
      <c r="E39" s="463">
        <f t="shared" si="0"/>
        <v>127515.9785116</v>
      </c>
      <c r="F39" s="29"/>
    </row>
    <row r="40" spans="1:6" x14ac:dyDescent="0.25">
      <c r="A40" s="487">
        <v>2881</v>
      </c>
      <c r="B40" s="487">
        <v>3060</v>
      </c>
      <c r="C40" s="488">
        <v>99155.229997600007</v>
      </c>
      <c r="D40" s="488">
        <v>4230.1189126000008</v>
      </c>
      <c r="E40" s="463">
        <f t="shared" si="0"/>
        <v>103385.3489102</v>
      </c>
      <c r="F40" s="29"/>
    </row>
    <row r="41" spans="1:6" x14ac:dyDescent="0.25">
      <c r="A41" s="487">
        <v>3061</v>
      </c>
      <c r="B41" s="487">
        <v>3240</v>
      </c>
      <c r="C41" s="488">
        <v>49572.378280600002</v>
      </c>
      <c r="D41" s="488">
        <v>22374.959199600002</v>
      </c>
      <c r="E41" s="463">
        <f t="shared" si="0"/>
        <v>71947.337480200003</v>
      </c>
      <c r="F41" s="29"/>
    </row>
    <row r="42" spans="1:6" x14ac:dyDescent="0.25">
      <c r="A42" s="487">
        <v>3241</v>
      </c>
      <c r="B42" s="487">
        <v>3510</v>
      </c>
      <c r="C42" s="488">
        <v>71500.807320599997</v>
      </c>
      <c r="D42" s="488">
        <v>220584.02894360002</v>
      </c>
      <c r="E42" s="463">
        <f t="shared" si="0"/>
        <v>292084.83626420004</v>
      </c>
      <c r="F42" s="29"/>
    </row>
    <row r="43" spans="1:6" x14ac:dyDescent="0.25">
      <c r="A43" s="487">
        <v>3511</v>
      </c>
      <c r="B43" s="487">
        <v>3780</v>
      </c>
      <c r="C43" s="488">
        <v>86868.043554599994</v>
      </c>
      <c r="D43" s="488">
        <v>211633.40312659999</v>
      </c>
      <c r="E43" s="463">
        <f t="shared" si="0"/>
        <v>298501.4466812</v>
      </c>
      <c r="F43" s="29"/>
    </row>
    <row r="44" spans="1:6" x14ac:dyDescent="0.25">
      <c r="A44" s="487">
        <v>3781</v>
      </c>
      <c r="B44" s="487">
        <v>4050</v>
      </c>
      <c r="C44" s="488">
        <v>25871.654589199999</v>
      </c>
      <c r="D44" s="488">
        <v>0</v>
      </c>
      <c r="E44" s="463">
        <f t="shared" si="0"/>
        <v>25871.654589199999</v>
      </c>
      <c r="F44" s="29"/>
    </row>
    <row r="45" spans="1:6" x14ac:dyDescent="0.25">
      <c r="A45" s="487">
        <v>4051</v>
      </c>
      <c r="B45" s="487">
        <v>4320</v>
      </c>
      <c r="C45" s="488">
        <v>0</v>
      </c>
      <c r="D45" s="488">
        <v>198765.93840740001</v>
      </c>
      <c r="E45" s="463">
        <f t="shared" si="0"/>
        <v>198765.93840740001</v>
      </c>
      <c r="F45" s="29"/>
    </row>
    <row r="46" spans="1:6" x14ac:dyDescent="0.25">
      <c r="A46" s="487">
        <v>4321</v>
      </c>
      <c r="B46" s="487">
        <v>4590</v>
      </c>
      <c r="C46" s="488">
        <v>1001.2284562000001</v>
      </c>
      <c r="D46" s="488">
        <v>0</v>
      </c>
      <c r="E46" s="463">
        <f t="shared" si="0"/>
        <v>1001.2284562000001</v>
      </c>
      <c r="F46" s="29"/>
    </row>
    <row r="47" spans="1:6" x14ac:dyDescent="0.25">
      <c r="A47" s="487">
        <v>4591</v>
      </c>
      <c r="B47" s="487">
        <v>4860</v>
      </c>
      <c r="C47" s="488">
        <v>8762.5721568000008</v>
      </c>
      <c r="D47" s="488">
        <v>2968.9374791999999</v>
      </c>
      <c r="E47" s="463">
        <f t="shared" si="0"/>
        <v>11731.509636000001</v>
      </c>
      <c r="F47" s="29"/>
    </row>
    <row r="48" spans="1:6" x14ac:dyDescent="0.25">
      <c r="A48" s="487">
        <v>4861</v>
      </c>
      <c r="B48" s="487">
        <v>5130</v>
      </c>
      <c r="C48" s="488">
        <v>4051.7427230000008</v>
      </c>
      <c r="D48" s="488">
        <v>17092.020034600002</v>
      </c>
      <c r="E48" s="463">
        <f t="shared" si="0"/>
        <v>21143.762757600001</v>
      </c>
      <c r="F48" s="29"/>
    </row>
    <row r="49" spans="1:6" x14ac:dyDescent="0.25">
      <c r="A49" s="487">
        <v>5131</v>
      </c>
      <c r="B49" s="487">
        <v>5400</v>
      </c>
      <c r="C49" s="488">
        <v>7786.2743125999996</v>
      </c>
      <c r="D49" s="488">
        <v>0</v>
      </c>
      <c r="E49" s="463">
        <f t="shared" si="0"/>
        <v>7786.2743125999996</v>
      </c>
      <c r="F49" s="29"/>
    </row>
    <row r="50" spans="1:6" x14ac:dyDescent="0.25">
      <c r="A50" s="487">
        <v>5401</v>
      </c>
      <c r="B50" s="487">
        <v>5760</v>
      </c>
      <c r="C50" s="488">
        <v>15.215068400000002</v>
      </c>
      <c r="D50" s="488">
        <v>0</v>
      </c>
      <c r="E50" s="463">
        <f t="shared" si="0"/>
        <v>15.215068400000002</v>
      </c>
      <c r="F50" s="29"/>
    </row>
    <row r="51" spans="1:6" x14ac:dyDescent="0.25">
      <c r="A51" s="487">
        <v>5761</v>
      </c>
      <c r="B51" s="487">
        <v>6120</v>
      </c>
      <c r="C51" s="488">
        <v>1066.5629590000001</v>
      </c>
      <c r="D51" s="488">
        <v>421.15124660000004</v>
      </c>
      <c r="E51" s="463">
        <f t="shared" si="0"/>
        <v>1487.7142056000002</v>
      </c>
      <c r="F51" s="29"/>
    </row>
    <row r="52" spans="1:6" x14ac:dyDescent="0.25">
      <c r="A52" s="487">
        <v>6121</v>
      </c>
      <c r="B52" s="487">
        <v>6480</v>
      </c>
      <c r="C52" s="488">
        <v>3794.8413482000005</v>
      </c>
      <c r="D52" s="488">
        <v>0</v>
      </c>
      <c r="E52" s="463">
        <f t="shared" si="0"/>
        <v>3794.8413482000005</v>
      </c>
      <c r="F52" s="29"/>
    </row>
    <row r="53" spans="1:6" x14ac:dyDescent="0.25">
      <c r="A53" s="487">
        <v>6481</v>
      </c>
      <c r="B53" s="487">
        <v>6840</v>
      </c>
      <c r="C53" s="488">
        <v>2631.1123201999999</v>
      </c>
      <c r="D53" s="488">
        <v>0</v>
      </c>
      <c r="E53" s="463">
        <f t="shared" si="0"/>
        <v>2631.1123201999999</v>
      </c>
      <c r="F53" s="29"/>
    </row>
    <row r="54" spans="1:6" x14ac:dyDescent="0.25">
      <c r="A54" s="487">
        <v>6841</v>
      </c>
      <c r="B54" s="487">
        <v>7200</v>
      </c>
      <c r="C54" s="488">
        <v>293.20003580000002</v>
      </c>
      <c r="D54" s="488">
        <v>137.0177984</v>
      </c>
      <c r="E54" s="463">
        <f t="shared" si="0"/>
        <v>430.21783420000003</v>
      </c>
      <c r="F54" s="29"/>
    </row>
    <row r="55" spans="1:6" x14ac:dyDescent="0.25">
      <c r="A55" s="487">
        <v>7201</v>
      </c>
      <c r="B55" s="487">
        <v>7560</v>
      </c>
      <c r="C55" s="488">
        <v>756.44211580000001</v>
      </c>
      <c r="D55" s="488">
        <v>2709.7534393999999</v>
      </c>
      <c r="E55" s="463">
        <f t="shared" si="0"/>
        <v>3466.1955551999999</v>
      </c>
      <c r="F55" s="29"/>
    </row>
    <row r="56" spans="1:6" x14ac:dyDescent="0.25">
      <c r="A56" s="487">
        <v>7561</v>
      </c>
      <c r="B56" s="487">
        <v>7920</v>
      </c>
      <c r="C56" s="488">
        <v>861.20000960000004</v>
      </c>
      <c r="D56" s="488">
        <v>1285.4999962000002</v>
      </c>
      <c r="E56" s="463">
        <f t="shared" si="0"/>
        <v>2146.7000058000003</v>
      </c>
      <c r="F56" s="29"/>
    </row>
    <row r="57" spans="1:6" x14ac:dyDescent="0.25">
      <c r="A57" s="487">
        <v>7921</v>
      </c>
      <c r="B57" s="487">
        <v>8280</v>
      </c>
      <c r="C57" s="488">
        <v>2091.4396188000001</v>
      </c>
      <c r="D57" s="488">
        <v>3177.6877593999998</v>
      </c>
      <c r="E57" s="463">
        <f t="shared" si="0"/>
        <v>5269.1273781999998</v>
      </c>
      <c r="F57" s="29"/>
    </row>
    <row r="58" spans="1:6" x14ac:dyDescent="0.25">
      <c r="A58" s="487">
        <v>8281</v>
      </c>
      <c r="B58" s="487">
        <v>8640</v>
      </c>
      <c r="C58" s="488">
        <v>2962.1915609999996</v>
      </c>
      <c r="D58" s="488">
        <v>5137.0985148000009</v>
      </c>
      <c r="E58" s="463">
        <f t="shared" si="0"/>
        <v>8099.2900758000005</v>
      </c>
      <c r="F58" s="29"/>
    </row>
    <row r="59" spans="1:6" x14ac:dyDescent="0.25">
      <c r="A59" s="487">
        <v>8641</v>
      </c>
      <c r="B59" s="487">
        <v>9000</v>
      </c>
      <c r="C59" s="488">
        <v>2209.7565084000003</v>
      </c>
      <c r="D59" s="488">
        <v>3403.8345880000002</v>
      </c>
      <c r="E59" s="463">
        <f t="shared" si="0"/>
        <v>5613.5910964000004</v>
      </c>
      <c r="F59" s="29"/>
    </row>
    <row r="60" spans="1:6" x14ac:dyDescent="0.25">
      <c r="A60" s="487">
        <v>9001</v>
      </c>
      <c r="B60" s="487">
        <v>9360</v>
      </c>
      <c r="C60" s="488">
        <v>1130.130463</v>
      </c>
      <c r="D60" s="488">
        <v>469.6361488</v>
      </c>
      <c r="E60" s="463">
        <f t="shared" si="0"/>
        <v>1599.7666118</v>
      </c>
    </row>
    <row r="61" spans="1:6" x14ac:dyDescent="0.25">
      <c r="A61" s="487">
        <v>9361</v>
      </c>
      <c r="B61" s="487">
        <v>9720</v>
      </c>
      <c r="C61" s="488">
        <v>667.00006380000002</v>
      </c>
      <c r="D61" s="488">
        <v>291.60000940000003</v>
      </c>
      <c r="E61" s="463">
        <f t="shared" si="0"/>
        <v>958.6000732</v>
      </c>
    </row>
    <row r="62" spans="1:6" x14ac:dyDescent="0.25">
      <c r="A62" s="487">
        <v>9721</v>
      </c>
      <c r="B62" s="487">
        <v>10080</v>
      </c>
      <c r="C62" s="488">
        <v>1459.9751096</v>
      </c>
      <c r="D62" s="488">
        <v>3774.8350500000001</v>
      </c>
      <c r="E62" s="463">
        <f t="shared" si="0"/>
        <v>5234.8101595999997</v>
      </c>
    </row>
    <row r="63" spans="1:6" x14ac:dyDescent="0.25">
      <c r="A63" s="487">
        <v>10081</v>
      </c>
      <c r="B63" s="487">
        <v>10440</v>
      </c>
      <c r="C63" s="488">
        <v>468.59198819999995</v>
      </c>
      <c r="D63" s="488">
        <v>8777.0299498000004</v>
      </c>
      <c r="E63" s="463">
        <f t="shared" si="0"/>
        <v>9245.6219380000002</v>
      </c>
    </row>
    <row r="64" spans="1:6" x14ac:dyDescent="0.25">
      <c r="A64" s="487">
        <v>10441</v>
      </c>
      <c r="B64" s="487">
        <v>10800</v>
      </c>
      <c r="C64" s="488">
        <v>281.10002480000003</v>
      </c>
      <c r="D64" s="488">
        <v>0</v>
      </c>
      <c r="E64" s="463">
        <f t="shared" si="0"/>
        <v>281.10002480000003</v>
      </c>
    </row>
    <row r="65" spans="1:5" ht="15.75" thickBot="1" x14ac:dyDescent="0.3">
      <c r="A65" s="487">
        <v>10801</v>
      </c>
      <c r="B65" s="487">
        <v>73000</v>
      </c>
      <c r="C65" s="488">
        <v>54607.898785999998</v>
      </c>
      <c r="D65" s="488">
        <v>152589.12292680002</v>
      </c>
      <c r="E65" s="463">
        <f>C65+D65</f>
        <v>207197.02171280002</v>
      </c>
    </row>
    <row r="66" spans="1:5" ht="15.75" thickBot="1" x14ac:dyDescent="0.3">
      <c r="A66" s="650" t="s">
        <v>744</v>
      </c>
      <c r="B66" s="651"/>
      <c r="C66" s="464">
        <f>SUM(C8:C65)</f>
        <v>5769547.9373868024</v>
      </c>
      <c r="D66" s="464">
        <f>SUM(D8:D65)</f>
        <v>5970477.7692237981</v>
      </c>
      <c r="E66" s="464">
        <f>SUM(E8:E65)</f>
        <v>11740025.706610598</v>
      </c>
    </row>
    <row r="67" spans="1:5" x14ac:dyDescent="0.25">
      <c r="A67" s="36"/>
      <c r="B67" s="36"/>
      <c r="C67" s="35"/>
      <c r="D67" s="34"/>
      <c r="E67" s="38"/>
    </row>
    <row r="68" spans="1:5" x14ac:dyDescent="0.25">
      <c r="A68" s="36"/>
      <c r="B68" s="36"/>
      <c r="C68" s="35"/>
      <c r="D68" s="34"/>
      <c r="E68" s="38"/>
    </row>
    <row r="69" spans="1:5" x14ac:dyDescent="0.25">
      <c r="A69" s="36"/>
      <c r="B69" s="36"/>
      <c r="C69" s="35"/>
      <c r="D69" s="34"/>
      <c r="E69" s="38"/>
    </row>
    <row r="70" spans="1:5" x14ac:dyDescent="0.25">
      <c r="A70" s="36"/>
      <c r="B70" s="36"/>
      <c r="C70" s="238"/>
      <c r="D70" s="37"/>
      <c r="E70" s="38"/>
    </row>
    <row r="71" spans="1:5" x14ac:dyDescent="0.25">
      <c r="A71" s="36"/>
      <c r="B71" s="36"/>
      <c r="C71" s="36"/>
      <c r="D71" s="37"/>
      <c r="E71" s="38"/>
    </row>
    <row r="72" spans="1:5" x14ac:dyDescent="0.25">
      <c r="A72" s="36"/>
      <c r="B72" s="36"/>
      <c r="D72" s="37"/>
      <c r="E72" s="38"/>
    </row>
    <row r="73" spans="1:5" x14ac:dyDescent="0.25">
      <c r="A73" s="36"/>
      <c r="B73" s="36"/>
      <c r="C73" s="36"/>
      <c r="D73" s="37"/>
      <c r="E73" s="38"/>
    </row>
    <row r="74" spans="1:5" x14ac:dyDescent="0.25">
      <c r="A74" s="36"/>
      <c r="B74" s="36"/>
      <c r="C74" s="36"/>
      <c r="D74" s="37"/>
      <c r="E74" s="38"/>
    </row>
    <row r="75" spans="1:5" x14ac:dyDescent="0.25">
      <c r="A75" s="36"/>
      <c r="B75" s="36"/>
      <c r="C75" s="36"/>
      <c r="D75" s="37"/>
      <c r="E75" s="38"/>
    </row>
    <row r="76" spans="1:5" x14ac:dyDescent="0.25">
      <c r="A76" s="36"/>
      <c r="B76" s="36"/>
      <c r="C76" s="36"/>
      <c r="D76" s="37"/>
      <c r="E76" s="38"/>
    </row>
    <row r="77" spans="1:5" x14ac:dyDescent="0.25">
      <c r="A77" s="36"/>
      <c r="B77" s="36"/>
      <c r="C77" s="36"/>
      <c r="D77" s="37"/>
      <c r="E77" s="38"/>
    </row>
    <row r="78" spans="1:5" x14ac:dyDescent="0.25">
      <c r="A78" s="36"/>
      <c r="B78" s="36"/>
      <c r="C78" s="36"/>
      <c r="D78" s="37"/>
      <c r="E78" s="38"/>
    </row>
    <row r="79" spans="1:5" x14ac:dyDescent="0.25">
      <c r="A79" s="36"/>
      <c r="B79" s="36"/>
      <c r="C79" s="36"/>
      <c r="D79" s="37"/>
      <c r="E79" s="38"/>
    </row>
    <row r="80" spans="1:5" x14ac:dyDescent="0.25">
      <c r="A80" s="36"/>
      <c r="B80" s="36"/>
      <c r="C80" s="36"/>
      <c r="D80" s="37"/>
      <c r="E80" s="38"/>
    </row>
    <row r="81" spans="1:5" x14ac:dyDescent="0.25">
      <c r="A81" s="36"/>
      <c r="B81" s="36"/>
      <c r="C81" s="36"/>
      <c r="D81" s="37"/>
      <c r="E81" s="38"/>
    </row>
    <row r="82" spans="1:5" x14ac:dyDescent="0.25">
      <c r="A82" s="36"/>
      <c r="B82" s="36"/>
      <c r="C82" s="36"/>
      <c r="D82" s="37"/>
      <c r="E82" s="38"/>
    </row>
    <row r="83" spans="1:5" x14ac:dyDescent="0.25">
      <c r="A83" s="36"/>
      <c r="B83" s="36"/>
      <c r="C83" s="36"/>
      <c r="D83" s="37"/>
      <c r="E83" s="38"/>
    </row>
    <row r="84" spans="1:5" x14ac:dyDescent="0.25">
      <c r="A84" s="36"/>
      <c r="B84" s="36"/>
      <c r="C84" s="36"/>
      <c r="D84" s="37"/>
      <c r="E84" s="38"/>
    </row>
    <row r="85" spans="1:5" x14ac:dyDescent="0.25">
      <c r="A85" s="36"/>
      <c r="B85" s="36"/>
      <c r="C85" s="36"/>
      <c r="D85" s="37"/>
      <c r="E85" s="38"/>
    </row>
    <row r="86" spans="1:5" x14ac:dyDescent="0.25">
      <c r="A86" s="36"/>
      <c r="B86" s="36"/>
      <c r="C86" s="36"/>
      <c r="D86" s="37"/>
      <c r="E86" s="38"/>
    </row>
    <row r="87" spans="1:5" x14ac:dyDescent="0.25">
      <c r="A87" s="36"/>
      <c r="B87" s="36"/>
      <c r="C87" s="36"/>
      <c r="D87" s="37"/>
      <c r="E87" s="38"/>
    </row>
    <row r="88" spans="1:5" x14ac:dyDescent="0.25">
      <c r="A88" s="36"/>
      <c r="B88" s="36"/>
      <c r="C88" s="36"/>
      <c r="D88" s="37"/>
      <c r="E88" s="38"/>
    </row>
    <row r="89" spans="1:5" x14ac:dyDescent="0.25">
      <c r="A89" s="36"/>
      <c r="B89" s="36"/>
      <c r="C89" s="36"/>
      <c r="D89" s="37"/>
      <c r="E89" s="38"/>
    </row>
    <row r="90" spans="1:5" x14ac:dyDescent="0.25">
      <c r="A90" s="36"/>
      <c r="B90" s="36"/>
      <c r="C90" s="36"/>
      <c r="D90" s="37"/>
      <c r="E90" s="38"/>
    </row>
    <row r="91" spans="1:5" x14ac:dyDescent="0.25">
      <c r="A91" s="36"/>
      <c r="B91" s="36"/>
      <c r="C91" s="36"/>
      <c r="D91" s="37"/>
      <c r="E91" s="38"/>
    </row>
    <row r="92" spans="1:5" x14ac:dyDescent="0.25">
      <c r="A92" s="36"/>
      <c r="B92" s="36"/>
      <c r="C92" s="36"/>
      <c r="D92" s="37"/>
      <c r="E92" s="38"/>
    </row>
    <row r="93" spans="1:5" x14ac:dyDescent="0.25">
      <c r="A93" s="36"/>
      <c r="B93" s="36"/>
      <c r="C93" s="36"/>
      <c r="D93" s="37"/>
      <c r="E93" s="38"/>
    </row>
    <row r="94" spans="1:5" x14ac:dyDescent="0.25">
      <c r="A94" s="36"/>
      <c r="B94" s="36"/>
      <c r="C94" s="36"/>
      <c r="D94" s="37"/>
      <c r="E94" s="38"/>
    </row>
    <row r="95" spans="1:5" x14ac:dyDescent="0.25">
      <c r="A95" s="36"/>
      <c r="B95" s="36"/>
      <c r="C95" s="36"/>
      <c r="D95" s="37"/>
      <c r="E95" s="38"/>
    </row>
    <row r="96" spans="1:5" x14ac:dyDescent="0.25">
      <c r="A96" s="36"/>
      <c r="B96" s="36"/>
      <c r="C96" s="36"/>
      <c r="D96" s="37"/>
      <c r="E96" s="38"/>
    </row>
    <row r="97" spans="1:5" x14ac:dyDescent="0.25">
      <c r="A97" s="36"/>
      <c r="B97" s="36"/>
      <c r="C97" s="36"/>
      <c r="D97" s="37"/>
      <c r="E97" s="38"/>
    </row>
    <row r="98" spans="1:5" x14ac:dyDescent="0.25">
      <c r="A98" s="36"/>
      <c r="B98" s="36"/>
      <c r="C98" s="36"/>
      <c r="D98" s="37"/>
      <c r="E98" s="38"/>
    </row>
    <row r="99" spans="1:5" x14ac:dyDescent="0.25">
      <c r="A99" s="36"/>
      <c r="B99" s="36"/>
      <c r="C99" s="36"/>
      <c r="D99" s="37"/>
      <c r="E99" s="38"/>
    </row>
    <row r="100" spans="1:5" x14ac:dyDescent="0.25">
      <c r="A100" s="36"/>
      <c r="B100" s="36"/>
      <c r="C100" s="36"/>
      <c r="D100" s="37"/>
      <c r="E100" s="38"/>
    </row>
    <row r="101" spans="1:5" x14ac:dyDescent="0.25">
      <c r="A101" s="36"/>
      <c r="B101" s="36"/>
      <c r="C101" s="36"/>
      <c r="D101" s="37"/>
      <c r="E101" s="38"/>
    </row>
    <row r="102" spans="1:5" x14ac:dyDescent="0.25">
      <c r="A102" s="36"/>
      <c r="B102" s="36"/>
      <c r="C102" s="36"/>
      <c r="D102" s="37"/>
      <c r="E102" s="38"/>
    </row>
    <row r="103" spans="1:5" x14ac:dyDescent="0.25">
      <c r="A103" s="36"/>
      <c r="B103" s="36"/>
      <c r="C103" s="36"/>
      <c r="D103" s="37"/>
      <c r="E103" s="38"/>
    </row>
    <row r="104" spans="1:5" x14ac:dyDescent="0.25">
      <c r="A104" s="36"/>
      <c r="B104" s="36"/>
      <c r="C104" s="36"/>
      <c r="D104" s="37"/>
      <c r="E104" s="38"/>
    </row>
    <row r="105" spans="1:5" x14ac:dyDescent="0.25">
      <c r="A105" s="36"/>
      <c r="B105" s="36"/>
      <c r="C105" s="36"/>
      <c r="D105" s="37"/>
      <c r="E105" s="38"/>
    </row>
    <row r="106" spans="1:5" x14ac:dyDescent="0.25">
      <c r="A106" s="36"/>
      <c r="B106" s="36"/>
      <c r="C106" s="36"/>
      <c r="D106" s="37"/>
      <c r="E106" s="38"/>
    </row>
    <row r="107" spans="1:5" x14ac:dyDescent="0.25">
      <c r="A107" s="36"/>
      <c r="B107" s="36"/>
      <c r="C107" s="36"/>
      <c r="D107" s="37"/>
      <c r="E107" s="38"/>
    </row>
    <row r="108" spans="1:5" x14ac:dyDescent="0.25">
      <c r="A108" s="36"/>
      <c r="B108" s="36"/>
      <c r="C108" s="36"/>
      <c r="D108" s="37"/>
      <c r="E108" s="38"/>
    </row>
    <row r="109" spans="1:5" x14ac:dyDescent="0.25">
      <c r="A109" s="36"/>
      <c r="B109" s="36"/>
      <c r="C109" s="36"/>
      <c r="D109" s="37"/>
      <c r="E109" s="38"/>
    </row>
    <row r="110" spans="1:5" x14ac:dyDescent="0.25">
      <c r="A110" s="36"/>
      <c r="B110" s="36"/>
      <c r="C110" s="36"/>
      <c r="D110" s="36"/>
      <c r="E110" s="39"/>
    </row>
    <row r="112" spans="1:5" x14ac:dyDescent="0.25">
      <c r="A112" s="40"/>
      <c r="B112" s="40"/>
      <c r="C112" s="40"/>
      <c r="D112" s="41"/>
      <c r="E112" s="42"/>
    </row>
    <row r="113" spans="1:5" x14ac:dyDescent="0.25">
      <c r="A113" s="43"/>
      <c r="B113" s="43"/>
      <c r="C113" s="43"/>
      <c r="D113" s="44"/>
      <c r="E113" s="45"/>
    </row>
    <row r="114" spans="1:5" x14ac:dyDescent="0.25">
      <c r="A114" s="40"/>
      <c r="B114" s="40"/>
      <c r="C114" s="40"/>
      <c r="D114" s="41"/>
      <c r="E114" s="42"/>
    </row>
    <row r="115" spans="1:5" x14ac:dyDescent="0.25">
      <c r="A115" s="14" t="s">
        <v>766</v>
      </c>
      <c r="B115" s="14"/>
      <c r="C115" s="14"/>
      <c r="D115" s="31"/>
      <c r="E115" s="31"/>
    </row>
    <row r="116" spans="1:5" x14ac:dyDescent="0.25">
      <c r="A116" s="14" t="s">
        <v>23</v>
      </c>
      <c r="B116" s="14"/>
      <c r="C116" s="14"/>
    </row>
  </sheetData>
  <mergeCells count="9">
    <mergeCell ref="A66:B66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2"/>
  <sheetViews>
    <sheetView workbookViewId="0">
      <selection activeCell="G19" sqref="G19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668" t="s">
        <v>657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</row>
    <row r="2" spans="1:11" ht="18.75" x14ac:dyDescent="0.3">
      <c r="A2" s="670" t="s">
        <v>1337</v>
      </c>
      <c r="B2" s="670"/>
      <c r="C2" s="670"/>
      <c r="D2" s="671"/>
      <c r="E2" s="672"/>
      <c r="F2" s="672"/>
      <c r="G2" s="672"/>
      <c r="H2" s="672"/>
      <c r="I2" s="672"/>
      <c r="J2" s="672"/>
      <c r="K2" s="672"/>
    </row>
    <row r="3" spans="1:11" ht="6" customHeight="1" x14ac:dyDescent="0.25">
      <c r="A3" s="673"/>
      <c r="B3" s="673"/>
      <c r="C3" s="673"/>
      <c r="D3" s="673"/>
      <c r="E3" s="673"/>
      <c r="F3" s="239"/>
      <c r="G3" s="239"/>
      <c r="H3" s="239"/>
      <c r="I3" s="239"/>
      <c r="J3" s="239"/>
      <c r="K3" s="239"/>
    </row>
    <row r="4" spans="1:11" ht="17.25" customHeight="1" x14ac:dyDescent="0.25">
      <c r="A4" s="674" t="s">
        <v>658</v>
      </c>
      <c r="B4" s="674" t="s">
        <v>659</v>
      </c>
      <c r="C4" s="675" t="s">
        <v>886</v>
      </c>
      <c r="D4" s="676"/>
      <c r="E4" s="676"/>
      <c r="F4" s="676"/>
      <c r="G4" s="676"/>
      <c r="H4" s="676"/>
      <c r="I4" s="676"/>
      <c r="J4" s="676"/>
      <c r="K4" s="676"/>
    </row>
    <row r="5" spans="1:11" ht="15.75" thickBot="1" x14ac:dyDescent="0.3">
      <c r="A5" s="674"/>
      <c r="B5" s="674"/>
      <c r="C5" s="240" t="s">
        <v>660</v>
      </c>
      <c r="D5" s="240" t="s">
        <v>661</v>
      </c>
      <c r="E5" s="240" t="s">
        <v>662</v>
      </c>
      <c r="F5" s="240" t="s">
        <v>663</v>
      </c>
      <c r="G5" s="240" t="s">
        <v>664</v>
      </c>
      <c r="H5" s="240" t="s">
        <v>665</v>
      </c>
      <c r="I5" s="240" t="s">
        <v>666</v>
      </c>
      <c r="J5" s="240" t="s">
        <v>667</v>
      </c>
      <c r="K5" s="240" t="s">
        <v>668</v>
      </c>
    </row>
    <row r="6" spans="1:11" ht="15" x14ac:dyDescent="0.25">
      <c r="A6" s="665" t="s">
        <v>669</v>
      </c>
      <c r="B6" s="666"/>
      <c r="C6" s="666"/>
      <c r="D6" s="666"/>
      <c r="E6" s="666"/>
      <c r="F6" s="666"/>
      <c r="G6" s="666"/>
      <c r="H6" s="666"/>
      <c r="I6" s="666"/>
      <c r="J6" s="666"/>
      <c r="K6" s="667"/>
    </row>
    <row r="7" spans="1:11" ht="15" x14ac:dyDescent="0.25">
      <c r="A7" s="443" t="s">
        <v>674</v>
      </c>
      <c r="B7" s="443" t="s">
        <v>691</v>
      </c>
      <c r="C7" s="444"/>
      <c r="D7" s="444"/>
      <c r="E7" s="444"/>
      <c r="F7" s="444"/>
      <c r="G7" s="444"/>
      <c r="H7" s="444"/>
      <c r="I7" s="444"/>
      <c r="J7" s="444"/>
      <c r="K7" s="444">
        <v>5.5</v>
      </c>
    </row>
    <row r="8" spans="1:11" ht="15" x14ac:dyDescent="0.25">
      <c r="A8" s="443" t="s">
        <v>674</v>
      </c>
      <c r="B8" s="443" t="s">
        <v>681</v>
      </c>
      <c r="C8" s="444"/>
      <c r="D8" s="444"/>
      <c r="E8" s="444"/>
      <c r="F8" s="444"/>
      <c r="G8" s="444"/>
      <c r="H8" s="444"/>
      <c r="I8" s="444"/>
      <c r="J8" s="444"/>
      <c r="K8" s="444">
        <v>7</v>
      </c>
    </row>
    <row r="9" spans="1:11" ht="15" x14ac:dyDescent="0.25">
      <c r="A9" s="443" t="s">
        <v>670</v>
      </c>
      <c r="B9" s="443" t="s">
        <v>683</v>
      </c>
      <c r="C9" s="444"/>
      <c r="D9" s="444"/>
      <c r="E9" s="444"/>
      <c r="F9" s="444"/>
      <c r="G9" s="444"/>
      <c r="H9" s="444"/>
      <c r="I9" s="444"/>
      <c r="J9" s="444"/>
      <c r="K9" s="444">
        <v>5.5</v>
      </c>
    </row>
    <row r="10" spans="1:11" ht="15" x14ac:dyDescent="0.25">
      <c r="A10" s="443" t="s">
        <v>718</v>
      </c>
      <c r="B10" s="443" t="s">
        <v>684</v>
      </c>
      <c r="C10" s="444"/>
      <c r="D10" s="444"/>
      <c r="E10" s="444"/>
      <c r="F10" s="444"/>
      <c r="G10" s="444"/>
      <c r="H10" s="444"/>
      <c r="I10" s="444">
        <v>6.2</v>
      </c>
      <c r="J10" s="444"/>
      <c r="K10" s="444"/>
    </row>
    <row r="11" spans="1:11" ht="6" customHeight="1" x14ac:dyDescent="0.25">
      <c r="A11" s="241"/>
      <c r="B11" s="241"/>
      <c r="C11" s="241"/>
      <c r="D11" s="241"/>
      <c r="E11" s="242"/>
      <c r="F11" s="241"/>
      <c r="G11" s="241"/>
      <c r="H11" s="241"/>
      <c r="I11" s="241"/>
      <c r="J11" s="241"/>
      <c r="K11" s="241"/>
    </row>
    <row r="12" spans="1:11" ht="15" x14ac:dyDescent="0.25">
      <c r="A12" s="14" t="s">
        <v>23</v>
      </c>
    </row>
    <row r="13" spans="1:11" ht="15" x14ac:dyDescent="0.25"/>
    <row r="14" spans="1:11" ht="15" customHeight="1" x14ac:dyDescent="0.25"/>
    <row r="15" spans="1:11" ht="15" customHeight="1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6" ht="15" customHeight="1" x14ac:dyDescent="0.25"/>
    <row r="97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45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</sheetData>
  <mergeCells count="7">
    <mergeCell ref="A6:K6"/>
    <mergeCell ref="A1:K1"/>
    <mergeCell ref="A2:K2"/>
    <mergeCell ref="A3:E3"/>
    <mergeCell ref="A4:A5"/>
    <mergeCell ref="B4:B5"/>
    <mergeCell ref="C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20"/>
  <sheetViews>
    <sheetView workbookViewId="0">
      <selection activeCell="A2" sqref="A2:K2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4" width="10.7109375" customWidth="1"/>
    <col min="275" max="280" width="9.140625" hidden="1" customWidth="1"/>
    <col min="281" max="519" width="9.140625" hidden="1"/>
    <col min="520" max="520" width="13.7109375" customWidth="1"/>
    <col min="521" max="530" width="10.7109375" customWidth="1"/>
    <col min="531" max="536" width="9.140625" hidden="1" customWidth="1"/>
    <col min="537" max="775" width="9.140625" hidden="1"/>
    <col min="776" max="776" width="13.7109375" customWidth="1"/>
    <col min="777" max="786" width="10.7109375" customWidth="1"/>
    <col min="787" max="792" width="9.140625" hidden="1" customWidth="1"/>
    <col min="793" max="1031" width="9.140625" hidden="1"/>
    <col min="1032" max="1032" width="13.7109375" customWidth="1"/>
    <col min="1033" max="1042" width="10.7109375" customWidth="1"/>
    <col min="1043" max="1048" width="9.140625" hidden="1" customWidth="1"/>
    <col min="1049" max="1287" width="9.140625" hidden="1"/>
    <col min="1288" max="1288" width="13.7109375" customWidth="1"/>
    <col min="1289" max="1298" width="10.7109375" customWidth="1"/>
    <col min="1299" max="1304" width="9.140625" hidden="1" customWidth="1"/>
    <col min="1305" max="1543" width="9.140625" hidden="1"/>
    <col min="1544" max="1544" width="13.7109375" customWidth="1"/>
    <col min="1545" max="1554" width="10.7109375" customWidth="1"/>
    <col min="1555" max="1560" width="9.140625" hidden="1" customWidth="1"/>
    <col min="1561" max="1799" width="9.140625" hidden="1"/>
    <col min="1800" max="1800" width="13.7109375" customWidth="1"/>
    <col min="1801" max="1810" width="10.7109375" customWidth="1"/>
    <col min="1811" max="1816" width="9.140625" hidden="1" customWidth="1"/>
    <col min="1817" max="2055" width="9.140625" hidden="1"/>
    <col min="2056" max="2056" width="13.7109375" customWidth="1"/>
    <col min="2057" max="2066" width="10.7109375" customWidth="1"/>
    <col min="2067" max="2072" width="9.140625" hidden="1" customWidth="1"/>
    <col min="2073" max="2311" width="9.140625" hidden="1"/>
    <col min="2312" max="2312" width="13.7109375" customWidth="1"/>
    <col min="2313" max="2322" width="10.7109375" customWidth="1"/>
    <col min="2323" max="2328" width="9.140625" hidden="1" customWidth="1"/>
    <col min="2329" max="2567" width="9.140625" hidden="1"/>
    <col min="2568" max="2568" width="13.7109375" customWidth="1"/>
    <col min="2569" max="2578" width="10.7109375" customWidth="1"/>
    <col min="2579" max="2584" width="9.140625" hidden="1" customWidth="1"/>
    <col min="2585" max="2823" width="9.140625" hidden="1"/>
    <col min="2824" max="2824" width="13.7109375" customWidth="1"/>
    <col min="2825" max="2834" width="10.7109375" customWidth="1"/>
    <col min="2835" max="2840" width="9.140625" hidden="1" customWidth="1"/>
    <col min="2841" max="3079" width="9.140625" hidden="1"/>
    <col min="3080" max="3080" width="13.7109375" customWidth="1"/>
    <col min="3081" max="3090" width="10.7109375" customWidth="1"/>
    <col min="3091" max="3096" width="9.140625" hidden="1" customWidth="1"/>
    <col min="3097" max="3335" width="9.140625" hidden="1"/>
    <col min="3336" max="3336" width="13.7109375" customWidth="1"/>
    <col min="3337" max="3346" width="10.7109375" customWidth="1"/>
    <col min="3347" max="3352" width="9.140625" hidden="1" customWidth="1"/>
    <col min="3353" max="3591" width="9.140625" hidden="1"/>
    <col min="3592" max="3592" width="13.7109375" customWidth="1"/>
    <col min="3593" max="3602" width="10.7109375" customWidth="1"/>
    <col min="3603" max="3608" width="9.140625" hidden="1" customWidth="1"/>
    <col min="3609" max="3847" width="9.140625" hidden="1"/>
    <col min="3848" max="3848" width="13.7109375" customWidth="1"/>
    <col min="3849" max="3858" width="10.7109375" customWidth="1"/>
    <col min="3859" max="3864" width="9.140625" hidden="1" customWidth="1"/>
    <col min="3865" max="4103" width="9.140625" hidden="1"/>
    <col min="4104" max="4104" width="13.7109375" customWidth="1"/>
    <col min="4105" max="4114" width="10.7109375" customWidth="1"/>
    <col min="4115" max="4120" width="9.140625" hidden="1" customWidth="1"/>
    <col min="4121" max="4359" width="9.140625" hidden="1"/>
    <col min="4360" max="4360" width="13.7109375" customWidth="1"/>
    <col min="4361" max="4370" width="10.7109375" customWidth="1"/>
    <col min="4371" max="4376" width="9.140625" hidden="1" customWidth="1"/>
    <col min="4377" max="4615" width="9.140625" hidden="1"/>
    <col min="4616" max="4616" width="13.7109375" customWidth="1"/>
    <col min="4617" max="4626" width="10.7109375" customWidth="1"/>
    <col min="4627" max="4632" width="9.140625" hidden="1" customWidth="1"/>
    <col min="4633" max="4871" width="9.140625" hidden="1"/>
    <col min="4872" max="4872" width="13.7109375" customWidth="1"/>
    <col min="4873" max="4882" width="10.7109375" customWidth="1"/>
    <col min="4883" max="4888" width="9.140625" hidden="1" customWidth="1"/>
    <col min="4889" max="5127" width="9.140625" hidden="1"/>
    <col min="5128" max="5128" width="13.7109375" customWidth="1"/>
    <col min="5129" max="5138" width="10.7109375" customWidth="1"/>
    <col min="5139" max="5144" width="9.140625" hidden="1" customWidth="1"/>
    <col min="5145" max="5383" width="9.140625" hidden="1"/>
    <col min="5384" max="5384" width="13.7109375" customWidth="1"/>
    <col min="5385" max="5394" width="10.7109375" customWidth="1"/>
    <col min="5395" max="5400" width="9.140625" hidden="1" customWidth="1"/>
    <col min="5401" max="5639" width="9.140625" hidden="1"/>
    <col min="5640" max="5640" width="13.7109375" customWidth="1"/>
    <col min="5641" max="5650" width="10.7109375" customWidth="1"/>
    <col min="5651" max="5656" width="9.140625" hidden="1" customWidth="1"/>
    <col min="5657" max="5895" width="9.140625" hidden="1"/>
    <col min="5896" max="5896" width="13.7109375" customWidth="1"/>
    <col min="5897" max="5906" width="10.7109375" customWidth="1"/>
    <col min="5907" max="5912" width="9.140625" hidden="1" customWidth="1"/>
    <col min="5913" max="6151" width="9.140625" hidden="1"/>
    <col min="6152" max="6152" width="13.7109375" customWidth="1"/>
    <col min="6153" max="6162" width="10.7109375" customWidth="1"/>
    <col min="6163" max="6168" width="9.140625" hidden="1" customWidth="1"/>
    <col min="6169" max="6407" width="9.140625" hidden="1"/>
    <col min="6408" max="6408" width="13.7109375" customWidth="1"/>
    <col min="6409" max="6418" width="10.7109375" customWidth="1"/>
    <col min="6419" max="6424" width="9.140625" hidden="1" customWidth="1"/>
    <col min="6425" max="6663" width="9.140625" hidden="1"/>
    <col min="6664" max="6664" width="13.7109375" customWidth="1"/>
    <col min="6665" max="6674" width="10.7109375" customWidth="1"/>
    <col min="6675" max="6680" width="9.140625" hidden="1" customWidth="1"/>
    <col min="6681" max="6919" width="9.140625" hidden="1"/>
    <col min="6920" max="6920" width="13.7109375" customWidth="1"/>
    <col min="6921" max="6930" width="10.7109375" customWidth="1"/>
    <col min="6931" max="6936" width="9.140625" hidden="1" customWidth="1"/>
    <col min="6937" max="7175" width="9.140625" hidden="1"/>
    <col min="7176" max="7176" width="13.7109375" customWidth="1"/>
    <col min="7177" max="7186" width="10.7109375" customWidth="1"/>
    <col min="7187" max="7192" width="9.140625" hidden="1" customWidth="1"/>
    <col min="7193" max="7431" width="9.140625" hidden="1"/>
    <col min="7432" max="7432" width="13.7109375" customWidth="1"/>
    <col min="7433" max="7442" width="10.7109375" customWidth="1"/>
    <col min="7443" max="7448" width="9.140625" hidden="1" customWidth="1"/>
    <col min="7449" max="7687" width="9.140625" hidden="1"/>
    <col min="7688" max="7688" width="13.7109375" customWidth="1"/>
    <col min="7689" max="7698" width="10.7109375" customWidth="1"/>
    <col min="7699" max="7704" width="9.140625" hidden="1" customWidth="1"/>
    <col min="7705" max="7943" width="9.140625" hidden="1"/>
    <col min="7944" max="7944" width="13.7109375" customWidth="1"/>
    <col min="7945" max="7954" width="10.7109375" customWidth="1"/>
    <col min="7955" max="7960" width="9.140625" hidden="1" customWidth="1"/>
    <col min="7961" max="8199" width="9.140625" hidden="1"/>
    <col min="8200" max="8200" width="13.7109375" customWidth="1"/>
    <col min="8201" max="8210" width="10.7109375" customWidth="1"/>
    <col min="8211" max="8216" width="9.140625" hidden="1" customWidth="1"/>
    <col min="8217" max="8455" width="9.140625" hidden="1"/>
    <col min="8456" max="8456" width="13.7109375" customWidth="1"/>
    <col min="8457" max="8466" width="10.7109375" customWidth="1"/>
    <col min="8467" max="8472" width="9.140625" hidden="1" customWidth="1"/>
    <col min="8473" max="8711" width="9.140625" hidden="1"/>
    <col min="8712" max="8712" width="13.7109375" customWidth="1"/>
    <col min="8713" max="8722" width="10.7109375" customWidth="1"/>
    <col min="8723" max="8728" width="9.140625" hidden="1" customWidth="1"/>
    <col min="8729" max="8967" width="9.140625" hidden="1"/>
    <col min="8968" max="8968" width="13.7109375" customWidth="1"/>
    <col min="8969" max="8978" width="10.7109375" customWidth="1"/>
    <col min="8979" max="8984" width="9.140625" hidden="1" customWidth="1"/>
    <col min="8985" max="9223" width="9.140625" hidden="1"/>
    <col min="9224" max="9224" width="13.7109375" customWidth="1"/>
    <col min="9225" max="9234" width="10.7109375" customWidth="1"/>
    <col min="9235" max="9240" width="9.140625" hidden="1" customWidth="1"/>
    <col min="9241" max="9479" width="9.140625" hidden="1"/>
    <col min="9480" max="9480" width="13.7109375" customWidth="1"/>
    <col min="9481" max="9490" width="10.7109375" customWidth="1"/>
    <col min="9491" max="9496" width="9.140625" hidden="1" customWidth="1"/>
    <col min="9497" max="9735" width="9.140625" hidden="1"/>
    <col min="9736" max="9736" width="13.7109375" customWidth="1"/>
    <col min="9737" max="9746" width="10.7109375" customWidth="1"/>
    <col min="9747" max="9752" width="9.140625" hidden="1" customWidth="1"/>
    <col min="9753" max="9991" width="9.140625" hidden="1"/>
    <col min="9992" max="9992" width="13.7109375" customWidth="1"/>
    <col min="9993" max="10002" width="10.7109375" customWidth="1"/>
    <col min="10003" max="10008" width="9.140625" hidden="1" customWidth="1"/>
    <col min="10009" max="10247" width="9.140625" hidden="1"/>
    <col min="10248" max="10248" width="13.7109375" customWidth="1"/>
    <col min="10249" max="10258" width="10.7109375" customWidth="1"/>
    <col min="10259" max="10264" width="9.140625" hidden="1" customWidth="1"/>
    <col min="10265" max="10503" width="9.140625" hidden="1"/>
    <col min="10504" max="10504" width="13.7109375" customWidth="1"/>
    <col min="10505" max="10514" width="10.7109375" customWidth="1"/>
    <col min="10515" max="10520" width="9.140625" hidden="1" customWidth="1"/>
    <col min="10521" max="10759" width="9.140625" hidden="1"/>
    <col min="10760" max="10760" width="13.7109375" customWidth="1"/>
    <col min="10761" max="10770" width="10.7109375" customWidth="1"/>
    <col min="10771" max="10776" width="9.140625" hidden="1" customWidth="1"/>
    <col min="10777" max="11015" width="9.140625" hidden="1"/>
    <col min="11016" max="11016" width="13.7109375" customWidth="1"/>
    <col min="11017" max="11026" width="10.7109375" customWidth="1"/>
    <col min="11027" max="11032" width="9.140625" hidden="1" customWidth="1"/>
    <col min="11033" max="11271" width="9.140625" hidden="1"/>
    <col min="11272" max="11272" width="13.7109375" customWidth="1"/>
    <col min="11273" max="11282" width="10.7109375" customWidth="1"/>
    <col min="11283" max="11288" width="9.140625" hidden="1" customWidth="1"/>
    <col min="11289" max="11527" width="9.140625" hidden="1"/>
    <col min="11528" max="11528" width="13.7109375" customWidth="1"/>
    <col min="11529" max="11538" width="10.7109375" customWidth="1"/>
    <col min="11539" max="11544" width="9.140625" hidden="1" customWidth="1"/>
    <col min="11545" max="11783" width="9.140625" hidden="1"/>
    <col min="11784" max="11784" width="13.7109375" customWidth="1"/>
    <col min="11785" max="11794" width="10.7109375" customWidth="1"/>
    <col min="11795" max="11800" width="9.140625" hidden="1" customWidth="1"/>
    <col min="11801" max="12039" width="9.140625" hidden="1"/>
    <col min="12040" max="12040" width="13.7109375" customWidth="1"/>
    <col min="12041" max="12050" width="10.7109375" customWidth="1"/>
    <col min="12051" max="12056" width="9.140625" hidden="1" customWidth="1"/>
    <col min="12057" max="12295" width="9.140625" hidden="1"/>
    <col min="12296" max="12296" width="13.7109375" customWidth="1"/>
    <col min="12297" max="12306" width="10.7109375" customWidth="1"/>
    <col min="12307" max="12312" width="9.140625" hidden="1" customWidth="1"/>
    <col min="12313" max="12551" width="9.140625" hidden="1"/>
    <col min="12552" max="12552" width="13.7109375" customWidth="1"/>
    <col min="12553" max="12562" width="10.7109375" customWidth="1"/>
    <col min="12563" max="12568" width="9.140625" hidden="1" customWidth="1"/>
    <col min="12569" max="12807" width="9.140625" hidden="1"/>
    <col min="12808" max="12808" width="13.7109375" customWidth="1"/>
    <col min="12809" max="12818" width="10.7109375" customWidth="1"/>
    <col min="12819" max="12824" width="9.140625" hidden="1" customWidth="1"/>
    <col min="12825" max="13063" width="9.140625" hidden="1"/>
    <col min="13064" max="13064" width="13.7109375" customWidth="1"/>
    <col min="13065" max="13074" width="10.7109375" customWidth="1"/>
    <col min="13075" max="13080" width="9.140625" hidden="1" customWidth="1"/>
    <col min="13081" max="13319" width="9.140625" hidden="1"/>
    <col min="13320" max="13320" width="13.7109375" customWidth="1"/>
    <col min="13321" max="13330" width="10.7109375" customWidth="1"/>
    <col min="13331" max="13336" width="9.140625" hidden="1" customWidth="1"/>
    <col min="13337" max="13575" width="9.140625" hidden="1"/>
    <col min="13576" max="13576" width="13.7109375" customWidth="1"/>
    <col min="13577" max="13586" width="10.7109375" customWidth="1"/>
    <col min="13587" max="13592" width="9.140625" hidden="1" customWidth="1"/>
    <col min="13593" max="13831" width="9.140625" hidden="1"/>
    <col min="13832" max="13832" width="13.7109375" customWidth="1"/>
    <col min="13833" max="13842" width="10.7109375" customWidth="1"/>
    <col min="13843" max="13848" width="9.140625" hidden="1" customWidth="1"/>
    <col min="13849" max="14087" width="9.140625" hidden="1"/>
    <col min="14088" max="14088" width="13.7109375" customWidth="1"/>
    <col min="14089" max="14098" width="10.7109375" customWidth="1"/>
    <col min="14099" max="14104" width="9.140625" hidden="1" customWidth="1"/>
    <col min="14105" max="14343" width="9.140625" hidden="1"/>
    <col min="14344" max="14344" width="13.7109375" customWidth="1"/>
    <col min="14345" max="14354" width="10.7109375" customWidth="1"/>
    <col min="14355" max="14360" width="9.140625" hidden="1" customWidth="1"/>
    <col min="14361" max="14599" width="9.140625" hidden="1"/>
    <col min="14600" max="14600" width="13.7109375" customWidth="1"/>
    <col min="14601" max="14610" width="10.7109375" customWidth="1"/>
    <col min="14611" max="14616" width="9.140625" hidden="1" customWidth="1"/>
    <col min="14617" max="14855" width="9.140625" hidden="1"/>
    <col min="14856" max="14856" width="13.7109375" customWidth="1"/>
    <col min="14857" max="14866" width="10.7109375" customWidth="1"/>
    <col min="14867" max="14872" width="9.140625" hidden="1" customWidth="1"/>
    <col min="14873" max="15111" width="9.140625" hidden="1"/>
    <col min="15112" max="15112" width="13.7109375" customWidth="1"/>
    <col min="15113" max="15122" width="10.7109375" customWidth="1"/>
    <col min="15123" max="15128" width="9.140625" hidden="1" customWidth="1"/>
    <col min="15129" max="15367" width="9.140625" hidden="1"/>
    <col min="15368" max="15368" width="13.7109375" customWidth="1"/>
    <col min="15369" max="15378" width="10.7109375" customWidth="1"/>
    <col min="15379" max="15384" width="9.140625" hidden="1" customWidth="1"/>
    <col min="15385" max="15623" width="9.140625" hidden="1"/>
    <col min="15624" max="15624" width="13.7109375" customWidth="1"/>
    <col min="15625" max="15634" width="10.7109375" customWidth="1"/>
    <col min="15635" max="15640" width="9.140625" hidden="1" customWidth="1"/>
    <col min="15641" max="15879" width="9.140625" hidden="1"/>
    <col min="15880" max="15880" width="13.7109375" customWidth="1"/>
    <col min="15881" max="15890" width="10.7109375" customWidth="1"/>
    <col min="15891" max="15896" width="9.140625" hidden="1" customWidth="1"/>
    <col min="15897" max="16125" width="9.140625" hidden="1"/>
    <col min="16140" max="16384" width="9.140625" hidden="1"/>
  </cols>
  <sheetData>
    <row r="1" spans="1:11" ht="49.5" customHeight="1" x14ac:dyDescent="0.25">
      <c r="A1" s="680" t="s">
        <v>673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</row>
    <row r="2" spans="1:11" ht="18.75" x14ac:dyDescent="0.3">
      <c r="A2" s="682" t="s">
        <v>1337</v>
      </c>
      <c r="B2" s="670"/>
      <c r="C2" s="670"/>
      <c r="D2" s="683"/>
      <c r="E2" s="684"/>
      <c r="F2" s="684"/>
      <c r="G2" s="684"/>
      <c r="H2" s="684"/>
      <c r="I2" s="684"/>
      <c r="J2" s="684"/>
      <c r="K2" s="684"/>
    </row>
    <row r="3" spans="1:11" ht="5.25" customHeight="1" x14ac:dyDescent="0.25">
      <c r="A3" s="685"/>
      <c r="B3" s="669"/>
      <c r="C3" s="669"/>
      <c r="D3" s="669"/>
      <c r="E3" s="669"/>
      <c r="F3" s="669"/>
      <c r="G3" s="669"/>
      <c r="H3" s="669"/>
      <c r="I3" s="669"/>
      <c r="J3" s="669"/>
      <c r="K3" s="669"/>
    </row>
    <row r="4" spans="1:11" ht="15.75" thickBot="1" x14ac:dyDescent="0.3">
      <c r="A4" s="686"/>
      <c r="B4" s="673"/>
      <c r="C4" s="673"/>
      <c r="D4" s="673"/>
      <c r="E4" s="673"/>
      <c r="F4" s="243"/>
      <c r="G4" s="243"/>
      <c r="H4" s="243"/>
      <c r="I4" s="243"/>
      <c r="J4" s="243"/>
      <c r="K4" s="243"/>
    </row>
    <row r="5" spans="1:11" ht="15" x14ac:dyDescent="0.25">
      <c r="A5" s="687" t="s">
        <v>658</v>
      </c>
      <c r="B5" s="688" t="s">
        <v>659</v>
      </c>
      <c r="C5" s="689" t="s">
        <v>886</v>
      </c>
      <c r="D5" s="690"/>
      <c r="E5" s="690"/>
      <c r="F5" s="690"/>
      <c r="G5" s="690"/>
      <c r="H5" s="690"/>
      <c r="I5" s="690"/>
      <c r="J5" s="690"/>
      <c r="K5" s="691"/>
    </row>
    <row r="6" spans="1:11" ht="15" x14ac:dyDescent="0.25">
      <c r="A6" s="661"/>
      <c r="B6" s="662"/>
      <c r="C6" s="244" t="s">
        <v>660</v>
      </c>
      <c r="D6" s="244" t="s">
        <v>661</v>
      </c>
      <c r="E6" s="244" t="s">
        <v>662</v>
      </c>
      <c r="F6" s="244" t="s">
        <v>663</v>
      </c>
      <c r="G6" s="244" t="s">
        <v>664</v>
      </c>
      <c r="H6" s="244" t="s">
        <v>665</v>
      </c>
      <c r="I6" s="244" t="s">
        <v>666</v>
      </c>
      <c r="J6" s="244" t="s">
        <v>667</v>
      </c>
      <c r="K6" s="245" t="s">
        <v>668</v>
      </c>
    </row>
    <row r="7" spans="1:11" ht="15.75" thickBot="1" x14ac:dyDescent="0.3">
      <c r="A7" s="692" t="s">
        <v>669</v>
      </c>
      <c r="B7" s="693"/>
      <c r="C7" s="693"/>
      <c r="D7" s="693"/>
      <c r="E7" s="693"/>
      <c r="F7" s="693"/>
      <c r="G7" s="693"/>
      <c r="H7" s="693"/>
      <c r="I7" s="693"/>
      <c r="J7" s="693"/>
      <c r="K7" s="694"/>
    </row>
    <row r="8" spans="1:11" ht="15" x14ac:dyDescent="0.25">
      <c r="A8" s="489" t="s">
        <v>674</v>
      </c>
      <c r="B8" s="490" t="s">
        <v>678</v>
      </c>
      <c r="C8" s="490"/>
      <c r="D8" s="490"/>
      <c r="E8" s="490"/>
      <c r="F8" s="490"/>
      <c r="G8" s="490"/>
      <c r="H8" s="490"/>
      <c r="I8" s="490"/>
      <c r="J8" s="490"/>
      <c r="K8" s="491">
        <v>4.8499999999999996</v>
      </c>
    </row>
    <row r="9" spans="1:11" ht="15" x14ac:dyDescent="0.25">
      <c r="A9" s="492" t="s">
        <v>674</v>
      </c>
      <c r="B9" s="431" t="s">
        <v>692</v>
      </c>
      <c r="C9" s="431"/>
      <c r="D9" s="431"/>
      <c r="E9" s="431"/>
      <c r="F9" s="431"/>
      <c r="G9" s="431"/>
      <c r="H9" s="431"/>
      <c r="I9" s="431"/>
      <c r="J9" s="431"/>
      <c r="K9" s="493">
        <v>5.74</v>
      </c>
    </row>
    <row r="10" spans="1:11" ht="15" x14ac:dyDescent="0.25">
      <c r="A10" s="492" t="s">
        <v>670</v>
      </c>
      <c r="B10" s="431" t="s">
        <v>683</v>
      </c>
      <c r="C10" s="431"/>
      <c r="D10" s="431"/>
      <c r="E10" s="431"/>
      <c r="F10" s="431"/>
      <c r="G10" s="431"/>
      <c r="H10" s="431"/>
      <c r="I10" s="431"/>
      <c r="J10" s="431"/>
      <c r="K10" s="493">
        <v>5.5</v>
      </c>
    </row>
    <row r="11" spans="1:11" ht="15" x14ac:dyDescent="0.25">
      <c r="A11" s="492" t="s">
        <v>670</v>
      </c>
      <c r="B11" s="431" t="s">
        <v>696</v>
      </c>
      <c r="C11" s="431"/>
      <c r="D11" s="431"/>
      <c r="E11" s="431"/>
      <c r="F11" s="431"/>
      <c r="G11" s="431"/>
      <c r="H11" s="431"/>
      <c r="I11" s="431">
        <v>5.7</v>
      </c>
      <c r="J11" s="431"/>
      <c r="K11" s="493"/>
    </row>
    <row r="12" spans="1:11" ht="15" x14ac:dyDescent="0.25">
      <c r="A12" s="492" t="s">
        <v>670</v>
      </c>
      <c r="B12" s="431" t="s">
        <v>728</v>
      </c>
      <c r="C12" s="431"/>
      <c r="D12" s="431"/>
      <c r="E12" s="431"/>
      <c r="F12" s="431"/>
      <c r="G12" s="431"/>
      <c r="H12" s="431"/>
      <c r="I12" s="431"/>
      <c r="J12" s="431"/>
      <c r="K12" s="493">
        <v>4.0999999999999996</v>
      </c>
    </row>
    <row r="13" spans="1:11" ht="15" x14ac:dyDescent="0.25">
      <c r="A13" s="492" t="s">
        <v>670</v>
      </c>
      <c r="B13" s="431" t="s">
        <v>686</v>
      </c>
      <c r="C13" s="431"/>
      <c r="D13" s="431">
        <v>4.7</v>
      </c>
      <c r="E13" s="431"/>
      <c r="F13" s="431"/>
      <c r="G13" s="431"/>
      <c r="H13" s="431"/>
      <c r="I13" s="431"/>
      <c r="J13" s="431"/>
      <c r="K13" s="493"/>
    </row>
    <row r="14" spans="1:11" ht="15" x14ac:dyDescent="0.25">
      <c r="A14" s="492" t="s">
        <v>670</v>
      </c>
      <c r="B14" s="431" t="s">
        <v>737</v>
      </c>
      <c r="C14" s="431"/>
      <c r="D14" s="431"/>
      <c r="E14" s="431"/>
      <c r="F14" s="431"/>
      <c r="G14" s="431"/>
      <c r="H14" s="431"/>
      <c r="I14" s="431"/>
      <c r="J14" s="431"/>
      <c r="K14" s="493">
        <v>4.8499999999999996</v>
      </c>
    </row>
    <row r="15" spans="1:11" ht="15" x14ac:dyDescent="0.25">
      <c r="A15" s="492" t="s">
        <v>670</v>
      </c>
      <c r="B15" s="431" t="s">
        <v>687</v>
      </c>
      <c r="C15" s="431"/>
      <c r="D15" s="431"/>
      <c r="E15" s="431"/>
      <c r="F15" s="431"/>
      <c r="G15" s="431"/>
      <c r="H15" s="431"/>
      <c r="I15" s="431"/>
      <c r="J15" s="431"/>
      <c r="K15" s="493">
        <v>4.97</v>
      </c>
    </row>
    <row r="16" spans="1:11" ht="15" x14ac:dyDescent="0.25">
      <c r="A16" s="492" t="s">
        <v>670</v>
      </c>
      <c r="B16" s="431" t="s">
        <v>688</v>
      </c>
      <c r="C16" s="431"/>
      <c r="D16" s="431"/>
      <c r="E16" s="431"/>
      <c r="F16" s="431"/>
      <c r="G16" s="431"/>
      <c r="H16" s="431"/>
      <c r="I16" s="431"/>
      <c r="J16" s="431">
        <v>3.55</v>
      </c>
      <c r="K16" s="493">
        <v>4.5</v>
      </c>
    </row>
    <row r="17" spans="1:11" ht="15" x14ac:dyDescent="0.25">
      <c r="A17" s="492" t="s">
        <v>690</v>
      </c>
      <c r="B17" s="431" t="s">
        <v>675</v>
      </c>
      <c r="C17" s="431"/>
      <c r="D17" s="431">
        <v>3.88</v>
      </c>
      <c r="E17" s="431">
        <v>3.63</v>
      </c>
      <c r="F17" s="431">
        <v>4.01</v>
      </c>
      <c r="G17" s="431">
        <v>3.18</v>
      </c>
      <c r="H17" s="431">
        <v>3</v>
      </c>
      <c r="I17" s="431">
        <v>3.37</v>
      </c>
      <c r="J17" s="431">
        <v>2.44</v>
      </c>
      <c r="K17" s="493">
        <v>3.44</v>
      </c>
    </row>
    <row r="18" spans="1:11" ht="15" x14ac:dyDescent="0.25">
      <c r="A18" s="492" t="s">
        <v>690</v>
      </c>
      <c r="B18" s="431" t="s">
        <v>691</v>
      </c>
      <c r="C18" s="431"/>
      <c r="D18" s="431"/>
      <c r="E18" s="431"/>
      <c r="F18" s="431"/>
      <c r="G18" s="431">
        <v>3.25</v>
      </c>
      <c r="H18" s="431"/>
      <c r="I18" s="431">
        <v>3.6</v>
      </c>
      <c r="J18" s="431">
        <v>4.2</v>
      </c>
      <c r="K18" s="493">
        <v>4.3499999999999996</v>
      </c>
    </row>
    <row r="19" spans="1:11" ht="15" x14ac:dyDescent="0.25">
      <c r="A19" s="492" t="s">
        <v>690</v>
      </c>
      <c r="B19" s="431" t="s">
        <v>676</v>
      </c>
      <c r="C19" s="431"/>
      <c r="D19" s="431"/>
      <c r="E19" s="431"/>
      <c r="F19" s="431"/>
      <c r="G19" s="431"/>
      <c r="H19" s="431"/>
      <c r="I19" s="431">
        <v>3.99</v>
      </c>
      <c r="J19" s="431">
        <v>4</v>
      </c>
      <c r="K19" s="493">
        <v>2.77</v>
      </c>
    </row>
    <row r="20" spans="1:11" ht="15" x14ac:dyDescent="0.25">
      <c r="A20" s="492" t="s">
        <v>690</v>
      </c>
      <c r="B20" s="431" t="s">
        <v>677</v>
      </c>
      <c r="C20" s="431">
        <v>3</v>
      </c>
      <c r="D20" s="431">
        <v>3.51</v>
      </c>
      <c r="E20" s="431">
        <v>3.25</v>
      </c>
      <c r="F20" s="431">
        <v>4.5</v>
      </c>
      <c r="G20" s="431">
        <v>3.6</v>
      </c>
      <c r="H20" s="431">
        <v>3.2</v>
      </c>
      <c r="I20" s="431">
        <v>3.5</v>
      </c>
      <c r="J20" s="431">
        <v>4.08</v>
      </c>
      <c r="K20" s="493">
        <v>2.42</v>
      </c>
    </row>
    <row r="21" spans="1:11" ht="15" x14ac:dyDescent="0.25">
      <c r="A21" s="492" t="s">
        <v>690</v>
      </c>
      <c r="B21" s="431" t="s">
        <v>678</v>
      </c>
      <c r="C21" s="431"/>
      <c r="D21" s="431"/>
      <c r="E21" s="431"/>
      <c r="F21" s="431">
        <v>3.44</v>
      </c>
      <c r="G21" s="431"/>
      <c r="H21" s="431"/>
      <c r="I21" s="431">
        <v>3.79</v>
      </c>
      <c r="J21" s="431">
        <v>3.67</v>
      </c>
      <c r="K21" s="493">
        <v>1.77</v>
      </c>
    </row>
    <row r="22" spans="1:11" ht="15" x14ac:dyDescent="0.25">
      <c r="A22" s="492" t="s">
        <v>690</v>
      </c>
      <c r="B22" s="431" t="s">
        <v>692</v>
      </c>
      <c r="C22" s="431"/>
      <c r="D22" s="431">
        <v>4.0999999999999996</v>
      </c>
      <c r="E22" s="431">
        <v>3.49</v>
      </c>
      <c r="F22" s="431"/>
      <c r="G22" s="431"/>
      <c r="H22" s="431"/>
      <c r="I22" s="431">
        <v>3.86</v>
      </c>
      <c r="J22" s="431"/>
      <c r="K22" s="493">
        <v>3.4</v>
      </c>
    </row>
    <row r="23" spans="1:11" ht="15" x14ac:dyDescent="0.25">
      <c r="A23" s="492" t="s">
        <v>690</v>
      </c>
      <c r="B23" s="431" t="s">
        <v>693</v>
      </c>
      <c r="C23" s="431"/>
      <c r="D23" s="431"/>
      <c r="E23" s="431">
        <v>4.5</v>
      </c>
      <c r="F23" s="431">
        <v>3.55</v>
      </c>
      <c r="G23" s="431"/>
      <c r="H23" s="431">
        <v>3.65</v>
      </c>
      <c r="I23" s="431"/>
      <c r="J23" s="431">
        <v>4.25</v>
      </c>
      <c r="K23" s="493">
        <v>2.85</v>
      </c>
    </row>
    <row r="24" spans="1:11" ht="15" x14ac:dyDescent="0.25">
      <c r="A24" s="492" t="s">
        <v>690</v>
      </c>
      <c r="B24" s="431" t="s">
        <v>679</v>
      </c>
      <c r="C24" s="431">
        <v>4.37</v>
      </c>
      <c r="D24" s="431"/>
      <c r="E24" s="431">
        <v>3.39</v>
      </c>
      <c r="F24" s="431">
        <v>3.41</v>
      </c>
      <c r="G24" s="431"/>
      <c r="H24" s="431"/>
      <c r="I24" s="431">
        <v>3.98</v>
      </c>
      <c r="J24" s="431">
        <v>3.92</v>
      </c>
      <c r="K24" s="493">
        <v>4.41</v>
      </c>
    </row>
    <row r="25" spans="1:11" ht="15" x14ac:dyDescent="0.25">
      <c r="A25" s="492" t="s">
        <v>690</v>
      </c>
      <c r="B25" s="431" t="s">
        <v>694</v>
      </c>
      <c r="C25" s="431"/>
      <c r="D25" s="431"/>
      <c r="E25" s="431">
        <v>6.56</v>
      </c>
      <c r="F25" s="431"/>
      <c r="G25" s="431">
        <v>6.6</v>
      </c>
      <c r="H25" s="431"/>
      <c r="I25" s="431"/>
      <c r="J25" s="431"/>
      <c r="K25" s="493"/>
    </row>
    <row r="26" spans="1:11" ht="15" x14ac:dyDescent="0.25">
      <c r="A26" s="492" t="s">
        <v>690</v>
      </c>
      <c r="B26" s="431" t="s">
        <v>696</v>
      </c>
      <c r="C26" s="431"/>
      <c r="D26" s="431"/>
      <c r="E26" s="431"/>
      <c r="F26" s="431">
        <v>5</v>
      </c>
      <c r="G26" s="431">
        <v>5.35</v>
      </c>
      <c r="H26" s="431"/>
      <c r="I26" s="431"/>
      <c r="J26" s="431"/>
      <c r="K26" s="493"/>
    </row>
    <row r="27" spans="1:11" ht="15" x14ac:dyDescent="0.25">
      <c r="A27" s="492" t="s">
        <v>690</v>
      </c>
      <c r="B27" s="431" t="s">
        <v>680</v>
      </c>
      <c r="C27" s="431"/>
      <c r="D27" s="431"/>
      <c r="E27" s="431"/>
      <c r="F27" s="431"/>
      <c r="G27" s="431"/>
      <c r="H27" s="431"/>
      <c r="I27" s="431">
        <v>4.45</v>
      </c>
      <c r="J27" s="431">
        <v>4.82</v>
      </c>
      <c r="K27" s="493">
        <v>1</v>
      </c>
    </row>
    <row r="28" spans="1:11" ht="15" x14ac:dyDescent="0.25">
      <c r="A28" s="492" t="s">
        <v>690</v>
      </c>
      <c r="B28" s="431" t="s">
        <v>697</v>
      </c>
      <c r="C28" s="431"/>
      <c r="D28" s="431"/>
      <c r="E28" s="431">
        <v>4.6500000000000004</v>
      </c>
      <c r="F28" s="431">
        <v>3.38</v>
      </c>
      <c r="G28" s="431"/>
      <c r="H28" s="431"/>
      <c r="I28" s="431">
        <v>3.78</v>
      </c>
      <c r="J28" s="431"/>
      <c r="K28" s="493">
        <v>3.3</v>
      </c>
    </row>
    <row r="29" spans="1:11" ht="15" x14ac:dyDescent="0.25">
      <c r="A29" s="492" t="s">
        <v>690</v>
      </c>
      <c r="B29" s="431" t="s">
        <v>681</v>
      </c>
      <c r="C29" s="431"/>
      <c r="D29" s="431">
        <v>3.15</v>
      </c>
      <c r="E29" s="431">
        <v>3.6</v>
      </c>
      <c r="F29" s="431"/>
      <c r="G29" s="431"/>
      <c r="H29" s="431">
        <v>4.0999999999999996</v>
      </c>
      <c r="I29" s="431">
        <v>4.34</v>
      </c>
      <c r="J29" s="431">
        <v>4.53</v>
      </c>
      <c r="K29" s="493">
        <v>4.0999999999999996</v>
      </c>
    </row>
    <row r="30" spans="1:11" ht="15" x14ac:dyDescent="0.25">
      <c r="A30" s="492" t="s">
        <v>690</v>
      </c>
      <c r="B30" s="431" t="s">
        <v>698</v>
      </c>
      <c r="C30" s="431"/>
      <c r="D30" s="431"/>
      <c r="E30" s="431"/>
      <c r="F30" s="431"/>
      <c r="G30" s="431"/>
      <c r="H30" s="431"/>
      <c r="I30" s="431">
        <v>4.3</v>
      </c>
      <c r="J30" s="431"/>
      <c r="K30" s="493"/>
    </row>
    <row r="31" spans="1:11" ht="15" x14ac:dyDescent="0.25">
      <c r="A31" s="492" t="s">
        <v>690</v>
      </c>
      <c r="B31" s="431" t="s">
        <v>717</v>
      </c>
      <c r="C31" s="431"/>
      <c r="D31" s="431"/>
      <c r="E31" s="431"/>
      <c r="F31" s="431"/>
      <c r="G31" s="431"/>
      <c r="H31" s="431">
        <v>5.12</v>
      </c>
      <c r="I31" s="431"/>
      <c r="J31" s="431">
        <v>5.3</v>
      </c>
      <c r="K31" s="493"/>
    </row>
    <row r="32" spans="1:11" ht="15" x14ac:dyDescent="0.25">
      <c r="A32" s="492" t="s">
        <v>690</v>
      </c>
      <c r="B32" s="431" t="s">
        <v>699</v>
      </c>
      <c r="C32" s="431">
        <v>3.35</v>
      </c>
      <c r="D32" s="431"/>
      <c r="E32" s="431"/>
      <c r="F32" s="431"/>
      <c r="G32" s="431"/>
      <c r="H32" s="431"/>
      <c r="I32" s="431">
        <v>3.8</v>
      </c>
      <c r="J32" s="431">
        <v>3.59</v>
      </c>
      <c r="K32" s="493">
        <v>4.47</v>
      </c>
    </row>
    <row r="33" spans="1:11" ht="15.75" thickBot="1" x14ac:dyDescent="0.3">
      <c r="A33" s="492" t="s">
        <v>1226</v>
      </c>
      <c r="B33" s="431" t="s">
        <v>727</v>
      </c>
      <c r="C33" s="431"/>
      <c r="D33" s="431"/>
      <c r="E33" s="431"/>
      <c r="F33" s="431"/>
      <c r="G33" s="431"/>
      <c r="H33" s="431"/>
      <c r="I33" s="431">
        <v>4.2300000000000004</v>
      </c>
      <c r="J33" s="431"/>
      <c r="K33" s="493"/>
    </row>
    <row r="34" spans="1:11" ht="15.75" thickBot="1" x14ac:dyDescent="0.3">
      <c r="A34" s="677" t="s">
        <v>887</v>
      </c>
      <c r="B34" s="678"/>
      <c r="C34" s="678"/>
      <c r="D34" s="678"/>
      <c r="E34" s="678"/>
      <c r="F34" s="678"/>
      <c r="G34" s="678"/>
      <c r="H34" s="678"/>
      <c r="I34" s="678"/>
      <c r="J34" s="678"/>
      <c r="K34" s="679"/>
    </row>
    <row r="35" spans="1:11" s="445" customFormat="1" ht="15" x14ac:dyDescent="0.25">
      <c r="A35" s="492" t="s">
        <v>690</v>
      </c>
      <c r="B35" s="431" t="s">
        <v>691</v>
      </c>
      <c r="C35" s="431"/>
      <c r="D35" s="431"/>
      <c r="E35" s="431"/>
      <c r="F35" s="431"/>
      <c r="G35" s="431">
        <v>1.1000000000000001</v>
      </c>
      <c r="H35" s="431"/>
      <c r="I35" s="431"/>
      <c r="J35" s="431"/>
      <c r="K35" s="493"/>
    </row>
    <row r="36" spans="1:11" s="445" customFormat="1" ht="15" x14ac:dyDescent="0.25">
      <c r="A36" s="492" t="s">
        <v>690</v>
      </c>
      <c r="B36" s="431" t="s">
        <v>677</v>
      </c>
      <c r="C36" s="431"/>
      <c r="D36" s="431"/>
      <c r="E36" s="431"/>
      <c r="F36" s="431">
        <v>1</v>
      </c>
      <c r="G36" s="431"/>
      <c r="H36" s="431">
        <v>0.75</v>
      </c>
      <c r="I36" s="431">
        <v>0.75</v>
      </c>
      <c r="J36" s="431"/>
      <c r="K36" s="493"/>
    </row>
    <row r="37" spans="1:11" s="445" customFormat="1" ht="15" x14ac:dyDescent="0.25">
      <c r="A37" s="492" t="s">
        <v>690</v>
      </c>
      <c r="B37" s="431" t="s">
        <v>678</v>
      </c>
      <c r="C37" s="431"/>
      <c r="D37" s="431"/>
      <c r="E37" s="431"/>
      <c r="F37" s="431"/>
      <c r="G37" s="431"/>
      <c r="H37" s="431"/>
      <c r="I37" s="431">
        <v>1.02</v>
      </c>
      <c r="J37" s="431">
        <v>1.04</v>
      </c>
      <c r="K37" s="493"/>
    </row>
    <row r="38" spans="1:11" s="445" customFormat="1" ht="15" x14ac:dyDescent="0.25">
      <c r="A38" s="492" t="s">
        <v>690</v>
      </c>
      <c r="B38" s="431" t="s">
        <v>679</v>
      </c>
      <c r="C38" s="431"/>
      <c r="D38" s="431"/>
      <c r="E38" s="431"/>
      <c r="F38" s="431"/>
      <c r="G38" s="431">
        <v>1</v>
      </c>
      <c r="H38" s="431"/>
      <c r="I38" s="431">
        <v>1.1100000000000001</v>
      </c>
      <c r="J38" s="431"/>
      <c r="K38" s="493"/>
    </row>
    <row r="39" spans="1:11" s="445" customFormat="1" ht="15" x14ac:dyDescent="0.25">
      <c r="A39" s="492" t="s">
        <v>690</v>
      </c>
      <c r="B39" s="431" t="s">
        <v>681</v>
      </c>
      <c r="C39" s="431"/>
      <c r="D39" s="431"/>
      <c r="E39" s="431"/>
      <c r="F39" s="431"/>
      <c r="G39" s="431">
        <v>1.08</v>
      </c>
      <c r="H39" s="431">
        <v>1.08</v>
      </c>
      <c r="I39" s="431"/>
      <c r="J39" s="431"/>
      <c r="K39" s="493"/>
    </row>
    <row r="40" spans="1:11" s="445" customFormat="1" ht="15.75" thickBot="1" x14ac:dyDescent="0.3">
      <c r="A40" s="492" t="s">
        <v>690</v>
      </c>
      <c r="B40" s="431" t="s">
        <v>699</v>
      </c>
      <c r="C40" s="431"/>
      <c r="D40" s="431"/>
      <c r="E40" s="431"/>
      <c r="F40" s="431"/>
      <c r="G40" s="431"/>
      <c r="H40" s="431"/>
      <c r="I40" s="431">
        <v>1.2</v>
      </c>
      <c r="J40" s="431"/>
      <c r="K40" s="493"/>
    </row>
    <row r="41" spans="1:11" s="446" customFormat="1" ht="15.75" thickBot="1" x14ac:dyDescent="0.3">
      <c r="A41" s="677" t="s">
        <v>1228</v>
      </c>
      <c r="B41" s="678"/>
      <c r="C41" s="678"/>
      <c r="D41" s="678"/>
      <c r="E41" s="678"/>
      <c r="F41" s="678"/>
      <c r="G41" s="678"/>
      <c r="H41" s="678"/>
      <c r="I41" s="678"/>
      <c r="J41" s="678"/>
      <c r="K41" s="679"/>
    </row>
    <row r="42" spans="1:11" s="476" customFormat="1" ht="15.75" thickBot="1" x14ac:dyDescent="0.3">
      <c r="A42" s="494" t="s">
        <v>690</v>
      </c>
      <c r="B42" s="495" t="s">
        <v>680</v>
      </c>
      <c r="C42" s="495"/>
      <c r="D42" s="495"/>
      <c r="E42" s="495"/>
      <c r="F42" s="495"/>
      <c r="G42" s="495"/>
      <c r="H42" s="495"/>
      <c r="I42" s="495"/>
      <c r="J42" s="495">
        <v>1.59</v>
      </c>
      <c r="K42" s="496"/>
    </row>
    <row r="43" spans="1:11" ht="6" customHeight="1" thickBot="1" x14ac:dyDescent="0.3">
      <c r="A43" s="246"/>
      <c r="B43" s="247"/>
      <c r="C43" s="247"/>
      <c r="D43" s="247"/>
      <c r="E43" s="248"/>
      <c r="F43" s="247"/>
      <c r="G43" s="247"/>
      <c r="H43" s="247"/>
      <c r="I43" s="247"/>
      <c r="J43" s="247"/>
      <c r="K43" s="247"/>
    </row>
    <row r="44" spans="1:11" ht="15" x14ac:dyDescent="0.25"/>
    <row r="45" spans="1:11" ht="15" x14ac:dyDescent="0.25">
      <c r="A45" s="14" t="s">
        <v>23</v>
      </c>
    </row>
    <row r="46" spans="1:11" ht="15" x14ac:dyDescent="0.25"/>
    <row r="57" ht="15" customHeight="1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</sheetData>
  <mergeCells count="10">
    <mergeCell ref="A41:K41"/>
    <mergeCell ref="A34:K34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19"/>
  <sheetViews>
    <sheetView workbookViewId="0">
      <selection activeCell="G39" sqref="G39"/>
    </sheetView>
  </sheetViews>
  <sheetFormatPr baseColWidth="10" defaultColWidth="0" defaultRowHeight="15" zeroHeight="1" x14ac:dyDescent="0.25"/>
  <cols>
    <col min="1" max="8" width="14" customWidth="1"/>
    <col min="9" max="13" width="10.7109375" style="21" hidden="1" customWidth="1"/>
    <col min="14" max="14" width="10.5703125" style="21" hidden="1" customWidth="1"/>
    <col min="15" max="27" width="9.140625" style="21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16" ht="18" x14ac:dyDescent="0.25">
      <c r="A1" s="699" t="s">
        <v>703</v>
      </c>
      <c r="B1" s="700"/>
      <c r="C1" s="700"/>
      <c r="D1" s="700"/>
      <c r="E1" s="700"/>
      <c r="F1" s="700"/>
      <c r="G1" s="700"/>
      <c r="H1" s="701"/>
      <c r="I1" s="19"/>
      <c r="J1" s="19"/>
      <c r="K1" s="19"/>
      <c r="L1" s="19"/>
      <c r="M1" s="19"/>
      <c r="N1" s="20"/>
    </row>
    <row r="2" spans="1:16" ht="18.75" x14ac:dyDescent="0.25">
      <c r="A2" s="702" t="s">
        <v>1337</v>
      </c>
      <c r="B2" s="703"/>
      <c r="C2" s="703"/>
      <c r="D2" s="703"/>
      <c r="E2" s="703"/>
      <c r="F2" s="703"/>
      <c r="G2" s="703"/>
      <c r="H2" s="704"/>
      <c r="I2" s="20"/>
      <c r="J2" s="20"/>
      <c r="K2" s="20"/>
      <c r="L2" s="20"/>
      <c r="M2" s="20"/>
      <c r="N2" s="20"/>
    </row>
    <row r="3" spans="1:16" ht="18" x14ac:dyDescent="0.25">
      <c r="A3" s="705"/>
      <c r="B3" s="706"/>
      <c r="C3" s="706"/>
      <c r="D3" s="706"/>
      <c r="E3" s="706"/>
      <c r="F3" s="706"/>
      <c r="G3" s="706"/>
      <c r="H3" s="707"/>
      <c r="I3" s="19"/>
      <c r="J3" s="19"/>
      <c r="K3" s="19"/>
      <c r="L3" s="19"/>
      <c r="M3" s="19"/>
      <c r="N3" s="20"/>
    </row>
    <row r="4" spans="1:16" ht="5.25" customHeight="1" thickBot="1" x14ac:dyDescent="0.3">
      <c r="A4" s="686"/>
      <c r="B4" s="673"/>
      <c r="C4" s="673"/>
      <c r="D4" s="673"/>
      <c r="E4" s="673"/>
      <c r="F4" s="243"/>
      <c r="G4" s="243"/>
      <c r="H4" s="249"/>
    </row>
    <row r="5" spans="1:16" x14ac:dyDescent="0.25">
      <c r="A5" s="708" t="s">
        <v>658</v>
      </c>
      <c r="B5" s="710" t="s">
        <v>659</v>
      </c>
      <c r="C5" s="712" t="s">
        <v>886</v>
      </c>
      <c r="D5" s="713"/>
      <c r="E5" s="713"/>
      <c r="F5" s="713"/>
      <c r="G5" s="713"/>
      <c r="H5" s="714"/>
      <c r="I5" s="20"/>
      <c r="J5" s="20"/>
      <c r="K5" s="20"/>
      <c r="L5" s="20"/>
      <c r="M5" s="20"/>
      <c r="N5" s="22"/>
      <c r="O5" s="698"/>
      <c r="P5" s="698"/>
    </row>
    <row r="6" spans="1:16" x14ac:dyDescent="0.25">
      <c r="A6" s="709"/>
      <c r="B6" s="711"/>
      <c r="C6" s="250" t="s">
        <v>704</v>
      </c>
      <c r="D6" s="250" t="s">
        <v>705</v>
      </c>
      <c r="E6" s="250" t="s">
        <v>706</v>
      </c>
      <c r="F6" s="250" t="s">
        <v>707</v>
      </c>
      <c r="G6" s="250" t="s">
        <v>708</v>
      </c>
      <c r="H6" s="251" t="s">
        <v>709</v>
      </c>
      <c r="I6" s="23"/>
      <c r="J6" s="23"/>
      <c r="K6" s="23"/>
      <c r="L6" s="23"/>
      <c r="M6" s="23"/>
      <c r="N6" s="23"/>
      <c r="O6" s="698"/>
      <c r="P6" s="698"/>
    </row>
    <row r="7" spans="1:16" ht="15.75" thickBot="1" x14ac:dyDescent="0.3">
      <c r="A7" s="695" t="s">
        <v>669</v>
      </c>
      <c r="B7" s="696"/>
      <c r="C7" s="696"/>
      <c r="D7" s="696"/>
      <c r="E7" s="696"/>
      <c r="F7" s="696"/>
      <c r="G7" s="696"/>
      <c r="H7" s="697"/>
      <c r="I7" s="24"/>
      <c r="J7" s="24"/>
      <c r="K7" s="24"/>
      <c r="L7" s="24"/>
      <c r="M7" s="24"/>
      <c r="N7" s="25"/>
    </row>
    <row r="8" spans="1:16" x14ac:dyDescent="0.25">
      <c r="A8" s="432" t="s">
        <v>674</v>
      </c>
      <c r="B8" s="442" t="s">
        <v>675</v>
      </c>
      <c r="C8" s="442"/>
      <c r="D8" s="442"/>
      <c r="E8" s="442"/>
      <c r="F8" s="442">
        <v>3</v>
      </c>
      <c r="G8" s="442"/>
      <c r="H8" s="441"/>
      <c r="I8" s="26"/>
      <c r="J8" s="26"/>
      <c r="K8" s="26"/>
      <c r="L8" s="26"/>
      <c r="M8" s="26"/>
      <c r="N8" s="26"/>
    </row>
    <row r="9" spans="1:16" x14ac:dyDescent="0.25">
      <c r="A9" s="448" t="s">
        <v>674</v>
      </c>
      <c r="B9" s="447" t="s">
        <v>677</v>
      </c>
      <c r="C9" s="447">
        <v>3.08</v>
      </c>
      <c r="D9" s="447">
        <v>3</v>
      </c>
      <c r="E9" s="447">
        <v>3</v>
      </c>
      <c r="F9" s="447"/>
      <c r="G9" s="447"/>
      <c r="H9" s="440">
        <v>3.5</v>
      </c>
      <c r="I9" s="27"/>
      <c r="J9" s="27"/>
      <c r="K9" s="27"/>
      <c r="L9" s="27"/>
      <c r="M9" s="27"/>
      <c r="N9" s="27"/>
    </row>
    <row r="10" spans="1:16" x14ac:dyDescent="0.25">
      <c r="A10" s="448" t="s">
        <v>674</v>
      </c>
      <c r="B10" s="447" t="s">
        <v>679</v>
      </c>
      <c r="C10" s="447"/>
      <c r="D10" s="447">
        <v>3.8</v>
      </c>
      <c r="E10" s="447"/>
      <c r="F10" s="447"/>
      <c r="G10" s="447"/>
      <c r="H10" s="440">
        <v>3.49</v>
      </c>
      <c r="I10" s="27"/>
      <c r="J10" s="27"/>
      <c r="K10" s="27"/>
      <c r="L10" s="27"/>
      <c r="M10" s="27"/>
      <c r="N10" s="27"/>
    </row>
    <row r="11" spans="1:16" x14ac:dyDescent="0.25">
      <c r="A11" s="448" t="s">
        <v>674</v>
      </c>
      <c r="B11" s="447" t="s">
        <v>680</v>
      </c>
      <c r="C11" s="447"/>
      <c r="D11" s="447"/>
      <c r="E11" s="447"/>
      <c r="F11" s="447"/>
      <c r="G11" s="447"/>
      <c r="H11" s="440">
        <v>5</v>
      </c>
      <c r="I11" s="27"/>
      <c r="J11" s="27"/>
      <c r="K11" s="27"/>
      <c r="L11" s="27"/>
      <c r="M11" s="27"/>
      <c r="N11" s="27"/>
    </row>
    <row r="12" spans="1:16" x14ac:dyDescent="0.25">
      <c r="A12" s="448" t="s">
        <v>674</v>
      </c>
      <c r="B12" s="447" t="s">
        <v>697</v>
      </c>
      <c r="C12" s="447"/>
      <c r="D12" s="447"/>
      <c r="E12" s="447"/>
      <c r="F12" s="447"/>
      <c r="G12" s="447"/>
      <c r="H12" s="440">
        <v>5</v>
      </c>
      <c r="I12" s="27"/>
      <c r="J12" s="27"/>
      <c r="K12" s="27"/>
      <c r="L12" s="27"/>
      <c r="M12" s="27"/>
      <c r="N12" s="27"/>
    </row>
    <row r="13" spans="1:16" x14ac:dyDescent="0.25">
      <c r="A13" s="448" t="s">
        <v>674</v>
      </c>
      <c r="B13" s="447" t="s">
        <v>681</v>
      </c>
      <c r="C13" s="447"/>
      <c r="D13" s="447"/>
      <c r="E13" s="447">
        <v>3</v>
      </c>
      <c r="F13" s="447"/>
      <c r="G13" s="447"/>
      <c r="H13" s="440">
        <v>3</v>
      </c>
      <c r="I13" s="27"/>
      <c r="J13" s="27"/>
      <c r="K13" s="27"/>
      <c r="L13" s="27"/>
      <c r="M13" s="27"/>
      <c r="N13" s="27"/>
    </row>
    <row r="14" spans="1:16" x14ac:dyDescent="0.25">
      <c r="A14" s="448" t="s">
        <v>670</v>
      </c>
      <c r="B14" s="447" t="s">
        <v>683</v>
      </c>
      <c r="C14" s="447"/>
      <c r="D14" s="447"/>
      <c r="E14" s="447"/>
      <c r="F14" s="447"/>
      <c r="G14" s="447"/>
      <c r="H14" s="440">
        <v>3</v>
      </c>
      <c r="I14" s="27"/>
      <c r="J14" s="27"/>
      <c r="K14" s="27"/>
      <c r="L14" s="27"/>
      <c r="M14" s="27"/>
      <c r="N14" s="27"/>
    </row>
    <row r="15" spans="1:16" x14ac:dyDescent="0.25">
      <c r="A15" s="448" t="s">
        <v>670</v>
      </c>
      <c r="B15" s="447" t="s">
        <v>686</v>
      </c>
      <c r="C15" s="447">
        <v>3</v>
      </c>
      <c r="D15" s="447"/>
      <c r="E15" s="447"/>
      <c r="F15" s="447"/>
      <c r="G15" s="447"/>
      <c r="H15" s="440"/>
      <c r="I15" s="27"/>
      <c r="J15" s="27"/>
      <c r="K15" s="27"/>
      <c r="L15" s="27"/>
      <c r="M15" s="27"/>
      <c r="N15" s="27"/>
    </row>
    <row r="16" spans="1:16" x14ac:dyDescent="0.25">
      <c r="A16" s="448" t="s">
        <v>670</v>
      </c>
      <c r="B16" s="447" t="s">
        <v>712</v>
      </c>
      <c r="C16" s="447"/>
      <c r="D16" s="447"/>
      <c r="E16" s="447"/>
      <c r="F16" s="447"/>
      <c r="G16" s="447"/>
      <c r="H16" s="440">
        <v>3</v>
      </c>
      <c r="I16" s="27"/>
      <c r="J16" s="27"/>
      <c r="K16" s="27"/>
      <c r="L16" s="27"/>
      <c r="M16" s="27"/>
      <c r="N16" s="27"/>
    </row>
    <row r="17" spans="1:27" x14ac:dyDescent="0.25">
      <c r="A17" s="448" t="s">
        <v>670</v>
      </c>
      <c r="B17" s="447" t="s">
        <v>671</v>
      </c>
      <c r="C17" s="447"/>
      <c r="D17" s="447"/>
      <c r="E17" s="447"/>
      <c r="F17" s="447"/>
      <c r="G17" s="447"/>
      <c r="H17" s="440">
        <v>5</v>
      </c>
      <c r="I17" s="27"/>
      <c r="J17" s="27"/>
      <c r="K17" s="27"/>
      <c r="L17" s="27"/>
      <c r="M17" s="27"/>
      <c r="N17" s="27"/>
    </row>
    <row r="18" spans="1:27" x14ac:dyDescent="0.25">
      <c r="A18" s="448" t="s">
        <v>670</v>
      </c>
      <c r="B18" s="447" t="s">
        <v>687</v>
      </c>
      <c r="C18" s="447"/>
      <c r="D18" s="447">
        <v>3</v>
      </c>
      <c r="E18" s="447"/>
      <c r="F18" s="447">
        <v>3</v>
      </c>
      <c r="G18" s="447"/>
      <c r="H18" s="440">
        <v>3</v>
      </c>
      <c r="I18" s="27"/>
      <c r="J18" s="27"/>
      <c r="K18" s="27"/>
      <c r="L18" s="27"/>
      <c r="M18" s="27"/>
      <c r="N18" s="27"/>
    </row>
    <row r="19" spans="1:27" x14ac:dyDescent="0.25">
      <c r="A19" s="448" t="s">
        <v>715</v>
      </c>
      <c r="B19" s="447" t="s">
        <v>714</v>
      </c>
      <c r="C19" s="447"/>
      <c r="D19" s="447"/>
      <c r="E19" s="447"/>
      <c r="F19" s="447"/>
      <c r="G19" s="447"/>
      <c r="H19" s="440">
        <v>3.61</v>
      </c>
      <c r="I19" s="27"/>
      <c r="J19" s="27"/>
      <c r="K19" s="27"/>
      <c r="L19" s="27"/>
      <c r="M19" s="27"/>
      <c r="N19" s="27"/>
    </row>
    <row r="20" spans="1:27" x14ac:dyDescent="0.25">
      <c r="A20" s="448" t="s">
        <v>690</v>
      </c>
      <c r="B20" s="447" t="s">
        <v>675</v>
      </c>
      <c r="C20" s="447">
        <v>4.5</v>
      </c>
      <c r="D20" s="447">
        <v>5</v>
      </c>
      <c r="E20" s="447">
        <v>3.12</v>
      </c>
      <c r="F20" s="447">
        <v>3.84</v>
      </c>
      <c r="G20" s="447">
        <v>3.5</v>
      </c>
      <c r="H20" s="440">
        <v>3.66</v>
      </c>
      <c r="I20" s="27"/>
      <c r="J20" s="27"/>
      <c r="K20" s="27"/>
      <c r="L20" s="27"/>
      <c r="M20" s="27"/>
      <c r="N20" s="27"/>
    </row>
    <row r="21" spans="1:27" x14ac:dyDescent="0.25">
      <c r="A21" s="448" t="s">
        <v>690</v>
      </c>
      <c r="B21" s="447" t="s">
        <v>691</v>
      </c>
      <c r="C21" s="447">
        <v>5.5</v>
      </c>
      <c r="D21" s="447">
        <v>5</v>
      </c>
      <c r="E21" s="447">
        <v>4</v>
      </c>
      <c r="F21" s="447">
        <v>3.5</v>
      </c>
      <c r="G21" s="447"/>
      <c r="H21" s="440">
        <v>5</v>
      </c>
      <c r="I21" s="27"/>
      <c r="J21" s="27"/>
      <c r="K21" s="27"/>
      <c r="L21" s="27"/>
      <c r="M21" s="27"/>
      <c r="N21" s="27"/>
    </row>
    <row r="22" spans="1:27" x14ac:dyDescent="0.25">
      <c r="A22" s="448" t="s">
        <v>690</v>
      </c>
      <c r="B22" s="447" t="s">
        <v>676</v>
      </c>
      <c r="C22" s="447">
        <v>3.01</v>
      </c>
      <c r="D22" s="447">
        <v>3.23</v>
      </c>
      <c r="E22" s="447"/>
      <c r="F22" s="447">
        <v>3.5</v>
      </c>
      <c r="G22" s="447">
        <v>3.39</v>
      </c>
      <c r="H22" s="440">
        <v>3.38</v>
      </c>
      <c r="I22" s="27"/>
      <c r="J22" s="27"/>
      <c r="K22" s="27"/>
      <c r="L22" s="27"/>
      <c r="M22" s="27"/>
      <c r="N22" s="27"/>
    </row>
    <row r="23" spans="1:27" x14ac:dyDescent="0.25">
      <c r="A23" s="448" t="s">
        <v>690</v>
      </c>
      <c r="B23" s="447" t="s">
        <v>677</v>
      </c>
      <c r="C23" s="447">
        <v>3</v>
      </c>
      <c r="D23" s="447"/>
      <c r="E23" s="447">
        <v>3</v>
      </c>
      <c r="F23" s="447">
        <v>3</v>
      </c>
      <c r="G23" s="447"/>
      <c r="H23" s="440">
        <v>3.19</v>
      </c>
      <c r="I23" s="27"/>
      <c r="J23" s="27"/>
      <c r="K23" s="27"/>
      <c r="L23" s="27"/>
      <c r="M23" s="27"/>
      <c r="N23" s="27"/>
    </row>
    <row r="24" spans="1:27" x14ac:dyDescent="0.25">
      <c r="A24" s="448" t="s">
        <v>690</v>
      </c>
      <c r="B24" s="447" t="s">
        <v>678</v>
      </c>
      <c r="C24" s="447">
        <v>6.23</v>
      </c>
      <c r="D24" s="447">
        <v>4.5</v>
      </c>
      <c r="E24" s="447">
        <v>5</v>
      </c>
      <c r="F24" s="447">
        <v>4.83</v>
      </c>
      <c r="G24" s="447">
        <v>4.05</v>
      </c>
      <c r="H24" s="440">
        <v>3.77</v>
      </c>
      <c r="I24" s="27"/>
      <c r="J24" s="27"/>
      <c r="K24" s="27"/>
      <c r="L24" s="27"/>
      <c r="M24" s="27"/>
      <c r="N24" s="27"/>
    </row>
    <row r="25" spans="1:27" x14ac:dyDescent="0.25">
      <c r="A25" s="448" t="s">
        <v>690</v>
      </c>
      <c r="B25" s="447" t="s">
        <v>692</v>
      </c>
      <c r="C25" s="447"/>
      <c r="D25" s="447"/>
      <c r="E25" s="447"/>
      <c r="F25" s="447">
        <v>2.7</v>
      </c>
      <c r="G25" s="447"/>
      <c r="H25" s="440">
        <v>3.77</v>
      </c>
      <c r="I25" s="27"/>
      <c r="J25" s="27"/>
      <c r="K25" s="27"/>
      <c r="L25" s="27"/>
      <c r="M25" s="27"/>
      <c r="N25" s="27"/>
    </row>
    <row r="26" spans="1:27" x14ac:dyDescent="0.25">
      <c r="A26" s="448" t="s">
        <v>690</v>
      </c>
      <c r="B26" s="447" t="s">
        <v>693</v>
      </c>
      <c r="C26" s="447"/>
      <c r="D26" s="447"/>
      <c r="E26" s="447">
        <v>4.5</v>
      </c>
      <c r="F26" s="447">
        <v>3</v>
      </c>
      <c r="G26" s="447"/>
      <c r="H26" s="440">
        <v>3</v>
      </c>
      <c r="I26" s="27"/>
      <c r="J26" s="27"/>
      <c r="K26" s="27"/>
      <c r="L26" s="27"/>
      <c r="M26" s="27"/>
      <c r="N26" s="27"/>
    </row>
    <row r="27" spans="1:27" x14ac:dyDescent="0.25">
      <c r="A27" s="448" t="s">
        <v>690</v>
      </c>
      <c r="B27" s="447" t="s">
        <v>679</v>
      </c>
      <c r="C27" s="447">
        <v>3.5</v>
      </c>
      <c r="D27" s="447"/>
      <c r="E27" s="447">
        <v>3.39</v>
      </c>
      <c r="F27" s="447">
        <v>3.5</v>
      </c>
      <c r="G27" s="447"/>
      <c r="H27" s="440">
        <v>3.5</v>
      </c>
      <c r="I27" s="27"/>
      <c r="J27" s="27"/>
      <c r="K27" s="27"/>
      <c r="L27" s="27"/>
      <c r="M27" s="27"/>
      <c r="N27" s="27"/>
    </row>
    <row r="28" spans="1:27" x14ac:dyDescent="0.25">
      <c r="A28" s="448" t="s">
        <v>690</v>
      </c>
      <c r="B28" s="447" t="s">
        <v>696</v>
      </c>
      <c r="C28" s="447">
        <v>3.05</v>
      </c>
      <c r="D28" s="447"/>
      <c r="E28" s="447"/>
      <c r="F28" s="447">
        <v>5.5</v>
      </c>
      <c r="G28" s="447"/>
      <c r="H28" s="440"/>
      <c r="I28" s="27"/>
      <c r="J28" s="27"/>
      <c r="K28" s="27"/>
      <c r="L28" s="27"/>
      <c r="M28" s="27"/>
      <c r="N28" s="27"/>
    </row>
    <row r="29" spans="1:27" x14ac:dyDescent="0.25">
      <c r="A29" s="448" t="s">
        <v>690</v>
      </c>
      <c r="B29" s="447" t="s">
        <v>680</v>
      </c>
      <c r="C29" s="447"/>
      <c r="D29" s="447">
        <v>3</v>
      </c>
      <c r="E29" s="447">
        <v>3.5</v>
      </c>
      <c r="F29" s="447">
        <v>3.71</v>
      </c>
      <c r="G29" s="447">
        <v>4</v>
      </c>
      <c r="H29" s="440">
        <v>3.67</v>
      </c>
      <c r="I29" s="27"/>
      <c r="J29" s="27"/>
      <c r="K29" s="27"/>
      <c r="L29" s="27"/>
      <c r="M29" s="27"/>
      <c r="N29" s="27"/>
    </row>
    <row r="30" spans="1:27" x14ac:dyDescent="0.25">
      <c r="A30" s="448" t="s">
        <v>690</v>
      </c>
      <c r="B30" s="447" t="s">
        <v>697</v>
      </c>
      <c r="C30" s="447">
        <v>4.5</v>
      </c>
      <c r="D30" s="447">
        <v>5</v>
      </c>
      <c r="E30" s="447">
        <v>4.78</v>
      </c>
      <c r="F30" s="447">
        <v>3.71</v>
      </c>
      <c r="G30" s="447">
        <v>3.8</v>
      </c>
      <c r="H30" s="440">
        <v>3.71</v>
      </c>
      <c r="I30" s="27"/>
      <c r="J30" s="27"/>
      <c r="K30" s="27"/>
      <c r="L30" s="27"/>
      <c r="M30" s="27"/>
      <c r="N30" s="27"/>
    </row>
    <row r="31" spans="1:27" x14ac:dyDescent="0.25">
      <c r="A31" s="448" t="s">
        <v>690</v>
      </c>
      <c r="B31" s="447" t="s">
        <v>681</v>
      </c>
      <c r="C31" s="447">
        <v>3.1</v>
      </c>
      <c r="D31" s="447"/>
      <c r="E31" s="447">
        <v>3.26</v>
      </c>
      <c r="F31" s="447">
        <v>3.3</v>
      </c>
      <c r="G31" s="447"/>
      <c r="H31" s="440">
        <v>3.15</v>
      </c>
      <c r="I31" s="27"/>
      <c r="J31" s="27"/>
      <c r="K31" s="27"/>
      <c r="L31" s="27"/>
      <c r="M31" s="27"/>
      <c r="N31" s="27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5">
      <c r="A32" s="448" t="s">
        <v>690</v>
      </c>
      <c r="B32" s="447" t="s">
        <v>698</v>
      </c>
      <c r="C32" s="447"/>
      <c r="D32" s="447"/>
      <c r="E32" s="447">
        <v>3.5</v>
      </c>
      <c r="F32" s="447">
        <v>3.5</v>
      </c>
      <c r="G32" s="447"/>
      <c r="H32" s="440">
        <v>3.44</v>
      </c>
      <c r="I32" s="27"/>
      <c r="J32" s="27"/>
      <c r="K32" s="27"/>
      <c r="L32" s="27"/>
      <c r="M32" s="27"/>
      <c r="N32" s="27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5">
      <c r="A33" s="448" t="s">
        <v>690</v>
      </c>
      <c r="B33" s="447" t="s">
        <v>699</v>
      </c>
      <c r="C33" s="447"/>
      <c r="D33" s="447"/>
      <c r="E33" s="447"/>
      <c r="F33" s="447">
        <v>3</v>
      </c>
      <c r="G33" s="447"/>
      <c r="H33" s="440">
        <v>5</v>
      </c>
      <c r="I33" s="27"/>
      <c r="J33" s="27"/>
      <c r="K33" s="27"/>
      <c r="L33" s="27"/>
      <c r="M33" s="27"/>
      <c r="N33" s="27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 s="448" t="s">
        <v>1226</v>
      </c>
      <c r="B34" s="447" t="s">
        <v>727</v>
      </c>
      <c r="C34" s="447">
        <v>3</v>
      </c>
      <c r="D34" s="447">
        <v>3.2</v>
      </c>
      <c r="E34" s="447">
        <v>3.8</v>
      </c>
      <c r="F34" s="447"/>
      <c r="G34" s="447"/>
      <c r="H34" s="440">
        <v>5.1100000000000003</v>
      </c>
      <c r="I34" s="27"/>
      <c r="J34" s="27"/>
      <c r="K34" s="27"/>
      <c r="L34" s="27"/>
      <c r="M34" s="27"/>
      <c r="N34" s="27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5">
      <c r="A35" s="448" t="s">
        <v>700</v>
      </c>
      <c r="B35" s="447" t="s">
        <v>720</v>
      </c>
      <c r="C35" s="447"/>
      <c r="D35" s="447">
        <v>7</v>
      </c>
      <c r="E35" s="447"/>
      <c r="F35" s="447"/>
      <c r="G35" s="447"/>
      <c r="H35" s="440"/>
      <c r="I35" s="27"/>
      <c r="J35" s="27"/>
      <c r="K35" s="27"/>
      <c r="L35" s="27"/>
      <c r="M35" s="27"/>
      <c r="N35" s="27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s="449" customFormat="1" x14ac:dyDescent="0.25">
      <c r="A36" s="448" t="s">
        <v>700</v>
      </c>
      <c r="B36" s="447" t="s">
        <v>701</v>
      </c>
      <c r="C36" s="447"/>
      <c r="D36" s="447"/>
      <c r="E36" s="447"/>
      <c r="F36" s="447"/>
      <c r="G36" s="447"/>
      <c r="H36" s="440">
        <v>3</v>
      </c>
      <c r="I36" s="27"/>
      <c r="J36" s="27"/>
      <c r="K36" s="27"/>
      <c r="L36" s="27"/>
      <c r="M36" s="27"/>
      <c r="N36" s="27"/>
    </row>
    <row r="37" spans="1:27" s="449" customFormat="1" ht="15.75" thickBot="1" x14ac:dyDescent="0.3">
      <c r="A37" s="448" t="s">
        <v>700</v>
      </c>
      <c r="B37" s="447" t="s">
        <v>722</v>
      </c>
      <c r="C37" s="447"/>
      <c r="D37" s="447"/>
      <c r="E37" s="447">
        <v>3</v>
      </c>
      <c r="F37" s="447"/>
      <c r="G37" s="447"/>
      <c r="H37" s="440">
        <v>3</v>
      </c>
      <c r="I37" s="27"/>
      <c r="J37" s="27"/>
      <c r="K37" s="27"/>
      <c r="L37" s="27"/>
      <c r="M37" s="27"/>
      <c r="N37" s="27"/>
    </row>
    <row r="38" spans="1:27" ht="15.75" thickBot="1" x14ac:dyDescent="0.3">
      <c r="A38" s="252" t="s">
        <v>887</v>
      </c>
      <c r="B38" s="253"/>
      <c r="C38" s="253"/>
      <c r="D38" s="253"/>
      <c r="E38" s="253"/>
      <c r="F38" s="253"/>
      <c r="G38" s="253"/>
      <c r="H38" s="254"/>
      <c r="I38" s="27"/>
      <c r="J38" s="27"/>
      <c r="K38" s="27"/>
      <c r="L38" s="27"/>
      <c r="M38" s="27"/>
      <c r="N38" s="27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5">
      <c r="A39" s="497" t="s">
        <v>674</v>
      </c>
      <c r="B39" s="498" t="s">
        <v>677</v>
      </c>
      <c r="C39" s="498">
        <v>0.8</v>
      </c>
      <c r="D39" s="498">
        <v>0.9</v>
      </c>
      <c r="E39" s="498">
        <v>0.9</v>
      </c>
      <c r="F39" s="498"/>
      <c r="G39" s="498"/>
      <c r="H39" s="499">
        <v>1</v>
      </c>
      <c r="I39" s="28"/>
      <c r="J39" s="28"/>
      <c r="K39" s="28"/>
      <c r="L39" s="28"/>
      <c r="M39" s="28"/>
      <c r="N39" s="25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s="450" customFormat="1" x14ac:dyDescent="0.25">
      <c r="A40" s="500" t="s">
        <v>674</v>
      </c>
      <c r="B40" s="452" t="s">
        <v>681</v>
      </c>
      <c r="C40" s="452"/>
      <c r="D40" s="452">
        <v>1</v>
      </c>
      <c r="E40" s="452"/>
      <c r="F40" s="452"/>
      <c r="G40" s="452"/>
      <c r="H40" s="501">
        <v>0.97</v>
      </c>
      <c r="I40" s="28"/>
      <c r="J40" s="28"/>
      <c r="K40" s="28"/>
      <c r="L40" s="28"/>
      <c r="M40" s="28"/>
      <c r="N40" s="451"/>
    </row>
    <row r="41" spans="1:27" s="450" customFormat="1" x14ac:dyDescent="0.25">
      <c r="A41" s="500" t="s">
        <v>670</v>
      </c>
      <c r="B41" s="452" t="s">
        <v>723</v>
      </c>
      <c r="C41" s="452"/>
      <c r="D41" s="452"/>
      <c r="E41" s="452"/>
      <c r="F41" s="452"/>
      <c r="G41" s="452"/>
      <c r="H41" s="501">
        <v>0.98</v>
      </c>
      <c r="I41" s="28"/>
      <c r="J41" s="28"/>
      <c r="K41" s="28"/>
      <c r="L41" s="28"/>
      <c r="M41" s="28"/>
      <c r="N41" s="451"/>
    </row>
    <row r="42" spans="1:27" s="450" customFormat="1" x14ac:dyDescent="0.25">
      <c r="A42" s="500" t="s">
        <v>670</v>
      </c>
      <c r="B42" s="452" t="s">
        <v>672</v>
      </c>
      <c r="C42" s="452"/>
      <c r="D42" s="452">
        <v>2.8</v>
      </c>
      <c r="E42" s="452"/>
      <c r="F42" s="452">
        <v>2.8</v>
      </c>
      <c r="G42" s="452"/>
      <c r="H42" s="501">
        <v>2.8</v>
      </c>
      <c r="I42" s="28"/>
      <c r="J42" s="28"/>
      <c r="K42" s="28"/>
      <c r="L42" s="28"/>
      <c r="M42" s="28"/>
      <c r="N42" s="451"/>
    </row>
    <row r="43" spans="1:27" x14ac:dyDescent="0.25">
      <c r="A43" s="500" t="s">
        <v>690</v>
      </c>
      <c r="B43" s="452" t="s">
        <v>691</v>
      </c>
      <c r="C43" s="452"/>
      <c r="D43" s="452"/>
      <c r="E43" s="452"/>
      <c r="F43" s="452"/>
      <c r="G43" s="452"/>
      <c r="H43" s="501">
        <v>0.5</v>
      </c>
      <c r="I43" s="28"/>
      <c r="J43" s="28"/>
      <c r="K43" s="28"/>
      <c r="L43" s="28"/>
      <c r="M43" s="28"/>
      <c r="N43" s="25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25">
      <c r="A44" s="500" t="s">
        <v>690</v>
      </c>
      <c r="B44" s="452" t="s">
        <v>677</v>
      </c>
      <c r="C44" s="452"/>
      <c r="D44" s="452"/>
      <c r="E44" s="452"/>
      <c r="F44" s="452"/>
      <c r="G44" s="452"/>
      <c r="H44" s="501">
        <v>0.5</v>
      </c>
      <c r="I44" s="28"/>
      <c r="J44" s="28"/>
      <c r="K44" s="28"/>
      <c r="L44" s="28"/>
      <c r="M44" s="28"/>
      <c r="N44" s="25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ht="15.75" thickBot="1" x14ac:dyDescent="0.3">
      <c r="A45" s="502" t="s">
        <v>690</v>
      </c>
      <c r="B45" s="503" t="s">
        <v>694</v>
      </c>
      <c r="C45" s="503"/>
      <c r="D45" s="503">
        <v>3.73</v>
      </c>
      <c r="E45" s="503">
        <v>3.5</v>
      </c>
      <c r="F45" s="503"/>
      <c r="G45" s="503"/>
      <c r="H45" s="504"/>
      <c r="I45" s="28"/>
      <c r="J45" s="28"/>
      <c r="K45" s="28"/>
      <c r="L45" s="28"/>
      <c r="M45" s="28"/>
      <c r="N45" s="2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s="453" customFormat="1" ht="15.75" thickBot="1" x14ac:dyDescent="0.3">
      <c r="A46" s="677" t="s">
        <v>1228</v>
      </c>
      <c r="B46" s="678"/>
      <c r="C46" s="678"/>
      <c r="D46" s="678"/>
      <c r="E46" s="678"/>
      <c r="F46" s="678"/>
      <c r="G46" s="678"/>
      <c r="H46" s="678"/>
      <c r="I46" s="678"/>
      <c r="J46" s="678"/>
      <c r="K46" s="679"/>
      <c r="L46" s="28"/>
      <c r="M46" s="28"/>
      <c r="N46" s="454"/>
    </row>
    <row r="47" spans="1:27" ht="5.25" customHeight="1" x14ac:dyDescent="0.25">
      <c r="A47" s="255"/>
      <c r="B47" s="255"/>
      <c r="C47" s="256"/>
      <c r="D47" s="255"/>
      <c r="E47" s="257"/>
      <c r="F47" s="255"/>
      <c r="G47" s="255"/>
      <c r="H47" s="255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25">
      <c r="A48" s="30" t="s">
        <v>23</v>
      </c>
      <c r="B48" s="29"/>
      <c r="C48" s="29"/>
      <c r="D48" s="29"/>
      <c r="E48" s="29"/>
      <c r="F48" s="29"/>
      <c r="G48" s="29"/>
      <c r="H48" s="29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25">
      <c r="A49" s="29"/>
      <c r="B49" s="29"/>
      <c r="C49" s="29"/>
      <c r="D49" s="29"/>
      <c r="E49" s="29"/>
      <c r="F49" s="29"/>
      <c r="G49" s="29"/>
      <c r="H49" s="2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hidden="1" x14ac:dyDescent="0.25">
      <c r="A50" s="29"/>
      <c r="B50" s="29"/>
      <c r="C50" s="29"/>
      <c r="D50" s="29"/>
      <c r="E50" s="29"/>
      <c r="F50" s="29"/>
      <c r="G50" s="29"/>
      <c r="H50" s="29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hidden="1" x14ac:dyDescent="0.25">
      <c r="A51" s="29"/>
      <c r="B51" s="29"/>
      <c r="C51" s="29"/>
      <c r="D51" s="29"/>
      <c r="E51" s="29"/>
      <c r="F51" s="29"/>
      <c r="G51" s="29"/>
      <c r="H51" s="29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hidden="1" x14ac:dyDescent="0.25">
      <c r="A52" s="29"/>
      <c r="B52" s="29"/>
      <c r="C52" s="29"/>
      <c r="D52" s="29"/>
      <c r="E52" s="29"/>
      <c r="F52" s="29"/>
      <c r="G52" s="29"/>
      <c r="H52" s="29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hidden="1" x14ac:dyDescent="0.25">
      <c r="A53" s="29"/>
      <c r="B53" s="29"/>
      <c r="C53" s="29"/>
      <c r="D53" s="29"/>
      <c r="E53" s="29"/>
      <c r="F53" s="29"/>
      <c r="G53" s="29"/>
      <c r="H53" s="29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hidden="1" x14ac:dyDescent="0.25">
      <c r="A54" s="29"/>
      <c r="B54" s="29"/>
      <c r="C54" s="29"/>
      <c r="D54" s="29"/>
      <c r="E54" s="29"/>
      <c r="F54" s="29"/>
      <c r="G54" s="29"/>
      <c r="H54" s="29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hidden="1" x14ac:dyDescent="0.25">
      <c r="A55" s="29"/>
      <c r="B55" s="29"/>
      <c r="C55" s="29"/>
      <c r="D55" s="29"/>
      <c r="E55" s="29"/>
      <c r="F55" s="29"/>
      <c r="G55" s="29"/>
      <c r="H55" s="29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hidden="1" x14ac:dyDescent="0.25">
      <c r="A56" s="29"/>
      <c r="B56" s="29"/>
      <c r="C56" s="29"/>
      <c r="D56" s="29"/>
      <c r="E56" s="29"/>
      <c r="F56" s="29"/>
      <c r="G56" s="29"/>
      <c r="H56" s="29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hidden="1" x14ac:dyDescent="0.25">
      <c r="A57" s="29"/>
      <c r="B57" s="29"/>
      <c r="C57" s="29"/>
      <c r="D57" s="29"/>
      <c r="E57" s="29"/>
      <c r="F57" s="29"/>
      <c r="G57" s="29"/>
      <c r="H57" s="29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hidden="1" x14ac:dyDescent="0.25">
      <c r="A58" s="29"/>
      <c r="B58" s="29"/>
      <c r="C58" s="29"/>
      <c r="D58" s="29"/>
      <c r="E58" s="29"/>
      <c r="F58" s="29"/>
      <c r="G58" s="29"/>
      <c r="H58" s="29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idden="1" x14ac:dyDescent="0.25">
      <c r="A59" s="29"/>
      <c r="B59" s="29"/>
      <c r="C59" s="29"/>
      <c r="D59" s="29"/>
      <c r="E59" s="29"/>
      <c r="F59" s="29"/>
      <c r="G59" s="29"/>
      <c r="H59" s="2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idden="1" x14ac:dyDescent="0.25">
      <c r="A60" s="29"/>
      <c r="B60" s="29"/>
      <c r="C60" s="29"/>
      <c r="D60" s="29"/>
      <c r="E60" s="29"/>
      <c r="F60" s="29"/>
      <c r="G60" s="29"/>
      <c r="H60" s="29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idden="1" x14ac:dyDescent="0.25">
      <c r="A61" s="29"/>
      <c r="B61" s="29"/>
      <c r="C61" s="29"/>
      <c r="D61" s="29"/>
      <c r="E61" s="29"/>
      <c r="F61" s="29"/>
      <c r="G61" s="29"/>
      <c r="H61" s="29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idden="1" x14ac:dyDescent="0.25">
      <c r="A62" s="29"/>
      <c r="B62" s="29"/>
      <c r="C62" s="29"/>
      <c r="D62" s="29"/>
      <c r="E62" s="29"/>
      <c r="F62" s="29"/>
      <c r="G62" s="29"/>
      <c r="H62" s="29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idden="1" x14ac:dyDescent="0.25">
      <c r="A63" s="29"/>
      <c r="B63" s="29"/>
      <c r="C63" s="29"/>
      <c r="D63" s="29"/>
      <c r="E63" s="29"/>
      <c r="F63" s="29"/>
      <c r="G63" s="29"/>
      <c r="H63" s="29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29"/>
      <c r="B64" s="29"/>
      <c r="C64" s="29"/>
      <c r="D64" s="29"/>
      <c r="E64" s="29"/>
      <c r="F64" s="29"/>
      <c r="G64" s="29"/>
      <c r="H64" s="29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29"/>
      <c r="B65" s="29"/>
      <c r="C65" s="29"/>
      <c r="D65" s="29"/>
      <c r="E65" s="29"/>
      <c r="F65" s="29"/>
      <c r="G65" s="29"/>
      <c r="H65" s="29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29"/>
      <c r="B66" s="29"/>
      <c r="C66" s="29"/>
      <c r="D66" s="29"/>
      <c r="E66" s="29"/>
      <c r="F66" s="29"/>
      <c r="G66" s="29"/>
      <c r="H66" s="29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29"/>
      <c r="B67" s="29"/>
      <c r="C67" s="29"/>
      <c r="D67" s="29"/>
      <c r="E67" s="29"/>
      <c r="F67" s="29"/>
      <c r="G67" s="29"/>
      <c r="H67" s="29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29"/>
      <c r="B68" s="29"/>
      <c r="C68" s="29"/>
      <c r="D68" s="29"/>
      <c r="E68" s="29"/>
      <c r="F68" s="29"/>
      <c r="G68" s="29"/>
      <c r="H68" s="29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29"/>
      <c r="B69" s="29"/>
      <c r="C69" s="29"/>
      <c r="D69" s="29"/>
      <c r="E69" s="29"/>
      <c r="F69" s="29"/>
      <c r="G69" s="29"/>
      <c r="H69" s="2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29"/>
      <c r="B70" s="29"/>
      <c r="C70" s="29"/>
      <c r="D70" s="29"/>
      <c r="E70" s="29"/>
      <c r="F70" s="29"/>
      <c r="G70" s="29"/>
      <c r="H70" s="29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29"/>
      <c r="B71" s="29"/>
      <c r="C71" s="29"/>
      <c r="D71" s="29"/>
      <c r="E71" s="29"/>
      <c r="F71" s="29"/>
      <c r="G71" s="29"/>
      <c r="H71" s="29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29"/>
      <c r="B72" s="29"/>
      <c r="C72" s="29"/>
      <c r="D72" s="29"/>
      <c r="E72" s="29"/>
      <c r="F72" s="29"/>
      <c r="G72" s="29"/>
      <c r="H72" s="29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29"/>
      <c r="B73" s="29"/>
      <c r="C73" s="29"/>
      <c r="D73" s="29"/>
      <c r="E73" s="29"/>
      <c r="F73" s="29"/>
      <c r="G73" s="29"/>
      <c r="H73" s="29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29"/>
      <c r="B74" s="29"/>
      <c r="C74" s="29"/>
      <c r="D74" s="29"/>
      <c r="E74" s="29"/>
      <c r="F74" s="29"/>
      <c r="G74" s="29"/>
      <c r="H74" s="29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29"/>
      <c r="B75" s="29"/>
      <c r="C75" s="29"/>
      <c r="D75" s="29"/>
      <c r="E75" s="29"/>
      <c r="F75" s="29"/>
      <c r="G75" s="29"/>
      <c r="H75" s="29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29"/>
      <c r="B76" s="29"/>
      <c r="C76" s="29"/>
      <c r="D76" s="29"/>
      <c r="E76" s="29"/>
      <c r="F76" s="29"/>
      <c r="G76" s="29"/>
      <c r="H76" s="29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29"/>
      <c r="B77" s="29"/>
      <c r="C77" s="29"/>
      <c r="D77" s="29"/>
      <c r="E77" s="29"/>
      <c r="F77" s="29"/>
      <c r="G77" s="29"/>
      <c r="H77" s="29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29"/>
      <c r="B78" s="29"/>
      <c r="C78" s="29"/>
      <c r="D78" s="29"/>
      <c r="E78" s="29"/>
      <c r="F78" s="29"/>
      <c r="G78" s="29"/>
      <c r="H78" s="29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29"/>
      <c r="B79" s="29"/>
      <c r="C79" s="29"/>
      <c r="D79" s="29"/>
      <c r="E79" s="29"/>
      <c r="F79" s="29"/>
      <c r="G79" s="29"/>
      <c r="H79" s="2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29"/>
      <c r="B80" s="29"/>
      <c r="C80" s="29"/>
      <c r="D80" s="29"/>
      <c r="E80" s="29"/>
      <c r="F80" s="29"/>
      <c r="G80" s="29"/>
      <c r="H80" s="29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29"/>
      <c r="B81" s="29"/>
      <c r="C81" s="29"/>
      <c r="D81" s="29"/>
      <c r="E81" s="29"/>
      <c r="F81" s="29"/>
      <c r="G81" s="29"/>
      <c r="H81" s="29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29"/>
      <c r="B82" s="29"/>
      <c r="C82" s="29"/>
      <c r="D82" s="29"/>
      <c r="E82" s="29"/>
      <c r="F82" s="29"/>
      <c r="G82" s="29"/>
      <c r="H82" s="29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29"/>
      <c r="B83" s="29"/>
      <c r="C83" s="29"/>
      <c r="D83" s="29"/>
      <c r="E83" s="29"/>
      <c r="F83" s="29"/>
      <c r="G83" s="29"/>
      <c r="H83" s="29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29"/>
      <c r="B84" s="29"/>
      <c r="C84" s="29"/>
      <c r="D84" s="29"/>
      <c r="E84" s="29"/>
      <c r="F84" s="29"/>
      <c r="G84" s="29"/>
      <c r="H84" s="29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29"/>
      <c r="B85" s="29"/>
      <c r="C85" s="29"/>
      <c r="D85" s="29"/>
      <c r="E85" s="29"/>
      <c r="F85" s="29"/>
      <c r="G85" s="29"/>
      <c r="H85" s="29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29"/>
      <c r="B86" s="29"/>
      <c r="C86" s="29"/>
      <c r="D86" s="29"/>
      <c r="E86" s="29"/>
      <c r="F86" s="29"/>
      <c r="G86" s="29"/>
      <c r="H86" s="29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x14ac:dyDescent="0.25">
      <c r="A87" s="29"/>
      <c r="B87" s="29"/>
      <c r="C87" s="29"/>
      <c r="D87" s="29"/>
      <c r="E87" s="29"/>
      <c r="F87" s="29"/>
      <c r="G87" s="29"/>
      <c r="H87" s="29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x14ac:dyDescent="0.25">
      <c r="A88" s="29"/>
      <c r="B88" s="29"/>
      <c r="C88" s="29"/>
      <c r="D88" s="29"/>
      <c r="E88" s="29"/>
      <c r="F88" s="29"/>
      <c r="G88" s="29"/>
      <c r="H88" s="29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x14ac:dyDescent="0.25">
      <c r="A89" s="29"/>
      <c r="B89" s="29"/>
      <c r="C89" s="29"/>
      <c r="D89" s="29"/>
      <c r="E89" s="29"/>
      <c r="F89" s="29"/>
      <c r="G89" s="29"/>
      <c r="H89" s="2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x14ac:dyDescent="0.25">
      <c r="A90" s="29"/>
      <c r="B90" s="29"/>
      <c r="C90" s="29"/>
      <c r="D90" s="29"/>
      <c r="E90" s="29"/>
      <c r="F90" s="29"/>
      <c r="G90" s="29"/>
      <c r="H90" s="29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x14ac:dyDescent="0.25">
      <c r="A91" s="29"/>
      <c r="B91" s="29"/>
      <c r="C91" s="29"/>
      <c r="D91" s="29"/>
      <c r="E91" s="29"/>
      <c r="F91" s="29"/>
      <c r="G91" s="29"/>
      <c r="H91" s="29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x14ac:dyDescent="0.25">
      <c r="A92" s="29"/>
      <c r="B92" s="29"/>
      <c r="C92" s="29"/>
      <c r="D92" s="29"/>
      <c r="E92" s="29"/>
      <c r="F92" s="29"/>
      <c r="G92" s="29"/>
      <c r="H92" s="29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25">
      <c r="A93" s="29"/>
      <c r="B93" s="29"/>
      <c r="C93" s="29"/>
      <c r="D93" s="29"/>
      <c r="E93" s="29"/>
      <c r="F93" s="29"/>
      <c r="G93" s="29"/>
      <c r="H93" s="29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5">
      <c r="A94" s="29"/>
      <c r="B94" s="29"/>
      <c r="C94" s="29"/>
      <c r="D94" s="29"/>
      <c r="E94" s="29"/>
      <c r="F94" s="29"/>
      <c r="G94" s="29"/>
      <c r="H94" s="29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 s="29"/>
      <c r="B95" s="29"/>
      <c r="C95" s="29"/>
      <c r="D95" s="29"/>
      <c r="E95" s="29"/>
      <c r="F95" s="29"/>
      <c r="G95" s="29"/>
      <c r="H95" s="29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29"/>
      <c r="B96" s="29"/>
      <c r="C96" s="29"/>
      <c r="D96" s="29"/>
      <c r="E96" s="29"/>
      <c r="F96" s="29"/>
      <c r="G96" s="29"/>
      <c r="H96" s="29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29"/>
      <c r="B97" s="29"/>
      <c r="C97" s="29"/>
      <c r="D97" s="29"/>
      <c r="E97" s="29"/>
      <c r="F97" s="29"/>
      <c r="G97" s="29"/>
      <c r="H97" s="29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29"/>
      <c r="B98" s="29"/>
      <c r="C98" s="29"/>
      <c r="D98" s="29"/>
      <c r="E98" s="29"/>
      <c r="F98" s="29"/>
      <c r="G98" s="29"/>
      <c r="H98" s="29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29"/>
      <c r="B99" s="29"/>
      <c r="C99" s="29"/>
      <c r="D99" s="29"/>
      <c r="E99" s="29"/>
      <c r="F99" s="29"/>
      <c r="G99" s="29"/>
      <c r="H99" s="2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 s="29"/>
      <c r="B100" s="29"/>
      <c r="C100" s="29"/>
      <c r="D100" s="29"/>
      <c r="E100" s="29"/>
      <c r="F100" s="29"/>
      <c r="G100" s="29"/>
      <c r="H100" s="29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29"/>
      <c r="B101" s="29"/>
      <c r="C101" s="29"/>
      <c r="D101" s="29"/>
      <c r="E101" s="29"/>
      <c r="F101" s="29"/>
      <c r="G101" s="29"/>
      <c r="H101" s="29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29"/>
      <c r="B102" s="29"/>
      <c r="C102" s="29"/>
      <c r="D102" s="29"/>
      <c r="E102" s="29"/>
      <c r="F102" s="29"/>
      <c r="G102" s="29"/>
      <c r="H102" s="29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29"/>
      <c r="B103" s="29"/>
      <c r="C103" s="29"/>
      <c r="D103" s="29"/>
      <c r="E103" s="29"/>
      <c r="F103" s="29"/>
      <c r="G103" s="29"/>
      <c r="H103" s="29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29"/>
      <c r="B104" s="29"/>
      <c r="C104" s="29"/>
      <c r="D104" s="29"/>
      <c r="E104" s="29"/>
      <c r="F104" s="29"/>
      <c r="G104" s="29"/>
      <c r="H104" s="29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29"/>
      <c r="B105" s="29"/>
      <c r="C105" s="29"/>
      <c r="D105" s="29"/>
      <c r="E105" s="29"/>
      <c r="F105" s="29"/>
      <c r="G105" s="29"/>
      <c r="H105" s="29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29"/>
      <c r="B106" s="29"/>
      <c r="C106" s="29"/>
      <c r="D106" s="29"/>
      <c r="E106" s="29"/>
      <c r="F106" s="29"/>
      <c r="G106" s="29"/>
      <c r="H106" s="29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29"/>
      <c r="B107" s="29"/>
      <c r="C107" s="29"/>
      <c r="D107" s="29"/>
      <c r="E107" s="29"/>
      <c r="F107" s="29"/>
      <c r="G107" s="29"/>
      <c r="H107" s="29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29"/>
      <c r="B108" s="29"/>
      <c r="C108" s="29"/>
      <c r="D108" s="29"/>
      <c r="E108" s="29"/>
      <c r="F108" s="29"/>
      <c r="G108" s="29"/>
      <c r="H108" s="29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29"/>
      <c r="B109" s="29"/>
      <c r="C109" s="29"/>
      <c r="D109" s="29"/>
      <c r="E109" s="29"/>
      <c r="F109" s="29"/>
      <c r="G109" s="29"/>
      <c r="H109" s="2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29"/>
      <c r="B110" s="29"/>
      <c r="C110" s="29"/>
      <c r="D110" s="29"/>
      <c r="E110" s="29"/>
      <c r="F110" s="29"/>
      <c r="G110" s="29"/>
      <c r="H110" s="29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29"/>
      <c r="B111" s="29"/>
      <c r="C111" s="29"/>
      <c r="D111" s="29"/>
      <c r="E111" s="29"/>
      <c r="F111" s="29"/>
      <c r="G111" s="29"/>
      <c r="H111" s="29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29"/>
      <c r="B112" s="29"/>
      <c r="C112" s="29"/>
      <c r="D112" s="29"/>
      <c r="E112" s="29"/>
      <c r="F112" s="29"/>
      <c r="G112" s="29"/>
      <c r="H112" s="29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29"/>
      <c r="B113" s="29"/>
      <c r="C113" s="29"/>
      <c r="D113" s="29"/>
      <c r="E113" s="29"/>
      <c r="F113" s="29"/>
      <c r="G113" s="29"/>
      <c r="H113" s="29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29"/>
      <c r="B114" s="29"/>
      <c r="C114" s="29"/>
      <c r="D114" s="29"/>
      <c r="E114" s="29"/>
      <c r="F114" s="29"/>
      <c r="G114" s="29"/>
      <c r="H114" s="29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29"/>
      <c r="B115" s="29"/>
      <c r="C115" s="29"/>
      <c r="D115" s="29"/>
      <c r="E115" s="29"/>
      <c r="F115" s="29"/>
      <c r="G115" s="29"/>
      <c r="H115" s="29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29"/>
      <c r="B116" s="29"/>
      <c r="C116" s="29"/>
      <c r="D116" s="29"/>
      <c r="E116" s="29"/>
      <c r="F116" s="29"/>
      <c r="G116" s="29"/>
      <c r="H116" s="29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/>
    <row r="128" spans="1:27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</sheetData>
  <mergeCells count="11">
    <mergeCell ref="A46:K46"/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3" sqref="D13"/>
    </sheetView>
  </sheetViews>
  <sheetFormatPr baseColWidth="10" defaultColWidth="11.42578125" defaultRowHeight="15" x14ac:dyDescent="0.25"/>
  <cols>
    <col min="1" max="1" width="18.85546875" style="258" customWidth="1"/>
    <col min="2" max="2" width="18.7109375" style="258" customWidth="1"/>
    <col min="3" max="3" width="2" style="258" bestFit="1" customWidth="1"/>
    <col min="4" max="4" width="19.5703125" style="258" bestFit="1" customWidth="1"/>
    <col min="5" max="5" width="2" style="258" bestFit="1" customWidth="1"/>
    <col min="6" max="6" width="18.85546875" style="258" customWidth="1"/>
    <col min="7" max="7" width="11.42578125" style="258"/>
    <col min="8" max="8" width="13.140625" style="258" bestFit="1" customWidth="1"/>
    <col min="9" max="16384" width="11.42578125" style="258"/>
  </cols>
  <sheetData>
    <row r="1" spans="1:6" ht="18.75" x14ac:dyDescent="0.3">
      <c r="A1" s="715" t="s">
        <v>771</v>
      </c>
      <c r="B1" s="716"/>
      <c r="C1" s="716"/>
      <c r="D1" s="716"/>
      <c r="E1" s="716"/>
      <c r="F1" s="717"/>
    </row>
    <row r="2" spans="1:6" ht="15.75" x14ac:dyDescent="0.25">
      <c r="A2" s="718" t="s">
        <v>1336</v>
      </c>
      <c r="B2" s="719"/>
      <c r="C2" s="719"/>
      <c r="D2" s="719"/>
      <c r="E2" s="719"/>
      <c r="F2" s="720"/>
    </row>
    <row r="3" spans="1:6" x14ac:dyDescent="0.25">
      <c r="A3" s="721" t="s">
        <v>888</v>
      </c>
      <c r="B3" s="722"/>
      <c r="C3" s="722"/>
      <c r="D3" s="722"/>
      <c r="E3" s="722"/>
      <c r="F3" s="723"/>
    </row>
    <row r="4" spans="1:6" ht="8.25" customHeight="1" x14ac:dyDescent="0.25">
      <c r="A4" s="259"/>
      <c r="B4" s="260"/>
      <c r="C4" s="260"/>
      <c r="D4" s="261"/>
      <c r="E4" s="261"/>
      <c r="F4" s="262"/>
    </row>
    <row r="5" spans="1:6" x14ac:dyDescent="0.25">
      <c r="A5" s="263" t="s">
        <v>889</v>
      </c>
      <c r="B5" s="264" t="s">
        <v>890</v>
      </c>
      <c r="C5" s="265"/>
      <c r="D5" s="264" t="s">
        <v>891</v>
      </c>
      <c r="E5" s="266"/>
      <c r="F5" s="267" t="s">
        <v>744</v>
      </c>
    </row>
    <row r="6" spans="1:6" x14ac:dyDescent="0.25">
      <c r="A6" s="268" t="s">
        <v>1229</v>
      </c>
      <c r="B6" s="269">
        <v>107688.94802679999</v>
      </c>
      <c r="C6" s="270"/>
      <c r="D6" s="269">
        <v>844978.87212199997</v>
      </c>
      <c r="E6" s="270" t="s">
        <v>892</v>
      </c>
      <c r="F6" s="271">
        <f>B6+D6</f>
        <v>952667.82014879992</v>
      </c>
    </row>
    <row r="7" spans="1:6" x14ac:dyDescent="0.25">
      <c r="A7" s="268" t="s">
        <v>774</v>
      </c>
      <c r="B7" s="269">
        <v>10033.7976592</v>
      </c>
      <c r="C7" s="272" t="s">
        <v>892</v>
      </c>
      <c r="D7" s="269">
        <v>2858198.7350112004</v>
      </c>
      <c r="E7" s="270" t="s">
        <v>892</v>
      </c>
      <c r="F7" s="271">
        <f t="shared" ref="F7:F18" si="0">B7+D7</f>
        <v>2868232.5326704006</v>
      </c>
    </row>
    <row r="8" spans="1:6" x14ac:dyDescent="0.25">
      <c r="A8" s="268" t="s">
        <v>775</v>
      </c>
      <c r="B8" s="269">
        <v>7158.7524512000009</v>
      </c>
      <c r="C8" s="270"/>
      <c r="D8" s="269">
        <v>3965014.0352690001</v>
      </c>
      <c r="E8" s="270"/>
      <c r="F8" s="271">
        <f t="shared" si="0"/>
        <v>3972172.7877202001</v>
      </c>
    </row>
    <row r="9" spans="1:6" x14ac:dyDescent="0.25">
      <c r="A9" s="268" t="s">
        <v>776</v>
      </c>
      <c r="B9" s="269">
        <v>2799.3903154000004</v>
      </c>
      <c r="C9" s="270"/>
      <c r="D9" s="269">
        <v>1167281.5647499999</v>
      </c>
      <c r="E9" s="270" t="s">
        <v>892</v>
      </c>
      <c r="F9" s="271">
        <f t="shared" si="0"/>
        <v>1170080.9550653999</v>
      </c>
    </row>
    <row r="10" spans="1:6" x14ac:dyDescent="0.25">
      <c r="A10" s="268" t="s">
        <v>777</v>
      </c>
      <c r="B10" s="269">
        <v>10781.314846399999</v>
      </c>
      <c r="C10" s="270"/>
      <c r="D10" s="269">
        <v>268160.5857154</v>
      </c>
      <c r="E10" s="269"/>
      <c r="F10" s="271">
        <f t="shared" si="0"/>
        <v>278941.90056179999</v>
      </c>
    </row>
    <row r="11" spans="1:6" x14ac:dyDescent="0.25">
      <c r="A11" s="268" t="s">
        <v>778</v>
      </c>
      <c r="B11" s="269">
        <v>400.47067900000002</v>
      </c>
      <c r="C11" s="270"/>
      <c r="D11" s="269">
        <v>1036375.02822</v>
      </c>
      <c r="E11" s="269"/>
      <c r="F11" s="271">
        <f t="shared" si="0"/>
        <v>1036775.498899</v>
      </c>
    </row>
    <row r="12" spans="1:6" x14ac:dyDescent="0.25">
      <c r="A12" s="268" t="s">
        <v>779</v>
      </c>
      <c r="B12" s="269">
        <v>8094.9391894000009</v>
      </c>
      <c r="C12" s="272" t="s">
        <v>892</v>
      </c>
      <c r="D12" s="269">
        <v>3754154.1791880005</v>
      </c>
      <c r="E12" s="270" t="s">
        <v>892</v>
      </c>
      <c r="F12" s="271">
        <f t="shared" si="0"/>
        <v>3762249.1183774006</v>
      </c>
    </row>
    <row r="13" spans="1:6" x14ac:dyDescent="0.25">
      <c r="A13" s="268" t="s">
        <v>780</v>
      </c>
      <c r="B13" s="269">
        <v>29359.202374600005</v>
      </c>
      <c r="C13" s="270"/>
      <c r="D13" s="269">
        <v>4082741.3043018002</v>
      </c>
      <c r="E13" s="270"/>
      <c r="F13" s="271">
        <f t="shared" si="0"/>
        <v>4112100.5066764001</v>
      </c>
    </row>
    <row r="14" spans="1:6" x14ac:dyDescent="0.25">
      <c r="A14" s="268" t="s">
        <v>781</v>
      </c>
      <c r="B14" s="269">
        <v>11480.943265400001</v>
      </c>
      <c r="C14" s="270" t="s">
        <v>892</v>
      </c>
      <c r="D14" s="269">
        <v>724545.78701540013</v>
      </c>
      <c r="E14" s="270" t="s">
        <v>892</v>
      </c>
      <c r="F14" s="271">
        <f t="shared" si="0"/>
        <v>736026.73028080014</v>
      </c>
    </row>
    <row r="15" spans="1:6" x14ac:dyDescent="0.25">
      <c r="A15" s="268" t="s">
        <v>782</v>
      </c>
      <c r="B15" s="269">
        <v>8862.4023068000006</v>
      </c>
      <c r="C15" s="270"/>
      <c r="D15" s="269">
        <v>112820.6735838</v>
      </c>
      <c r="E15" s="269"/>
      <c r="F15" s="271">
        <f t="shared" si="0"/>
        <v>121683.0758906</v>
      </c>
    </row>
    <row r="16" spans="1:6" x14ac:dyDescent="0.25">
      <c r="A16" s="268" t="s">
        <v>783</v>
      </c>
      <c r="B16" s="269">
        <v>985.94691440000008</v>
      </c>
      <c r="C16" s="270"/>
      <c r="D16" s="269">
        <v>4630332.6469386006</v>
      </c>
      <c r="E16" s="270" t="s">
        <v>892</v>
      </c>
      <c r="F16" s="271">
        <f t="shared" si="0"/>
        <v>4631318.5938530006</v>
      </c>
    </row>
    <row r="17" spans="1:6" ht="15.75" thickBot="1" x14ac:dyDescent="0.3">
      <c r="A17" s="268" t="s">
        <v>1230</v>
      </c>
      <c r="B17" s="269">
        <v>46893.3357578</v>
      </c>
      <c r="C17" s="270"/>
      <c r="D17" s="269">
        <v>6433907.6367160007</v>
      </c>
      <c r="E17" s="270"/>
      <c r="F17" s="271">
        <f>B17+D17</f>
        <v>6480800.9724738011</v>
      </c>
    </row>
    <row r="18" spans="1:6" ht="15.75" thickBot="1" x14ac:dyDescent="0.3">
      <c r="A18" s="228" t="s">
        <v>744</v>
      </c>
      <c r="B18" s="273">
        <v>244539.44378640002</v>
      </c>
      <c r="C18" s="273"/>
      <c r="D18" s="273">
        <v>29878511.048831202</v>
      </c>
      <c r="E18" s="273"/>
      <c r="F18" s="274">
        <f t="shared" si="0"/>
        <v>30123050.492617603</v>
      </c>
    </row>
    <row r="19" spans="1:6" ht="6.75" customHeight="1" x14ac:dyDescent="0.25">
      <c r="A19" s="275"/>
      <c r="B19" s="275"/>
      <c r="C19" s="275"/>
      <c r="D19" s="275"/>
      <c r="E19" s="275"/>
      <c r="F19" s="276"/>
    </row>
    <row r="20" spans="1:6" x14ac:dyDescent="0.25">
      <c r="A20" s="277" t="s">
        <v>893</v>
      </c>
      <c r="B20" s="277"/>
      <c r="C20" s="277"/>
      <c r="D20" s="277"/>
      <c r="E20" s="277"/>
      <c r="F20" s="277"/>
    </row>
    <row r="21" spans="1:6" x14ac:dyDescent="0.25">
      <c r="A21" s="277" t="s">
        <v>894</v>
      </c>
      <c r="B21" s="277"/>
      <c r="C21" s="277"/>
      <c r="D21" s="277"/>
      <c r="E21" s="277"/>
      <c r="F21" s="277"/>
    </row>
    <row r="22" spans="1:6" x14ac:dyDescent="0.25">
      <c r="A22" s="277" t="s">
        <v>23</v>
      </c>
      <c r="B22" s="277"/>
      <c r="C22" s="277"/>
    </row>
    <row r="23" spans="1:6" x14ac:dyDescent="0.25">
      <c r="A23" s="277"/>
      <c r="B23" s="277"/>
      <c r="C23" s="277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B17" sqref="B17"/>
    </sheetView>
  </sheetViews>
  <sheetFormatPr baseColWidth="10" defaultColWidth="11.42578125" defaultRowHeight="15" x14ac:dyDescent="0.25"/>
  <cols>
    <col min="1" max="1" width="44.140625" style="297" customWidth="1"/>
    <col min="2" max="3" width="24.85546875" style="297" customWidth="1"/>
    <col min="4" max="4" width="12.7109375" style="278" bestFit="1" customWidth="1"/>
    <col min="5" max="16384" width="11.42578125" style="278"/>
  </cols>
  <sheetData>
    <row r="1" spans="1:255" ht="15.75" x14ac:dyDescent="0.25">
      <c r="A1" s="728" t="s">
        <v>650</v>
      </c>
      <c r="B1" s="729"/>
      <c r="C1" s="730"/>
    </row>
    <row r="2" spans="1:255" ht="15.75" x14ac:dyDescent="0.25">
      <c r="A2" s="725" t="s">
        <v>895</v>
      </c>
      <c r="B2" s="726"/>
      <c r="C2" s="727"/>
      <c r="D2" s="724"/>
      <c r="E2" s="724"/>
      <c r="F2" s="724"/>
      <c r="G2" s="724"/>
      <c r="H2" s="724"/>
      <c r="I2" s="724"/>
      <c r="J2" s="724"/>
      <c r="K2" s="724"/>
      <c r="L2" s="724"/>
      <c r="M2" s="724"/>
      <c r="N2" s="724"/>
      <c r="O2" s="724"/>
      <c r="P2" s="724"/>
      <c r="Q2" s="724"/>
      <c r="R2" s="724"/>
      <c r="S2" s="724"/>
      <c r="T2" s="724"/>
      <c r="U2" s="724"/>
      <c r="V2" s="724"/>
      <c r="W2" s="724"/>
      <c r="X2" s="724"/>
      <c r="Y2" s="724"/>
      <c r="Z2" s="724"/>
      <c r="AA2" s="724"/>
      <c r="AB2" s="724"/>
      <c r="AC2" s="724"/>
      <c r="AD2" s="724"/>
      <c r="AE2" s="724"/>
      <c r="AF2" s="724"/>
      <c r="AG2" s="724"/>
      <c r="AH2" s="724"/>
      <c r="AI2" s="724"/>
      <c r="AJ2" s="724"/>
      <c r="AK2" s="724"/>
      <c r="AL2" s="724"/>
      <c r="AM2" s="724"/>
      <c r="AN2" s="724"/>
      <c r="AO2" s="724"/>
      <c r="AP2" s="724"/>
      <c r="AQ2" s="724"/>
      <c r="AR2" s="724"/>
      <c r="AS2" s="724"/>
      <c r="AT2" s="724"/>
      <c r="AU2" s="724"/>
      <c r="AV2" s="724"/>
      <c r="AW2" s="724"/>
      <c r="AX2" s="724"/>
      <c r="AY2" s="724"/>
      <c r="AZ2" s="724"/>
      <c r="BA2" s="724"/>
      <c r="BB2" s="724"/>
      <c r="BC2" s="724"/>
      <c r="BD2" s="724"/>
      <c r="BE2" s="724"/>
      <c r="BF2" s="724"/>
      <c r="BG2" s="724"/>
      <c r="BH2" s="724"/>
      <c r="BI2" s="724"/>
      <c r="BJ2" s="724"/>
      <c r="BK2" s="724"/>
      <c r="BL2" s="724"/>
      <c r="BM2" s="724"/>
      <c r="BN2" s="724"/>
      <c r="BO2" s="724"/>
      <c r="BP2" s="724"/>
      <c r="BQ2" s="724"/>
      <c r="BR2" s="724"/>
      <c r="BS2" s="724"/>
      <c r="BT2" s="724"/>
      <c r="BU2" s="724"/>
      <c r="BV2" s="724"/>
      <c r="BW2" s="724"/>
      <c r="BX2" s="724"/>
      <c r="BY2" s="724"/>
      <c r="BZ2" s="724"/>
      <c r="CA2" s="724"/>
      <c r="CB2" s="724"/>
      <c r="CC2" s="724"/>
      <c r="CD2" s="724"/>
      <c r="CE2" s="724"/>
      <c r="CF2" s="724"/>
      <c r="CG2" s="724"/>
      <c r="CH2" s="724"/>
      <c r="CI2" s="724"/>
      <c r="CJ2" s="724"/>
      <c r="CK2" s="724"/>
      <c r="CL2" s="724"/>
      <c r="CM2" s="724"/>
      <c r="CN2" s="724"/>
      <c r="CO2" s="724"/>
      <c r="CP2" s="724"/>
      <c r="CQ2" s="724"/>
      <c r="CR2" s="724"/>
      <c r="CS2" s="724"/>
      <c r="CT2" s="724"/>
      <c r="CU2" s="724"/>
      <c r="CV2" s="724"/>
      <c r="CW2" s="724"/>
      <c r="CX2" s="724"/>
      <c r="CY2" s="724"/>
      <c r="CZ2" s="724"/>
      <c r="DA2" s="724"/>
      <c r="DB2" s="724"/>
      <c r="DC2" s="724"/>
      <c r="DD2" s="724"/>
      <c r="DE2" s="724"/>
      <c r="DF2" s="724"/>
      <c r="DG2" s="724"/>
      <c r="DH2" s="724"/>
      <c r="DI2" s="724"/>
      <c r="DJ2" s="724"/>
      <c r="DK2" s="724"/>
      <c r="DL2" s="724"/>
      <c r="DM2" s="724"/>
      <c r="DN2" s="724"/>
      <c r="DO2" s="724"/>
      <c r="DP2" s="724"/>
      <c r="DQ2" s="724"/>
      <c r="DR2" s="724"/>
      <c r="DS2" s="724"/>
      <c r="DT2" s="724"/>
      <c r="DU2" s="724"/>
      <c r="DV2" s="724"/>
      <c r="DW2" s="724"/>
      <c r="DX2" s="724"/>
      <c r="DY2" s="724"/>
      <c r="DZ2" s="724"/>
      <c r="EA2" s="724"/>
      <c r="EB2" s="724"/>
      <c r="EC2" s="724"/>
      <c r="ED2" s="724"/>
      <c r="EE2" s="724"/>
      <c r="EF2" s="724"/>
      <c r="EG2" s="724"/>
      <c r="EH2" s="724"/>
      <c r="EI2" s="724"/>
      <c r="EJ2" s="724"/>
      <c r="EK2" s="724"/>
      <c r="EL2" s="724"/>
      <c r="EM2" s="724"/>
      <c r="EN2" s="724"/>
      <c r="EO2" s="724"/>
      <c r="EP2" s="724"/>
      <c r="EQ2" s="724"/>
      <c r="ER2" s="724"/>
      <c r="ES2" s="724"/>
      <c r="ET2" s="724"/>
      <c r="EU2" s="724"/>
      <c r="EV2" s="724"/>
      <c r="EW2" s="724"/>
      <c r="EX2" s="724"/>
      <c r="EY2" s="724"/>
      <c r="EZ2" s="724"/>
      <c r="FA2" s="724"/>
      <c r="FB2" s="724"/>
      <c r="FC2" s="724"/>
      <c r="FD2" s="724"/>
      <c r="FE2" s="724"/>
      <c r="FF2" s="724"/>
      <c r="FG2" s="724"/>
      <c r="FH2" s="724"/>
      <c r="FI2" s="724"/>
      <c r="FJ2" s="724"/>
      <c r="FK2" s="724"/>
      <c r="FL2" s="724"/>
      <c r="FM2" s="724"/>
      <c r="FN2" s="724"/>
      <c r="FO2" s="724"/>
      <c r="FP2" s="724"/>
      <c r="FQ2" s="724"/>
      <c r="FR2" s="724"/>
      <c r="FS2" s="724"/>
      <c r="FT2" s="724"/>
      <c r="FU2" s="724"/>
      <c r="FV2" s="724"/>
      <c r="FW2" s="724"/>
      <c r="FX2" s="724"/>
      <c r="FY2" s="724"/>
      <c r="FZ2" s="724"/>
      <c r="GA2" s="724"/>
      <c r="GB2" s="724"/>
      <c r="GC2" s="724"/>
      <c r="GD2" s="724"/>
      <c r="GE2" s="724"/>
      <c r="GF2" s="724"/>
      <c r="GG2" s="724"/>
      <c r="GH2" s="724"/>
      <c r="GI2" s="724"/>
      <c r="GJ2" s="724"/>
      <c r="GK2" s="724"/>
      <c r="GL2" s="724"/>
      <c r="GM2" s="724"/>
      <c r="GN2" s="724"/>
      <c r="GO2" s="724"/>
      <c r="GP2" s="724"/>
      <c r="GQ2" s="724"/>
      <c r="GR2" s="724"/>
      <c r="GS2" s="724"/>
      <c r="GT2" s="724"/>
      <c r="GU2" s="724"/>
      <c r="GV2" s="724"/>
      <c r="GW2" s="724"/>
      <c r="GX2" s="724"/>
      <c r="GY2" s="724"/>
      <c r="GZ2" s="724"/>
      <c r="HA2" s="724"/>
      <c r="HB2" s="724"/>
      <c r="HC2" s="724"/>
      <c r="HD2" s="724"/>
      <c r="HE2" s="724"/>
      <c r="HF2" s="724"/>
      <c r="HG2" s="724"/>
      <c r="HH2" s="724"/>
      <c r="HI2" s="724"/>
      <c r="HJ2" s="724"/>
      <c r="HK2" s="724"/>
      <c r="HL2" s="724"/>
      <c r="HM2" s="724"/>
      <c r="HN2" s="724"/>
      <c r="HO2" s="724"/>
      <c r="HP2" s="724"/>
      <c r="HQ2" s="724"/>
      <c r="HR2" s="724"/>
      <c r="HS2" s="724"/>
      <c r="HT2" s="724"/>
      <c r="HU2" s="724"/>
      <c r="HV2" s="724"/>
      <c r="HW2" s="724"/>
      <c r="HX2" s="724"/>
      <c r="HY2" s="724"/>
      <c r="HZ2" s="724"/>
      <c r="IA2" s="724"/>
      <c r="IB2" s="724"/>
      <c r="IC2" s="724"/>
      <c r="ID2" s="724"/>
      <c r="IE2" s="724"/>
      <c r="IF2" s="724"/>
      <c r="IG2" s="724"/>
      <c r="IH2" s="724"/>
      <c r="II2" s="724"/>
      <c r="IJ2" s="724"/>
      <c r="IK2" s="724"/>
      <c r="IL2" s="724"/>
      <c r="IM2" s="724"/>
      <c r="IN2" s="724"/>
      <c r="IO2" s="724"/>
      <c r="IP2" s="724"/>
      <c r="IQ2" s="724"/>
      <c r="IR2" s="724"/>
      <c r="IS2" s="724"/>
      <c r="IT2" s="724"/>
      <c r="IU2" s="724"/>
    </row>
    <row r="3" spans="1:255" ht="15.75" x14ac:dyDescent="0.25">
      <c r="A3" s="725" t="s">
        <v>1336</v>
      </c>
      <c r="B3" s="726"/>
      <c r="C3" s="727"/>
      <c r="D3" s="724"/>
      <c r="E3" s="724"/>
      <c r="F3" s="724"/>
      <c r="G3" s="724"/>
      <c r="H3" s="724"/>
      <c r="I3" s="724"/>
      <c r="J3" s="724"/>
      <c r="K3" s="724"/>
      <c r="L3" s="724"/>
      <c r="M3" s="724"/>
      <c r="N3" s="724"/>
      <c r="O3" s="724"/>
      <c r="P3" s="724"/>
      <c r="Q3" s="724"/>
      <c r="R3" s="724"/>
      <c r="S3" s="724"/>
      <c r="T3" s="724"/>
      <c r="U3" s="724"/>
      <c r="V3" s="724"/>
      <c r="W3" s="724"/>
      <c r="X3" s="724"/>
      <c r="Y3" s="724"/>
      <c r="Z3" s="724"/>
      <c r="AA3" s="724"/>
      <c r="AB3" s="724"/>
      <c r="AC3" s="724"/>
      <c r="AD3" s="724"/>
      <c r="AE3" s="724"/>
      <c r="AF3" s="724"/>
      <c r="AG3" s="724"/>
      <c r="AH3" s="724"/>
      <c r="AI3" s="724"/>
      <c r="AJ3" s="724"/>
      <c r="AK3" s="724"/>
      <c r="AL3" s="724"/>
      <c r="AM3" s="724"/>
      <c r="AN3" s="724"/>
      <c r="AO3" s="724"/>
      <c r="AP3" s="724"/>
      <c r="AQ3" s="724"/>
      <c r="AR3" s="724"/>
      <c r="AS3" s="724"/>
      <c r="AT3" s="724"/>
      <c r="AU3" s="724"/>
      <c r="AV3" s="724"/>
      <c r="AW3" s="724"/>
      <c r="AX3" s="724"/>
      <c r="AY3" s="724"/>
      <c r="AZ3" s="724"/>
      <c r="BA3" s="724"/>
      <c r="BB3" s="724"/>
      <c r="BC3" s="724"/>
      <c r="BD3" s="724"/>
      <c r="BE3" s="724"/>
      <c r="BF3" s="724"/>
      <c r="BG3" s="724"/>
      <c r="BH3" s="724"/>
      <c r="BI3" s="724"/>
      <c r="BJ3" s="724"/>
      <c r="BK3" s="724"/>
      <c r="BL3" s="724"/>
      <c r="BM3" s="724"/>
      <c r="BN3" s="724"/>
      <c r="BO3" s="724"/>
      <c r="BP3" s="724"/>
      <c r="BQ3" s="724"/>
      <c r="BR3" s="724"/>
      <c r="BS3" s="724"/>
      <c r="BT3" s="724"/>
      <c r="BU3" s="724"/>
      <c r="BV3" s="724"/>
      <c r="BW3" s="724"/>
      <c r="BX3" s="724"/>
      <c r="BY3" s="724"/>
      <c r="BZ3" s="724"/>
      <c r="CA3" s="724"/>
      <c r="CB3" s="724"/>
      <c r="CC3" s="724"/>
      <c r="CD3" s="724"/>
      <c r="CE3" s="724"/>
      <c r="CF3" s="724"/>
      <c r="CG3" s="724"/>
      <c r="CH3" s="724"/>
      <c r="CI3" s="724"/>
      <c r="CJ3" s="724"/>
      <c r="CK3" s="724"/>
      <c r="CL3" s="724"/>
      <c r="CM3" s="724"/>
      <c r="CN3" s="724"/>
      <c r="CO3" s="724"/>
      <c r="CP3" s="724"/>
      <c r="CQ3" s="724"/>
      <c r="CR3" s="724"/>
      <c r="CS3" s="724"/>
      <c r="CT3" s="724"/>
      <c r="CU3" s="724"/>
      <c r="CV3" s="724"/>
      <c r="CW3" s="724"/>
      <c r="CX3" s="724"/>
      <c r="CY3" s="724"/>
      <c r="CZ3" s="724"/>
      <c r="DA3" s="724"/>
      <c r="DB3" s="724"/>
      <c r="DC3" s="724"/>
      <c r="DD3" s="724"/>
      <c r="DE3" s="724"/>
      <c r="DF3" s="724"/>
      <c r="DG3" s="724"/>
      <c r="DH3" s="724"/>
      <c r="DI3" s="724"/>
      <c r="DJ3" s="724"/>
      <c r="DK3" s="724"/>
      <c r="DL3" s="724"/>
      <c r="DM3" s="724"/>
      <c r="DN3" s="724"/>
      <c r="DO3" s="724"/>
      <c r="DP3" s="724"/>
      <c r="DQ3" s="724"/>
      <c r="DR3" s="724"/>
      <c r="DS3" s="724"/>
      <c r="DT3" s="724"/>
      <c r="DU3" s="724"/>
      <c r="DV3" s="724"/>
      <c r="DW3" s="724"/>
      <c r="DX3" s="724"/>
      <c r="DY3" s="724"/>
      <c r="DZ3" s="724"/>
      <c r="EA3" s="724"/>
      <c r="EB3" s="724"/>
      <c r="EC3" s="724"/>
      <c r="ED3" s="724"/>
      <c r="EE3" s="724"/>
      <c r="EF3" s="724"/>
      <c r="EG3" s="724"/>
      <c r="EH3" s="724"/>
      <c r="EI3" s="724"/>
      <c r="EJ3" s="724"/>
      <c r="EK3" s="724"/>
      <c r="EL3" s="724"/>
      <c r="EM3" s="724"/>
      <c r="EN3" s="724"/>
      <c r="EO3" s="724"/>
      <c r="EP3" s="724"/>
      <c r="EQ3" s="724"/>
      <c r="ER3" s="724"/>
      <c r="ES3" s="724"/>
      <c r="ET3" s="724"/>
      <c r="EU3" s="724"/>
      <c r="EV3" s="724"/>
      <c r="EW3" s="724"/>
      <c r="EX3" s="724"/>
      <c r="EY3" s="724"/>
      <c r="EZ3" s="724"/>
      <c r="FA3" s="724"/>
      <c r="FB3" s="724"/>
      <c r="FC3" s="724"/>
      <c r="FD3" s="724"/>
      <c r="FE3" s="724"/>
      <c r="FF3" s="724"/>
      <c r="FG3" s="724"/>
      <c r="FH3" s="724"/>
      <c r="FI3" s="724"/>
      <c r="FJ3" s="724"/>
      <c r="FK3" s="724"/>
      <c r="FL3" s="724"/>
      <c r="FM3" s="724"/>
      <c r="FN3" s="724"/>
      <c r="FO3" s="724"/>
      <c r="FP3" s="724"/>
      <c r="FQ3" s="724"/>
      <c r="FR3" s="724"/>
      <c r="FS3" s="724"/>
      <c r="FT3" s="724"/>
      <c r="FU3" s="724"/>
      <c r="FV3" s="724"/>
      <c r="FW3" s="724"/>
      <c r="FX3" s="724"/>
      <c r="FY3" s="724"/>
      <c r="FZ3" s="724"/>
      <c r="GA3" s="724"/>
      <c r="GB3" s="724"/>
      <c r="GC3" s="724"/>
      <c r="GD3" s="724"/>
      <c r="GE3" s="724"/>
      <c r="GF3" s="724"/>
      <c r="GG3" s="724"/>
      <c r="GH3" s="724"/>
      <c r="GI3" s="724"/>
      <c r="GJ3" s="724"/>
      <c r="GK3" s="724"/>
      <c r="GL3" s="724"/>
      <c r="GM3" s="724"/>
      <c r="GN3" s="724"/>
      <c r="GO3" s="724"/>
      <c r="GP3" s="724"/>
      <c r="GQ3" s="724"/>
      <c r="GR3" s="724"/>
      <c r="GS3" s="724"/>
      <c r="GT3" s="724"/>
      <c r="GU3" s="724"/>
      <c r="GV3" s="724"/>
      <c r="GW3" s="724"/>
      <c r="GX3" s="724"/>
      <c r="GY3" s="724"/>
      <c r="GZ3" s="724"/>
      <c r="HA3" s="724"/>
      <c r="HB3" s="724"/>
      <c r="HC3" s="724"/>
      <c r="HD3" s="724"/>
      <c r="HE3" s="724"/>
      <c r="HF3" s="724"/>
      <c r="HG3" s="724"/>
      <c r="HH3" s="724"/>
      <c r="HI3" s="724"/>
      <c r="HJ3" s="724"/>
      <c r="HK3" s="724"/>
      <c r="HL3" s="724"/>
      <c r="HM3" s="724"/>
      <c r="HN3" s="724"/>
      <c r="HO3" s="724"/>
      <c r="HP3" s="724"/>
      <c r="HQ3" s="724"/>
      <c r="HR3" s="724"/>
      <c r="HS3" s="724"/>
      <c r="HT3" s="724"/>
      <c r="HU3" s="724"/>
      <c r="HV3" s="724"/>
      <c r="HW3" s="724"/>
      <c r="HX3" s="724"/>
      <c r="HY3" s="724"/>
      <c r="HZ3" s="724"/>
      <c r="IA3" s="724"/>
      <c r="IB3" s="724"/>
      <c r="IC3" s="724"/>
      <c r="ID3" s="724"/>
      <c r="IE3" s="724"/>
      <c r="IF3" s="724"/>
      <c r="IG3" s="724"/>
      <c r="IH3" s="724"/>
      <c r="II3" s="724"/>
      <c r="IJ3" s="724"/>
      <c r="IK3" s="724"/>
      <c r="IL3" s="724"/>
      <c r="IM3" s="724"/>
      <c r="IN3" s="724"/>
      <c r="IO3" s="724"/>
      <c r="IP3" s="724"/>
      <c r="IQ3" s="724"/>
      <c r="IR3" s="724"/>
      <c r="IS3" s="724"/>
      <c r="IT3" s="724"/>
      <c r="IU3" s="724"/>
    </row>
    <row r="4" spans="1:255" ht="15.75" x14ac:dyDescent="0.25">
      <c r="A4" s="725" t="s">
        <v>855</v>
      </c>
      <c r="B4" s="726"/>
      <c r="C4" s="727"/>
    </row>
    <row r="5" spans="1:255" ht="6" customHeight="1" x14ac:dyDescent="0.25">
      <c r="A5" s="279"/>
      <c r="B5" s="280"/>
      <c r="C5" s="281"/>
    </row>
    <row r="6" spans="1:255" x14ac:dyDescent="0.25">
      <c r="A6" s="282" t="s">
        <v>896</v>
      </c>
      <c r="B6" s="283" t="s">
        <v>897</v>
      </c>
      <c r="C6" s="284" t="s">
        <v>898</v>
      </c>
    </row>
    <row r="7" spans="1:255" x14ac:dyDescent="0.25">
      <c r="A7" s="285" t="s">
        <v>899</v>
      </c>
      <c r="B7" s="286">
        <v>3777.9070952000006</v>
      </c>
      <c r="C7" s="287">
        <f>B7/$B$18</f>
        <v>1.5449070451390745E-2</v>
      </c>
      <c r="D7" s="285"/>
      <c r="E7" s="285"/>
      <c r="F7" s="286"/>
    </row>
    <row r="8" spans="1:255" x14ac:dyDescent="0.25">
      <c r="A8" s="285" t="s">
        <v>900</v>
      </c>
      <c r="B8" s="286">
        <v>6020.9660223999999</v>
      </c>
      <c r="C8" s="287">
        <f t="shared" ref="C8:C17" si="0">B8/$B$18</f>
        <v>2.4621655832582922E-2</v>
      </c>
      <c r="D8" s="285"/>
      <c r="E8" s="285"/>
      <c r="F8" s="286"/>
    </row>
    <row r="9" spans="1:255" x14ac:dyDescent="0.25">
      <c r="A9" s="285" t="s">
        <v>901</v>
      </c>
      <c r="B9" s="286">
        <v>4288.7710207999999</v>
      </c>
      <c r="C9" s="287">
        <f t="shared" si="0"/>
        <v>1.7538156439687293E-2</v>
      </c>
      <c r="D9" s="285"/>
      <c r="E9" s="285"/>
      <c r="F9" s="286"/>
    </row>
    <row r="10" spans="1:255" x14ac:dyDescent="0.25">
      <c r="A10" s="285" t="s">
        <v>902</v>
      </c>
      <c r="B10" s="286">
        <v>32946.777672199998</v>
      </c>
      <c r="C10" s="287">
        <f t="shared" si="0"/>
        <v>0.13472991171509455</v>
      </c>
      <c r="D10" s="285"/>
      <c r="E10" s="285"/>
      <c r="F10" s="286"/>
    </row>
    <row r="11" spans="1:255" x14ac:dyDescent="0.25">
      <c r="A11" s="285" t="s">
        <v>1172</v>
      </c>
      <c r="B11" s="286">
        <v>1224.5727690000001</v>
      </c>
      <c r="C11" s="287">
        <f t="shared" si="0"/>
        <v>5.0076697241105946E-3</v>
      </c>
      <c r="D11" s="285"/>
      <c r="E11" s="285"/>
      <c r="F11" s="286"/>
    </row>
    <row r="12" spans="1:255" x14ac:dyDescent="0.25">
      <c r="A12" s="285" t="s">
        <v>913</v>
      </c>
      <c r="B12" s="286">
        <v>583.39401959999998</v>
      </c>
      <c r="C12" s="287">
        <f>B12/$B$18</f>
        <v>2.3856847409433964E-3</v>
      </c>
      <c r="D12" s="285"/>
      <c r="E12" s="285"/>
      <c r="F12" s="286"/>
    </row>
    <row r="13" spans="1:255" x14ac:dyDescent="0.25">
      <c r="A13" s="285" t="s">
        <v>903</v>
      </c>
      <c r="B13" s="286">
        <v>7182.6221642</v>
      </c>
      <c r="C13" s="287">
        <f t="shared" si="0"/>
        <v>2.9372039344596968E-2</v>
      </c>
      <c r="D13" s="285"/>
      <c r="E13" s="285"/>
      <c r="F13" s="286"/>
    </row>
    <row r="14" spans="1:255" x14ac:dyDescent="0.25">
      <c r="A14" s="285" t="s">
        <v>904</v>
      </c>
      <c r="B14" s="286">
        <v>101126.0783624</v>
      </c>
      <c r="C14" s="287">
        <f t="shared" si="0"/>
        <v>0.41353687894510577</v>
      </c>
      <c r="D14" s="285"/>
      <c r="E14" s="285"/>
      <c r="F14" s="286"/>
    </row>
    <row r="15" spans="1:255" ht="26.25" x14ac:dyDescent="0.25">
      <c r="A15" s="288" t="s">
        <v>905</v>
      </c>
      <c r="B15" s="286">
        <v>712.03891360000011</v>
      </c>
      <c r="C15" s="287">
        <f t="shared" si="0"/>
        <v>2.9117548587456136E-3</v>
      </c>
      <c r="D15" s="285"/>
      <c r="E15" s="285"/>
      <c r="F15" s="286"/>
    </row>
    <row r="16" spans="1:255" x14ac:dyDescent="0.25">
      <c r="A16" s="285" t="s">
        <v>906</v>
      </c>
      <c r="B16" s="286">
        <v>79966.45096300001</v>
      </c>
      <c r="C16" s="287">
        <f t="shared" si="0"/>
        <v>0.32700839473916932</v>
      </c>
      <c r="D16" s="285"/>
      <c r="E16" s="285"/>
      <c r="F16" s="286"/>
    </row>
    <row r="17" spans="1:15" ht="15.75" thickBot="1" x14ac:dyDescent="0.3">
      <c r="A17" s="288" t="s">
        <v>907</v>
      </c>
      <c r="B17" s="286">
        <v>6709.8647840000012</v>
      </c>
      <c r="C17" s="287">
        <f t="shared" si="0"/>
        <v>2.7438783208572785E-2</v>
      </c>
      <c r="D17" s="285"/>
      <c r="E17" s="285"/>
      <c r="F17" s="286"/>
    </row>
    <row r="18" spans="1:15" ht="15.75" thickBot="1" x14ac:dyDescent="0.3">
      <c r="A18" s="289" t="s">
        <v>744</v>
      </c>
      <c r="B18" s="290">
        <v>244539.44378640002</v>
      </c>
      <c r="C18" s="457">
        <f>SUM(C7:C17)</f>
        <v>0.99999999999999989</v>
      </c>
    </row>
    <row r="19" spans="1:15" ht="5.25" customHeight="1" thickBot="1" x14ac:dyDescent="0.3">
      <c r="A19" s="291"/>
      <c r="B19" s="292"/>
      <c r="C19" s="293"/>
    </row>
    <row r="20" spans="1:15" x14ac:dyDescent="0.25">
      <c r="A20" s="14" t="s">
        <v>23</v>
      </c>
      <c r="B20" s="294"/>
      <c r="C20" s="294"/>
    </row>
    <row r="21" spans="1:15" x14ac:dyDescent="0.25">
      <c r="A21" s="285"/>
      <c r="B21" s="295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86"/>
    </row>
    <row r="22" spans="1:15" x14ac:dyDescent="0.25">
      <c r="A22" s="285"/>
      <c r="B22" s="295"/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86"/>
    </row>
    <row r="23" spans="1:15" x14ac:dyDescent="0.25">
      <c r="A23" s="285"/>
      <c r="B23" s="295"/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86"/>
    </row>
    <row r="24" spans="1:15" x14ac:dyDescent="0.25">
      <c r="A24" s="285"/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86"/>
    </row>
    <row r="25" spans="1:15" x14ac:dyDescent="0.25">
      <c r="A25" s="285"/>
      <c r="B25" s="295"/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86"/>
    </row>
    <row r="26" spans="1:15" x14ac:dyDescent="0.25">
      <c r="A26" s="285"/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86"/>
    </row>
    <row r="27" spans="1:15" x14ac:dyDescent="0.25">
      <c r="A27" s="285"/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86"/>
    </row>
    <row r="28" spans="1:15" x14ac:dyDescent="0.25">
      <c r="A28" s="285"/>
      <c r="B28" s="295"/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86"/>
    </row>
    <row r="29" spans="1:15" x14ac:dyDescent="0.25">
      <c r="A29" s="285"/>
      <c r="B29" s="295"/>
      <c r="C29" s="295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86"/>
    </row>
    <row r="30" spans="1:15" x14ac:dyDescent="0.25">
      <c r="A30" s="285"/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86"/>
    </row>
    <row r="31" spans="1:15" x14ac:dyDescent="0.25">
      <c r="A31" s="285"/>
      <c r="B31" s="285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85"/>
    </row>
    <row r="32" spans="1:15" x14ac:dyDescent="0.25">
      <c r="A32" s="285"/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</row>
    <row r="33" spans="1:3" x14ac:dyDescent="0.25">
      <c r="A33" s="278"/>
      <c r="B33" s="278"/>
      <c r="C33" s="278"/>
    </row>
    <row r="34" spans="1:3" x14ac:dyDescent="0.25">
      <c r="A34" s="278"/>
      <c r="B34" s="278"/>
      <c r="C34" s="278"/>
    </row>
    <row r="35" spans="1:3" x14ac:dyDescent="0.25">
      <c r="A35" s="296"/>
      <c r="B35" s="296"/>
    </row>
    <row r="36" spans="1:3" x14ac:dyDescent="0.25">
      <c r="A36" s="296"/>
      <c r="B36" s="296"/>
    </row>
    <row r="37" spans="1:3" x14ac:dyDescent="0.25">
      <c r="A37" s="296"/>
      <c r="B37" s="296"/>
    </row>
    <row r="38" spans="1:3" x14ac:dyDescent="0.25">
      <c r="A38" s="296"/>
      <c r="B38" s="296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D27" sqref="D27"/>
    </sheetView>
  </sheetViews>
  <sheetFormatPr baseColWidth="10" defaultColWidth="11.42578125" defaultRowHeight="15" x14ac:dyDescent="0.25"/>
  <cols>
    <col min="1" max="1" width="48.140625" customWidth="1"/>
    <col min="2" max="3" width="24.85546875" customWidth="1"/>
    <col min="4" max="4" width="15.140625" style="18" bestFit="1" customWidth="1"/>
    <col min="5" max="5" width="12.7109375" style="18" bestFit="1" customWidth="1"/>
    <col min="6" max="6" width="16.85546875" style="18" bestFit="1" customWidth="1"/>
    <col min="7" max="13" width="11.42578125" style="18"/>
    <col min="14" max="14" width="14" style="18" customWidth="1"/>
    <col min="15" max="16384" width="11.42578125" style="18"/>
  </cols>
  <sheetData>
    <row r="1" spans="1:255" ht="15.75" x14ac:dyDescent="0.25">
      <c r="A1" s="735" t="s">
        <v>650</v>
      </c>
      <c r="B1" s="736"/>
      <c r="C1" s="737"/>
    </row>
    <row r="2" spans="1:255" ht="15.75" x14ac:dyDescent="0.25">
      <c r="A2" s="732" t="s">
        <v>908</v>
      </c>
      <c r="B2" s="733"/>
      <c r="C2" s="734"/>
      <c r="D2" s="731"/>
      <c r="E2" s="731"/>
      <c r="F2" s="731"/>
      <c r="G2" s="731"/>
      <c r="H2" s="731"/>
      <c r="I2" s="731"/>
      <c r="J2" s="731"/>
      <c r="K2" s="731"/>
      <c r="L2" s="731"/>
      <c r="M2" s="731"/>
      <c r="N2" s="731"/>
      <c r="O2" s="731"/>
      <c r="P2" s="731"/>
      <c r="Q2" s="731"/>
      <c r="R2" s="731"/>
      <c r="S2" s="731"/>
      <c r="T2" s="731"/>
      <c r="U2" s="731"/>
      <c r="V2" s="731"/>
      <c r="W2" s="731"/>
      <c r="X2" s="731"/>
      <c r="Y2" s="731"/>
      <c r="Z2" s="731"/>
      <c r="AA2" s="731"/>
      <c r="AB2" s="731"/>
      <c r="AC2" s="731"/>
      <c r="AD2" s="731"/>
      <c r="AE2" s="731"/>
      <c r="AF2" s="731"/>
      <c r="AG2" s="731"/>
      <c r="AH2" s="731"/>
      <c r="AI2" s="731"/>
      <c r="AJ2" s="731"/>
      <c r="AK2" s="731"/>
      <c r="AL2" s="731"/>
      <c r="AM2" s="731"/>
      <c r="AN2" s="731"/>
      <c r="AO2" s="731"/>
      <c r="AP2" s="731"/>
      <c r="AQ2" s="731"/>
      <c r="AR2" s="731"/>
      <c r="AS2" s="731"/>
      <c r="AT2" s="731"/>
      <c r="AU2" s="731"/>
      <c r="AV2" s="731"/>
      <c r="AW2" s="731"/>
      <c r="AX2" s="731"/>
      <c r="AY2" s="731"/>
      <c r="AZ2" s="731"/>
      <c r="BA2" s="731"/>
      <c r="BB2" s="731"/>
      <c r="BC2" s="731"/>
      <c r="BD2" s="731"/>
      <c r="BE2" s="731"/>
      <c r="BF2" s="731"/>
      <c r="BG2" s="731"/>
      <c r="BH2" s="731"/>
      <c r="BI2" s="731"/>
      <c r="BJ2" s="731"/>
      <c r="BK2" s="731"/>
      <c r="BL2" s="731"/>
      <c r="BM2" s="731"/>
      <c r="BN2" s="731"/>
      <c r="BO2" s="731"/>
      <c r="BP2" s="731"/>
      <c r="BQ2" s="731"/>
      <c r="BR2" s="731"/>
      <c r="BS2" s="731"/>
      <c r="BT2" s="731"/>
      <c r="BU2" s="731"/>
      <c r="BV2" s="731"/>
      <c r="BW2" s="731"/>
      <c r="BX2" s="731"/>
      <c r="BY2" s="731"/>
      <c r="BZ2" s="731"/>
      <c r="CA2" s="731"/>
      <c r="CB2" s="731"/>
      <c r="CC2" s="731"/>
      <c r="CD2" s="731"/>
      <c r="CE2" s="731"/>
      <c r="CF2" s="731"/>
      <c r="CG2" s="731"/>
      <c r="CH2" s="731"/>
      <c r="CI2" s="731"/>
      <c r="CJ2" s="731"/>
      <c r="CK2" s="731"/>
      <c r="CL2" s="731"/>
      <c r="CM2" s="731"/>
      <c r="CN2" s="731"/>
      <c r="CO2" s="731"/>
      <c r="CP2" s="731"/>
      <c r="CQ2" s="731"/>
      <c r="CR2" s="731"/>
      <c r="CS2" s="731"/>
      <c r="CT2" s="731"/>
      <c r="CU2" s="731"/>
      <c r="CV2" s="731"/>
      <c r="CW2" s="731"/>
      <c r="CX2" s="731"/>
      <c r="CY2" s="731"/>
      <c r="CZ2" s="731"/>
      <c r="DA2" s="731"/>
      <c r="DB2" s="731"/>
      <c r="DC2" s="731"/>
      <c r="DD2" s="731"/>
      <c r="DE2" s="731"/>
      <c r="DF2" s="731"/>
      <c r="DG2" s="731"/>
      <c r="DH2" s="731"/>
      <c r="DI2" s="731"/>
      <c r="DJ2" s="731"/>
      <c r="DK2" s="731"/>
      <c r="DL2" s="731"/>
      <c r="DM2" s="731"/>
      <c r="DN2" s="731"/>
      <c r="DO2" s="731"/>
      <c r="DP2" s="731"/>
      <c r="DQ2" s="731"/>
      <c r="DR2" s="731"/>
      <c r="DS2" s="731"/>
      <c r="DT2" s="731"/>
      <c r="DU2" s="731"/>
      <c r="DV2" s="731"/>
      <c r="DW2" s="731"/>
      <c r="DX2" s="731"/>
      <c r="DY2" s="731"/>
      <c r="DZ2" s="731"/>
      <c r="EA2" s="731"/>
      <c r="EB2" s="731"/>
      <c r="EC2" s="731"/>
      <c r="ED2" s="731"/>
      <c r="EE2" s="731"/>
      <c r="EF2" s="731"/>
      <c r="EG2" s="731"/>
      <c r="EH2" s="731"/>
      <c r="EI2" s="731"/>
      <c r="EJ2" s="731"/>
      <c r="EK2" s="731"/>
      <c r="EL2" s="731"/>
      <c r="EM2" s="731"/>
      <c r="EN2" s="731"/>
      <c r="EO2" s="731"/>
      <c r="EP2" s="731"/>
      <c r="EQ2" s="731"/>
      <c r="ER2" s="731"/>
      <c r="ES2" s="731"/>
      <c r="ET2" s="731"/>
      <c r="EU2" s="731"/>
      <c r="EV2" s="731"/>
      <c r="EW2" s="731"/>
      <c r="EX2" s="731"/>
      <c r="EY2" s="731"/>
      <c r="EZ2" s="731"/>
      <c r="FA2" s="731"/>
      <c r="FB2" s="731"/>
      <c r="FC2" s="731"/>
      <c r="FD2" s="731"/>
      <c r="FE2" s="731"/>
      <c r="FF2" s="731"/>
      <c r="FG2" s="731"/>
      <c r="FH2" s="731"/>
      <c r="FI2" s="731"/>
      <c r="FJ2" s="731"/>
      <c r="FK2" s="731"/>
      <c r="FL2" s="731"/>
      <c r="FM2" s="731"/>
      <c r="FN2" s="731"/>
      <c r="FO2" s="731"/>
      <c r="FP2" s="731"/>
      <c r="FQ2" s="731"/>
      <c r="FR2" s="731"/>
      <c r="FS2" s="731"/>
      <c r="FT2" s="731"/>
      <c r="FU2" s="731"/>
      <c r="FV2" s="731"/>
      <c r="FW2" s="731"/>
      <c r="FX2" s="731"/>
      <c r="FY2" s="731"/>
      <c r="FZ2" s="731"/>
      <c r="GA2" s="731"/>
      <c r="GB2" s="731"/>
      <c r="GC2" s="731"/>
      <c r="GD2" s="731"/>
      <c r="GE2" s="731"/>
      <c r="GF2" s="731"/>
      <c r="GG2" s="731"/>
      <c r="GH2" s="731"/>
      <c r="GI2" s="731"/>
      <c r="GJ2" s="731"/>
      <c r="GK2" s="731"/>
      <c r="GL2" s="731"/>
      <c r="GM2" s="731"/>
      <c r="GN2" s="731"/>
      <c r="GO2" s="731"/>
      <c r="GP2" s="731"/>
      <c r="GQ2" s="731"/>
      <c r="GR2" s="731"/>
      <c r="GS2" s="731"/>
      <c r="GT2" s="731"/>
      <c r="GU2" s="731"/>
      <c r="GV2" s="731"/>
      <c r="GW2" s="731"/>
      <c r="GX2" s="731"/>
      <c r="GY2" s="731"/>
      <c r="GZ2" s="731"/>
      <c r="HA2" s="731"/>
      <c r="HB2" s="731"/>
      <c r="HC2" s="731"/>
      <c r="HD2" s="731"/>
      <c r="HE2" s="731"/>
      <c r="HF2" s="731"/>
      <c r="HG2" s="731"/>
      <c r="HH2" s="731"/>
      <c r="HI2" s="731"/>
      <c r="HJ2" s="731"/>
      <c r="HK2" s="731"/>
      <c r="HL2" s="731"/>
      <c r="HM2" s="731"/>
      <c r="HN2" s="731"/>
      <c r="HO2" s="731"/>
      <c r="HP2" s="731"/>
      <c r="HQ2" s="731"/>
      <c r="HR2" s="731"/>
      <c r="HS2" s="731"/>
      <c r="HT2" s="731"/>
      <c r="HU2" s="731"/>
      <c r="HV2" s="731"/>
      <c r="HW2" s="731"/>
      <c r="HX2" s="731"/>
      <c r="HY2" s="731"/>
      <c r="HZ2" s="731"/>
      <c r="IA2" s="731"/>
      <c r="IB2" s="731"/>
      <c r="IC2" s="731"/>
      <c r="ID2" s="731"/>
      <c r="IE2" s="731"/>
      <c r="IF2" s="731"/>
      <c r="IG2" s="731"/>
      <c r="IH2" s="731"/>
      <c r="II2" s="731"/>
      <c r="IJ2" s="731"/>
      <c r="IK2" s="731"/>
      <c r="IL2" s="731"/>
      <c r="IM2" s="731"/>
      <c r="IN2" s="731"/>
      <c r="IO2" s="731"/>
      <c r="IP2" s="731"/>
      <c r="IQ2" s="731"/>
      <c r="IR2" s="731"/>
      <c r="IS2" s="731"/>
      <c r="IT2" s="731"/>
      <c r="IU2" s="731"/>
    </row>
    <row r="3" spans="1:255" ht="15.75" x14ac:dyDescent="0.25">
      <c r="A3" s="718" t="s">
        <v>1336</v>
      </c>
      <c r="B3" s="719"/>
      <c r="C3" s="720"/>
      <c r="D3" s="731"/>
      <c r="E3" s="731"/>
      <c r="F3" s="731"/>
      <c r="G3" s="731"/>
      <c r="H3" s="731"/>
      <c r="I3" s="731"/>
      <c r="J3" s="731"/>
      <c r="K3" s="731"/>
      <c r="L3" s="731"/>
      <c r="M3" s="731"/>
      <c r="N3" s="731"/>
      <c r="O3" s="731"/>
      <c r="P3" s="731"/>
      <c r="Q3" s="731"/>
      <c r="R3" s="731"/>
      <c r="S3" s="731"/>
      <c r="T3" s="731"/>
      <c r="U3" s="731"/>
      <c r="V3" s="731"/>
      <c r="W3" s="731"/>
      <c r="X3" s="731"/>
      <c r="Y3" s="731"/>
      <c r="Z3" s="731"/>
      <c r="AA3" s="731"/>
      <c r="AB3" s="731"/>
      <c r="AC3" s="731"/>
      <c r="AD3" s="731"/>
      <c r="AE3" s="731"/>
      <c r="AF3" s="731"/>
      <c r="AG3" s="731"/>
      <c r="AH3" s="731"/>
      <c r="AI3" s="731"/>
      <c r="AJ3" s="731"/>
      <c r="AK3" s="731"/>
      <c r="AL3" s="731"/>
      <c r="AM3" s="731"/>
      <c r="AN3" s="731"/>
      <c r="AO3" s="731"/>
      <c r="AP3" s="731"/>
      <c r="AQ3" s="731"/>
      <c r="AR3" s="731"/>
      <c r="AS3" s="731"/>
      <c r="AT3" s="731"/>
      <c r="AU3" s="731"/>
      <c r="AV3" s="731"/>
      <c r="AW3" s="731"/>
      <c r="AX3" s="731"/>
      <c r="AY3" s="731"/>
      <c r="AZ3" s="731"/>
      <c r="BA3" s="731"/>
      <c r="BB3" s="731"/>
      <c r="BC3" s="731"/>
      <c r="BD3" s="731"/>
      <c r="BE3" s="731"/>
      <c r="BF3" s="731"/>
      <c r="BG3" s="731"/>
      <c r="BH3" s="731"/>
      <c r="BI3" s="731"/>
      <c r="BJ3" s="731"/>
      <c r="BK3" s="731"/>
      <c r="BL3" s="731"/>
      <c r="BM3" s="731"/>
      <c r="BN3" s="731"/>
      <c r="BO3" s="731"/>
      <c r="BP3" s="731"/>
      <c r="BQ3" s="731"/>
      <c r="BR3" s="731"/>
      <c r="BS3" s="731"/>
      <c r="BT3" s="731"/>
      <c r="BU3" s="731"/>
      <c r="BV3" s="731"/>
      <c r="BW3" s="731"/>
      <c r="BX3" s="731"/>
      <c r="BY3" s="731"/>
      <c r="BZ3" s="731"/>
      <c r="CA3" s="731"/>
      <c r="CB3" s="731"/>
      <c r="CC3" s="731"/>
      <c r="CD3" s="731"/>
      <c r="CE3" s="731"/>
      <c r="CF3" s="731"/>
      <c r="CG3" s="731"/>
      <c r="CH3" s="731"/>
      <c r="CI3" s="731"/>
      <c r="CJ3" s="731"/>
      <c r="CK3" s="731"/>
      <c r="CL3" s="731"/>
      <c r="CM3" s="731"/>
      <c r="CN3" s="731"/>
      <c r="CO3" s="731"/>
      <c r="CP3" s="731"/>
      <c r="CQ3" s="731"/>
      <c r="CR3" s="731"/>
      <c r="CS3" s="731"/>
      <c r="CT3" s="731"/>
      <c r="CU3" s="731"/>
      <c r="CV3" s="731"/>
      <c r="CW3" s="731"/>
      <c r="CX3" s="731"/>
      <c r="CY3" s="731"/>
      <c r="CZ3" s="731"/>
      <c r="DA3" s="731"/>
      <c r="DB3" s="731"/>
      <c r="DC3" s="731"/>
      <c r="DD3" s="731"/>
      <c r="DE3" s="731"/>
      <c r="DF3" s="731"/>
      <c r="DG3" s="731"/>
      <c r="DH3" s="731"/>
      <c r="DI3" s="731"/>
      <c r="DJ3" s="731"/>
      <c r="DK3" s="731"/>
      <c r="DL3" s="731"/>
      <c r="DM3" s="731"/>
      <c r="DN3" s="731"/>
      <c r="DO3" s="731"/>
      <c r="DP3" s="731"/>
      <c r="DQ3" s="731"/>
      <c r="DR3" s="731"/>
      <c r="DS3" s="731"/>
      <c r="DT3" s="731"/>
      <c r="DU3" s="731"/>
      <c r="DV3" s="731"/>
      <c r="DW3" s="731"/>
      <c r="DX3" s="731"/>
      <c r="DY3" s="731"/>
      <c r="DZ3" s="731"/>
      <c r="EA3" s="731"/>
      <c r="EB3" s="731"/>
      <c r="EC3" s="731"/>
      <c r="ED3" s="731"/>
      <c r="EE3" s="731"/>
      <c r="EF3" s="731"/>
      <c r="EG3" s="731"/>
      <c r="EH3" s="731"/>
      <c r="EI3" s="731"/>
      <c r="EJ3" s="731"/>
      <c r="EK3" s="731"/>
      <c r="EL3" s="731"/>
      <c r="EM3" s="731"/>
      <c r="EN3" s="731"/>
      <c r="EO3" s="731"/>
      <c r="EP3" s="731"/>
      <c r="EQ3" s="731"/>
      <c r="ER3" s="731"/>
      <c r="ES3" s="731"/>
      <c r="ET3" s="731"/>
      <c r="EU3" s="731"/>
      <c r="EV3" s="731"/>
      <c r="EW3" s="731"/>
      <c r="EX3" s="731"/>
      <c r="EY3" s="731"/>
      <c r="EZ3" s="731"/>
      <c r="FA3" s="731"/>
      <c r="FB3" s="731"/>
      <c r="FC3" s="731"/>
      <c r="FD3" s="731"/>
      <c r="FE3" s="731"/>
      <c r="FF3" s="731"/>
      <c r="FG3" s="731"/>
      <c r="FH3" s="731"/>
      <c r="FI3" s="731"/>
      <c r="FJ3" s="731"/>
      <c r="FK3" s="731"/>
      <c r="FL3" s="731"/>
      <c r="FM3" s="731"/>
      <c r="FN3" s="731"/>
      <c r="FO3" s="731"/>
      <c r="FP3" s="731"/>
      <c r="FQ3" s="731"/>
      <c r="FR3" s="731"/>
      <c r="FS3" s="731"/>
      <c r="FT3" s="731"/>
      <c r="FU3" s="731"/>
      <c r="FV3" s="731"/>
      <c r="FW3" s="731"/>
      <c r="FX3" s="731"/>
      <c r="FY3" s="731"/>
      <c r="FZ3" s="731"/>
      <c r="GA3" s="731"/>
      <c r="GB3" s="731"/>
      <c r="GC3" s="731"/>
      <c r="GD3" s="731"/>
      <c r="GE3" s="731"/>
      <c r="GF3" s="731"/>
      <c r="GG3" s="731"/>
      <c r="GH3" s="731"/>
      <c r="GI3" s="731"/>
      <c r="GJ3" s="731"/>
      <c r="GK3" s="731"/>
      <c r="GL3" s="731"/>
      <c r="GM3" s="731"/>
      <c r="GN3" s="731"/>
      <c r="GO3" s="731"/>
      <c r="GP3" s="731"/>
      <c r="GQ3" s="731"/>
      <c r="GR3" s="731"/>
      <c r="GS3" s="731"/>
      <c r="GT3" s="731"/>
      <c r="GU3" s="731"/>
      <c r="GV3" s="731"/>
      <c r="GW3" s="731"/>
      <c r="GX3" s="731"/>
      <c r="GY3" s="731"/>
      <c r="GZ3" s="731"/>
      <c r="HA3" s="731"/>
      <c r="HB3" s="731"/>
      <c r="HC3" s="731"/>
      <c r="HD3" s="731"/>
      <c r="HE3" s="731"/>
      <c r="HF3" s="731"/>
      <c r="HG3" s="731"/>
      <c r="HH3" s="731"/>
      <c r="HI3" s="731"/>
      <c r="HJ3" s="731"/>
      <c r="HK3" s="731"/>
      <c r="HL3" s="731"/>
      <c r="HM3" s="731"/>
      <c r="HN3" s="731"/>
      <c r="HO3" s="731"/>
      <c r="HP3" s="731"/>
      <c r="HQ3" s="731"/>
      <c r="HR3" s="731"/>
      <c r="HS3" s="731"/>
      <c r="HT3" s="731"/>
      <c r="HU3" s="731"/>
      <c r="HV3" s="731"/>
      <c r="HW3" s="731"/>
      <c r="HX3" s="731"/>
      <c r="HY3" s="731"/>
      <c r="HZ3" s="731"/>
      <c r="IA3" s="731"/>
      <c r="IB3" s="731"/>
      <c r="IC3" s="731"/>
      <c r="ID3" s="731"/>
      <c r="IE3" s="731"/>
      <c r="IF3" s="731"/>
      <c r="IG3" s="731"/>
      <c r="IH3" s="731"/>
      <c r="II3" s="731"/>
      <c r="IJ3" s="731"/>
      <c r="IK3" s="731"/>
      <c r="IL3" s="731"/>
      <c r="IM3" s="731"/>
      <c r="IN3" s="731"/>
      <c r="IO3" s="731"/>
      <c r="IP3" s="731"/>
      <c r="IQ3" s="731"/>
      <c r="IR3" s="731"/>
      <c r="IS3" s="731"/>
      <c r="IT3" s="731"/>
      <c r="IU3" s="731"/>
    </row>
    <row r="4" spans="1:255" ht="15.75" x14ac:dyDescent="0.25">
      <c r="A4" s="732" t="s">
        <v>855</v>
      </c>
      <c r="B4" s="733"/>
      <c r="C4" s="734"/>
    </row>
    <row r="5" spans="1:255" ht="5.25" customHeight="1" x14ac:dyDescent="0.25">
      <c r="A5" s="298"/>
      <c r="B5" s="243"/>
      <c r="C5" s="249"/>
    </row>
    <row r="6" spans="1:255" x14ac:dyDescent="0.25">
      <c r="A6" s="263" t="s">
        <v>896</v>
      </c>
      <c r="B6" s="264" t="s">
        <v>897</v>
      </c>
      <c r="C6" s="267" t="s">
        <v>898</v>
      </c>
    </row>
    <row r="7" spans="1:255" x14ac:dyDescent="0.25">
      <c r="A7" s="299" t="s">
        <v>899</v>
      </c>
      <c r="B7" s="300">
        <v>4864662.811453199</v>
      </c>
      <c r="C7" s="301">
        <f>B7/$B$22</f>
        <v>0.16281476689058427</v>
      </c>
      <c r="D7" s="46"/>
      <c r="E7" s="46"/>
      <c r="F7" s="302"/>
    </row>
    <row r="8" spans="1:255" x14ac:dyDescent="0.25">
      <c r="A8" s="299" t="s">
        <v>900</v>
      </c>
      <c r="B8" s="300">
        <v>239690.77781320005</v>
      </c>
      <c r="C8" s="301">
        <f t="shared" ref="C8:C21" si="0">B8/$B$22</f>
        <v>8.0221794660874299E-3</v>
      </c>
      <c r="D8" s="46"/>
      <c r="E8" s="46"/>
      <c r="F8" s="302"/>
    </row>
    <row r="9" spans="1:255" x14ac:dyDescent="0.25">
      <c r="A9" s="299" t="s">
        <v>901</v>
      </c>
      <c r="B9" s="300">
        <v>814549.65174939996</v>
      </c>
      <c r="C9" s="301">
        <f t="shared" si="0"/>
        <v>2.7262056346052888E-2</v>
      </c>
      <c r="D9" s="46"/>
      <c r="E9" s="46"/>
      <c r="F9" s="302"/>
    </row>
    <row r="10" spans="1:255" x14ac:dyDescent="0.25">
      <c r="A10" s="299" t="s">
        <v>902</v>
      </c>
      <c r="B10" s="300">
        <v>854326.75505100004</v>
      </c>
      <c r="C10" s="301">
        <f t="shared" si="0"/>
        <v>2.8593351042652437E-2</v>
      </c>
      <c r="D10" s="46"/>
      <c r="E10" s="46"/>
      <c r="F10" s="302"/>
    </row>
    <row r="11" spans="1:255" x14ac:dyDescent="0.25">
      <c r="A11" s="299" t="s">
        <v>909</v>
      </c>
      <c r="B11" s="300">
        <v>29737.343685000003</v>
      </c>
      <c r="C11" s="301">
        <f t="shared" si="0"/>
        <v>9.9527528786155089E-4</v>
      </c>
      <c r="D11" s="46"/>
      <c r="E11" s="46"/>
      <c r="F11" s="302"/>
    </row>
    <row r="12" spans="1:255" ht="25.5" x14ac:dyDescent="0.25">
      <c r="A12" s="303" t="s">
        <v>1335</v>
      </c>
      <c r="B12" s="300">
        <v>493.53117520000006</v>
      </c>
      <c r="C12" s="301">
        <f t="shared" si="0"/>
        <v>1.6517930709244836E-5</v>
      </c>
      <c r="D12" s="46"/>
      <c r="E12" s="46"/>
      <c r="F12" s="302"/>
    </row>
    <row r="13" spans="1:255" x14ac:dyDescent="0.25">
      <c r="A13" s="299" t="s">
        <v>913</v>
      </c>
      <c r="B13" s="300">
        <v>449381.12202340004</v>
      </c>
      <c r="C13" s="301">
        <f t="shared" si="0"/>
        <v>1.5040278322067828E-2</v>
      </c>
      <c r="D13" s="46"/>
      <c r="E13" s="46"/>
      <c r="F13" s="302"/>
    </row>
    <row r="14" spans="1:255" x14ac:dyDescent="0.25">
      <c r="A14" s="303" t="s">
        <v>903</v>
      </c>
      <c r="B14" s="300">
        <v>2511549.7860376001</v>
      </c>
      <c r="C14" s="301">
        <f t="shared" si="0"/>
        <v>8.405873311199849E-2</v>
      </c>
      <c r="D14" s="46"/>
      <c r="E14" s="46"/>
      <c r="F14" s="302"/>
    </row>
    <row r="15" spans="1:255" x14ac:dyDescent="0.25">
      <c r="A15" s="299" t="s">
        <v>914</v>
      </c>
      <c r="B15" s="300">
        <v>42779.528213800004</v>
      </c>
      <c r="C15" s="301">
        <f t="shared" si="0"/>
        <v>1.4317824654610247E-3</v>
      </c>
      <c r="D15" s="46"/>
      <c r="E15" s="46"/>
      <c r="F15" s="302"/>
    </row>
    <row r="16" spans="1:255" x14ac:dyDescent="0.25">
      <c r="A16" s="299" t="s">
        <v>904</v>
      </c>
      <c r="B16" s="300">
        <v>18605055.960282397</v>
      </c>
      <c r="C16" s="301">
        <f t="shared" si="0"/>
        <v>0.62269019797792757</v>
      </c>
      <c r="D16" s="46"/>
      <c r="E16" s="46"/>
      <c r="F16" s="302"/>
    </row>
    <row r="17" spans="1:14" x14ac:dyDescent="0.25">
      <c r="A17" s="299" t="s">
        <v>905</v>
      </c>
      <c r="B17" s="300">
        <v>387514.60661060002</v>
      </c>
      <c r="C17" s="301">
        <f t="shared" si="0"/>
        <v>1.2969675964684959E-2</v>
      </c>
      <c r="D17" s="46"/>
      <c r="E17" s="46"/>
      <c r="F17" s="302"/>
    </row>
    <row r="18" spans="1:14" x14ac:dyDescent="0.25">
      <c r="A18" s="299" t="s">
        <v>910</v>
      </c>
      <c r="B18" s="300">
        <v>39898.560973599997</v>
      </c>
      <c r="C18" s="301">
        <f t="shared" si="0"/>
        <v>1.335359747625736E-3</v>
      </c>
      <c r="D18" s="46"/>
      <c r="E18" s="46"/>
      <c r="F18" s="302"/>
    </row>
    <row r="19" spans="1:14" x14ac:dyDescent="0.25">
      <c r="A19" s="299" t="s">
        <v>911</v>
      </c>
      <c r="B19" s="300">
        <v>1166.1867602000002</v>
      </c>
      <c r="C19" s="301">
        <f t="shared" si="0"/>
        <v>3.9030952991401475E-5</v>
      </c>
      <c r="D19" s="46"/>
      <c r="E19" s="46"/>
      <c r="F19" s="302"/>
    </row>
    <row r="20" spans="1:14" x14ac:dyDescent="0.25">
      <c r="A20" s="299" t="s">
        <v>906</v>
      </c>
      <c r="B20" s="300">
        <v>127391.3156418</v>
      </c>
      <c r="C20" s="301">
        <f t="shared" si="0"/>
        <v>4.2636433734465941E-3</v>
      </c>
      <c r="D20" s="46"/>
      <c r="E20" s="46"/>
      <c r="F20" s="302"/>
    </row>
    <row r="21" spans="1:14" ht="15.75" thickBot="1" x14ac:dyDescent="0.3">
      <c r="A21" s="299" t="s">
        <v>907</v>
      </c>
      <c r="B21" s="300">
        <v>910313.11136079987</v>
      </c>
      <c r="C21" s="301">
        <f t="shared" si="0"/>
        <v>3.0467151119848383E-2</v>
      </c>
      <c r="D21" s="46"/>
      <c r="E21" s="46"/>
      <c r="F21" s="302"/>
    </row>
    <row r="22" spans="1:14" ht="15.75" customHeight="1" thickBot="1" x14ac:dyDescent="0.3">
      <c r="A22" s="228" t="s">
        <v>744</v>
      </c>
      <c r="B22" s="229">
        <v>29878511.048831202</v>
      </c>
      <c r="C22" s="424">
        <f>SUM(C7:C21)</f>
        <v>1</v>
      </c>
      <c r="E22" s="46"/>
    </row>
    <row r="23" spans="1:14" ht="5.25" customHeight="1" x14ac:dyDescent="0.25">
      <c r="A23" s="275"/>
      <c r="B23" s="275"/>
      <c r="C23" s="275"/>
    </row>
    <row r="24" spans="1:14" x14ac:dyDescent="0.25">
      <c r="A24" s="14" t="s">
        <v>912</v>
      </c>
      <c r="B24" s="14"/>
      <c r="C24" s="14"/>
    </row>
    <row r="25" spans="1:14" x14ac:dyDescent="0.25">
      <c r="A25" s="14" t="s">
        <v>23</v>
      </c>
    </row>
    <row r="26" spans="1:14" x14ac:dyDescent="0.25">
      <c r="A26" s="46"/>
    </row>
    <row r="27" spans="1:14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8"/>
    </row>
    <row r="28" spans="1:14" x14ac:dyDescent="0.25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8"/>
    </row>
    <row r="29" spans="1:14" x14ac:dyDescent="0.25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8"/>
    </row>
    <row r="30" spans="1:14" x14ac:dyDescent="0.2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8"/>
    </row>
    <row r="31" spans="1:14" x14ac:dyDescent="0.25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8"/>
    </row>
    <row r="32" spans="1:14" x14ac:dyDescent="0.25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8"/>
    </row>
    <row r="33" spans="1:15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8"/>
    </row>
    <row r="34" spans="1:15" x14ac:dyDescent="0.25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8"/>
    </row>
    <row r="35" spans="1:15" x14ac:dyDescent="0.25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8"/>
    </row>
    <row r="36" spans="1:15" x14ac:dyDescent="0.25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8"/>
    </row>
    <row r="37" spans="1:15" x14ac:dyDescent="0.25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8"/>
    </row>
    <row r="38" spans="1:15" x14ac:dyDescent="0.25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8"/>
    </row>
    <row r="39" spans="1:15" x14ac:dyDescent="0.25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8"/>
    </row>
    <row r="40" spans="1:15" x14ac:dyDescent="0.25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8"/>
    </row>
    <row r="41" spans="1:15" x14ac:dyDescent="0.25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8"/>
    </row>
    <row r="42" spans="1:15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8"/>
    </row>
    <row r="43" spans="1:15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showGridLines="0" workbookViewId="0">
      <selection activeCell="IW35" sqref="IW35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8" ht="30.75" customHeight="1" x14ac:dyDescent="0.25">
      <c r="A1" s="640" t="s">
        <v>915</v>
      </c>
      <c r="B1" s="642"/>
    </row>
    <row r="2" spans="1:258" x14ac:dyDescent="0.25">
      <c r="A2" s="630" t="s">
        <v>1336</v>
      </c>
      <c r="B2" s="632"/>
    </row>
    <row r="3" spans="1:258" ht="6" customHeight="1" x14ac:dyDescent="0.25">
      <c r="A3" s="196"/>
      <c r="B3" s="198"/>
    </row>
    <row r="4" spans="1:258" x14ac:dyDescent="0.25">
      <c r="A4" s="738" t="s">
        <v>916</v>
      </c>
      <c r="B4" s="739" t="s">
        <v>651</v>
      </c>
    </row>
    <row r="5" spans="1:258" ht="15.75" thickBot="1" x14ac:dyDescent="0.3">
      <c r="A5" s="738"/>
      <c r="B5" s="739"/>
    </row>
    <row r="6" spans="1:258" x14ac:dyDescent="0.25">
      <c r="A6" s="306" t="s">
        <v>38</v>
      </c>
      <c r="B6" s="181">
        <v>89</v>
      </c>
      <c r="IW6" s="455"/>
      <c r="IX6" s="456"/>
    </row>
    <row r="7" spans="1:258" x14ac:dyDescent="0.25">
      <c r="A7" s="307" t="s">
        <v>65</v>
      </c>
      <c r="B7" s="182">
        <v>1348</v>
      </c>
      <c r="IW7" s="455"/>
      <c r="IX7" s="456"/>
    </row>
    <row r="8" spans="1:258" x14ac:dyDescent="0.25">
      <c r="A8" s="307" t="s">
        <v>30</v>
      </c>
      <c r="B8" s="182">
        <v>108</v>
      </c>
      <c r="IW8" s="455"/>
      <c r="IX8" s="456"/>
    </row>
    <row r="9" spans="1:258" x14ac:dyDescent="0.25">
      <c r="A9" s="307" t="s">
        <v>793</v>
      </c>
      <c r="B9" s="182">
        <v>20</v>
      </c>
      <c r="IW9" s="455"/>
      <c r="IX9" s="456"/>
    </row>
    <row r="10" spans="1:258" x14ac:dyDescent="0.25">
      <c r="A10" s="307" t="s">
        <v>82</v>
      </c>
      <c r="B10" s="182">
        <v>50</v>
      </c>
      <c r="IW10" s="455"/>
      <c r="IX10" s="456"/>
    </row>
    <row r="11" spans="1:258" x14ac:dyDescent="0.25">
      <c r="A11" s="307" t="s">
        <v>917</v>
      </c>
      <c r="B11" s="182">
        <v>5</v>
      </c>
      <c r="IW11" s="455"/>
      <c r="IX11" s="456"/>
    </row>
    <row r="12" spans="1:258" x14ac:dyDescent="0.25">
      <c r="A12" s="307" t="s">
        <v>918</v>
      </c>
      <c r="B12" s="182">
        <v>84</v>
      </c>
      <c r="IW12" s="455"/>
      <c r="IX12" s="456"/>
    </row>
    <row r="13" spans="1:258" x14ac:dyDescent="0.25">
      <c r="A13" s="307" t="s">
        <v>652</v>
      </c>
      <c r="B13" s="182">
        <v>22</v>
      </c>
      <c r="IW13" s="455"/>
      <c r="IX13" s="456"/>
    </row>
    <row r="14" spans="1:258" x14ac:dyDescent="0.25">
      <c r="A14" s="307" t="s">
        <v>35</v>
      </c>
      <c r="B14" s="182">
        <v>101</v>
      </c>
      <c r="IW14" s="455"/>
      <c r="IX14" s="456"/>
    </row>
    <row r="15" spans="1:258" x14ac:dyDescent="0.25">
      <c r="A15" s="307" t="s">
        <v>558</v>
      </c>
      <c r="B15" s="182">
        <v>14</v>
      </c>
      <c r="IW15" s="455"/>
      <c r="IX15" s="456"/>
    </row>
    <row r="16" spans="1:258" x14ac:dyDescent="0.25">
      <c r="A16" s="307" t="s">
        <v>196</v>
      </c>
      <c r="B16" s="182">
        <v>16</v>
      </c>
      <c r="IW16" s="455"/>
      <c r="IX16" s="456"/>
    </row>
    <row r="17" spans="1:258" ht="15.75" thickBot="1" x14ac:dyDescent="0.3">
      <c r="A17" s="308" t="s">
        <v>212</v>
      </c>
      <c r="B17" s="182">
        <v>34</v>
      </c>
      <c r="IW17" s="455"/>
      <c r="IX17" s="456"/>
    </row>
    <row r="18" spans="1:258" ht="15.75" thickBot="1" x14ac:dyDescent="0.3">
      <c r="A18" s="304" t="s">
        <v>1</v>
      </c>
      <c r="B18" s="305">
        <f>SUM(B6:B17)</f>
        <v>1891</v>
      </c>
    </row>
    <row r="19" spans="1:258" ht="5.25" customHeight="1" x14ac:dyDescent="0.25">
      <c r="A19" s="239"/>
      <c r="B19" s="239"/>
    </row>
    <row r="20" spans="1:258" x14ac:dyDescent="0.25"/>
    <row r="21" spans="1:258" x14ac:dyDescent="0.25">
      <c r="A21" s="14" t="s">
        <v>23</v>
      </c>
    </row>
    <row r="22" spans="1:258" x14ac:dyDescent="0.25"/>
    <row r="23" spans="1:258" x14ac:dyDescent="0.25"/>
    <row r="24" spans="1:258" x14ac:dyDescent="0.25"/>
    <row r="25" spans="1:258" x14ac:dyDescent="0.25"/>
    <row r="26" spans="1:258" x14ac:dyDescent="0.25"/>
    <row r="27" spans="1:258" x14ac:dyDescent="0.25"/>
    <row r="28" spans="1:258" x14ac:dyDescent="0.25"/>
    <row r="29" spans="1:258" x14ac:dyDescent="0.25"/>
    <row r="30" spans="1:258" x14ac:dyDescent="0.25"/>
    <row r="31" spans="1:258" x14ac:dyDescent="0.25"/>
    <row r="32" spans="1:25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0"/>
  <sheetViews>
    <sheetView workbookViewId="0">
      <selection activeCell="B37" sqref="B37"/>
    </sheetView>
  </sheetViews>
  <sheetFormatPr baseColWidth="10" defaultColWidth="0" defaultRowHeight="15" zeroHeight="1" x14ac:dyDescent="0.25"/>
  <cols>
    <col min="1" max="1" width="49.85546875" style="453" customWidth="1"/>
    <col min="2" max="2" width="17.42578125" style="453" customWidth="1"/>
    <col min="3" max="3" width="18.5703125" style="453" customWidth="1"/>
    <col min="4" max="4" width="14.5703125" style="453" customWidth="1"/>
    <col min="5" max="5" width="13.140625" style="453" customWidth="1"/>
    <col min="6" max="6" width="20.28515625" style="453" customWidth="1"/>
    <col min="7" max="7" width="19.85546875" style="453" customWidth="1"/>
    <col min="8" max="8" width="19.7109375" style="453" customWidth="1"/>
    <col min="9" max="9" width="13.42578125" style="453" customWidth="1"/>
    <col min="10" max="10" width="22.5703125" style="453" customWidth="1"/>
    <col min="11" max="11" width="24.42578125" style="453" customWidth="1"/>
    <col min="12" max="256" width="11.42578125" style="453" hidden="1"/>
    <col min="257" max="257" width="56.42578125" style="453" customWidth="1"/>
    <col min="258" max="258" width="17.42578125" style="453" customWidth="1"/>
    <col min="259" max="259" width="18.5703125" style="453" customWidth="1"/>
    <col min="260" max="260" width="16.42578125" style="453" customWidth="1"/>
    <col min="261" max="261" width="16.85546875" style="453" customWidth="1"/>
    <col min="262" max="262" width="20.28515625" style="453" customWidth="1"/>
    <col min="263" max="263" width="19.85546875" style="453" customWidth="1"/>
    <col min="264" max="264" width="19.7109375" style="453" customWidth="1"/>
    <col min="265" max="265" width="20.28515625" style="453" customWidth="1"/>
    <col min="266" max="266" width="22.5703125" style="453" customWidth="1"/>
    <col min="267" max="267" width="24.42578125" style="453" customWidth="1"/>
    <col min="268" max="512" width="11.42578125" style="453" hidden="1"/>
    <col min="513" max="513" width="56.42578125" style="453" customWidth="1"/>
    <col min="514" max="514" width="17.42578125" style="453" customWidth="1"/>
    <col min="515" max="515" width="18.5703125" style="453" customWidth="1"/>
    <col min="516" max="516" width="16.42578125" style="453" customWidth="1"/>
    <col min="517" max="517" width="16.85546875" style="453" customWidth="1"/>
    <col min="518" max="518" width="20.28515625" style="453" customWidth="1"/>
    <col min="519" max="519" width="19.85546875" style="453" customWidth="1"/>
    <col min="520" max="520" width="19.7109375" style="453" customWidth="1"/>
    <col min="521" max="521" width="20.28515625" style="453" customWidth="1"/>
    <col min="522" max="522" width="22.5703125" style="453" customWidth="1"/>
    <col min="523" max="523" width="24.42578125" style="453" customWidth="1"/>
    <col min="524" max="768" width="11.42578125" style="453" hidden="1"/>
    <col min="769" max="769" width="56.42578125" style="453" customWidth="1"/>
    <col min="770" max="770" width="17.42578125" style="453" customWidth="1"/>
    <col min="771" max="771" width="18.5703125" style="453" customWidth="1"/>
    <col min="772" max="772" width="16.42578125" style="453" customWidth="1"/>
    <col min="773" max="773" width="16.85546875" style="453" customWidth="1"/>
    <col min="774" max="774" width="20.28515625" style="453" customWidth="1"/>
    <col min="775" max="775" width="19.85546875" style="453" customWidth="1"/>
    <col min="776" max="776" width="19.7109375" style="453" customWidth="1"/>
    <col min="777" max="777" width="20.28515625" style="453" customWidth="1"/>
    <col min="778" max="778" width="22.5703125" style="453" customWidth="1"/>
    <col min="779" max="779" width="24.42578125" style="453" customWidth="1"/>
    <col min="780" max="1024" width="11.42578125" style="453" hidden="1"/>
    <col min="1025" max="1025" width="56.42578125" style="453" customWidth="1"/>
    <col min="1026" max="1026" width="17.42578125" style="453" customWidth="1"/>
    <col min="1027" max="1027" width="18.5703125" style="453" customWidth="1"/>
    <col min="1028" max="1028" width="16.42578125" style="453" customWidth="1"/>
    <col min="1029" max="1029" width="16.85546875" style="453" customWidth="1"/>
    <col min="1030" max="1030" width="20.28515625" style="453" customWidth="1"/>
    <col min="1031" max="1031" width="19.85546875" style="453" customWidth="1"/>
    <col min="1032" max="1032" width="19.7109375" style="453" customWidth="1"/>
    <col min="1033" max="1033" width="20.28515625" style="453" customWidth="1"/>
    <col min="1034" max="1034" width="22.5703125" style="453" customWidth="1"/>
    <col min="1035" max="1035" width="24.42578125" style="453" customWidth="1"/>
    <col min="1036" max="1280" width="11.42578125" style="453" hidden="1"/>
    <col min="1281" max="1281" width="56.42578125" style="453" customWidth="1"/>
    <col min="1282" max="1282" width="17.42578125" style="453" customWidth="1"/>
    <col min="1283" max="1283" width="18.5703125" style="453" customWidth="1"/>
    <col min="1284" max="1284" width="16.42578125" style="453" customWidth="1"/>
    <col min="1285" max="1285" width="16.85546875" style="453" customWidth="1"/>
    <col min="1286" max="1286" width="20.28515625" style="453" customWidth="1"/>
    <col min="1287" max="1287" width="19.85546875" style="453" customWidth="1"/>
    <col min="1288" max="1288" width="19.7109375" style="453" customWidth="1"/>
    <col min="1289" max="1289" width="20.28515625" style="453" customWidth="1"/>
    <col min="1290" max="1290" width="22.5703125" style="453" customWidth="1"/>
    <col min="1291" max="1291" width="24.42578125" style="453" customWidth="1"/>
    <col min="1292" max="1536" width="11.42578125" style="453" hidden="1"/>
    <col min="1537" max="1537" width="56.42578125" style="453" customWidth="1"/>
    <col min="1538" max="1538" width="17.42578125" style="453" customWidth="1"/>
    <col min="1539" max="1539" width="18.5703125" style="453" customWidth="1"/>
    <col min="1540" max="1540" width="16.42578125" style="453" customWidth="1"/>
    <col min="1541" max="1541" width="16.85546875" style="453" customWidth="1"/>
    <col min="1542" max="1542" width="20.28515625" style="453" customWidth="1"/>
    <col min="1543" max="1543" width="19.85546875" style="453" customWidth="1"/>
    <col min="1544" max="1544" width="19.7109375" style="453" customWidth="1"/>
    <col min="1545" max="1545" width="20.28515625" style="453" customWidth="1"/>
    <col min="1546" max="1546" width="22.5703125" style="453" customWidth="1"/>
    <col min="1547" max="1547" width="24.42578125" style="453" customWidth="1"/>
    <col min="1548" max="1792" width="11.42578125" style="453" hidden="1"/>
    <col min="1793" max="1793" width="56.42578125" style="453" customWidth="1"/>
    <col min="1794" max="1794" width="17.42578125" style="453" customWidth="1"/>
    <col min="1795" max="1795" width="18.5703125" style="453" customWidth="1"/>
    <col min="1796" max="1796" width="16.42578125" style="453" customWidth="1"/>
    <col min="1797" max="1797" width="16.85546875" style="453" customWidth="1"/>
    <col min="1798" max="1798" width="20.28515625" style="453" customWidth="1"/>
    <col min="1799" max="1799" width="19.85546875" style="453" customWidth="1"/>
    <col min="1800" max="1800" width="19.7109375" style="453" customWidth="1"/>
    <col min="1801" max="1801" width="20.28515625" style="453" customWidth="1"/>
    <col min="1802" max="1802" width="22.5703125" style="453" customWidth="1"/>
    <col min="1803" max="1803" width="24.42578125" style="453" customWidth="1"/>
    <col min="1804" max="2048" width="11.42578125" style="453" hidden="1"/>
    <col min="2049" max="2049" width="56.42578125" style="453" customWidth="1"/>
    <col min="2050" max="2050" width="17.42578125" style="453" customWidth="1"/>
    <col min="2051" max="2051" width="18.5703125" style="453" customWidth="1"/>
    <col min="2052" max="2052" width="16.42578125" style="453" customWidth="1"/>
    <col min="2053" max="2053" width="16.85546875" style="453" customWidth="1"/>
    <col min="2054" max="2054" width="20.28515625" style="453" customWidth="1"/>
    <col min="2055" max="2055" width="19.85546875" style="453" customWidth="1"/>
    <col min="2056" max="2056" width="19.7109375" style="453" customWidth="1"/>
    <col min="2057" max="2057" width="20.28515625" style="453" customWidth="1"/>
    <col min="2058" max="2058" width="22.5703125" style="453" customWidth="1"/>
    <col min="2059" max="2059" width="24.42578125" style="453" customWidth="1"/>
    <col min="2060" max="2304" width="11.42578125" style="453" hidden="1"/>
    <col min="2305" max="2305" width="56.42578125" style="453" customWidth="1"/>
    <col min="2306" max="2306" width="17.42578125" style="453" customWidth="1"/>
    <col min="2307" max="2307" width="18.5703125" style="453" customWidth="1"/>
    <col min="2308" max="2308" width="16.42578125" style="453" customWidth="1"/>
    <col min="2309" max="2309" width="16.85546875" style="453" customWidth="1"/>
    <col min="2310" max="2310" width="20.28515625" style="453" customWidth="1"/>
    <col min="2311" max="2311" width="19.85546875" style="453" customWidth="1"/>
    <col min="2312" max="2312" width="19.7109375" style="453" customWidth="1"/>
    <col min="2313" max="2313" width="20.28515625" style="453" customWidth="1"/>
    <col min="2314" max="2314" width="22.5703125" style="453" customWidth="1"/>
    <col min="2315" max="2315" width="24.42578125" style="453" customWidth="1"/>
    <col min="2316" max="2560" width="11.42578125" style="453" hidden="1"/>
    <col min="2561" max="2561" width="56.42578125" style="453" customWidth="1"/>
    <col min="2562" max="2562" width="17.42578125" style="453" customWidth="1"/>
    <col min="2563" max="2563" width="18.5703125" style="453" customWidth="1"/>
    <col min="2564" max="2564" width="16.42578125" style="453" customWidth="1"/>
    <col min="2565" max="2565" width="16.85546875" style="453" customWidth="1"/>
    <col min="2566" max="2566" width="20.28515625" style="453" customWidth="1"/>
    <col min="2567" max="2567" width="19.85546875" style="453" customWidth="1"/>
    <col min="2568" max="2568" width="19.7109375" style="453" customWidth="1"/>
    <col min="2569" max="2569" width="20.28515625" style="453" customWidth="1"/>
    <col min="2570" max="2570" width="22.5703125" style="453" customWidth="1"/>
    <col min="2571" max="2571" width="24.42578125" style="453" customWidth="1"/>
    <col min="2572" max="2816" width="11.42578125" style="453" hidden="1"/>
    <col min="2817" max="2817" width="56.42578125" style="453" customWidth="1"/>
    <col min="2818" max="2818" width="17.42578125" style="453" customWidth="1"/>
    <col min="2819" max="2819" width="18.5703125" style="453" customWidth="1"/>
    <col min="2820" max="2820" width="16.42578125" style="453" customWidth="1"/>
    <col min="2821" max="2821" width="16.85546875" style="453" customWidth="1"/>
    <col min="2822" max="2822" width="20.28515625" style="453" customWidth="1"/>
    <col min="2823" max="2823" width="19.85546875" style="453" customWidth="1"/>
    <col min="2824" max="2824" width="19.7109375" style="453" customWidth="1"/>
    <col min="2825" max="2825" width="20.28515625" style="453" customWidth="1"/>
    <col min="2826" max="2826" width="22.5703125" style="453" customWidth="1"/>
    <col min="2827" max="2827" width="24.42578125" style="453" customWidth="1"/>
    <col min="2828" max="3072" width="11.42578125" style="453" hidden="1"/>
    <col min="3073" max="3073" width="56.42578125" style="453" customWidth="1"/>
    <col min="3074" max="3074" width="17.42578125" style="453" customWidth="1"/>
    <col min="3075" max="3075" width="18.5703125" style="453" customWidth="1"/>
    <col min="3076" max="3076" width="16.42578125" style="453" customWidth="1"/>
    <col min="3077" max="3077" width="16.85546875" style="453" customWidth="1"/>
    <col min="3078" max="3078" width="20.28515625" style="453" customWidth="1"/>
    <col min="3079" max="3079" width="19.85546875" style="453" customWidth="1"/>
    <col min="3080" max="3080" width="19.7109375" style="453" customWidth="1"/>
    <col min="3081" max="3081" width="20.28515625" style="453" customWidth="1"/>
    <col min="3082" max="3082" width="22.5703125" style="453" customWidth="1"/>
    <col min="3083" max="3083" width="24.42578125" style="453" customWidth="1"/>
    <col min="3084" max="3328" width="11.42578125" style="453" hidden="1"/>
    <col min="3329" max="3329" width="56.42578125" style="453" customWidth="1"/>
    <col min="3330" max="3330" width="17.42578125" style="453" customWidth="1"/>
    <col min="3331" max="3331" width="18.5703125" style="453" customWidth="1"/>
    <col min="3332" max="3332" width="16.42578125" style="453" customWidth="1"/>
    <col min="3333" max="3333" width="16.85546875" style="453" customWidth="1"/>
    <col min="3334" max="3334" width="20.28515625" style="453" customWidth="1"/>
    <col min="3335" max="3335" width="19.85546875" style="453" customWidth="1"/>
    <col min="3336" max="3336" width="19.7109375" style="453" customWidth="1"/>
    <col min="3337" max="3337" width="20.28515625" style="453" customWidth="1"/>
    <col min="3338" max="3338" width="22.5703125" style="453" customWidth="1"/>
    <col min="3339" max="3339" width="24.42578125" style="453" customWidth="1"/>
    <col min="3340" max="3584" width="11.42578125" style="453" hidden="1"/>
    <col min="3585" max="3585" width="56.42578125" style="453" customWidth="1"/>
    <col min="3586" max="3586" width="17.42578125" style="453" customWidth="1"/>
    <col min="3587" max="3587" width="18.5703125" style="453" customWidth="1"/>
    <col min="3588" max="3588" width="16.42578125" style="453" customWidth="1"/>
    <col min="3589" max="3589" width="16.85546875" style="453" customWidth="1"/>
    <col min="3590" max="3590" width="20.28515625" style="453" customWidth="1"/>
    <col min="3591" max="3591" width="19.85546875" style="453" customWidth="1"/>
    <col min="3592" max="3592" width="19.7109375" style="453" customWidth="1"/>
    <col min="3593" max="3593" width="20.28515625" style="453" customWidth="1"/>
    <col min="3594" max="3594" width="22.5703125" style="453" customWidth="1"/>
    <col min="3595" max="3595" width="24.42578125" style="453" customWidth="1"/>
    <col min="3596" max="3840" width="11.42578125" style="453" hidden="1"/>
    <col min="3841" max="3841" width="56.42578125" style="453" customWidth="1"/>
    <col min="3842" max="3842" width="17.42578125" style="453" customWidth="1"/>
    <col min="3843" max="3843" width="18.5703125" style="453" customWidth="1"/>
    <col min="3844" max="3844" width="16.42578125" style="453" customWidth="1"/>
    <col min="3845" max="3845" width="16.85546875" style="453" customWidth="1"/>
    <col min="3846" max="3846" width="20.28515625" style="453" customWidth="1"/>
    <col min="3847" max="3847" width="19.85546875" style="453" customWidth="1"/>
    <col min="3848" max="3848" width="19.7109375" style="453" customWidth="1"/>
    <col min="3849" max="3849" width="20.28515625" style="453" customWidth="1"/>
    <col min="3850" max="3850" width="22.5703125" style="453" customWidth="1"/>
    <col min="3851" max="3851" width="24.42578125" style="453" customWidth="1"/>
    <col min="3852" max="4096" width="11.42578125" style="453" hidden="1"/>
    <col min="4097" max="4097" width="56.42578125" style="453" customWidth="1"/>
    <col min="4098" max="4098" width="17.42578125" style="453" customWidth="1"/>
    <col min="4099" max="4099" width="18.5703125" style="453" customWidth="1"/>
    <col min="4100" max="4100" width="16.42578125" style="453" customWidth="1"/>
    <col min="4101" max="4101" width="16.85546875" style="453" customWidth="1"/>
    <col min="4102" max="4102" width="20.28515625" style="453" customWidth="1"/>
    <col min="4103" max="4103" width="19.85546875" style="453" customWidth="1"/>
    <col min="4104" max="4104" width="19.7109375" style="453" customWidth="1"/>
    <col min="4105" max="4105" width="20.28515625" style="453" customWidth="1"/>
    <col min="4106" max="4106" width="22.5703125" style="453" customWidth="1"/>
    <col min="4107" max="4107" width="24.42578125" style="453" customWidth="1"/>
    <col min="4108" max="4352" width="11.42578125" style="453" hidden="1"/>
    <col min="4353" max="4353" width="56.42578125" style="453" customWidth="1"/>
    <col min="4354" max="4354" width="17.42578125" style="453" customWidth="1"/>
    <col min="4355" max="4355" width="18.5703125" style="453" customWidth="1"/>
    <col min="4356" max="4356" width="16.42578125" style="453" customWidth="1"/>
    <col min="4357" max="4357" width="16.85546875" style="453" customWidth="1"/>
    <col min="4358" max="4358" width="20.28515625" style="453" customWidth="1"/>
    <col min="4359" max="4359" width="19.85546875" style="453" customWidth="1"/>
    <col min="4360" max="4360" width="19.7109375" style="453" customWidth="1"/>
    <col min="4361" max="4361" width="20.28515625" style="453" customWidth="1"/>
    <col min="4362" max="4362" width="22.5703125" style="453" customWidth="1"/>
    <col min="4363" max="4363" width="24.42578125" style="453" customWidth="1"/>
    <col min="4364" max="4608" width="11.42578125" style="453" hidden="1"/>
    <col min="4609" max="4609" width="56.42578125" style="453" customWidth="1"/>
    <col min="4610" max="4610" width="17.42578125" style="453" customWidth="1"/>
    <col min="4611" max="4611" width="18.5703125" style="453" customWidth="1"/>
    <col min="4612" max="4612" width="16.42578125" style="453" customWidth="1"/>
    <col min="4613" max="4613" width="16.85546875" style="453" customWidth="1"/>
    <col min="4614" max="4614" width="20.28515625" style="453" customWidth="1"/>
    <col min="4615" max="4615" width="19.85546875" style="453" customWidth="1"/>
    <col min="4616" max="4616" width="19.7109375" style="453" customWidth="1"/>
    <col min="4617" max="4617" width="20.28515625" style="453" customWidth="1"/>
    <col min="4618" max="4618" width="22.5703125" style="453" customWidth="1"/>
    <col min="4619" max="4619" width="24.42578125" style="453" customWidth="1"/>
    <col min="4620" max="4864" width="11.42578125" style="453" hidden="1"/>
    <col min="4865" max="4865" width="56.42578125" style="453" customWidth="1"/>
    <col min="4866" max="4866" width="17.42578125" style="453" customWidth="1"/>
    <col min="4867" max="4867" width="18.5703125" style="453" customWidth="1"/>
    <col min="4868" max="4868" width="16.42578125" style="453" customWidth="1"/>
    <col min="4869" max="4869" width="16.85546875" style="453" customWidth="1"/>
    <col min="4870" max="4870" width="20.28515625" style="453" customWidth="1"/>
    <col min="4871" max="4871" width="19.85546875" style="453" customWidth="1"/>
    <col min="4872" max="4872" width="19.7109375" style="453" customWidth="1"/>
    <col min="4873" max="4873" width="20.28515625" style="453" customWidth="1"/>
    <col min="4874" max="4874" width="22.5703125" style="453" customWidth="1"/>
    <col min="4875" max="4875" width="24.42578125" style="453" customWidth="1"/>
    <col min="4876" max="5120" width="11.42578125" style="453" hidden="1"/>
    <col min="5121" max="5121" width="56.42578125" style="453" customWidth="1"/>
    <col min="5122" max="5122" width="17.42578125" style="453" customWidth="1"/>
    <col min="5123" max="5123" width="18.5703125" style="453" customWidth="1"/>
    <col min="5124" max="5124" width="16.42578125" style="453" customWidth="1"/>
    <col min="5125" max="5125" width="16.85546875" style="453" customWidth="1"/>
    <col min="5126" max="5126" width="20.28515625" style="453" customWidth="1"/>
    <col min="5127" max="5127" width="19.85546875" style="453" customWidth="1"/>
    <col min="5128" max="5128" width="19.7109375" style="453" customWidth="1"/>
    <col min="5129" max="5129" width="20.28515625" style="453" customWidth="1"/>
    <col min="5130" max="5130" width="22.5703125" style="453" customWidth="1"/>
    <col min="5131" max="5131" width="24.42578125" style="453" customWidth="1"/>
    <col min="5132" max="5376" width="11.42578125" style="453" hidden="1"/>
    <col min="5377" max="5377" width="56.42578125" style="453" customWidth="1"/>
    <col min="5378" max="5378" width="17.42578125" style="453" customWidth="1"/>
    <col min="5379" max="5379" width="18.5703125" style="453" customWidth="1"/>
    <col min="5380" max="5380" width="16.42578125" style="453" customWidth="1"/>
    <col min="5381" max="5381" width="16.85546875" style="453" customWidth="1"/>
    <col min="5382" max="5382" width="20.28515625" style="453" customWidth="1"/>
    <col min="5383" max="5383" width="19.85546875" style="453" customWidth="1"/>
    <col min="5384" max="5384" width="19.7109375" style="453" customWidth="1"/>
    <col min="5385" max="5385" width="20.28515625" style="453" customWidth="1"/>
    <col min="5386" max="5386" width="22.5703125" style="453" customWidth="1"/>
    <col min="5387" max="5387" width="24.42578125" style="453" customWidth="1"/>
    <col min="5388" max="5632" width="11.42578125" style="453" hidden="1"/>
    <col min="5633" max="5633" width="56.42578125" style="453" customWidth="1"/>
    <col min="5634" max="5634" width="17.42578125" style="453" customWidth="1"/>
    <col min="5635" max="5635" width="18.5703125" style="453" customWidth="1"/>
    <col min="5636" max="5636" width="16.42578125" style="453" customWidth="1"/>
    <col min="5637" max="5637" width="16.85546875" style="453" customWidth="1"/>
    <col min="5638" max="5638" width="20.28515625" style="453" customWidth="1"/>
    <col min="5639" max="5639" width="19.85546875" style="453" customWidth="1"/>
    <col min="5640" max="5640" width="19.7109375" style="453" customWidth="1"/>
    <col min="5641" max="5641" width="20.28515625" style="453" customWidth="1"/>
    <col min="5642" max="5642" width="22.5703125" style="453" customWidth="1"/>
    <col min="5643" max="5643" width="24.42578125" style="453" customWidth="1"/>
    <col min="5644" max="5888" width="11.42578125" style="453" hidden="1"/>
    <col min="5889" max="5889" width="56.42578125" style="453" customWidth="1"/>
    <col min="5890" max="5890" width="17.42578125" style="453" customWidth="1"/>
    <col min="5891" max="5891" width="18.5703125" style="453" customWidth="1"/>
    <col min="5892" max="5892" width="16.42578125" style="453" customWidth="1"/>
    <col min="5893" max="5893" width="16.85546875" style="453" customWidth="1"/>
    <col min="5894" max="5894" width="20.28515625" style="453" customWidth="1"/>
    <col min="5895" max="5895" width="19.85546875" style="453" customWidth="1"/>
    <col min="5896" max="5896" width="19.7109375" style="453" customWidth="1"/>
    <col min="5897" max="5897" width="20.28515625" style="453" customWidth="1"/>
    <col min="5898" max="5898" width="22.5703125" style="453" customWidth="1"/>
    <col min="5899" max="5899" width="24.42578125" style="453" customWidth="1"/>
    <col min="5900" max="6144" width="11.42578125" style="453" hidden="1"/>
    <col min="6145" max="6145" width="56.42578125" style="453" customWidth="1"/>
    <col min="6146" max="6146" width="17.42578125" style="453" customWidth="1"/>
    <col min="6147" max="6147" width="18.5703125" style="453" customWidth="1"/>
    <col min="6148" max="6148" width="16.42578125" style="453" customWidth="1"/>
    <col min="6149" max="6149" width="16.85546875" style="453" customWidth="1"/>
    <col min="6150" max="6150" width="20.28515625" style="453" customWidth="1"/>
    <col min="6151" max="6151" width="19.85546875" style="453" customWidth="1"/>
    <col min="6152" max="6152" width="19.7109375" style="453" customWidth="1"/>
    <col min="6153" max="6153" width="20.28515625" style="453" customWidth="1"/>
    <col min="6154" max="6154" width="22.5703125" style="453" customWidth="1"/>
    <col min="6155" max="6155" width="24.42578125" style="453" customWidth="1"/>
    <col min="6156" max="6400" width="11.42578125" style="453" hidden="1"/>
    <col min="6401" max="6401" width="56.42578125" style="453" customWidth="1"/>
    <col min="6402" max="6402" width="17.42578125" style="453" customWidth="1"/>
    <col min="6403" max="6403" width="18.5703125" style="453" customWidth="1"/>
    <col min="6404" max="6404" width="16.42578125" style="453" customWidth="1"/>
    <col min="6405" max="6405" width="16.85546875" style="453" customWidth="1"/>
    <col min="6406" max="6406" width="20.28515625" style="453" customWidth="1"/>
    <col min="6407" max="6407" width="19.85546875" style="453" customWidth="1"/>
    <col min="6408" max="6408" width="19.7109375" style="453" customWidth="1"/>
    <col min="6409" max="6409" width="20.28515625" style="453" customWidth="1"/>
    <col min="6410" max="6410" width="22.5703125" style="453" customWidth="1"/>
    <col min="6411" max="6411" width="24.42578125" style="453" customWidth="1"/>
    <col min="6412" max="6656" width="11.42578125" style="453" hidden="1"/>
    <col min="6657" max="6657" width="56.42578125" style="453" customWidth="1"/>
    <col min="6658" max="6658" width="17.42578125" style="453" customWidth="1"/>
    <col min="6659" max="6659" width="18.5703125" style="453" customWidth="1"/>
    <col min="6660" max="6660" width="16.42578125" style="453" customWidth="1"/>
    <col min="6661" max="6661" width="16.85546875" style="453" customWidth="1"/>
    <col min="6662" max="6662" width="20.28515625" style="453" customWidth="1"/>
    <col min="6663" max="6663" width="19.85546875" style="453" customWidth="1"/>
    <col min="6664" max="6664" width="19.7109375" style="453" customWidth="1"/>
    <col min="6665" max="6665" width="20.28515625" style="453" customWidth="1"/>
    <col min="6666" max="6666" width="22.5703125" style="453" customWidth="1"/>
    <col min="6667" max="6667" width="24.42578125" style="453" customWidth="1"/>
    <col min="6668" max="6912" width="11.42578125" style="453" hidden="1"/>
    <col min="6913" max="6913" width="56.42578125" style="453" customWidth="1"/>
    <col min="6914" max="6914" width="17.42578125" style="453" customWidth="1"/>
    <col min="6915" max="6915" width="18.5703125" style="453" customWidth="1"/>
    <col min="6916" max="6916" width="16.42578125" style="453" customWidth="1"/>
    <col min="6917" max="6917" width="16.85546875" style="453" customWidth="1"/>
    <col min="6918" max="6918" width="20.28515625" style="453" customWidth="1"/>
    <col min="6919" max="6919" width="19.85546875" style="453" customWidth="1"/>
    <col min="6920" max="6920" width="19.7109375" style="453" customWidth="1"/>
    <col min="6921" max="6921" width="20.28515625" style="453" customWidth="1"/>
    <col min="6922" max="6922" width="22.5703125" style="453" customWidth="1"/>
    <col min="6923" max="6923" width="24.42578125" style="453" customWidth="1"/>
    <col min="6924" max="7168" width="11.42578125" style="453" hidden="1"/>
    <col min="7169" max="7169" width="56.42578125" style="453" customWidth="1"/>
    <col min="7170" max="7170" width="17.42578125" style="453" customWidth="1"/>
    <col min="7171" max="7171" width="18.5703125" style="453" customWidth="1"/>
    <col min="7172" max="7172" width="16.42578125" style="453" customWidth="1"/>
    <col min="7173" max="7173" width="16.85546875" style="453" customWidth="1"/>
    <col min="7174" max="7174" width="20.28515625" style="453" customWidth="1"/>
    <col min="7175" max="7175" width="19.85546875" style="453" customWidth="1"/>
    <col min="7176" max="7176" width="19.7109375" style="453" customWidth="1"/>
    <col min="7177" max="7177" width="20.28515625" style="453" customWidth="1"/>
    <col min="7178" max="7178" width="22.5703125" style="453" customWidth="1"/>
    <col min="7179" max="7179" width="24.42578125" style="453" customWidth="1"/>
    <col min="7180" max="7424" width="11.42578125" style="453" hidden="1"/>
    <col min="7425" max="7425" width="56.42578125" style="453" customWidth="1"/>
    <col min="7426" max="7426" width="17.42578125" style="453" customWidth="1"/>
    <col min="7427" max="7427" width="18.5703125" style="453" customWidth="1"/>
    <col min="7428" max="7428" width="16.42578125" style="453" customWidth="1"/>
    <col min="7429" max="7429" width="16.85546875" style="453" customWidth="1"/>
    <col min="7430" max="7430" width="20.28515625" style="453" customWidth="1"/>
    <col min="7431" max="7431" width="19.85546875" style="453" customWidth="1"/>
    <col min="7432" max="7432" width="19.7109375" style="453" customWidth="1"/>
    <col min="7433" max="7433" width="20.28515625" style="453" customWidth="1"/>
    <col min="7434" max="7434" width="22.5703125" style="453" customWidth="1"/>
    <col min="7435" max="7435" width="24.42578125" style="453" customWidth="1"/>
    <col min="7436" max="7680" width="11.42578125" style="453" hidden="1"/>
    <col min="7681" max="7681" width="56.42578125" style="453" customWidth="1"/>
    <col min="7682" max="7682" width="17.42578125" style="453" customWidth="1"/>
    <col min="7683" max="7683" width="18.5703125" style="453" customWidth="1"/>
    <col min="7684" max="7684" width="16.42578125" style="453" customWidth="1"/>
    <col min="7685" max="7685" width="16.85546875" style="453" customWidth="1"/>
    <col min="7686" max="7686" width="20.28515625" style="453" customWidth="1"/>
    <col min="7687" max="7687" width="19.85546875" style="453" customWidth="1"/>
    <col min="7688" max="7688" width="19.7109375" style="453" customWidth="1"/>
    <col min="7689" max="7689" width="20.28515625" style="453" customWidth="1"/>
    <col min="7690" max="7690" width="22.5703125" style="453" customWidth="1"/>
    <col min="7691" max="7691" width="24.42578125" style="453" customWidth="1"/>
    <col min="7692" max="7936" width="11.42578125" style="453" hidden="1"/>
    <col min="7937" max="7937" width="56.42578125" style="453" customWidth="1"/>
    <col min="7938" max="7938" width="17.42578125" style="453" customWidth="1"/>
    <col min="7939" max="7939" width="18.5703125" style="453" customWidth="1"/>
    <col min="7940" max="7940" width="16.42578125" style="453" customWidth="1"/>
    <col min="7941" max="7941" width="16.85546875" style="453" customWidth="1"/>
    <col min="7942" max="7942" width="20.28515625" style="453" customWidth="1"/>
    <col min="7943" max="7943" width="19.85546875" style="453" customWidth="1"/>
    <col min="7944" max="7944" width="19.7109375" style="453" customWidth="1"/>
    <col min="7945" max="7945" width="20.28515625" style="453" customWidth="1"/>
    <col min="7946" max="7946" width="22.5703125" style="453" customWidth="1"/>
    <col min="7947" max="7947" width="24.42578125" style="453" customWidth="1"/>
    <col min="7948" max="8192" width="11.42578125" style="453" hidden="1"/>
    <col min="8193" max="8193" width="56.42578125" style="453" customWidth="1"/>
    <col min="8194" max="8194" width="17.42578125" style="453" customWidth="1"/>
    <col min="8195" max="8195" width="18.5703125" style="453" customWidth="1"/>
    <col min="8196" max="8196" width="16.42578125" style="453" customWidth="1"/>
    <col min="8197" max="8197" width="16.85546875" style="453" customWidth="1"/>
    <col min="8198" max="8198" width="20.28515625" style="453" customWidth="1"/>
    <col min="8199" max="8199" width="19.85546875" style="453" customWidth="1"/>
    <col min="8200" max="8200" width="19.7109375" style="453" customWidth="1"/>
    <col min="8201" max="8201" width="20.28515625" style="453" customWidth="1"/>
    <col min="8202" max="8202" width="22.5703125" style="453" customWidth="1"/>
    <col min="8203" max="8203" width="24.42578125" style="453" customWidth="1"/>
    <col min="8204" max="8448" width="11.42578125" style="453" hidden="1"/>
    <col min="8449" max="8449" width="56.42578125" style="453" customWidth="1"/>
    <col min="8450" max="8450" width="17.42578125" style="453" customWidth="1"/>
    <col min="8451" max="8451" width="18.5703125" style="453" customWidth="1"/>
    <col min="8452" max="8452" width="16.42578125" style="453" customWidth="1"/>
    <col min="8453" max="8453" width="16.85546875" style="453" customWidth="1"/>
    <col min="8454" max="8454" width="20.28515625" style="453" customWidth="1"/>
    <col min="8455" max="8455" width="19.85546875" style="453" customWidth="1"/>
    <col min="8456" max="8456" width="19.7109375" style="453" customWidth="1"/>
    <col min="8457" max="8457" width="20.28515625" style="453" customWidth="1"/>
    <col min="8458" max="8458" width="22.5703125" style="453" customWidth="1"/>
    <col min="8459" max="8459" width="24.42578125" style="453" customWidth="1"/>
    <col min="8460" max="8704" width="11.42578125" style="453" hidden="1"/>
    <col min="8705" max="8705" width="56.42578125" style="453" customWidth="1"/>
    <col min="8706" max="8706" width="17.42578125" style="453" customWidth="1"/>
    <col min="8707" max="8707" width="18.5703125" style="453" customWidth="1"/>
    <col min="8708" max="8708" width="16.42578125" style="453" customWidth="1"/>
    <col min="8709" max="8709" width="16.85546875" style="453" customWidth="1"/>
    <col min="8710" max="8710" width="20.28515625" style="453" customWidth="1"/>
    <col min="8711" max="8711" width="19.85546875" style="453" customWidth="1"/>
    <col min="8712" max="8712" width="19.7109375" style="453" customWidth="1"/>
    <col min="8713" max="8713" width="20.28515625" style="453" customWidth="1"/>
    <col min="8714" max="8714" width="22.5703125" style="453" customWidth="1"/>
    <col min="8715" max="8715" width="24.42578125" style="453" customWidth="1"/>
    <col min="8716" max="8960" width="11.42578125" style="453" hidden="1"/>
    <col min="8961" max="8961" width="56.42578125" style="453" customWidth="1"/>
    <col min="8962" max="8962" width="17.42578125" style="453" customWidth="1"/>
    <col min="8963" max="8963" width="18.5703125" style="453" customWidth="1"/>
    <col min="8964" max="8964" width="16.42578125" style="453" customWidth="1"/>
    <col min="8965" max="8965" width="16.85546875" style="453" customWidth="1"/>
    <col min="8966" max="8966" width="20.28515625" style="453" customWidth="1"/>
    <col min="8967" max="8967" width="19.85546875" style="453" customWidth="1"/>
    <col min="8968" max="8968" width="19.7109375" style="453" customWidth="1"/>
    <col min="8969" max="8969" width="20.28515625" style="453" customWidth="1"/>
    <col min="8970" max="8970" width="22.5703125" style="453" customWidth="1"/>
    <col min="8971" max="8971" width="24.42578125" style="453" customWidth="1"/>
    <col min="8972" max="9216" width="11.42578125" style="453" hidden="1"/>
    <col min="9217" max="9217" width="56.42578125" style="453" customWidth="1"/>
    <col min="9218" max="9218" width="17.42578125" style="453" customWidth="1"/>
    <col min="9219" max="9219" width="18.5703125" style="453" customWidth="1"/>
    <col min="9220" max="9220" width="16.42578125" style="453" customWidth="1"/>
    <col min="9221" max="9221" width="16.85546875" style="453" customWidth="1"/>
    <col min="9222" max="9222" width="20.28515625" style="453" customWidth="1"/>
    <col min="9223" max="9223" width="19.85546875" style="453" customWidth="1"/>
    <col min="9224" max="9224" width="19.7109375" style="453" customWidth="1"/>
    <col min="9225" max="9225" width="20.28515625" style="453" customWidth="1"/>
    <col min="9226" max="9226" width="22.5703125" style="453" customWidth="1"/>
    <col min="9227" max="9227" width="24.42578125" style="453" customWidth="1"/>
    <col min="9228" max="9472" width="11.42578125" style="453" hidden="1"/>
    <col min="9473" max="9473" width="56.42578125" style="453" customWidth="1"/>
    <col min="9474" max="9474" width="17.42578125" style="453" customWidth="1"/>
    <col min="9475" max="9475" width="18.5703125" style="453" customWidth="1"/>
    <col min="9476" max="9476" width="16.42578125" style="453" customWidth="1"/>
    <col min="9477" max="9477" width="16.85546875" style="453" customWidth="1"/>
    <col min="9478" max="9478" width="20.28515625" style="453" customWidth="1"/>
    <col min="9479" max="9479" width="19.85546875" style="453" customWidth="1"/>
    <col min="9480" max="9480" width="19.7109375" style="453" customWidth="1"/>
    <col min="9481" max="9481" width="20.28515625" style="453" customWidth="1"/>
    <col min="9482" max="9482" width="22.5703125" style="453" customWidth="1"/>
    <col min="9483" max="9483" width="24.42578125" style="453" customWidth="1"/>
    <col min="9484" max="9728" width="11.42578125" style="453" hidden="1"/>
    <col min="9729" max="9729" width="56.42578125" style="453" customWidth="1"/>
    <col min="9730" max="9730" width="17.42578125" style="453" customWidth="1"/>
    <col min="9731" max="9731" width="18.5703125" style="453" customWidth="1"/>
    <col min="9732" max="9732" width="16.42578125" style="453" customWidth="1"/>
    <col min="9733" max="9733" width="16.85546875" style="453" customWidth="1"/>
    <col min="9734" max="9734" width="20.28515625" style="453" customWidth="1"/>
    <col min="9735" max="9735" width="19.85546875" style="453" customWidth="1"/>
    <col min="9736" max="9736" width="19.7109375" style="453" customWidth="1"/>
    <col min="9737" max="9737" width="20.28515625" style="453" customWidth="1"/>
    <col min="9738" max="9738" width="22.5703125" style="453" customWidth="1"/>
    <col min="9739" max="9739" width="24.42578125" style="453" customWidth="1"/>
    <col min="9740" max="9984" width="11.42578125" style="453" hidden="1"/>
    <col min="9985" max="9985" width="56.42578125" style="453" customWidth="1"/>
    <col min="9986" max="9986" width="17.42578125" style="453" customWidth="1"/>
    <col min="9987" max="9987" width="18.5703125" style="453" customWidth="1"/>
    <col min="9988" max="9988" width="16.42578125" style="453" customWidth="1"/>
    <col min="9989" max="9989" width="16.85546875" style="453" customWidth="1"/>
    <col min="9990" max="9990" width="20.28515625" style="453" customWidth="1"/>
    <col min="9991" max="9991" width="19.85546875" style="453" customWidth="1"/>
    <col min="9992" max="9992" width="19.7109375" style="453" customWidth="1"/>
    <col min="9993" max="9993" width="20.28515625" style="453" customWidth="1"/>
    <col min="9994" max="9994" width="22.5703125" style="453" customWidth="1"/>
    <col min="9995" max="9995" width="24.42578125" style="453" customWidth="1"/>
    <col min="9996" max="10240" width="11.42578125" style="453" hidden="1"/>
    <col min="10241" max="10241" width="56.42578125" style="453" customWidth="1"/>
    <col min="10242" max="10242" width="17.42578125" style="453" customWidth="1"/>
    <col min="10243" max="10243" width="18.5703125" style="453" customWidth="1"/>
    <col min="10244" max="10244" width="16.42578125" style="453" customWidth="1"/>
    <col min="10245" max="10245" width="16.85546875" style="453" customWidth="1"/>
    <col min="10246" max="10246" width="20.28515625" style="453" customWidth="1"/>
    <col min="10247" max="10247" width="19.85546875" style="453" customWidth="1"/>
    <col min="10248" max="10248" width="19.7109375" style="453" customWidth="1"/>
    <col min="10249" max="10249" width="20.28515625" style="453" customWidth="1"/>
    <col min="10250" max="10250" width="22.5703125" style="453" customWidth="1"/>
    <col min="10251" max="10251" width="24.42578125" style="453" customWidth="1"/>
    <col min="10252" max="10496" width="11.42578125" style="453" hidden="1"/>
    <col min="10497" max="10497" width="56.42578125" style="453" customWidth="1"/>
    <col min="10498" max="10498" width="17.42578125" style="453" customWidth="1"/>
    <col min="10499" max="10499" width="18.5703125" style="453" customWidth="1"/>
    <col min="10500" max="10500" width="16.42578125" style="453" customWidth="1"/>
    <col min="10501" max="10501" width="16.85546875" style="453" customWidth="1"/>
    <col min="10502" max="10502" width="20.28515625" style="453" customWidth="1"/>
    <col min="10503" max="10503" width="19.85546875" style="453" customWidth="1"/>
    <col min="10504" max="10504" width="19.7109375" style="453" customWidth="1"/>
    <col min="10505" max="10505" width="20.28515625" style="453" customWidth="1"/>
    <col min="10506" max="10506" width="22.5703125" style="453" customWidth="1"/>
    <col min="10507" max="10507" width="24.42578125" style="453" customWidth="1"/>
    <col min="10508" max="10752" width="11.42578125" style="453" hidden="1"/>
    <col min="10753" max="10753" width="56.42578125" style="453" customWidth="1"/>
    <col min="10754" max="10754" width="17.42578125" style="453" customWidth="1"/>
    <col min="10755" max="10755" width="18.5703125" style="453" customWidth="1"/>
    <col min="10756" max="10756" width="16.42578125" style="453" customWidth="1"/>
    <col min="10757" max="10757" width="16.85546875" style="453" customWidth="1"/>
    <col min="10758" max="10758" width="20.28515625" style="453" customWidth="1"/>
    <col min="10759" max="10759" width="19.85546875" style="453" customWidth="1"/>
    <col min="10760" max="10760" width="19.7109375" style="453" customWidth="1"/>
    <col min="10761" max="10761" width="20.28515625" style="453" customWidth="1"/>
    <col min="10762" max="10762" width="22.5703125" style="453" customWidth="1"/>
    <col min="10763" max="10763" width="24.42578125" style="453" customWidth="1"/>
    <col min="10764" max="11008" width="11.42578125" style="453" hidden="1"/>
    <col min="11009" max="11009" width="56.42578125" style="453" customWidth="1"/>
    <col min="11010" max="11010" width="17.42578125" style="453" customWidth="1"/>
    <col min="11011" max="11011" width="18.5703125" style="453" customWidth="1"/>
    <col min="11012" max="11012" width="16.42578125" style="453" customWidth="1"/>
    <col min="11013" max="11013" width="16.85546875" style="453" customWidth="1"/>
    <col min="11014" max="11014" width="20.28515625" style="453" customWidth="1"/>
    <col min="11015" max="11015" width="19.85546875" style="453" customWidth="1"/>
    <col min="11016" max="11016" width="19.7109375" style="453" customWidth="1"/>
    <col min="11017" max="11017" width="20.28515625" style="453" customWidth="1"/>
    <col min="11018" max="11018" width="22.5703125" style="453" customWidth="1"/>
    <col min="11019" max="11019" width="24.42578125" style="453" customWidth="1"/>
    <col min="11020" max="11264" width="11.42578125" style="453" hidden="1"/>
    <col min="11265" max="11265" width="56.42578125" style="453" customWidth="1"/>
    <col min="11266" max="11266" width="17.42578125" style="453" customWidth="1"/>
    <col min="11267" max="11267" width="18.5703125" style="453" customWidth="1"/>
    <col min="11268" max="11268" width="16.42578125" style="453" customWidth="1"/>
    <col min="11269" max="11269" width="16.85546875" style="453" customWidth="1"/>
    <col min="11270" max="11270" width="20.28515625" style="453" customWidth="1"/>
    <col min="11271" max="11271" width="19.85546875" style="453" customWidth="1"/>
    <col min="11272" max="11272" width="19.7109375" style="453" customWidth="1"/>
    <col min="11273" max="11273" width="20.28515625" style="453" customWidth="1"/>
    <col min="11274" max="11274" width="22.5703125" style="453" customWidth="1"/>
    <col min="11275" max="11275" width="24.42578125" style="453" customWidth="1"/>
    <col min="11276" max="11520" width="11.42578125" style="453" hidden="1"/>
    <col min="11521" max="11521" width="56.42578125" style="453" customWidth="1"/>
    <col min="11522" max="11522" width="17.42578125" style="453" customWidth="1"/>
    <col min="11523" max="11523" width="18.5703125" style="453" customWidth="1"/>
    <col min="11524" max="11524" width="16.42578125" style="453" customWidth="1"/>
    <col min="11525" max="11525" width="16.85546875" style="453" customWidth="1"/>
    <col min="11526" max="11526" width="20.28515625" style="453" customWidth="1"/>
    <col min="11527" max="11527" width="19.85546875" style="453" customWidth="1"/>
    <col min="11528" max="11528" width="19.7109375" style="453" customWidth="1"/>
    <col min="11529" max="11529" width="20.28515625" style="453" customWidth="1"/>
    <col min="11530" max="11530" width="22.5703125" style="453" customWidth="1"/>
    <col min="11531" max="11531" width="24.42578125" style="453" customWidth="1"/>
    <col min="11532" max="11776" width="11.42578125" style="453" hidden="1"/>
    <col min="11777" max="11777" width="56.42578125" style="453" customWidth="1"/>
    <col min="11778" max="11778" width="17.42578125" style="453" customWidth="1"/>
    <col min="11779" max="11779" width="18.5703125" style="453" customWidth="1"/>
    <col min="11780" max="11780" width="16.42578125" style="453" customWidth="1"/>
    <col min="11781" max="11781" width="16.85546875" style="453" customWidth="1"/>
    <col min="11782" max="11782" width="20.28515625" style="453" customWidth="1"/>
    <col min="11783" max="11783" width="19.85546875" style="453" customWidth="1"/>
    <col min="11784" max="11784" width="19.7109375" style="453" customWidth="1"/>
    <col min="11785" max="11785" width="20.28515625" style="453" customWidth="1"/>
    <col min="11786" max="11786" width="22.5703125" style="453" customWidth="1"/>
    <col min="11787" max="11787" width="24.42578125" style="453" customWidth="1"/>
    <col min="11788" max="12032" width="11.42578125" style="453" hidden="1"/>
    <col min="12033" max="12033" width="56.42578125" style="453" customWidth="1"/>
    <col min="12034" max="12034" width="17.42578125" style="453" customWidth="1"/>
    <col min="12035" max="12035" width="18.5703125" style="453" customWidth="1"/>
    <col min="12036" max="12036" width="16.42578125" style="453" customWidth="1"/>
    <col min="12037" max="12037" width="16.85546875" style="453" customWidth="1"/>
    <col min="12038" max="12038" width="20.28515625" style="453" customWidth="1"/>
    <col min="12039" max="12039" width="19.85546875" style="453" customWidth="1"/>
    <col min="12040" max="12040" width="19.7109375" style="453" customWidth="1"/>
    <col min="12041" max="12041" width="20.28515625" style="453" customWidth="1"/>
    <col min="12042" max="12042" width="22.5703125" style="453" customWidth="1"/>
    <col min="12043" max="12043" width="24.42578125" style="453" customWidth="1"/>
    <col min="12044" max="12288" width="11.42578125" style="453" hidden="1"/>
    <col min="12289" max="12289" width="56.42578125" style="453" customWidth="1"/>
    <col min="12290" max="12290" width="17.42578125" style="453" customWidth="1"/>
    <col min="12291" max="12291" width="18.5703125" style="453" customWidth="1"/>
    <col min="12292" max="12292" width="16.42578125" style="453" customWidth="1"/>
    <col min="12293" max="12293" width="16.85546875" style="453" customWidth="1"/>
    <col min="12294" max="12294" width="20.28515625" style="453" customWidth="1"/>
    <col min="12295" max="12295" width="19.85546875" style="453" customWidth="1"/>
    <col min="12296" max="12296" width="19.7109375" style="453" customWidth="1"/>
    <col min="12297" max="12297" width="20.28515625" style="453" customWidth="1"/>
    <col min="12298" max="12298" width="22.5703125" style="453" customWidth="1"/>
    <col min="12299" max="12299" width="24.42578125" style="453" customWidth="1"/>
    <col min="12300" max="12544" width="11.42578125" style="453" hidden="1"/>
    <col min="12545" max="12545" width="56.42578125" style="453" customWidth="1"/>
    <col min="12546" max="12546" width="17.42578125" style="453" customWidth="1"/>
    <col min="12547" max="12547" width="18.5703125" style="453" customWidth="1"/>
    <col min="12548" max="12548" width="16.42578125" style="453" customWidth="1"/>
    <col min="12549" max="12549" width="16.85546875" style="453" customWidth="1"/>
    <col min="12550" max="12550" width="20.28515625" style="453" customWidth="1"/>
    <col min="12551" max="12551" width="19.85546875" style="453" customWidth="1"/>
    <col min="12552" max="12552" width="19.7109375" style="453" customWidth="1"/>
    <col min="12553" max="12553" width="20.28515625" style="453" customWidth="1"/>
    <col min="12554" max="12554" width="22.5703125" style="453" customWidth="1"/>
    <col min="12555" max="12555" width="24.42578125" style="453" customWidth="1"/>
    <col min="12556" max="12800" width="11.42578125" style="453" hidden="1"/>
    <col min="12801" max="12801" width="56.42578125" style="453" customWidth="1"/>
    <col min="12802" max="12802" width="17.42578125" style="453" customWidth="1"/>
    <col min="12803" max="12803" width="18.5703125" style="453" customWidth="1"/>
    <col min="12804" max="12804" width="16.42578125" style="453" customWidth="1"/>
    <col min="12805" max="12805" width="16.85546875" style="453" customWidth="1"/>
    <col min="12806" max="12806" width="20.28515625" style="453" customWidth="1"/>
    <col min="12807" max="12807" width="19.85546875" style="453" customWidth="1"/>
    <col min="12808" max="12808" width="19.7109375" style="453" customWidth="1"/>
    <col min="12809" max="12809" width="20.28515625" style="453" customWidth="1"/>
    <col min="12810" max="12810" width="22.5703125" style="453" customWidth="1"/>
    <col min="12811" max="12811" width="24.42578125" style="453" customWidth="1"/>
    <col min="12812" max="13056" width="11.42578125" style="453" hidden="1"/>
    <col min="13057" max="13057" width="56.42578125" style="453" customWidth="1"/>
    <col min="13058" max="13058" width="17.42578125" style="453" customWidth="1"/>
    <col min="13059" max="13059" width="18.5703125" style="453" customWidth="1"/>
    <col min="13060" max="13060" width="16.42578125" style="453" customWidth="1"/>
    <col min="13061" max="13061" width="16.85546875" style="453" customWidth="1"/>
    <col min="13062" max="13062" width="20.28515625" style="453" customWidth="1"/>
    <col min="13063" max="13063" width="19.85546875" style="453" customWidth="1"/>
    <col min="13064" max="13064" width="19.7109375" style="453" customWidth="1"/>
    <col min="13065" max="13065" width="20.28515625" style="453" customWidth="1"/>
    <col min="13066" max="13066" width="22.5703125" style="453" customWidth="1"/>
    <col min="13067" max="13067" width="24.42578125" style="453" customWidth="1"/>
    <col min="13068" max="13312" width="11.42578125" style="453" hidden="1"/>
    <col min="13313" max="13313" width="56.42578125" style="453" customWidth="1"/>
    <col min="13314" max="13314" width="17.42578125" style="453" customWidth="1"/>
    <col min="13315" max="13315" width="18.5703125" style="453" customWidth="1"/>
    <col min="13316" max="13316" width="16.42578125" style="453" customWidth="1"/>
    <col min="13317" max="13317" width="16.85546875" style="453" customWidth="1"/>
    <col min="13318" max="13318" width="20.28515625" style="453" customWidth="1"/>
    <col min="13319" max="13319" width="19.85546875" style="453" customWidth="1"/>
    <col min="13320" max="13320" width="19.7109375" style="453" customWidth="1"/>
    <col min="13321" max="13321" width="20.28515625" style="453" customWidth="1"/>
    <col min="13322" max="13322" width="22.5703125" style="453" customWidth="1"/>
    <col min="13323" max="13323" width="24.42578125" style="453" customWidth="1"/>
    <col min="13324" max="13568" width="11.42578125" style="453" hidden="1"/>
    <col min="13569" max="13569" width="56.42578125" style="453" customWidth="1"/>
    <col min="13570" max="13570" width="17.42578125" style="453" customWidth="1"/>
    <col min="13571" max="13571" width="18.5703125" style="453" customWidth="1"/>
    <col min="13572" max="13572" width="16.42578125" style="453" customWidth="1"/>
    <col min="13573" max="13573" width="16.85546875" style="453" customWidth="1"/>
    <col min="13574" max="13574" width="20.28515625" style="453" customWidth="1"/>
    <col min="13575" max="13575" width="19.85546875" style="453" customWidth="1"/>
    <col min="13576" max="13576" width="19.7109375" style="453" customWidth="1"/>
    <col min="13577" max="13577" width="20.28515625" style="453" customWidth="1"/>
    <col min="13578" max="13578" width="22.5703125" style="453" customWidth="1"/>
    <col min="13579" max="13579" width="24.42578125" style="453" customWidth="1"/>
    <col min="13580" max="13824" width="11.42578125" style="453" hidden="1"/>
    <col min="13825" max="13825" width="56.42578125" style="453" customWidth="1"/>
    <col min="13826" max="13826" width="17.42578125" style="453" customWidth="1"/>
    <col min="13827" max="13827" width="18.5703125" style="453" customWidth="1"/>
    <col min="13828" max="13828" width="16.42578125" style="453" customWidth="1"/>
    <col min="13829" max="13829" width="16.85546875" style="453" customWidth="1"/>
    <col min="13830" max="13830" width="20.28515625" style="453" customWidth="1"/>
    <col min="13831" max="13831" width="19.85546875" style="453" customWidth="1"/>
    <col min="13832" max="13832" width="19.7109375" style="453" customWidth="1"/>
    <col min="13833" max="13833" width="20.28515625" style="453" customWidth="1"/>
    <col min="13834" max="13834" width="22.5703125" style="453" customWidth="1"/>
    <col min="13835" max="13835" width="24.42578125" style="453" customWidth="1"/>
    <col min="13836" max="14080" width="11.42578125" style="453" hidden="1"/>
    <col min="14081" max="14081" width="56.42578125" style="453" customWidth="1"/>
    <col min="14082" max="14082" width="17.42578125" style="453" customWidth="1"/>
    <col min="14083" max="14083" width="18.5703125" style="453" customWidth="1"/>
    <col min="14084" max="14084" width="16.42578125" style="453" customWidth="1"/>
    <col min="14085" max="14085" width="16.85546875" style="453" customWidth="1"/>
    <col min="14086" max="14086" width="20.28515625" style="453" customWidth="1"/>
    <col min="14087" max="14087" width="19.85546875" style="453" customWidth="1"/>
    <col min="14088" max="14088" width="19.7109375" style="453" customWidth="1"/>
    <col min="14089" max="14089" width="20.28515625" style="453" customWidth="1"/>
    <col min="14090" max="14090" width="22.5703125" style="453" customWidth="1"/>
    <col min="14091" max="14091" width="24.42578125" style="453" customWidth="1"/>
    <col min="14092" max="14336" width="11.42578125" style="453" hidden="1"/>
    <col min="14337" max="14337" width="56.42578125" style="453" customWidth="1"/>
    <col min="14338" max="14338" width="17.42578125" style="453" customWidth="1"/>
    <col min="14339" max="14339" width="18.5703125" style="453" customWidth="1"/>
    <col min="14340" max="14340" width="16.42578125" style="453" customWidth="1"/>
    <col min="14341" max="14341" width="16.85546875" style="453" customWidth="1"/>
    <col min="14342" max="14342" width="20.28515625" style="453" customWidth="1"/>
    <col min="14343" max="14343" width="19.85546875" style="453" customWidth="1"/>
    <col min="14344" max="14344" width="19.7109375" style="453" customWidth="1"/>
    <col min="14345" max="14345" width="20.28515625" style="453" customWidth="1"/>
    <col min="14346" max="14346" width="22.5703125" style="453" customWidth="1"/>
    <col min="14347" max="14347" width="24.42578125" style="453" customWidth="1"/>
    <col min="14348" max="14592" width="11.42578125" style="453" hidden="1"/>
    <col min="14593" max="14593" width="56.42578125" style="453" customWidth="1"/>
    <col min="14594" max="14594" width="17.42578125" style="453" customWidth="1"/>
    <col min="14595" max="14595" width="18.5703125" style="453" customWidth="1"/>
    <col min="14596" max="14596" width="16.42578125" style="453" customWidth="1"/>
    <col min="14597" max="14597" width="16.85546875" style="453" customWidth="1"/>
    <col min="14598" max="14598" width="20.28515625" style="453" customWidth="1"/>
    <col min="14599" max="14599" width="19.85546875" style="453" customWidth="1"/>
    <col min="14600" max="14600" width="19.7109375" style="453" customWidth="1"/>
    <col min="14601" max="14601" width="20.28515625" style="453" customWidth="1"/>
    <col min="14602" max="14602" width="22.5703125" style="453" customWidth="1"/>
    <col min="14603" max="14603" width="24.42578125" style="453" customWidth="1"/>
    <col min="14604" max="14848" width="11.42578125" style="453" hidden="1"/>
    <col min="14849" max="14849" width="56.42578125" style="453" customWidth="1"/>
    <col min="14850" max="14850" width="17.42578125" style="453" customWidth="1"/>
    <col min="14851" max="14851" width="18.5703125" style="453" customWidth="1"/>
    <col min="14852" max="14852" width="16.42578125" style="453" customWidth="1"/>
    <col min="14853" max="14853" width="16.85546875" style="453" customWidth="1"/>
    <col min="14854" max="14854" width="20.28515625" style="453" customWidth="1"/>
    <col min="14855" max="14855" width="19.85546875" style="453" customWidth="1"/>
    <col min="14856" max="14856" width="19.7109375" style="453" customWidth="1"/>
    <col min="14857" max="14857" width="20.28515625" style="453" customWidth="1"/>
    <col min="14858" max="14858" width="22.5703125" style="453" customWidth="1"/>
    <col min="14859" max="14859" width="24.42578125" style="453" customWidth="1"/>
    <col min="14860" max="15104" width="11.42578125" style="453" hidden="1"/>
    <col min="15105" max="15105" width="56.42578125" style="453" customWidth="1"/>
    <col min="15106" max="15106" width="17.42578125" style="453" customWidth="1"/>
    <col min="15107" max="15107" width="18.5703125" style="453" customWidth="1"/>
    <col min="15108" max="15108" width="16.42578125" style="453" customWidth="1"/>
    <col min="15109" max="15109" width="16.85546875" style="453" customWidth="1"/>
    <col min="15110" max="15110" width="20.28515625" style="453" customWidth="1"/>
    <col min="15111" max="15111" width="19.85546875" style="453" customWidth="1"/>
    <col min="15112" max="15112" width="19.7109375" style="453" customWidth="1"/>
    <col min="15113" max="15113" width="20.28515625" style="453" customWidth="1"/>
    <col min="15114" max="15114" width="22.5703125" style="453" customWidth="1"/>
    <col min="15115" max="15115" width="24.42578125" style="453" customWidth="1"/>
    <col min="15116" max="15360" width="11.42578125" style="453" hidden="1"/>
    <col min="15361" max="15361" width="56.42578125" style="453" customWidth="1"/>
    <col min="15362" max="15362" width="17.42578125" style="453" customWidth="1"/>
    <col min="15363" max="15363" width="18.5703125" style="453" customWidth="1"/>
    <col min="15364" max="15364" width="16.42578125" style="453" customWidth="1"/>
    <col min="15365" max="15365" width="16.85546875" style="453" customWidth="1"/>
    <col min="15366" max="15366" width="20.28515625" style="453" customWidth="1"/>
    <col min="15367" max="15367" width="19.85546875" style="453" customWidth="1"/>
    <col min="15368" max="15368" width="19.7109375" style="453" customWidth="1"/>
    <col min="15369" max="15369" width="20.28515625" style="453" customWidth="1"/>
    <col min="15370" max="15370" width="22.5703125" style="453" customWidth="1"/>
    <col min="15371" max="15371" width="24.42578125" style="453" customWidth="1"/>
    <col min="15372" max="15616" width="11.42578125" style="453" hidden="1"/>
    <col min="15617" max="15617" width="56.42578125" style="453" customWidth="1"/>
    <col min="15618" max="15618" width="17.42578125" style="453" customWidth="1"/>
    <col min="15619" max="15619" width="18.5703125" style="453" customWidth="1"/>
    <col min="15620" max="15620" width="16.42578125" style="453" customWidth="1"/>
    <col min="15621" max="15621" width="16.85546875" style="453" customWidth="1"/>
    <col min="15622" max="15622" width="20.28515625" style="453" customWidth="1"/>
    <col min="15623" max="15623" width="19.85546875" style="453" customWidth="1"/>
    <col min="15624" max="15624" width="19.7109375" style="453" customWidth="1"/>
    <col min="15625" max="15625" width="20.28515625" style="453" customWidth="1"/>
    <col min="15626" max="15626" width="22.5703125" style="453" customWidth="1"/>
    <col min="15627" max="15627" width="24.42578125" style="453" customWidth="1"/>
    <col min="15628" max="15872" width="11.42578125" style="453" hidden="1"/>
    <col min="15873" max="15873" width="56.42578125" style="453" customWidth="1"/>
    <col min="15874" max="15874" width="17.42578125" style="453" customWidth="1"/>
    <col min="15875" max="15875" width="18.5703125" style="453" customWidth="1"/>
    <col min="15876" max="15876" width="16.42578125" style="453" customWidth="1"/>
    <col min="15877" max="15877" width="16.85546875" style="453" customWidth="1"/>
    <col min="15878" max="15878" width="20.28515625" style="453" customWidth="1"/>
    <col min="15879" max="15879" width="19.85546875" style="453" customWidth="1"/>
    <col min="15880" max="15880" width="19.7109375" style="453" customWidth="1"/>
    <col min="15881" max="15881" width="20.28515625" style="453" customWidth="1"/>
    <col min="15882" max="15882" width="22.5703125" style="453" customWidth="1"/>
    <col min="15883" max="15883" width="24.42578125" style="453" customWidth="1"/>
    <col min="15884" max="16128" width="11.42578125" style="453" hidden="1"/>
    <col min="16129" max="16129" width="56.42578125" style="453" customWidth="1"/>
    <col min="16130" max="16130" width="17.42578125" style="453" customWidth="1"/>
    <col min="16131" max="16131" width="18.5703125" style="453" customWidth="1"/>
    <col min="16132" max="16132" width="16.42578125" style="453" customWidth="1"/>
    <col min="16133" max="16133" width="16.85546875" style="453" customWidth="1"/>
    <col min="16134" max="16134" width="20.28515625" style="453" customWidth="1"/>
    <col min="16135" max="16135" width="19.85546875" style="453" customWidth="1"/>
    <col min="16136" max="16136" width="19.7109375" style="453" customWidth="1"/>
    <col min="16137" max="16137" width="20.28515625" style="453" customWidth="1"/>
    <col min="16138" max="16138" width="22.5703125" style="453" customWidth="1"/>
    <col min="16139" max="16139" width="24.42578125" style="453" customWidth="1"/>
    <col min="16140" max="16384" width="11.42578125" style="453" hidden="1"/>
  </cols>
  <sheetData>
    <row r="1" spans="1:257" ht="15.75" x14ac:dyDescent="0.25">
      <c r="A1" s="506" t="s">
        <v>0</v>
      </c>
      <c r="B1" s="507"/>
      <c r="C1" s="507"/>
      <c r="D1" s="507"/>
      <c r="E1" s="507"/>
      <c r="F1" s="507"/>
      <c r="G1" s="507"/>
      <c r="H1" s="507"/>
      <c r="I1" s="507"/>
      <c r="J1" s="507"/>
      <c r="K1" s="508"/>
    </row>
    <row r="2" spans="1:257" ht="15.75" x14ac:dyDescent="0.25">
      <c r="A2" s="509" t="s">
        <v>1337</v>
      </c>
      <c r="B2" s="510"/>
      <c r="C2" s="510"/>
      <c r="D2" s="510"/>
      <c r="E2" s="510"/>
      <c r="F2" s="510"/>
      <c r="G2" s="510"/>
      <c r="H2" s="510"/>
      <c r="I2" s="510"/>
      <c r="J2" s="510"/>
      <c r="K2" s="511"/>
    </row>
    <row r="3" spans="1:257" ht="15.75" x14ac:dyDescent="0.25">
      <c r="A3" s="512" t="s">
        <v>785</v>
      </c>
      <c r="B3" s="513"/>
      <c r="C3" s="513"/>
      <c r="D3" s="513"/>
      <c r="E3" s="513"/>
      <c r="F3" s="513"/>
      <c r="G3" s="513"/>
      <c r="H3" s="513"/>
      <c r="I3" s="513"/>
      <c r="J3" s="513"/>
      <c r="K3" s="514"/>
    </row>
    <row r="4" spans="1:257" ht="6.75" customHeight="1" thickBot="1" x14ac:dyDescent="0.3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257" ht="15.75" thickBot="1" x14ac:dyDescent="0.3">
      <c r="A5" s="515" t="s">
        <v>786</v>
      </c>
      <c r="B5" s="517" t="s">
        <v>787</v>
      </c>
      <c r="C5" s="517"/>
      <c r="D5" s="517"/>
      <c r="E5" s="518"/>
      <c r="F5" s="519" t="s">
        <v>788</v>
      </c>
      <c r="G5" s="517"/>
      <c r="H5" s="517"/>
      <c r="I5" s="517"/>
      <c r="J5" s="520" t="s">
        <v>789</v>
      </c>
      <c r="K5" s="522" t="s">
        <v>790</v>
      </c>
    </row>
    <row r="6" spans="1:257" s="1" customFormat="1" ht="39.75" customHeight="1" thickBot="1" x14ac:dyDescent="0.3">
      <c r="A6" s="516"/>
      <c r="B6" s="59" t="s">
        <v>2</v>
      </c>
      <c r="C6" s="54" t="s">
        <v>791</v>
      </c>
      <c r="D6" s="54" t="s">
        <v>3</v>
      </c>
      <c r="E6" s="55" t="s">
        <v>4</v>
      </c>
      <c r="F6" s="465" t="s">
        <v>2</v>
      </c>
      <c r="G6" s="54" t="s">
        <v>791</v>
      </c>
      <c r="H6" s="54" t="s">
        <v>3</v>
      </c>
      <c r="I6" s="55" t="s">
        <v>4</v>
      </c>
      <c r="J6" s="521"/>
      <c r="K6" s="523"/>
    </row>
    <row r="7" spans="1:257" x14ac:dyDescent="0.25">
      <c r="A7" s="352" t="s">
        <v>5</v>
      </c>
      <c r="B7" s="466">
        <v>2968</v>
      </c>
      <c r="C7" s="356">
        <v>376</v>
      </c>
      <c r="D7" s="356">
        <v>0</v>
      </c>
      <c r="E7" s="356">
        <v>0</v>
      </c>
      <c r="F7" s="467">
        <v>394312844.88999999</v>
      </c>
      <c r="G7" s="468">
        <v>63037578.590000004</v>
      </c>
      <c r="H7" s="468">
        <v>0</v>
      </c>
      <c r="I7" s="469">
        <v>0</v>
      </c>
      <c r="J7" s="470">
        <v>3344</v>
      </c>
      <c r="K7" s="60">
        <v>457350423.48000002</v>
      </c>
      <c r="IW7" s="455"/>
    </row>
    <row r="8" spans="1:257" x14ac:dyDescent="0.25">
      <c r="A8" s="352" t="s">
        <v>6</v>
      </c>
      <c r="B8" s="466">
        <v>2070</v>
      </c>
      <c r="C8" s="356">
        <v>107</v>
      </c>
      <c r="D8" s="356">
        <v>0</v>
      </c>
      <c r="E8" s="356">
        <v>0</v>
      </c>
      <c r="F8" s="466">
        <v>379360378.70999998</v>
      </c>
      <c r="G8" s="356">
        <v>5976464.3899999997</v>
      </c>
      <c r="H8" s="356">
        <v>0</v>
      </c>
      <c r="I8" s="60">
        <v>0</v>
      </c>
      <c r="J8" s="470">
        <v>2177</v>
      </c>
      <c r="K8" s="60">
        <v>385336843.10000002</v>
      </c>
      <c r="IW8" s="455"/>
    </row>
    <row r="9" spans="1:257" x14ac:dyDescent="0.25">
      <c r="A9" s="352" t="s">
        <v>7</v>
      </c>
      <c r="B9" s="466">
        <v>1565</v>
      </c>
      <c r="C9" s="356">
        <v>65</v>
      </c>
      <c r="D9" s="356">
        <v>0</v>
      </c>
      <c r="E9" s="356">
        <v>0</v>
      </c>
      <c r="F9" s="466">
        <v>123602337.37</v>
      </c>
      <c r="G9" s="356">
        <v>38127880</v>
      </c>
      <c r="H9" s="356">
        <v>0</v>
      </c>
      <c r="I9" s="60">
        <v>0</v>
      </c>
      <c r="J9" s="470">
        <v>1630</v>
      </c>
      <c r="K9" s="60">
        <v>161730217.37</v>
      </c>
      <c r="IW9" s="455"/>
    </row>
    <row r="10" spans="1:257" x14ac:dyDescent="0.25">
      <c r="A10" s="352" t="s">
        <v>8</v>
      </c>
      <c r="B10" s="466">
        <v>2327</v>
      </c>
      <c r="C10" s="356">
        <v>112</v>
      </c>
      <c r="D10" s="356">
        <v>0</v>
      </c>
      <c r="E10" s="356">
        <v>0</v>
      </c>
      <c r="F10" s="466">
        <v>135002350.25</v>
      </c>
      <c r="G10" s="356">
        <v>47025585.159999996</v>
      </c>
      <c r="H10" s="356">
        <v>0</v>
      </c>
      <c r="I10" s="60">
        <v>0</v>
      </c>
      <c r="J10" s="470">
        <v>2439</v>
      </c>
      <c r="K10" s="60">
        <v>182027935.41</v>
      </c>
      <c r="IW10" s="455"/>
    </row>
    <row r="11" spans="1:257" x14ac:dyDescent="0.25">
      <c r="A11" s="352" t="s">
        <v>10</v>
      </c>
      <c r="B11" s="466">
        <v>2231</v>
      </c>
      <c r="C11" s="356">
        <v>100</v>
      </c>
      <c r="D11" s="356">
        <v>0</v>
      </c>
      <c r="E11" s="356">
        <v>0</v>
      </c>
      <c r="F11" s="466">
        <v>145246965.81</v>
      </c>
      <c r="G11" s="356">
        <v>28760041.489999998</v>
      </c>
      <c r="H11" s="356">
        <v>0</v>
      </c>
      <c r="I11" s="60">
        <v>0</v>
      </c>
      <c r="J11" s="470">
        <v>2331</v>
      </c>
      <c r="K11" s="60">
        <v>174007007.30000001</v>
      </c>
      <c r="IW11" s="455"/>
    </row>
    <row r="12" spans="1:257" x14ac:dyDescent="0.25">
      <c r="A12" s="352" t="s">
        <v>11</v>
      </c>
      <c r="B12" s="466">
        <v>2269</v>
      </c>
      <c r="C12" s="356">
        <v>234</v>
      </c>
      <c r="D12" s="356">
        <v>0</v>
      </c>
      <c r="E12" s="356">
        <v>0</v>
      </c>
      <c r="F12" s="466">
        <v>200950505.44999999</v>
      </c>
      <c r="G12" s="356">
        <v>60798051.009999998</v>
      </c>
      <c r="H12" s="356">
        <v>0</v>
      </c>
      <c r="I12" s="60">
        <v>0</v>
      </c>
      <c r="J12" s="470">
        <v>2503</v>
      </c>
      <c r="K12" s="60">
        <v>261748556.46000001</v>
      </c>
      <c r="IW12" s="455"/>
    </row>
    <row r="13" spans="1:257" x14ac:dyDescent="0.25">
      <c r="A13" s="352" t="s">
        <v>12</v>
      </c>
      <c r="B13" s="466">
        <v>7231</v>
      </c>
      <c r="C13" s="356">
        <v>1120</v>
      </c>
      <c r="D13" s="356">
        <v>0</v>
      </c>
      <c r="E13" s="356">
        <v>2</v>
      </c>
      <c r="F13" s="466">
        <v>344138079.16000003</v>
      </c>
      <c r="G13" s="356">
        <v>56691437.270000003</v>
      </c>
      <c r="H13" s="356">
        <v>0</v>
      </c>
      <c r="I13" s="60">
        <v>0</v>
      </c>
      <c r="J13" s="470">
        <v>8353</v>
      </c>
      <c r="K13" s="60">
        <v>400829516.43000001</v>
      </c>
      <c r="IW13" s="455"/>
    </row>
    <row r="14" spans="1:257" x14ac:dyDescent="0.25">
      <c r="A14" s="352" t="s">
        <v>13</v>
      </c>
      <c r="B14" s="466">
        <v>5449</v>
      </c>
      <c r="C14" s="356">
        <v>791</v>
      </c>
      <c r="D14" s="356">
        <v>0</v>
      </c>
      <c r="E14" s="356">
        <v>0</v>
      </c>
      <c r="F14" s="466">
        <v>282487123.47000003</v>
      </c>
      <c r="G14" s="356">
        <v>76932686.879999995</v>
      </c>
      <c r="H14" s="356">
        <v>0</v>
      </c>
      <c r="I14" s="60">
        <v>0</v>
      </c>
      <c r="J14" s="470">
        <v>6240</v>
      </c>
      <c r="K14" s="60">
        <v>359419810.35000002</v>
      </c>
      <c r="IW14" s="455"/>
    </row>
    <row r="15" spans="1:257" x14ac:dyDescent="0.25">
      <c r="A15" s="352" t="s">
        <v>14</v>
      </c>
      <c r="B15" s="466">
        <v>22184</v>
      </c>
      <c r="C15" s="356">
        <v>777</v>
      </c>
      <c r="D15" s="356">
        <v>0</v>
      </c>
      <c r="E15" s="356">
        <v>4</v>
      </c>
      <c r="F15" s="466">
        <v>541358225.20000005</v>
      </c>
      <c r="G15" s="356">
        <v>9267381.1699999999</v>
      </c>
      <c r="H15" s="356">
        <v>0</v>
      </c>
      <c r="I15" s="60">
        <v>735109.01</v>
      </c>
      <c r="J15" s="470">
        <v>22965</v>
      </c>
      <c r="K15" s="60">
        <v>551360715.38</v>
      </c>
      <c r="IW15" s="455"/>
    </row>
    <row r="16" spans="1:257" x14ac:dyDescent="0.25">
      <c r="A16" s="352" t="s">
        <v>15</v>
      </c>
      <c r="B16" s="466">
        <v>49173</v>
      </c>
      <c r="C16" s="356">
        <v>511</v>
      </c>
      <c r="D16" s="356">
        <v>0</v>
      </c>
      <c r="E16" s="356">
        <v>0</v>
      </c>
      <c r="F16" s="466">
        <v>311807623.19999999</v>
      </c>
      <c r="G16" s="356">
        <v>3497240.09</v>
      </c>
      <c r="H16" s="356">
        <v>0</v>
      </c>
      <c r="I16" s="60">
        <v>0</v>
      </c>
      <c r="J16" s="470">
        <v>49684</v>
      </c>
      <c r="K16" s="60">
        <v>315304863.29000002</v>
      </c>
      <c r="IW16" s="455"/>
    </row>
    <row r="17" spans="1:257" x14ac:dyDescent="0.25">
      <c r="A17" s="352" t="s">
        <v>16</v>
      </c>
      <c r="B17" s="466">
        <v>545</v>
      </c>
      <c r="C17" s="356">
        <v>173</v>
      </c>
      <c r="D17" s="356">
        <v>0</v>
      </c>
      <c r="E17" s="356">
        <v>0</v>
      </c>
      <c r="F17" s="466">
        <v>6773282.5999999996</v>
      </c>
      <c r="G17" s="356">
        <v>3228471.66</v>
      </c>
      <c r="H17" s="356">
        <v>0</v>
      </c>
      <c r="I17" s="60">
        <v>0</v>
      </c>
      <c r="J17" s="470">
        <v>718</v>
      </c>
      <c r="K17" s="60">
        <v>10001754.26</v>
      </c>
      <c r="IW17" s="455"/>
    </row>
    <row r="18" spans="1:257" x14ac:dyDescent="0.25">
      <c r="A18" s="352" t="s">
        <v>17</v>
      </c>
      <c r="B18" s="466">
        <v>16917</v>
      </c>
      <c r="C18" s="356">
        <v>78</v>
      </c>
      <c r="D18" s="356">
        <v>0</v>
      </c>
      <c r="E18" s="356">
        <v>0</v>
      </c>
      <c r="F18" s="466">
        <v>105308438.09999999</v>
      </c>
      <c r="G18" s="356">
        <v>4371888.22</v>
      </c>
      <c r="H18" s="356">
        <v>0</v>
      </c>
      <c r="I18" s="60">
        <v>0</v>
      </c>
      <c r="J18" s="470">
        <v>16995</v>
      </c>
      <c r="K18" s="60">
        <v>109680326.31999999</v>
      </c>
      <c r="IW18" s="455"/>
    </row>
    <row r="19" spans="1:257" x14ac:dyDescent="0.25">
      <c r="A19" s="352" t="s">
        <v>18</v>
      </c>
      <c r="B19" s="466">
        <v>34370</v>
      </c>
      <c r="C19" s="356">
        <v>198</v>
      </c>
      <c r="D19" s="356">
        <v>0</v>
      </c>
      <c r="E19" s="356">
        <v>0</v>
      </c>
      <c r="F19" s="466">
        <v>381523199.52999997</v>
      </c>
      <c r="G19" s="356">
        <v>1626450.14</v>
      </c>
      <c r="H19" s="356">
        <v>0</v>
      </c>
      <c r="I19" s="60">
        <v>0</v>
      </c>
      <c r="J19" s="470">
        <v>34568</v>
      </c>
      <c r="K19" s="60">
        <v>383149649.67000002</v>
      </c>
      <c r="IW19" s="455"/>
    </row>
    <row r="20" spans="1:257" x14ac:dyDescent="0.25">
      <c r="A20" s="352" t="s">
        <v>19</v>
      </c>
      <c r="B20" s="466">
        <v>20074</v>
      </c>
      <c r="C20" s="356">
        <v>559</v>
      </c>
      <c r="D20" s="356">
        <v>0</v>
      </c>
      <c r="E20" s="356">
        <v>0</v>
      </c>
      <c r="F20" s="466">
        <v>2013254265.99</v>
      </c>
      <c r="G20" s="356">
        <v>561812248.73000002</v>
      </c>
      <c r="H20" s="356">
        <v>0</v>
      </c>
      <c r="I20" s="60">
        <v>0</v>
      </c>
      <c r="J20" s="470">
        <v>20633</v>
      </c>
      <c r="K20" s="60">
        <v>2575066514.7199998</v>
      </c>
      <c r="IW20" s="455"/>
    </row>
    <row r="21" spans="1:257" x14ac:dyDescent="0.25">
      <c r="A21" s="352" t="s">
        <v>20</v>
      </c>
      <c r="B21" s="466">
        <v>2987</v>
      </c>
      <c r="C21" s="356">
        <v>1246</v>
      </c>
      <c r="D21" s="356">
        <v>0</v>
      </c>
      <c r="E21" s="356">
        <v>0</v>
      </c>
      <c r="F21" s="466">
        <v>77775450.519999996</v>
      </c>
      <c r="G21" s="356">
        <v>29075461.579999998</v>
      </c>
      <c r="H21" s="356">
        <v>0</v>
      </c>
      <c r="I21" s="60">
        <v>0</v>
      </c>
      <c r="J21" s="470">
        <v>4233</v>
      </c>
      <c r="K21" s="60">
        <v>106850912.09999999</v>
      </c>
      <c r="IW21" s="455"/>
    </row>
    <row r="22" spans="1:257" x14ac:dyDescent="0.25">
      <c r="A22" s="352" t="s">
        <v>21</v>
      </c>
      <c r="B22" s="466">
        <v>485</v>
      </c>
      <c r="C22" s="356">
        <v>136</v>
      </c>
      <c r="D22" s="356">
        <v>0</v>
      </c>
      <c r="E22" s="356">
        <v>0</v>
      </c>
      <c r="F22" s="466">
        <v>7211007.6900000004</v>
      </c>
      <c r="G22" s="356">
        <v>8548200.1199999992</v>
      </c>
      <c r="H22" s="356">
        <v>0</v>
      </c>
      <c r="I22" s="60">
        <v>0</v>
      </c>
      <c r="J22" s="470">
        <v>621</v>
      </c>
      <c r="K22" s="60">
        <v>15759207.810000001</v>
      </c>
      <c r="IW22" s="455"/>
    </row>
    <row r="23" spans="1:257" x14ac:dyDescent="0.25">
      <c r="A23" s="352" t="s">
        <v>22</v>
      </c>
      <c r="B23" s="466">
        <v>592</v>
      </c>
      <c r="C23" s="356">
        <v>0</v>
      </c>
      <c r="D23" s="356">
        <v>0</v>
      </c>
      <c r="E23" s="356">
        <v>0</v>
      </c>
      <c r="F23" s="466">
        <v>4127416.42</v>
      </c>
      <c r="G23" s="356">
        <v>0</v>
      </c>
      <c r="H23" s="356">
        <v>0</v>
      </c>
      <c r="I23" s="60">
        <v>0</v>
      </c>
      <c r="J23" s="470">
        <v>592</v>
      </c>
      <c r="K23" s="60">
        <v>4127416.42</v>
      </c>
      <c r="IW23" s="455"/>
    </row>
    <row r="24" spans="1:257" ht="15.75" thickBot="1" x14ac:dyDescent="0.3">
      <c r="A24" s="455" t="s">
        <v>1338</v>
      </c>
      <c r="B24" s="466">
        <v>49</v>
      </c>
      <c r="C24" s="356">
        <v>0</v>
      </c>
      <c r="D24" s="356">
        <v>0</v>
      </c>
      <c r="E24" s="356">
        <v>0</v>
      </c>
      <c r="F24" s="466">
        <v>40107610</v>
      </c>
      <c r="G24" s="356">
        <v>0</v>
      </c>
      <c r="H24" s="356">
        <v>0</v>
      </c>
      <c r="I24" s="60">
        <v>0</v>
      </c>
      <c r="J24" s="470">
        <v>49</v>
      </c>
      <c r="K24" s="60">
        <v>40107610</v>
      </c>
      <c r="IW24" s="455"/>
    </row>
    <row r="25" spans="1:257" ht="15.75" thickBot="1" x14ac:dyDescent="0.3">
      <c r="A25" s="56" t="s">
        <v>1</v>
      </c>
      <c r="B25" s="57">
        <f>SUM(B7:B24)</f>
        <v>173486</v>
      </c>
      <c r="C25" s="57">
        <f t="shared" ref="C25:J25" si="0">SUM(C7:C24)</f>
        <v>6583</v>
      </c>
      <c r="D25" s="57">
        <f t="shared" si="0"/>
        <v>0</v>
      </c>
      <c r="E25" s="57">
        <f t="shared" si="0"/>
        <v>6</v>
      </c>
      <c r="F25" s="57">
        <f t="shared" si="0"/>
        <v>5494347104.3599997</v>
      </c>
      <c r="G25" s="57">
        <f t="shared" si="0"/>
        <v>998777066.5</v>
      </c>
      <c r="H25" s="57">
        <f t="shared" si="0"/>
        <v>0</v>
      </c>
      <c r="I25" s="57">
        <f t="shared" si="0"/>
        <v>735109.01</v>
      </c>
      <c r="J25" s="57">
        <f t="shared" si="0"/>
        <v>180075</v>
      </c>
      <c r="K25" s="57">
        <f>SUM(K7:K24)</f>
        <v>6493859279.8700018</v>
      </c>
    </row>
    <row r="26" spans="1:257" ht="4.5" customHeight="1" x14ac:dyDescent="0.25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</row>
    <row r="27" spans="1:257" x14ac:dyDescent="0.25">
      <c r="A27" s="505"/>
      <c r="B27" s="505"/>
      <c r="C27" s="505"/>
      <c r="D27" s="505"/>
      <c r="E27" s="505"/>
      <c r="F27" s="505"/>
      <c r="G27" s="505"/>
    </row>
    <row r="28" spans="1:257" x14ac:dyDescent="0.25">
      <c r="A28" s="505"/>
      <c r="B28" s="505"/>
      <c r="C28" s="505"/>
      <c r="D28" s="505"/>
      <c r="E28" s="505"/>
      <c r="F28" s="505"/>
      <c r="G28" s="505"/>
    </row>
    <row r="29" spans="1:257" x14ac:dyDescent="0.25"/>
    <row r="30" spans="1:257" x14ac:dyDescent="0.25"/>
    <row r="31" spans="1:257" x14ac:dyDescent="0.25"/>
    <row r="32" spans="1:25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ht="14.25" customHeight="1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</sheetData>
  <mergeCells count="10">
    <mergeCell ref="A27:G27"/>
    <mergeCell ref="A28:G28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68"/>
  <sheetViews>
    <sheetView workbookViewId="0">
      <selection activeCell="D34" sqref="D34"/>
    </sheetView>
  </sheetViews>
  <sheetFormatPr baseColWidth="10" defaultColWidth="0" defaultRowHeight="15" customHeight="1" zeroHeight="1" x14ac:dyDescent="0.25"/>
  <cols>
    <col min="1" max="1" width="15" customWidth="1"/>
    <col min="2" max="5" width="27.7109375" customWidth="1"/>
    <col min="6" max="256" width="11.42578125" hidden="1"/>
    <col min="257" max="257" width="15" customWidth="1"/>
    <col min="258" max="261" width="27.7109375" customWidth="1"/>
    <col min="262" max="512" width="11.42578125" hidden="1"/>
    <col min="513" max="513" width="15" customWidth="1"/>
    <col min="514" max="517" width="27.7109375" customWidth="1"/>
    <col min="518" max="768" width="11.42578125" hidden="1"/>
    <col min="769" max="769" width="15" customWidth="1"/>
    <col min="770" max="773" width="27.7109375" customWidth="1"/>
    <col min="774" max="1024" width="11.42578125" hidden="1"/>
    <col min="1025" max="1025" width="15" customWidth="1"/>
    <col min="1026" max="1029" width="27.7109375" customWidth="1"/>
    <col min="1030" max="1280" width="11.42578125" hidden="1"/>
    <col min="1281" max="1281" width="15" customWidth="1"/>
    <col min="1282" max="1285" width="27.7109375" customWidth="1"/>
    <col min="1286" max="1536" width="11.42578125" hidden="1"/>
    <col min="1537" max="1537" width="15" customWidth="1"/>
    <col min="1538" max="1541" width="27.7109375" customWidth="1"/>
    <col min="1542" max="1792" width="11.42578125" hidden="1"/>
    <col min="1793" max="1793" width="15" customWidth="1"/>
    <col min="1794" max="1797" width="27.7109375" customWidth="1"/>
    <col min="1798" max="2048" width="11.42578125" hidden="1"/>
    <col min="2049" max="2049" width="15" customWidth="1"/>
    <col min="2050" max="2053" width="27.7109375" customWidth="1"/>
    <col min="2054" max="2304" width="11.42578125" hidden="1"/>
    <col min="2305" max="2305" width="15" customWidth="1"/>
    <col min="2306" max="2309" width="27.7109375" customWidth="1"/>
    <col min="2310" max="2560" width="11.42578125" hidden="1"/>
    <col min="2561" max="2561" width="15" customWidth="1"/>
    <col min="2562" max="2565" width="27.7109375" customWidth="1"/>
    <col min="2566" max="2816" width="11.42578125" hidden="1"/>
    <col min="2817" max="2817" width="15" customWidth="1"/>
    <col min="2818" max="2821" width="27.7109375" customWidth="1"/>
    <col min="2822" max="3072" width="11.42578125" hidden="1"/>
    <col min="3073" max="3073" width="15" customWidth="1"/>
    <col min="3074" max="3077" width="27.7109375" customWidth="1"/>
    <col min="3078" max="3328" width="11.42578125" hidden="1"/>
    <col min="3329" max="3329" width="15" customWidth="1"/>
    <col min="3330" max="3333" width="27.7109375" customWidth="1"/>
    <col min="3334" max="3584" width="11.42578125" hidden="1"/>
    <col min="3585" max="3585" width="15" customWidth="1"/>
    <col min="3586" max="3589" width="27.7109375" customWidth="1"/>
    <col min="3590" max="3840" width="11.42578125" hidden="1"/>
    <col min="3841" max="3841" width="15" customWidth="1"/>
    <col min="3842" max="3845" width="27.7109375" customWidth="1"/>
    <col min="3846" max="4096" width="11.42578125" hidden="1"/>
    <col min="4097" max="4097" width="15" customWidth="1"/>
    <col min="4098" max="4101" width="27.7109375" customWidth="1"/>
    <col min="4102" max="4352" width="11.42578125" hidden="1"/>
    <col min="4353" max="4353" width="15" customWidth="1"/>
    <col min="4354" max="4357" width="27.7109375" customWidth="1"/>
    <col min="4358" max="4608" width="11.42578125" hidden="1"/>
    <col min="4609" max="4609" width="15" customWidth="1"/>
    <col min="4610" max="4613" width="27.7109375" customWidth="1"/>
    <col min="4614" max="4864" width="11.42578125" hidden="1"/>
    <col min="4865" max="4865" width="15" customWidth="1"/>
    <col min="4866" max="4869" width="27.7109375" customWidth="1"/>
    <col min="4870" max="5120" width="11.42578125" hidden="1"/>
    <col min="5121" max="5121" width="15" customWidth="1"/>
    <col min="5122" max="5125" width="27.7109375" customWidth="1"/>
    <col min="5126" max="5376" width="11.42578125" hidden="1"/>
    <col min="5377" max="5377" width="15" customWidth="1"/>
    <col min="5378" max="5381" width="27.7109375" customWidth="1"/>
    <col min="5382" max="5632" width="11.42578125" hidden="1"/>
    <col min="5633" max="5633" width="15" customWidth="1"/>
    <col min="5634" max="5637" width="27.7109375" customWidth="1"/>
    <col min="5638" max="5888" width="11.42578125" hidden="1"/>
    <col min="5889" max="5889" width="15" customWidth="1"/>
    <col min="5890" max="5893" width="27.7109375" customWidth="1"/>
    <col min="5894" max="6144" width="11.42578125" hidden="1"/>
    <col min="6145" max="6145" width="15" customWidth="1"/>
    <col min="6146" max="6149" width="27.7109375" customWidth="1"/>
    <col min="6150" max="6400" width="11.42578125" hidden="1"/>
    <col min="6401" max="6401" width="15" customWidth="1"/>
    <col min="6402" max="6405" width="27.7109375" customWidth="1"/>
    <col min="6406" max="6656" width="11.42578125" hidden="1"/>
    <col min="6657" max="6657" width="15" customWidth="1"/>
    <col min="6658" max="6661" width="27.7109375" customWidth="1"/>
    <col min="6662" max="6912" width="11.42578125" hidden="1"/>
    <col min="6913" max="6913" width="15" customWidth="1"/>
    <col min="6914" max="6917" width="27.7109375" customWidth="1"/>
    <col min="6918" max="7168" width="11.42578125" hidden="1"/>
    <col min="7169" max="7169" width="15" customWidth="1"/>
    <col min="7170" max="7173" width="27.7109375" customWidth="1"/>
    <col min="7174" max="7424" width="11.42578125" hidden="1"/>
    <col min="7425" max="7425" width="15" customWidth="1"/>
    <col min="7426" max="7429" width="27.7109375" customWidth="1"/>
    <col min="7430" max="7680" width="11.42578125" hidden="1"/>
    <col min="7681" max="7681" width="15" customWidth="1"/>
    <col min="7682" max="7685" width="27.7109375" customWidth="1"/>
    <col min="7686" max="7936" width="11.42578125" hidden="1"/>
    <col min="7937" max="7937" width="15" customWidth="1"/>
    <col min="7938" max="7941" width="27.7109375" customWidth="1"/>
    <col min="7942" max="8192" width="11.42578125" hidden="1"/>
    <col min="8193" max="8193" width="15" customWidth="1"/>
    <col min="8194" max="8197" width="27.7109375" customWidth="1"/>
    <col min="8198" max="8448" width="11.42578125" hidden="1"/>
    <col min="8449" max="8449" width="15" customWidth="1"/>
    <col min="8450" max="8453" width="27.7109375" customWidth="1"/>
    <col min="8454" max="8704" width="11.42578125" hidden="1"/>
    <col min="8705" max="8705" width="15" customWidth="1"/>
    <col min="8706" max="8709" width="27.7109375" customWidth="1"/>
    <col min="8710" max="8960" width="11.42578125" hidden="1"/>
    <col min="8961" max="8961" width="15" customWidth="1"/>
    <col min="8962" max="8965" width="27.7109375" customWidth="1"/>
    <col min="8966" max="9216" width="11.42578125" hidden="1"/>
    <col min="9217" max="9217" width="15" customWidth="1"/>
    <col min="9218" max="9221" width="27.7109375" customWidth="1"/>
    <col min="9222" max="9472" width="11.42578125" hidden="1"/>
    <col min="9473" max="9473" width="15" customWidth="1"/>
    <col min="9474" max="9477" width="27.7109375" customWidth="1"/>
    <col min="9478" max="9728" width="11.42578125" hidden="1"/>
    <col min="9729" max="9729" width="15" customWidth="1"/>
    <col min="9730" max="9733" width="27.7109375" customWidth="1"/>
    <col min="9734" max="9984" width="11.42578125" hidden="1"/>
    <col min="9985" max="9985" width="15" customWidth="1"/>
    <col min="9986" max="9989" width="27.7109375" customWidth="1"/>
    <col min="9990" max="10240" width="11.42578125" hidden="1"/>
    <col min="10241" max="10241" width="15" customWidth="1"/>
    <col min="10242" max="10245" width="27.7109375" customWidth="1"/>
    <col min="10246" max="10496" width="11.42578125" hidden="1"/>
    <col min="10497" max="10497" width="15" customWidth="1"/>
    <col min="10498" max="10501" width="27.7109375" customWidth="1"/>
    <col min="10502" max="10752" width="11.42578125" hidden="1"/>
    <col min="10753" max="10753" width="15" customWidth="1"/>
    <col min="10754" max="10757" width="27.7109375" customWidth="1"/>
    <col min="10758" max="11008" width="11.42578125" hidden="1"/>
    <col min="11009" max="11009" width="15" customWidth="1"/>
    <col min="11010" max="11013" width="27.7109375" customWidth="1"/>
    <col min="11014" max="11264" width="11.42578125" hidden="1"/>
    <col min="11265" max="11265" width="15" customWidth="1"/>
    <col min="11266" max="11269" width="27.7109375" customWidth="1"/>
    <col min="11270" max="11520" width="11.42578125" hidden="1"/>
    <col min="11521" max="11521" width="15" customWidth="1"/>
    <col min="11522" max="11525" width="27.7109375" customWidth="1"/>
    <col min="11526" max="11776" width="11.42578125" hidden="1"/>
    <col min="11777" max="11777" width="15" customWidth="1"/>
    <col min="11778" max="11781" width="27.7109375" customWidth="1"/>
    <col min="11782" max="12032" width="11.42578125" hidden="1"/>
    <col min="12033" max="12033" width="15" customWidth="1"/>
    <col min="12034" max="12037" width="27.7109375" customWidth="1"/>
    <col min="12038" max="12288" width="11.42578125" hidden="1"/>
    <col min="12289" max="12289" width="15" customWidth="1"/>
    <col min="12290" max="12293" width="27.7109375" customWidth="1"/>
    <col min="12294" max="12544" width="11.42578125" hidden="1"/>
    <col min="12545" max="12545" width="15" customWidth="1"/>
    <col min="12546" max="12549" width="27.7109375" customWidth="1"/>
    <col min="12550" max="12800" width="11.42578125" hidden="1"/>
    <col min="12801" max="12801" width="15" customWidth="1"/>
    <col min="12802" max="12805" width="27.7109375" customWidth="1"/>
    <col min="12806" max="13056" width="11.42578125" hidden="1"/>
    <col min="13057" max="13057" width="15" customWidth="1"/>
    <col min="13058" max="13061" width="27.7109375" customWidth="1"/>
    <col min="13062" max="13312" width="11.42578125" hidden="1"/>
    <col min="13313" max="13313" width="15" customWidth="1"/>
    <col min="13314" max="13317" width="27.7109375" customWidth="1"/>
    <col min="13318" max="13568" width="11.42578125" hidden="1"/>
    <col min="13569" max="13569" width="15" customWidth="1"/>
    <col min="13570" max="13573" width="27.7109375" customWidth="1"/>
    <col min="13574" max="13824" width="11.42578125" hidden="1"/>
    <col min="13825" max="13825" width="15" customWidth="1"/>
    <col min="13826" max="13829" width="27.7109375" customWidth="1"/>
    <col min="13830" max="14080" width="11.42578125" hidden="1"/>
    <col min="14081" max="14081" width="15" customWidth="1"/>
    <col min="14082" max="14085" width="27.7109375" customWidth="1"/>
    <col min="14086" max="14336" width="11.42578125" hidden="1"/>
    <col min="14337" max="14337" width="15" customWidth="1"/>
    <col min="14338" max="14341" width="27.7109375" customWidth="1"/>
    <col min="14342" max="14592" width="11.42578125" hidden="1"/>
    <col min="14593" max="14593" width="15" customWidth="1"/>
    <col min="14594" max="14597" width="27.7109375" customWidth="1"/>
    <col min="14598" max="14848" width="11.42578125" hidden="1"/>
    <col min="14849" max="14849" width="15" customWidth="1"/>
    <col min="14850" max="14853" width="27.7109375" customWidth="1"/>
    <col min="14854" max="15104" width="11.42578125" hidden="1"/>
    <col min="15105" max="15105" width="15" customWidth="1"/>
    <col min="15106" max="15109" width="27.7109375" customWidth="1"/>
    <col min="15110" max="15360" width="11.42578125" hidden="1"/>
    <col min="15361" max="15361" width="15" customWidth="1"/>
    <col min="15362" max="15365" width="27.7109375" customWidth="1"/>
    <col min="15366" max="15616" width="11.42578125" hidden="1"/>
    <col min="15617" max="15617" width="15" customWidth="1"/>
    <col min="15618" max="15621" width="27.7109375" customWidth="1"/>
    <col min="15622" max="15872" width="11.42578125" hidden="1"/>
    <col min="15873" max="15873" width="15" customWidth="1"/>
    <col min="15874" max="15877" width="27.7109375" customWidth="1"/>
    <col min="15878" max="16128" width="11.42578125" hidden="1"/>
    <col min="16129" max="16129" width="15" customWidth="1"/>
    <col min="16130" max="16133" width="27.7109375" customWidth="1"/>
    <col min="16134" max="16384" width="11.42578125" hidden="1"/>
  </cols>
  <sheetData>
    <row r="1" spans="1:5" ht="25.5" customHeight="1" x14ac:dyDescent="0.25">
      <c r="A1" s="740" t="s">
        <v>919</v>
      </c>
      <c r="B1" s="741"/>
      <c r="C1" s="741"/>
      <c r="D1" s="741"/>
      <c r="E1" s="742"/>
    </row>
    <row r="2" spans="1:5" x14ac:dyDescent="0.25">
      <c r="A2" s="743" t="s">
        <v>1337</v>
      </c>
      <c r="B2" s="744"/>
      <c r="C2" s="744"/>
      <c r="D2" s="744"/>
      <c r="E2" s="745"/>
    </row>
    <row r="3" spans="1:5" x14ac:dyDescent="0.25">
      <c r="A3" s="743" t="s">
        <v>882</v>
      </c>
      <c r="B3" s="744"/>
      <c r="C3" s="744"/>
      <c r="D3" s="744"/>
      <c r="E3" s="745"/>
    </row>
    <row r="4" spans="1:5" ht="6" customHeight="1" x14ac:dyDescent="0.25">
      <c r="A4" s="309"/>
      <c r="B4" s="310"/>
      <c r="C4" s="310"/>
      <c r="D4" s="310"/>
      <c r="E4" s="311"/>
    </row>
    <row r="5" spans="1:5" ht="15.75" thickBot="1" x14ac:dyDescent="0.3">
      <c r="A5" s="312" t="s">
        <v>653</v>
      </c>
      <c r="B5" s="313" t="s">
        <v>654</v>
      </c>
      <c r="C5" s="313" t="s">
        <v>655</v>
      </c>
      <c r="D5" s="313" t="s">
        <v>656</v>
      </c>
      <c r="E5" s="314" t="s">
        <v>1</v>
      </c>
    </row>
    <row r="6" spans="1:5" x14ac:dyDescent="0.25">
      <c r="A6" s="438">
        <v>44745</v>
      </c>
      <c r="B6" s="437">
        <v>32918.078930799995</v>
      </c>
      <c r="C6" s="437">
        <v>0</v>
      </c>
      <c r="D6" s="437">
        <v>72408.229804400005</v>
      </c>
      <c r="E6" s="436">
        <v>105326.3087352</v>
      </c>
    </row>
    <row r="7" spans="1:5" x14ac:dyDescent="0.25">
      <c r="A7" s="435">
        <v>44746</v>
      </c>
      <c r="B7" s="434">
        <v>60810.328066599992</v>
      </c>
      <c r="C7" s="434">
        <v>8080.4960082000007</v>
      </c>
      <c r="D7" s="434">
        <v>49565.714613800003</v>
      </c>
      <c r="E7" s="433">
        <v>118456.53868860001</v>
      </c>
    </row>
    <row r="8" spans="1:5" x14ac:dyDescent="0.25">
      <c r="A8" s="435">
        <v>44747</v>
      </c>
      <c r="B8" s="434">
        <v>43838.581599400008</v>
      </c>
      <c r="C8" s="434">
        <v>3030.6420130000001</v>
      </c>
      <c r="D8" s="434">
        <v>36978.764144000001</v>
      </c>
      <c r="E8" s="433">
        <v>83847.987756400005</v>
      </c>
    </row>
    <row r="9" spans="1:5" x14ac:dyDescent="0.25">
      <c r="A9" s="435">
        <v>44748</v>
      </c>
      <c r="B9" s="434">
        <v>53038.819766800007</v>
      </c>
      <c r="C9" s="434">
        <v>0</v>
      </c>
      <c r="D9" s="434">
        <v>98674.544309599994</v>
      </c>
      <c r="E9" s="433">
        <v>151713.3640764</v>
      </c>
    </row>
    <row r="10" spans="1:5" x14ac:dyDescent="0.25">
      <c r="A10" s="435">
        <v>44749</v>
      </c>
      <c r="B10" s="434">
        <v>105842.0582842</v>
      </c>
      <c r="C10" s="434">
        <v>0</v>
      </c>
      <c r="D10" s="434">
        <v>88740.005705400006</v>
      </c>
      <c r="E10" s="433">
        <v>194582.06398959999</v>
      </c>
    </row>
    <row r="11" spans="1:5" s="439" customFormat="1" x14ac:dyDescent="0.25">
      <c r="A11" s="435">
        <v>44752</v>
      </c>
      <c r="B11" s="434">
        <v>13820.8972916</v>
      </c>
      <c r="C11" s="434">
        <v>7093.1700280000005</v>
      </c>
      <c r="D11" s="434">
        <v>84512.261313199982</v>
      </c>
      <c r="E11" s="433">
        <v>105426.32863279998</v>
      </c>
    </row>
    <row r="12" spans="1:5" s="439" customFormat="1" x14ac:dyDescent="0.25">
      <c r="A12" s="435">
        <v>44753</v>
      </c>
      <c r="B12" s="434">
        <v>5030.6330298000003</v>
      </c>
      <c r="C12" s="434">
        <v>20430.743344200004</v>
      </c>
      <c r="D12" s="434">
        <v>20665.4006888</v>
      </c>
      <c r="E12" s="433">
        <v>46126.7770628</v>
      </c>
    </row>
    <row r="13" spans="1:5" s="439" customFormat="1" x14ac:dyDescent="0.25">
      <c r="A13" s="435">
        <v>44754</v>
      </c>
      <c r="B13" s="434">
        <v>44024.88129480002</v>
      </c>
      <c r="C13" s="434">
        <v>0</v>
      </c>
      <c r="D13" s="434">
        <v>25096.873155200006</v>
      </c>
      <c r="E13" s="433">
        <v>69121.754450000022</v>
      </c>
    </row>
    <row r="14" spans="1:5" s="439" customFormat="1" x14ac:dyDescent="0.25">
      <c r="A14" s="435">
        <v>44755</v>
      </c>
      <c r="B14" s="434">
        <v>41641.256645799993</v>
      </c>
      <c r="C14" s="434">
        <v>0</v>
      </c>
      <c r="D14" s="434">
        <v>122567.37743039998</v>
      </c>
      <c r="E14" s="433">
        <v>164208.63407619996</v>
      </c>
    </row>
    <row r="15" spans="1:5" s="439" customFormat="1" x14ac:dyDescent="0.25">
      <c r="A15" s="435">
        <v>44756</v>
      </c>
      <c r="B15" s="434">
        <v>50402.210322799998</v>
      </c>
      <c r="C15" s="434">
        <v>0</v>
      </c>
      <c r="D15" s="434">
        <v>156914.83559640002</v>
      </c>
      <c r="E15" s="433">
        <v>207317.04591920003</v>
      </c>
    </row>
    <row r="16" spans="1:5" s="439" customFormat="1" x14ac:dyDescent="0.25">
      <c r="A16" s="435">
        <v>44760</v>
      </c>
      <c r="B16" s="434">
        <v>95487.908709199997</v>
      </c>
      <c r="C16" s="434">
        <v>0</v>
      </c>
      <c r="D16" s="434">
        <v>43052.556076600005</v>
      </c>
      <c r="E16" s="433">
        <v>138540.4647858</v>
      </c>
    </row>
    <row r="17" spans="1:5" x14ac:dyDescent="0.25">
      <c r="A17" s="435">
        <v>44761</v>
      </c>
      <c r="B17" s="434">
        <v>85321.057508399987</v>
      </c>
      <c r="C17" s="434">
        <v>68.599999999999994</v>
      </c>
      <c r="D17" s="434">
        <v>43350.299627600005</v>
      </c>
      <c r="E17" s="433">
        <v>128739.957136</v>
      </c>
    </row>
    <row r="18" spans="1:5" x14ac:dyDescent="0.25">
      <c r="A18" s="435">
        <v>44762</v>
      </c>
      <c r="B18" s="434">
        <v>97547.920267000023</v>
      </c>
      <c r="C18" s="434">
        <v>68.599999999999994</v>
      </c>
      <c r="D18" s="434">
        <v>31297.058255399999</v>
      </c>
      <c r="E18" s="433">
        <v>128913.57852240003</v>
      </c>
    </row>
    <row r="19" spans="1:5" x14ac:dyDescent="0.25">
      <c r="A19" s="435">
        <v>44763</v>
      </c>
      <c r="B19" s="434">
        <v>135111.82491799997</v>
      </c>
      <c r="C19" s="434">
        <v>0</v>
      </c>
      <c r="D19" s="434">
        <v>78855.621315800003</v>
      </c>
      <c r="E19" s="433">
        <v>213967.44623379997</v>
      </c>
    </row>
    <row r="20" spans="1:5" x14ac:dyDescent="0.25">
      <c r="A20" s="435">
        <v>44766</v>
      </c>
      <c r="B20" s="434">
        <v>218661.11695539995</v>
      </c>
      <c r="C20" s="434">
        <v>0</v>
      </c>
      <c r="D20" s="434">
        <v>140636.78392260004</v>
      </c>
      <c r="E20" s="433">
        <v>359297.90087799996</v>
      </c>
    </row>
    <row r="21" spans="1:5" x14ac:dyDescent="0.25">
      <c r="A21" s="435">
        <v>44767</v>
      </c>
      <c r="B21" s="434">
        <v>86619.891286600003</v>
      </c>
      <c r="C21" s="434">
        <v>89.18</v>
      </c>
      <c r="D21" s="434">
        <v>69084.92633419999</v>
      </c>
      <c r="E21" s="433">
        <v>155793.99762079999</v>
      </c>
    </row>
    <row r="22" spans="1:5" x14ac:dyDescent="0.25">
      <c r="A22" s="435">
        <v>44768</v>
      </c>
      <c r="B22" s="434">
        <v>80136.0533498</v>
      </c>
      <c r="C22" s="434">
        <v>0</v>
      </c>
      <c r="D22" s="434">
        <v>51381.046092599994</v>
      </c>
      <c r="E22" s="433">
        <v>131517.09944239998</v>
      </c>
    </row>
    <row r="23" spans="1:5" x14ac:dyDescent="0.25">
      <c r="A23" s="435">
        <v>44769</v>
      </c>
      <c r="B23" s="434">
        <v>112360.0612162</v>
      </c>
      <c r="C23" s="434">
        <v>3639.2708169999996</v>
      </c>
      <c r="D23" s="434">
        <v>87103.441436199995</v>
      </c>
      <c r="E23" s="433">
        <v>203102.77346940001</v>
      </c>
    </row>
    <row r="24" spans="1:5" x14ac:dyDescent="0.25">
      <c r="A24" s="435">
        <v>44770</v>
      </c>
      <c r="B24" s="434">
        <v>196038.87910880003</v>
      </c>
      <c r="C24" s="434">
        <v>137.19999999999999</v>
      </c>
      <c r="D24" s="434">
        <v>60980.257332400004</v>
      </c>
      <c r="E24" s="433">
        <v>257156.33644120005</v>
      </c>
    </row>
    <row r="25" spans="1:5" ht="15.75" thickBot="1" x14ac:dyDescent="0.3">
      <c r="A25" s="435">
        <v>44773</v>
      </c>
      <c r="B25" s="434">
        <v>120189.0338152</v>
      </c>
      <c r="C25" s="434">
        <v>8134.0680119999997</v>
      </c>
      <c r="D25" s="434">
        <v>116797.89379440002</v>
      </c>
      <c r="E25" s="433">
        <v>245120.99562160001</v>
      </c>
    </row>
    <row r="26" spans="1:5" ht="15.75" thickBot="1" x14ac:dyDescent="0.3">
      <c r="A26" s="315" t="s">
        <v>1</v>
      </c>
      <c r="B26" s="316">
        <v>1678841.4923671999</v>
      </c>
      <c r="C26" s="316">
        <v>50771.970222399999</v>
      </c>
      <c r="D26" s="316">
        <v>1478663.8909490004</v>
      </c>
      <c r="E26" s="316">
        <v>3208277.3535386003</v>
      </c>
    </row>
    <row r="27" spans="1:5" ht="6.75" customHeight="1" thickBot="1" x14ac:dyDescent="0.3">
      <c r="A27" s="746"/>
      <c r="B27" s="746"/>
      <c r="C27" s="746"/>
      <c r="D27" s="746"/>
      <c r="E27" s="746"/>
    </row>
    <row r="28" spans="1:5" ht="15.75" thickTop="1" x14ac:dyDescent="0.25">
      <c r="A28" s="16" t="s">
        <v>23</v>
      </c>
      <c r="B28" s="17"/>
      <c r="C28" s="17"/>
      <c r="D28" s="17"/>
      <c r="E28" s="17"/>
    </row>
    <row r="29" spans="1:5" x14ac:dyDescent="0.25"/>
    <row r="30" spans="1:5" x14ac:dyDescent="0.25"/>
    <row r="31" spans="1:5" x14ac:dyDescent="0.25"/>
    <row r="32" spans="1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</sheetData>
  <mergeCells count="4">
    <mergeCell ref="A1:E1"/>
    <mergeCell ref="A2:E2"/>
    <mergeCell ref="A3:E3"/>
    <mergeCell ref="A27:E2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showGridLines="0" workbookViewId="0">
      <selection activeCell="A11" sqref="A11"/>
    </sheetView>
  </sheetViews>
  <sheetFormatPr baseColWidth="10" defaultColWidth="11.42578125" defaultRowHeight="12.75" zeroHeight="1" x14ac:dyDescent="0.2"/>
  <cols>
    <col min="1" max="1" width="93.7109375" style="328" bestFit="1" customWidth="1"/>
    <col min="2" max="2" width="11.28515625" style="328" customWidth="1"/>
    <col min="3" max="16384" width="11.42578125" style="328"/>
  </cols>
  <sheetData>
    <row r="1" spans="1:2" ht="20.25" customHeight="1" x14ac:dyDescent="0.2">
      <c r="A1" s="599" t="s">
        <v>945</v>
      </c>
      <c r="B1" s="599"/>
    </row>
    <row r="2" spans="1:2" x14ac:dyDescent="0.2">
      <c r="B2" s="329"/>
    </row>
    <row r="3" spans="1:2" ht="15.75" x14ac:dyDescent="0.25">
      <c r="A3" s="330" t="s">
        <v>772</v>
      </c>
      <c r="B3" s="329"/>
    </row>
    <row r="4" spans="1:2" x14ac:dyDescent="0.2">
      <c r="A4" s="331" t="s">
        <v>38</v>
      </c>
      <c r="B4" s="332" t="s">
        <v>773</v>
      </c>
    </row>
    <row r="5" spans="1:2" x14ac:dyDescent="0.2">
      <c r="A5" s="331" t="s">
        <v>946</v>
      </c>
      <c r="B5" s="332" t="s">
        <v>780</v>
      </c>
    </row>
    <row r="6" spans="1:2" x14ac:dyDescent="0.2">
      <c r="A6" s="331" t="s">
        <v>947</v>
      </c>
      <c r="B6" s="332" t="s">
        <v>774</v>
      </c>
    </row>
    <row r="7" spans="1:2" x14ac:dyDescent="0.2">
      <c r="A7" s="331" t="s">
        <v>948</v>
      </c>
      <c r="B7" s="332" t="s">
        <v>775</v>
      </c>
    </row>
    <row r="8" spans="1:2" x14ac:dyDescent="0.2">
      <c r="A8" s="331" t="s">
        <v>949</v>
      </c>
      <c r="B8" s="332" t="s">
        <v>777</v>
      </c>
    </row>
    <row r="9" spans="1:2" x14ac:dyDescent="0.2">
      <c r="A9" s="331" t="s">
        <v>950</v>
      </c>
      <c r="B9" s="332" t="s">
        <v>779</v>
      </c>
    </row>
    <row r="10" spans="1:2" x14ac:dyDescent="0.2">
      <c r="A10" s="331" t="s">
        <v>951</v>
      </c>
      <c r="B10" s="332" t="s">
        <v>781</v>
      </c>
    </row>
    <row r="11" spans="1:2" x14ac:dyDescent="0.2">
      <c r="A11" s="331" t="s">
        <v>952</v>
      </c>
      <c r="B11" s="332" t="s">
        <v>783</v>
      </c>
    </row>
    <row r="12" spans="1:2" x14ac:dyDescent="0.2">
      <c r="A12" s="331" t="s">
        <v>953</v>
      </c>
      <c r="B12" s="332" t="s">
        <v>782</v>
      </c>
    </row>
    <row r="13" spans="1:2" x14ac:dyDescent="0.2">
      <c r="A13" s="331" t="s">
        <v>954</v>
      </c>
      <c r="B13" s="332" t="s">
        <v>784</v>
      </c>
    </row>
    <row r="14" spans="1:2" x14ac:dyDescent="0.2">
      <c r="A14" s="331" t="s">
        <v>82</v>
      </c>
      <c r="B14" s="332" t="s">
        <v>776</v>
      </c>
    </row>
    <row r="15" spans="1:2" x14ac:dyDescent="0.2">
      <c r="A15" s="333" t="s">
        <v>955</v>
      </c>
      <c r="B15" s="332" t="s">
        <v>778</v>
      </c>
    </row>
    <row r="16" spans="1:2" x14ac:dyDescent="0.2">
      <c r="A16" s="331"/>
      <c r="B16" s="332"/>
    </row>
    <row r="17" spans="1:14" ht="15.75" x14ac:dyDescent="0.25">
      <c r="A17" s="334" t="s">
        <v>956</v>
      </c>
      <c r="B17" s="332"/>
      <c r="H17" s="329"/>
    </row>
    <row r="18" spans="1:14" x14ac:dyDescent="0.2">
      <c r="A18" s="331" t="s">
        <v>957</v>
      </c>
      <c r="B18" s="332" t="s">
        <v>958</v>
      </c>
      <c r="H18" s="329"/>
    </row>
    <row r="19" spans="1:14" x14ac:dyDescent="0.2">
      <c r="A19" s="331"/>
      <c r="B19" s="332"/>
      <c r="H19" s="329"/>
    </row>
    <row r="20" spans="1:14" ht="15.75" x14ac:dyDescent="0.25">
      <c r="A20" s="334" t="s">
        <v>959</v>
      </c>
      <c r="B20" s="332"/>
      <c r="H20" s="329"/>
    </row>
    <row r="21" spans="1:14" x14ac:dyDescent="0.2">
      <c r="A21" s="331" t="s">
        <v>625</v>
      </c>
      <c r="B21" s="332" t="s">
        <v>960</v>
      </c>
      <c r="H21" s="332"/>
      <c r="I21" s="333"/>
    </row>
    <row r="22" spans="1:14" x14ac:dyDescent="0.2">
      <c r="A22" s="331" t="s">
        <v>626</v>
      </c>
      <c r="B22" s="332" t="s">
        <v>961</v>
      </c>
      <c r="H22" s="329"/>
    </row>
    <row r="23" spans="1:14" x14ac:dyDescent="0.2">
      <c r="A23" s="331" t="s">
        <v>639</v>
      </c>
      <c r="B23" s="332" t="s">
        <v>962</v>
      </c>
      <c r="H23" s="329"/>
    </row>
    <row r="24" spans="1:14" x14ac:dyDescent="0.2">
      <c r="A24" s="331" t="s">
        <v>627</v>
      </c>
      <c r="B24" s="332" t="s">
        <v>963</v>
      </c>
      <c r="H24" s="329"/>
    </row>
    <row r="25" spans="1:14" x14ac:dyDescent="0.2">
      <c r="A25" s="331" t="s">
        <v>628</v>
      </c>
      <c r="B25" s="332" t="s">
        <v>964</v>
      </c>
      <c r="H25" s="329"/>
    </row>
    <row r="26" spans="1:14" x14ac:dyDescent="0.2">
      <c r="A26" s="331" t="s">
        <v>965</v>
      </c>
      <c r="B26" s="332" t="s">
        <v>966</v>
      </c>
      <c r="H26" s="329"/>
      <c r="N26" s="335"/>
    </row>
    <row r="27" spans="1:14" x14ac:dyDescent="0.2">
      <c r="A27" s="331" t="s">
        <v>967</v>
      </c>
      <c r="B27" s="332" t="s">
        <v>968</v>
      </c>
      <c r="H27" s="329"/>
      <c r="N27" s="335"/>
    </row>
    <row r="28" spans="1:14" x14ac:dyDescent="0.2">
      <c r="A28" s="331" t="s">
        <v>632</v>
      </c>
      <c r="B28" s="332" t="s">
        <v>969</v>
      </c>
      <c r="H28" s="329"/>
      <c r="N28" s="335"/>
    </row>
    <row r="29" spans="1:14" x14ac:dyDescent="0.2">
      <c r="A29" s="331" t="s">
        <v>970</v>
      </c>
      <c r="B29" s="332" t="s">
        <v>971</v>
      </c>
      <c r="H29" s="329"/>
      <c r="N29" s="335"/>
    </row>
    <row r="30" spans="1:14" x14ac:dyDescent="0.2">
      <c r="A30" s="336" t="s">
        <v>642</v>
      </c>
      <c r="B30" s="332" t="s">
        <v>972</v>
      </c>
      <c r="H30" s="329"/>
      <c r="N30" s="335"/>
    </row>
    <row r="31" spans="1:14" x14ac:dyDescent="0.2">
      <c r="A31" s="333" t="s">
        <v>638</v>
      </c>
      <c r="B31" s="332" t="s">
        <v>973</v>
      </c>
      <c r="H31" s="329"/>
      <c r="N31" s="335"/>
    </row>
    <row r="32" spans="1:14" x14ac:dyDescent="0.2">
      <c r="A32" s="333" t="s">
        <v>641</v>
      </c>
      <c r="B32" s="332" t="s">
        <v>974</v>
      </c>
      <c r="H32" s="329"/>
      <c r="N32" s="335"/>
    </row>
    <row r="33" spans="1:14" x14ac:dyDescent="0.2">
      <c r="A33" s="333" t="s">
        <v>975</v>
      </c>
      <c r="B33" s="332" t="s">
        <v>976</v>
      </c>
      <c r="H33" s="329"/>
      <c r="N33" s="335"/>
    </row>
    <row r="34" spans="1:14" x14ac:dyDescent="0.2">
      <c r="A34" s="333" t="s">
        <v>629</v>
      </c>
      <c r="B34" s="332" t="s">
        <v>977</v>
      </c>
      <c r="H34" s="329"/>
      <c r="N34" s="335"/>
    </row>
    <row r="35" spans="1:14" x14ac:dyDescent="0.2">
      <c r="A35" s="333" t="s">
        <v>978</v>
      </c>
      <c r="B35" s="337" t="s">
        <v>979</v>
      </c>
      <c r="H35" s="329"/>
      <c r="N35" s="335"/>
    </row>
    <row r="36" spans="1:14" x14ac:dyDescent="0.2">
      <c r="A36" s="331"/>
      <c r="B36" s="332"/>
      <c r="H36" s="329"/>
      <c r="N36" s="335"/>
    </row>
    <row r="37" spans="1:14" ht="15.75" x14ac:dyDescent="0.25">
      <c r="A37" s="334" t="s">
        <v>980</v>
      </c>
      <c r="B37" s="332"/>
      <c r="H37" s="332"/>
      <c r="N37" s="335"/>
    </row>
    <row r="38" spans="1:14" x14ac:dyDescent="0.2">
      <c r="A38" s="331" t="s">
        <v>981</v>
      </c>
      <c r="B38" s="332" t="s">
        <v>982</v>
      </c>
      <c r="H38" s="337"/>
      <c r="N38" s="335"/>
    </row>
    <row r="39" spans="1:14" x14ac:dyDescent="0.2">
      <c r="A39" s="331" t="s">
        <v>983</v>
      </c>
      <c r="B39" s="332" t="s">
        <v>984</v>
      </c>
      <c r="H39" s="329"/>
      <c r="N39" s="335"/>
    </row>
    <row r="40" spans="1:14" x14ac:dyDescent="0.2">
      <c r="A40" s="331" t="s">
        <v>985</v>
      </c>
      <c r="B40" s="332" t="s">
        <v>986</v>
      </c>
      <c r="H40" s="329"/>
      <c r="N40" s="335"/>
    </row>
    <row r="41" spans="1:14" x14ac:dyDescent="0.2">
      <c r="A41" s="331"/>
      <c r="B41" s="332"/>
      <c r="H41" s="329"/>
      <c r="N41" s="335"/>
    </row>
    <row r="42" spans="1:14" ht="15.75" x14ac:dyDescent="0.25">
      <c r="A42" s="334" t="s">
        <v>987</v>
      </c>
      <c r="B42" s="332"/>
      <c r="H42" s="329"/>
      <c r="N42" s="335"/>
    </row>
    <row r="43" spans="1:14" x14ac:dyDescent="0.2">
      <c r="A43" s="331" t="s">
        <v>943</v>
      </c>
      <c r="B43" s="332" t="s">
        <v>988</v>
      </c>
      <c r="H43" s="329"/>
      <c r="N43" s="335"/>
    </row>
    <row r="44" spans="1:14" x14ac:dyDescent="0.2">
      <c r="A44" s="331"/>
      <c r="B44" s="332"/>
      <c r="H44" s="329"/>
      <c r="N44" s="335"/>
    </row>
    <row r="45" spans="1:14" ht="15.75" x14ac:dyDescent="0.25">
      <c r="A45" s="334" t="s">
        <v>989</v>
      </c>
      <c r="B45" s="332"/>
      <c r="H45" s="329"/>
      <c r="N45" s="335"/>
    </row>
    <row r="46" spans="1:14" x14ac:dyDescent="0.2">
      <c r="B46" s="329"/>
      <c r="H46" s="329"/>
      <c r="N46" s="335"/>
    </row>
    <row r="47" spans="1:14" x14ac:dyDescent="0.2">
      <c r="A47" s="328" t="s">
        <v>990</v>
      </c>
      <c r="B47" s="329" t="s">
        <v>991</v>
      </c>
      <c r="H47" s="329"/>
      <c r="N47" s="335"/>
    </row>
    <row r="48" spans="1:14" x14ac:dyDescent="0.2">
      <c r="A48" s="328" t="s">
        <v>992</v>
      </c>
      <c r="B48" s="329" t="s">
        <v>993</v>
      </c>
      <c r="H48" s="329"/>
      <c r="N48" s="335"/>
    </row>
    <row r="49" spans="1:14" x14ac:dyDescent="0.2">
      <c r="A49" s="328" t="s">
        <v>994</v>
      </c>
      <c r="B49" s="329" t="s">
        <v>995</v>
      </c>
      <c r="H49" s="329"/>
      <c r="N49" s="335"/>
    </row>
    <row r="50" spans="1:14" x14ac:dyDescent="0.2">
      <c r="A50" s="328" t="s">
        <v>996</v>
      </c>
      <c r="B50" s="329" t="s">
        <v>676</v>
      </c>
      <c r="H50" s="329"/>
      <c r="N50" s="335"/>
    </row>
    <row r="51" spans="1:14" x14ac:dyDescent="0.2">
      <c r="A51" s="333" t="s">
        <v>46</v>
      </c>
      <c r="B51" s="332" t="s">
        <v>727</v>
      </c>
      <c r="E51" s="333"/>
      <c r="H51" s="329"/>
      <c r="N51" s="335"/>
    </row>
    <row r="52" spans="1:14" x14ac:dyDescent="0.2">
      <c r="A52" s="328" t="s">
        <v>6</v>
      </c>
      <c r="B52" s="329" t="s">
        <v>693</v>
      </c>
      <c r="H52" s="329"/>
      <c r="N52" s="335"/>
    </row>
    <row r="53" spans="1:14" x14ac:dyDescent="0.2">
      <c r="A53" s="328" t="s">
        <v>997</v>
      </c>
      <c r="B53" s="329" t="s">
        <v>699</v>
      </c>
      <c r="H53" s="329"/>
      <c r="N53" s="335"/>
    </row>
    <row r="54" spans="1:14" x14ac:dyDescent="0.2">
      <c r="A54" s="328" t="s">
        <v>8</v>
      </c>
      <c r="B54" s="329" t="s">
        <v>675</v>
      </c>
      <c r="H54" s="329"/>
      <c r="N54" s="335"/>
    </row>
    <row r="55" spans="1:14" x14ac:dyDescent="0.2">
      <c r="A55" s="328" t="s">
        <v>11</v>
      </c>
      <c r="B55" s="329" t="s">
        <v>691</v>
      </c>
      <c r="H55" s="329"/>
      <c r="N55" s="335"/>
    </row>
    <row r="56" spans="1:14" x14ac:dyDescent="0.2">
      <c r="A56" s="328" t="s">
        <v>12</v>
      </c>
      <c r="B56" s="329" t="s">
        <v>677</v>
      </c>
      <c r="H56" s="329"/>
      <c r="N56" s="335"/>
    </row>
    <row r="57" spans="1:14" x14ac:dyDescent="0.2">
      <c r="A57" s="328" t="s">
        <v>13</v>
      </c>
      <c r="B57" s="329" t="s">
        <v>678</v>
      </c>
      <c r="H57" s="329"/>
      <c r="N57" s="335"/>
    </row>
    <row r="58" spans="1:14" x14ac:dyDescent="0.2">
      <c r="A58" s="328" t="s">
        <v>14</v>
      </c>
      <c r="B58" s="329" t="s">
        <v>681</v>
      </c>
      <c r="H58" s="329"/>
      <c r="N58" s="335"/>
    </row>
    <row r="59" spans="1:14" x14ac:dyDescent="0.2">
      <c r="A59" s="328" t="s">
        <v>18</v>
      </c>
      <c r="B59" s="329" t="s">
        <v>692</v>
      </c>
      <c r="H59" s="329"/>
    </row>
    <row r="60" spans="1:14" x14ac:dyDescent="0.2">
      <c r="A60" s="328" t="s">
        <v>19</v>
      </c>
      <c r="B60" s="329" t="s">
        <v>679</v>
      </c>
      <c r="H60" s="329"/>
    </row>
    <row r="61" spans="1:14" x14ac:dyDescent="0.2">
      <c r="A61" s="328" t="s">
        <v>9</v>
      </c>
      <c r="B61" s="329" t="s">
        <v>698</v>
      </c>
      <c r="H61" s="329"/>
    </row>
    <row r="62" spans="1:14" x14ac:dyDescent="0.2">
      <c r="A62" s="328" t="s">
        <v>10</v>
      </c>
      <c r="B62" s="329" t="s">
        <v>697</v>
      </c>
      <c r="H62" s="329"/>
    </row>
    <row r="63" spans="1:14" x14ac:dyDescent="0.2">
      <c r="A63" s="328" t="s">
        <v>15</v>
      </c>
      <c r="B63" s="329" t="s">
        <v>716</v>
      </c>
      <c r="H63" s="329"/>
    </row>
    <row r="64" spans="1:14" x14ac:dyDescent="0.2">
      <c r="A64" s="328" t="s">
        <v>187</v>
      </c>
      <c r="B64" s="329" t="s">
        <v>998</v>
      </c>
      <c r="H64" s="329"/>
    </row>
    <row r="65" spans="1:8" x14ac:dyDescent="0.2">
      <c r="A65" s="328" t="s">
        <v>999</v>
      </c>
      <c r="B65" s="329" t="s">
        <v>748</v>
      </c>
      <c r="H65" s="329"/>
    </row>
    <row r="66" spans="1:8" x14ac:dyDescent="0.2">
      <c r="A66" s="328" t="s">
        <v>1000</v>
      </c>
      <c r="B66" s="329" t="s">
        <v>680</v>
      </c>
      <c r="H66" s="329"/>
    </row>
    <row r="67" spans="1:8" x14ac:dyDescent="0.2">
      <c r="A67" s="328" t="s">
        <v>1001</v>
      </c>
      <c r="B67" s="332" t="s">
        <v>695</v>
      </c>
      <c r="E67" s="331"/>
      <c r="H67" s="329"/>
    </row>
    <row r="68" spans="1:8" x14ac:dyDescent="0.2">
      <c r="A68" s="328" t="s">
        <v>1002</v>
      </c>
      <c r="B68" s="337" t="s">
        <v>1003</v>
      </c>
      <c r="H68" s="329"/>
    </row>
    <row r="69" spans="1:8" x14ac:dyDescent="0.2">
      <c r="A69" s="328" t="s">
        <v>215</v>
      </c>
      <c r="B69" s="329" t="s">
        <v>682</v>
      </c>
      <c r="H69" s="329"/>
    </row>
    <row r="70" spans="1:8" x14ac:dyDescent="0.2">
      <c r="A70" s="328" t="s">
        <v>1004</v>
      </c>
      <c r="B70" s="329" t="s">
        <v>1005</v>
      </c>
      <c r="H70" s="329"/>
    </row>
    <row r="71" spans="1:8" x14ac:dyDescent="0.2">
      <c r="A71" s="328" t="s">
        <v>241</v>
      </c>
      <c r="B71" s="329" t="s">
        <v>683</v>
      </c>
      <c r="H71" s="329"/>
    </row>
    <row r="72" spans="1:8" x14ac:dyDescent="0.2">
      <c r="A72" s="328" t="s">
        <v>1006</v>
      </c>
      <c r="B72" s="329" t="s">
        <v>714</v>
      </c>
      <c r="H72" s="329"/>
    </row>
    <row r="73" spans="1:8" x14ac:dyDescent="0.2">
      <c r="A73" s="328" t="s">
        <v>1007</v>
      </c>
      <c r="B73" s="329" t="s">
        <v>1008</v>
      </c>
      <c r="H73" s="329"/>
    </row>
    <row r="74" spans="1:8" x14ac:dyDescent="0.2">
      <c r="A74" s="328" t="s">
        <v>1009</v>
      </c>
      <c r="B74" s="329" t="s">
        <v>1010</v>
      </c>
      <c r="H74" s="329"/>
    </row>
    <row r="75" spans="1:8" x14ac:dyDescent="0.2">
      <c r="A75" s="328" t="s">
        <v>277</v>
      </c>
      <c r="B75" s="329" t="s">
        <v>671</v>
      </c>
      <c r="H75" s="329"/>
    </row>
    <row r="76" spans="1:8" x14ac:dyDescent="0.2">
      <c r="A76" s="328" t="s">
        <v>1011</v>
      </c>
      <c r="B76" s="329" t="s">
        <v>1012</v>
      </c>
      <c r="H76" s="329"/>
    </row>
    <row r="77" spans="1:8" x14ac:dyDescent="0.2">
      <c r="A77" s="328" t="s">
        <v>1013</v>
      </c>
      <c r="B77" s="329" t="s">
        <v>710</v>
      </c>
      <c r="H77" s="329"/>
    </row>
    <row r="78" spans="1:8" x14ac:dyDescent="0.2">
      <c r="A78" s="328" t="s">
        <v>1014</v>
      </c>
      <c r="B78" s="329" t="s">
        <v>1015</v>
      </c>
      <c r="H78" s="329"/>
    </row>
    <row r="79" spans="1:8" x14ac:dyDescent="0.2">
      <c r="A79" s="328" t="s">
        <v>1016</v>
      </c>
      <c r="B79" s="329" t="s">
        <v>1017</v>
      </c>
      <c r="H79" s="329"/>
    </row>
    <row r="80" spans="1:8" x14ac:dyDescent="0.2">
      <c r="A80" s="328" t="s">
        <v>1018</v>
      </c>
      <c r="B80" s="329" t="s">
        <v>694</v>
      </c>
      <c r="H80" s="329"/>
    </row>
    <row r="81" spans="1:8" x14ac:dyDescent="0.2">
      <c r="A81" s="328" t="s">
        <v>1019</v>
      </c>
      <c r="B81" s="329" t="s">
        <v>1020</v>
      </c>
      <c r="H81" s="329"/>
    </row>
    <row r="82" spans="1:8" x14ac:dyDescent="0.2">
      <c r="A82" s="328" t="s">
        <v>1021</v>
      </c>
      <c r="B82" s="329" t="s">
        <v>1022</v>
      </c>
      <c r="H82" s="329"/>
    </row>
    <row r="83" spans="1:8" x14ac:dyDescent="0.2">
      <c r="A83" s="328" t="s">
        <v>1023</v>
      </c>
      <c r="B83" s="329" t="s">
        <v>1024</v>
      </c>
      <c r="H83" s="329"/>
    </row>
    <row r="84" spans="1:8" x14ac:dyDescent="0.2">
      <c r="A84" s="328" t="s">
        <v>1025</v>
      </c>
      <c r="B84" s="329" t="s">
        <v>1026</v>
      </c>
      <c r="H84" s="329"/>
    </row>
    <row r="85" spans="1:8" x14ac:dyDescent="0.2">
      <c r="A85" s="328" t="s">
        <v>1027</v>
      </c>
      <c r="B85" s="329" t="s">
        <v>728</v>
      </c>
      <c r="H85" s="329"/>
    </row>
    <row r="86" spans="1:8" x14ac:dyDescent="0.2">
      <c r="A86" s="328" t="s">
        <v>1028</v>
      </c>
      <c r="B86" s="329" t="s">
        <v>764</v>
      </c>
      <c r="H86" s="329"/>
    </row>
    <row r="87" spans="1:8" x14ac:dyDescent="0.2">
      <c r="A87" s="328" t="s">
        <v>1029</v>
      </c>
      <c r="B87" s="329" t="s">
        <v>746</v>
      </c>
      <c r="H87" s="329"/>
    </row>
    <row r="88" spans="1:8" x14ac:dyDescent="0.2">
      <c r="A88" s="328" t="s">
        <v>1030</v>
      </c>
      <c r="B88" s="329" t="s">
        <v>1031</v>
      </c>
      <c r="H88" s="329"/>
    </row>
    <row r="89" spans="1:8" x14ac:dyDescent="0.2">
      <c r="A89" s="328" t="s">
        <v>1032</v>
      </c>
      <c r="B89" s="329" t="s">
        <v>1033</v>
      </c>
      <c r="H89" s="329"/>
    </row>
    <row r="90" spans="1:8" x14ac:dyDescent="0.2">
      <c r="A90" s="328" t="s">
        <v>1034</v>
      </c>
      <c r="B90" s="329" t="s">
        <v>745</v>
      </c>
      <c r="H90" s="329"/>
    </row>
    <row r="91" spans="1:8" x14ac:dyDescent="0.2">
      <c r="A91" s="328" t="s">
        <v>1035</v>
      </c>
      <c r="B91" s="329" t="s">
        <v>1036</v>
      </c>
      <c r="H91" s="329"/>
    </row>
    <row r="92" spans="1:8" x14ac:dyDescent="0.2">
      <c r="A92" s="328" t="s">
        <v>1037</v>
      </c>
      <c r="B92" s="329" t="s">
        <v>763</v>
      </c>
      <c r="H92" s="329"/>
    </row>
    <row r="93" spans="1:8" x14ac:dyDescent="0.2">
      <c r="A93" s="328" t="s">
        <v>1038</v>
      </c>
      <c r="B93" s="329" t="s">
        <v>1039</v>
      </c>
      <c r="H93" s="329"/>
    </row>
    <row r="94" spans="1:8" x14ac:dyDescent="0.2">
      <c r="A94" s="328" t="s">
        <v>1040</v>
      </c>
      <c r="B94" s="329" t="s">
        <v>1041</v>
      </c>
      <c r="H94" s="329"/>
    </row>
    <row r="95" spans="1:8" x14ac:dyDescent="0.2">
      <c r="A95" s="328" t="s">
        <v>353</v>
      </c>
      <c r="B95" s="329" t="s">
        <v>731</v>
      </c>
      <c r="H95" s="338"/>
    </row>
    <row r="96" spans="1:8" x14ac:dyDescent="0.2">
      <c r="A96" s="328" t="s">
        <v>1042</v>
      </c>
      <c r="B96" s="329" t="s">
        <v>747</v>
      </c>
      <c r="H96" s="329"/>
    </row>
    <row r="97" spans="1:9" x14ac:dyDescent="0.2">
      <c r="A97" s="328" t="s">
        <v>1043</v>
      </c>
      <c r="B97" s="329" t="s">
        <v>730</v>
      </c>
      <c r="H97" s="329"/>
    </row>
    <row r="98" spans="1:9" x14ac:dyDescent="0.2">
      <c r="A98" s="328" t="s">
        <v>374</v>
      </c>
      <c r="B98" s="329" t="s">
        <v>732</v>
      </c>
      <c r="H98" s="329"/>
    </row>
    <row r="99" spans="1:9" x14ac:dyDescent="0.2">
      <c r="A99" s="328" t="s">
        <v>379</v>
      </c>
      <c r="B99" s="329" t="s">
        <v>749</v>
      </c>
      <c r="H99" s="329"/>
    </row>
    <row r="100" spans="1:9" x14ac:dyDescent="0.2">
      <c r="A100" s="328" t="s">
        <v>396</v>
      </c>
      <c r="B100" s="329" t="s">
        <v>754</v>
      </c>
      <c r="H100" s="329"/>
    </row>
    <row r="101" spans="1:9" x14ac:dyDescent="0.2">
      <c r="A101" s="328" t="s">
        <v>1044</v>
      </c>
      <c r="B101" s="329" t="s">
        <v>1045</v>
      </c>
      <c r="H101" s="329"/>
    </row>
    <row r="102" spans="1:9" x14ac:dyDescent="0.2">
      <c r="A102" s="328" t="s">
        <v>399</v>
      </c>
      <c r="B102" s="329" t="s">
        <v>687</v>
      </c>
      <c r="H102" s="329"/>
    </row>
    <row r="103" spans="1:9" x14ac:dyDescent="0.2">
      <c r="A103" s="328" t="s">
        <v>1046</v>
      </c>
      <c r="B103" s="329" t="s">
        <v>1047</v>
      </c>
      <c r="H103" s="329"/>
    </row>
    <row r="104" spans="1:9" x14ac:dyDescent="0.2">
      <c r="A104" s="328" t="s">
        <v>1048</v>
      </c>
      <c r="B104" s="329" t="s">
        <v>1049</v>
      </c>
      <c r="H104" s="329"/>
    </row>
    <row r="105" spans="1:9" x14ac:dyDescent="0.2">
      <c r="A105" s="328" t="s">
        <v>1050</v>
      </c>
      <c r="B105" s="329" t="s">
        <v>684</v>
      </c>
      <c r="H105" s="329"/>
    </row>
    <row r="106" spans="1:9" x14ac:dyDescent="0.2">
      <c r="A106" s="328" t="s">
        <v>422</v>
      </c>
      <c r="B106" s="329" t="s">
        <v>752</v>
      </c>
      <c r="H106" s="329"/>
    </row>
    <row r="107" spans="1:9" x14ac:dyDescent="0.2">
      <c r="A107" s="328" t="s">
        <v>429</v>
      </c>
      <c r="B107" s="329" t="s">
        <v>1051</v>
      </c>
      <c r="H107" s="329"/>
    </row>
    <row r="108" spans="1:9" x14ac:dyDescent="0.2">
      <c r="A108" s="328" t="s">
        <v>1052</v>
      </c>
      <c r="B108" s="329" t="s">
        <v>1053</v>
      </c>
      <c r="H108" s="329"/>
    </row>
    <row r="109" spans="1:9" x14ac:dyDescent="0.2">
      <c r="A109" s="328" t="s">
        <v>1054</v>
      </c>
      <c r="B109" s="329" t="s">
        <v>1055</v>
      </c>
      <c r="H109" s="329"/>
    </row>
    <row r="110" spans="1:9" x14ac:dyDescent="0.2">
      <c r="A110" s="328" t="s">
        <v>1056</v>
      </c>
      <c r="B110" s="329" t="s">
        <v>1057</v>
      </c>
      <c r="H110" s="337"/>
      <c r="I110" s="339"/>
    </row>
    <row r="111" spans="1:9" x14ac:dyDescent="0.2">
      <c r="A111" s="328" t="s">
        <v>1058</v>
      </c>
      <c r="B111" s="329" t="s">
        <v>1059</v>
      </c>
      <c r="H111" s="329"/>
      <c r="I111" s="339"/>
    </row>
    <row r="112" spans="1:9" x14ac:dyDescent="0.2">
      <c r="A112" s="328" t="s">
        <v>1060</v>
      </c>
      <c r="B112" s="329" t="s">
        <v>1061</v>
      </c>
      <c r="H112" s="329"/>
    </row>
    <row r="113" spans="1:9" x14ac:dyDescent="0.2">
      <c r="A113" s="328" t="s">
        <v>1062</v>
      </c>
      <c r="B113" s="329" t="s">
        <v>1063</v>
      </c>
      <c r="H113" s="332"/>
    </row>
    <row r="114" spans="1:9" x14ac:dyDescent="0.2">
      <c r="A114" s="328" t="s">
        <v>1064</v>
      </c>
      <c r="B114" s="329" t="s">
        <v>1065</v>
      </c>
      <c r="H114" s="332"/>
    </row>
    <row r="115" spans="1:9" x14ac:dyDescent="0.2">
      <c r="A115" s="328" t="s">
        <v>1066</v>
      </c>
      <c r="B115" s="329" t="s">
        <v>1067</v>
      </c>
      <c r="H115" s="332"/>
    </row>
    <row r="116" spans="1:9" x14ac:dyDescent="0.2">
      <c r="A116" s="328" t="s">
        <v>1068</v>
      </c>
      <c r="B116" s="329" t="s">
        <v>1069</v>
      </c>
      <c r="H116" s="332"/>
    </row>
    <row r="117" spans="1:9" x14ac:dyDescent="0.2">
      <c r="A117" s="328" t="s">
        <v>466</v>
      </c>
      <c r="B117" s="329" t="s">
        <v>702</v>
      </c>
      <c r="H117" s="332"/>
    </row>
    <row r="118" spans="1:9" x14ac:dyDescent="0.2">
      <c r="A118" s="328" t="s">
        <v>1070</v>
      </c>
      <c r="B118" s="329" t="s">
        <v>1071</v>
      </c>
      <c r="H118" s="337"/>
      <c r="I118" s="339"/>
    </row>
    <row r="119" spans="1:9" x14ac:dyDescent="0.2">
      <c r="A119" s="328" t="s">
        <v>1072</v>
      </c>
      <c r="B119" s="329" t="s">
        <v>1073</v>
      </c>
      <c r="H119" s="337"/>
    </row>
    <row r="120" spans="1:9" x14ac:dyDescent="0.2">
      <c r="A120" s="328" t="s">
        <v>1074</v>
      </c>
      <c r="B120" s="329" t="s">
        <v>758</v>
      </c>
      <c r="H120" s="337"/>
    </row>
    <row r="121" spans="1:9" x14ac:dyDescent="0.2">
      <c r="A121" s="328" t="s">
        <v>1075</v>
      </c>
      <c r="B121" s="329" t="s">
        <v>723</v>
      </c>
      <c r="H121" s="337"/>
    </row>
    <row r="122" spans="1:9" x14ac:dyDescent="0.2">
      <c r="A122" s="328" t="s">
        <v>1076</v>
      </c>
      <c r="B122" s="329" t="s">
        <v>1077</v>
      </c>
      <c r="H122" s="337"/>
    </row>
    <row r="123" spans="1:9" x14ac:dyDescent="0.2">
      <c r="A123" s="328" t="s">
        <v>1078</v>
      </c>
      <c r="B123" s="329" t="s">
        <v>1079</v>
      </c>
      <c r="H123" s="337"/>
    </row>
    <row r="124" spans="1:9" x14ac:dyDescent="0.2">
      <c r="A124" s="328" t="s">
        <v>1080</v>
      </c>
      <c r="B124" s="329" t="s">
        <v>761</v>
      </c>
      <c r="H124" s="337"/>
    </row>
    <row r="125" spans="1:9" x14ac:dyDescent="0.2">
      <c r="A125" s="328" t="s">
        <v>1081</v>
      </c>
      <c r="B125" s="338" t="s">
        <v>1082</v>
      </c>
      <c r="H125" s="337"/>
    </row>
    <row r="126" spans="1:9" x14ac:dyDescent="0.2">
      <c r="A126" s="328" t="s">
        <v>1083</v>
      </c>
      <c r="B126" s="329" t="s">
        <v>712</v>
      </c>
      <c r="H126" s="337"/>
    </row>
    <row r="127" spans="1:9" x14ac:dyDescent="0.2">
      <c r="A127" s="328" t="s">
        <v>1084</v>
      </c>
      <c r="B127" s="329" t="s">
        <v>737</v>
      </c>
      <c r="D127" s="31"/>
      <c r="H127" s="332"/>
      <c r="I127" s="331"/>
    </row>
    <row r="128" spans="1:9" x14ac:dyDescent="0.2">
      <c r="A128" s="328" t="s">
        <v>1085</v>
      </c>
      <c r="B128" s="329" t="s">
        <v>1086</v>
      </c>
      <c r="D128" s="31"/>
      <c r="H128" s="332"/>
      <c r="I128" s="333"/>
    </row>
    <row r="129" spans="1:9" x14ac:dyDescent="0.2">
      <c r="A129" s="328" t="s">
        <v>1087</v>
      </c>
      <c r="B129" s="329" t="s">
        <v>750</v>
      </c>
      <c r="D129" s="31"/>
      <c r="H129" s="332"/>
      <c r="I129" s="331"/>
    </row>
    <row r="130" spans="1:9" x14ac:dyDescent="0.2">
      <c r="A130" s="328" t="s">
        <v>1088</v>
      </c>
      <c r="B130" s="329" t="s">
        <v>688</v>
      </c>
      <c r="D130" s="31"/>
      <c r="H130" s="332"/>
      <c r="I130" s="333"/>
    </row>
    <row r="131" spans="1:9" x14ac:dyDescent="0.2">
      <c r="A131" s="328" t="s">
        <v>604</v>
      </c>
      <c r="B131" s="329" t="s">
        <v>739</v>
      </c>
      <c r="D131" s="31"/>
      <c r="H131" s="332"/>
      <c r="I131" s="333"/>
    </row>
    <row r="132" spans="1:9" x14ac:dyDescent="0.2">
      <c r="A132" s="328" t="s">
        <v>310</v>
      </c>
      <c r="B132" s="329" t="s">
        <v>738</v>
      </c>
      <c r="D132" s="31"/>
      <c r="H132" s="332"/>
    </row>
    <row r="133" spans="1:9" x14ac:dyDescent="0.2">
      <c r="A133" s="328" t="s">
        <v>1089</v>
      </c>
      <c r="B133" s="329" t="s">
        <v>1090</v>
      </c>
      <c r="D133" s="31"/>
      <c r="H133" s="332"/>
    </row>
    <row r="134" spans="1:9" x14ac:dyDescent="0.2">
      <c r="A134" s="328" t="s">
        <v>1091</v>
      </c>
      <c r="B134" s="329" t="s">
        <v>755</v>
      </c>
      <c r="D134" s="31"/>
      <c r="H134" s="332"/>
    </row>
    <row r="135" spans="1:9" x14ac:dyDescent="0.2">
      <c r="A135" s="328" t="s">
        <v>1092</v>
      </c>
      <c r="B135" s="329" t="s">
        <v>1093</v>
      </c>
      <c r="D135" s="31"/>
      <c r="H135" s="332"/>
    </row>
    <row r="136" spans="1:9" x14ac:dyDescent="0.2">
      <c r="A136" s="328" t="s">
        <v>1094</v>
      </c>
      <c r="B136" s="329" t="s">
        <v>762</v>
      </c>
      <c r="D136" s="31"/>
      <c r="H136" s="332"/>
    </row>
    <row r="137" spans="1:9" x14ac:dyDescent="0.2">
      <c r="A137" s="328" t="s">
        <v>1095</v>
      </c>
      <c r="B137" s="329" t="s">
        <v>1096</v>
      </c>
      <c r="D137" s="31"/>
      <c r="H137" s="332"/>
    </row>
    <row r="138" spans="1:9" x14ac:dyDescent="0.2">
      <c r="A138" s="328" t="s">
        <v>1097</v>
      </c>
      <c r="B138" s="329" t="s">
        <v>686</v>
      </c>
      <c r="D138" s="31"/>
      <c r="H138" s="332"/>
    </row>
    <row r="139" spans="1:9" x14ac:dyDescent="0.2">
      <c r="A139" s="328" t="s">
        <v>1098</v>
      </c>
      <c r="B139" s="329" t="s">
        <v>672</v>
      </c>
      <c r="D139" s="31"/>
      <c r="H139" s="332"/>
    </row>
    <row r="140" spans="1:9" x14ac:dyDescent="0.2">
      <c r="A140" s="339" t="s">
        <v>1099</v>
      </c>
      <c r="B140" s="337" t="s">
        <v>1100</v>
      </c>
      <c r="D140" s="31"/>
      <c r="H140" s="332"/>
    </row>
    <row r="141" spans="1:9" x14ac:dyDescent="0.2">
      <c r="A141" s="339" t="s">
        <v>1101</v>
      </c>
      <c r="B141" s="329" t="s">
        <v>711</v>
      </c>
      <c r="D141" s="31"/>
      <c r="H141" s="332"/>
      <c r="I141" s="331"/>
    </row>
    <row r="142" spans="1:9" x14ac:dyDescent="0.2">
      <c r="A142" s="328" t="s">
        <v>1102</v>
      </c>
      <c r="B142" s="329" t="s">
        <v>1103</v>
      </c>
      <c r="D142" s="31"/>
      <c r="H142" s="332"/>
      <c r="I142" s="331"/>
    </row>
    <row r="143" spans="1:9" x14ac:dyDescent="0.2">
      <c r="A143" s="328" t="s">
        <v>1104</v>
      </c>
      <c r="B143" s="332" t="s">
        <v>751</v>
      </c>
      <c r="D143" s="31"/>
      <c r="H143" s="332"/>
      <c r="I143" s="331"/>
    </row>
    <row r="144" spans="1:9" x14ac:dyDescent="0.2">
      <c r="A144" s="328" t="s">
        <v>465</v>
      </c>
      <c r="B144" s="332" t="s">
        <v>1105</v>
      </c>
      <c r="D144" s="31"/>
      <c r="H144" s="332"/>
      <c r="I144" s="331"/>
    </row>
    <row r="145" spans="1:9" x14ac:dyDescent="0.2">
      <c r="A145" s="328" t="s">
        <v>1106</v>
      </c>
      <c r="B145" s="332" t="s">
        <v>1107</v>
      </c>
      <c r="D145" s="31"/>
      <c r="H145" s="332"/>
    </row>
    <row r="146" spans="1:9" x14ac:dyDescent="0.2">
      <c r="A146" s="328" t="s">
        <v>284</v>
      </c>
      <c r="B146" s="332" t="s">
        <v>729</v>
      </c>
      <c r="D146" s="31"/>
      <c r="H146" s="332"/>
    </row>
    <row r="147" spans="1:9" x14ac:dyDescent="0.2">
      <c r="A147" s="328" t="s">
        <v>1108</v>
      </c>
      <c r="B147" s="332" t="s">
        <v>753</v>
      </c>
      <c r="D147" s="31"/>
      <c r="H147" s="332"/>
    </row>
    <row r="148" spans="1:9" x14ac:dyDescent="0.2">
      <c r="A148" s="339" t="s">
        <v>1109</v>
      </c>
      <c r="B148" s="337" t="s">
        <v>1110</v>
      </c>
      <c r="D148" s="31"/>
      <c r="H148" s="332"/>
    </row>
    <row r="149" spans="1:9" x14ac:dyDescent="0.2">
      <c r="A149" s="328" t="s">
        <v>1111</v>
      </c>
      <c r="B149" s="337" t="s">
        <v>1112</v>
      </c>
      <c r="D149" s="31"/>
      <c r="H149" s="332"/>
    </row>
    <row r="150" spans="1:9" x14ac:dyDescent="0.2">
      <c r="A150" s="328" t="s">
        <v>1113</v>
      </c>
      <c r="B150" s="337" t="s">
        <v>760</v>
      </c>
      <c r="D150" s="31"/>
      <c r="H150" s="332"/>
    </row>
    <row r="151" spans="1:9" x14ac:dyDescent="0.2">
      <c r="A151" s="328" t="s">
        <v>1114</v>
      </c>
      <c r="B151" s="337" t="s">
        <v>713</v>
      </c>
      <c r="D151" s="31"/>
      <c r="H151" s="332"/>
      <c r="I151" s="331"/>
    </row>
    <row r="152" spans="1:9" x14ac:dyDescent="0.2">
      <c r="A152" s="328" t="s">
        <v>439</v>
      </c>
      <c r="B152" s="337" t="s">
        <v>733</v>
      </c>
      <c r="D152" s="31"/>
      <c r="H152" s="332"/>
    </row>
    <row r="153" spans="1:9" x14ac:dyDescent="0.2">
      <c r="A153" s="328" t="s">
        <v>405</v>
      </c>
      <c r="B153" s="337" t="s">
        <v>685</v>
      </c>
      <c r="D153" s="31"/>
      <c r="H153" s="332"/>
    </row>
    <row r="154" spans="1:9" x14ac:dyDescent="0.2">
      <c r="A154" s="328" t="s">
        <v>21</v>
      </c>
      <c r="B154" s="337" t="s">
        <v>696</v>
      </c>
      <c r="D154" s="31"/>
      <c r="H154" s="332"/>
    </row>
    <row r="155" spans="1:9" x14ac:dyDescent="0.2">
      <c r="A155" s="328" t="s">
        <v>1115</v>
      </c>
      <c r="B155" s="337" t="s">
        <v>1116</v>
      </c>
      <c r="D155" s="31"/>
      <c r="H155" s="332"/>
    </row>
    <row r="156" spans="1:9" x14ac:dyDescent="0.2">
      <c r="A156" s="328" t="s">
        <v>1117</v>
      </c>
      <c r="B156" s="337" t="s">
        <v>1118</v>
      </c>
      <c r="D156" s="31"/>
      <c r="H156" s="332"/>
    </row>
    <row r="157" spans="1:9" x14ac:dyDescent="0.2">
      <c r="A157" s="331" t="s">
        <v>22</v>
      </c>
      <c r="B157" s="332" t="s">
        <v>717</v>
      </c>
      <c r="D157" s="31"/>
      <c r="H157" s="332"/>
    </row>
    <row r="158" spans="1:9" x14ac:dyDescent="0.2">
      <c r="A158" s="333" t="s">
        <v>596</v>
      </c>
      <c r="B158" s="332" t="s">
        <v>719</v>
      </c>
      <c r="D158" s="31"/>
      <c r="H158" s="332"/>
    </row>
    <row r="159" spans="1:9" x14ac:dyDescent="0.2">
      <c r="A159" s="331" t="s">
        <v>282</v>
      </c>
      <c r="B159" s="332" t="s">
        <v>1119</v>
      </c>
      <c r="D159" s="31"/>
      <c r="H159" s="332"/>
      <c r="I159" s="331"/>
    </row>
    <row r="160" spans="1:9" x14ac:dyDescent="0.2">
      <c r="A160" s="333" t="s">
        <v>263</v>
      </c>
      <c r="B160" s="332" t="s">
        <v>1120</v>
      </c>
      <c r="D160" s="31"/>
      <c r="H160" s="332"/>
      <c r="I160" s="331"/>
    </row>
    <row r="161" spans="1:9" x14ac:dyDescent="0.2">
      <c r="A161" s="333" t="s">
        <v>1121</v>
      </c>
      <c r="B161" s="332" t="s">
        <v>689</v>
      </c>
      <c r="D161" s="31"/>
      <c r="H161" s="332"/>
      <c r="I161" s="333"/>
    </row>
    <row r="162" spans="1:9" x14ac:dyDescent="0.2">
      <c r="A162" s="333" t="s">
        <v>1122</v>
      </c>
      <c r="B162" s="332" t="s">
        <v>1123</v>
      </c>
      <c r="D162" s="31"/>
      <c r="H162" s="337"/>
    </row>
    <row r="163" spans="1:9" x14ac:dyDescent="0.2">
      <c r="A163" s="333"/>
      <c r="B163" s="332"/>
      <c r="D163" s="31"/>
      <c r="H163" s="337"/>
    </row>
    <row r="164" spans="1:9" ht="15.75" x14ac:dyDescent="0.25">
      <c r="A164" s="334" t="s">
        <v>1124</v>
      </c>
      <c r="D164" s="31"/>
    </row>
    <row r="165" spans="1:9" x14ac:dyDescent="0.2">
      <c r="D165" s="31"/>
    </row>
    <row r="166" spans="1:9" x14ac:dyDescent="0.2">
      <c r="A166" s="328" t="s">
        <v>473</v>
      </c>
      <c r="B166" s="332" t="s">
        <v>1125</v>
      </c>
      <c r="D166" s="31"/>
    </row>
    <row r="167" spans="1:9" x14ac:dyDescent="0.2">
      <c r="A167" s="328" t="s">
        <v>1126</v>
      </c>
      <c r="B167" s="332" t="s">
        <v>756</v>
      </c>
      <c r="D167" s="31"/>
    </row>
    <row r="168" spans="1:9" x14ac:dyDescent="0.2">
      <c r="A168" s="328" t="s">
        <v>1127</v>
      </c>
      <c r="B168" s="332" t="s">
        <v>1128</v>
      </c>
      <c r="D168" s="31"/>
    </row>
    <row r="169" spans="1:9" x14ac:dyDescent="0.2">
      <c r="A169" s="328" t="s">
        <v>480</v>
      </c>
      <c r="B169" s="332" t="s">
        <v>1129</v>
      </c>
      <c r="D169" s="31"/>
    </row>
    <row r="170" spans="1:9" x14ac:dyDescent="0.2">
      <c r="A170" s="328" t="s">
        <v>1130</v>
      </c>
      <c r="B170" s="332" t="s">
        <v>1131</v>
      </c>
      <c r="D170" s="31"/>
    </row>
    <row r="171" spans="1:9" x14ac:dyDescent="0.2">
      <c r="A171" s="328" t="s">
        <v>1132</v>
      </c>
      <c r="B171" s="332" t="s">
        <v>1133</v>
      </c>
      <c r="D171" s="31"/>
    </row>
    <row r="172" spans="1:9" x14ac:dyDescent="0.2">
      <c r="A172" s="328" t="s">
        <v>1134</v>
      </c>
      <c r="B172" s="332" t="s">
        <v>1135</v>
      </c>
      <c r="D172" s="31"/>
    </row>
    <row r="173" spans="1:9" x14ac:dyDescent="0.2">
      <c r="A173" s="328" t="s">
        <v>491</v>
      </c>
      <c r="B173" s="332" t="s">
        <v>718</v>
      </c>
      <c r="D173" s="31"/>
    </row>
    <row r="174" spans="1:9" x14ac:dyDescent="0.2">
      <c r="A174" s="328" t="s">
        <v>494</v>
      </c>
      <c r="B174" s="332" t="s">
        <v>1136</v>
      </c>
      <c r="D174" s="31"/>
    </row>
    <row r="175" spans="1:9" x14ac:dyDescent="0.2">
      <c r="A175" s="331" t="s">
        <v>1137</v>
      </c>
      <c r="B175" s="332" t="s">
        <v>1138</v>
      </c>
      <c r="D175" s="31"/>
    </row>
    <row r="176" spans="1:9" x14ac:dyDescent="0.2">
      <c r="A176" s="331" t="s">
        <v>1139</v>
      </c>
      <c r="B176" s="332" t="s">
        <v>1140</v>
      </c>
      <c r="D176" s="31"/>
    </row>
    <row r="177" spans="1:4" x14ac:dyDescent="0.2">
      <c r="A177" s="331" t="s">
        <v>1141</v>
      </c>
      <c r="B177" s="332" t="s">
        <v>1142</v>
      </c>
      <c r="D177" s="31"/>
    </row>
    <row r="178" spans="1:4" x14ac:dyDescent="0.2">
      <c r="A178" s="331" t="s">
        <v>1134</v>
      </c>
      <c r="B178" s="332" t="s">
        <v>720</v>
      </c>
      <c r="D178" s="31"/>
    </row>
    <row r="179" spans="1:4" x14ac:dyDescent="0.2">
      <c r="A179" s="328" t="s">
        <v>1143</v>
      </c>
      <c r="B179" s="332" t="s">
        <v>1144</v>
      </c>
      <c r="D179" s="31"/>
    </row>
    <row r="180" spans="1:4" x14ac:dyDescent="0.2">
      <c r="A180" s="328" t="s">
        <v>1145</v>
      </c>
      <c r="B180" s="332" t="s">
        <v>1146</v>
      </c>
      <c r="D180" s="31"/>
    </row>
    <row r="181" spans="1:4" x14ac:dyDescent="0.2">
      <c r="A181" s="328" t="s">
        <v>1147</v>
      </c>
      <c r="B181" s="332" t="s">
        <v>1148</v>
      </c>
      <c r="D181" s="31"/>
    </row>
    <row r="182" spans="1:4" x14ac:dyDescent="0.2">
      <c r="A182" s="328" t="s">
        <v>1149</v>
      </c>
      <c r="B182" s="332" t="s">
        <v>1150</v>
      </c>
      <c r="D182" s="31"/>
    </row>
    <row r="183" spans="1:4" x14ac:dyDescent="0.2">
      <c r="A183" s="328" t="s">
        <v>1151</v>
      </c>
      <c r="B183" s="332" t="s">
        <v>1152</v>
      </c>
      <c r="D183" s="31"/>
    </row>
    <row r="184" spans="1:4" x14ac:dyDescent="0.2">
      <c r="A184" s="328" t="s">
        <v>1153</v>
      </c>
      <c r="B184" s="332" t="s">
        <v>1154</v>
      </c>
      <c r="D184" s="31"/>
    </row>
    <row r="185" spans="1:4" x14ac:dyDescent="0.2">
      <c r="A185" s="331" t="s">
        <v>1130</v>
      </c>
      <c r="B185" s="332" t="s">
        <v>1155</v>
      </c>
      <c r="D185" s="31"/>
    </row>
    <row r="186" spans="1:4" x14ac:dyDescent="0.2">
      <c r="A186" s="328" t="s">
        <v>1156</v>
      </c>
      <c r="B186" s="332" t="s">
        <v>1157</v>
      </c>
      <c r="D186" s="31"/>
    </row>
    <row r="187" spans="1:4" x14ac:dyDescent="0.2">
      <c r="A187" s="328" t="s">
        <v>1158</v>
      </c>
      <c r="B187" s="332" t="s">
        <v>759</v>
      </c>
      <c r="D187" s="31"/>
    </row>
    <row r="188" spans="1:4" x14ac:dyDescent="0.2">
      <c r="A188" s="328" t="s">
        <v>1159</v>
      </c>
      <c r="B188" s="332" t="s">
        <v>1160</v>
      </c>
      <c r="D188" s="31"/>
    </row>
    <row r="189" spans="1:4" x14ac:dyDescent="0.2">
      <c r="A189" s="328" t="s">
        <v>1161</v>
      </c>
      <c r="B189" s="332" t="s">
        <v>701</v>
      </c>
    </row>
    <row r="190" spans="1:4" x14ac:dyDescent="0.2">
      <c r="A190" s="328" t="s">
        <v>1162</v>
      </c>
      <c r="B190" s="332" t="s">
        <v>735</v>
      </c>
    </row>
    <row r="191" spans="1:4" x14ac:dyDescent="0.2">
      <c r="A191" s="328" t="s">
        <v>1163</v>
      </c>
      <c r="B191" s="332" t="s">
        <v>722</v>
      </c>
    </row>
    <row r="192" spans="1:4" x14ac:dyDescent="0.2">
      <c r="A192" s="328" t="s">
        <v>1164</v>
      </c>
      <c r="B192" s="332" t="s">
        <v>1165</v>
      </c>
    </row>
    <row r="193" spans="1:5" x14ac:dyDescent="0.2">
      <c r="A193" s="331" t="s">
        <v>1166</v>
      </c>
      <c r="B193" s="332" t="s">
        <v>1167</v>
      </c>
    </row>
    <row r="194" spans="1:5" x14ac:dyDescent="0.2">
      <c r="A194" s="331" t="s">
        <v>480</v>
      </c>
      <c r="B194" s="332" t="s">
        <v>721</v>
      </c>
    </row>
    <row r="195" spans="1:5" x14ac:dyDescent="0.2">
      <c r="A195" s="333" t="s">
        <v>483</v>
      </c>
      <c r="B195" s="332" t="s">
        <v>757</v>
      </c>
    </row>
    <row r="196" spans="1:5" x14ac:dyDescent="0.2">
      <c r="A196" s="328" t="s">
        <v>1168</v>
      </c>
      <c r="B196" s="337" t="s">
        <v>736</v>
      </c>
    </row>
    <row r="197" spans="1:5" x14ac:dyDescent="0.2">
      <c r="A197" s="328" t="s">
        <v>1169</v>
      </c>
      <c r="B197" s="337" t="s">
        <v>734</v>
      </c>
      <c r="E197" s="32"/>
    </row>
    <row r="198" spans="1:5" x14ac:dyDescent="0.2">
      <c r="A198" s="328" t="s">
        <v>1292</v>
      </c>
      <c r="B198" s="337" t="s">
        <v>1227</v>
      </c>
      <c r="E198" s="32"/>
    </row>
    <row r="199" spans="1:5" x14ac:dyDescent="0.2">
      <c r="E199" s="32"/>
    </row>
    <row r="200" spans="1:5" x14ac:dyDescent="0.2">
      <c r="E200" s="32"/>
    </row>
    <row r="201" spans="1:5" x14ac:dyDescent="0.2">
      <c r="E201" s="32"/>
    </row>
    <row r="202" spans="1:5" x14ac:dyDescent="0.2">
      <c r="E202" s="32"/>
    </row>
    <row r="203" spans="1:5" x14ac:dyDescent="0.2">
      <c r="E203" s="32"/>
    </row>
    <row r="204" spans="1:5" x14ac:dyDescent="0.2">
      <c r="E204" s="32"/>
    </row>
    <row r="205" spans="1:5" x14ac:dyDescent="0.2">
      <c r="E205" s="32"/>
    </row>
    <row r="206" spans="1:5" x14ac:dyDescent="0.2">
      <c r="E206" s="32"/>
    </row>
    <row r="207" spans="1:5" x14ac:dyDescent="0.2">
      <c r="E207" s="32"/>
    </row>
    <row r="208" spans="1:5" x14ac:dyDescent="0.2">
      <c r="E208" s="32"/>
    </row>
    <row r="209" spans="5:14" x14ac:dyDescent="0.2">
      <c r="E209" s="32"/>
    </row>
    <row r="210" spans="5:14" x14ac:dyDescent="0.2">
      <c r="E210" s="32"/>
    </row>
    <row r="211" spans="5:14" x14ac:dyDescent="0.2">
      <c r="E211" s="32"/>
    </row>
    <row r="212" spans="5:14" x14ac:dyDescent="0.2">
      <c r="E212" s="32"/>
    </row>
    <row r="213" spans="5:14" x14ac:dyDescent="0.2">
      <c r="E213" s="32"/>
    </row>
    <row r="214" spans="5:14" x14ac:dyDescent="0.2">
      <c r="E214" s="32"/>
    </row>
    <row r="215" spans="5:14" x14ac:dyDescent="0.2">
      <c r="E215" s="32"/>
    </row>
    <row r="216" spans="5:14" x14ac:dyDescent="0.2">
      <c r="E216" s="32"/>
    </row>
    <row r="217" spans="5:14" x14ac:dyDescent="0.2">
      <c r="E217" s="32"/>
    </row>
    <row r="218" spans="5:14" x14ac:dyDescent="0.2"/>
    <row r="219" spans="5:14" x14ac:dyDescent="0.2"/>
    <row r="220" spans="5:14" x14ac:dyDescent="0.2">
      <c r="N220" s="31"/>
    </row>
    <row r="221" spans="5:14" x14ac:dyDescent="0.2">
      <c r="N221" s="31"/>
    </row>
    <row r="222" spans="5:14" x14ac:dyDescent="0.2">
      <c r="N222" s="31"/>
    </row>
    <row r="223" spans="5:14" x14ac:dyDescent="0.2">
      <c r="N223" s="31"/>
    </row>
    <row r="224" spans="5:14" x14ac:dyDescent="0.2">
      <c r="N224" s="31"/>
    </row>
    <row r="225" spans="14:14" x14ac:dyDescent="0.2">
      <c r="N225" s="31"/>
    </row>
    <row r="226" spans="14:14" x14ac:dyDescent="0.2">
      <c r="N226" s="31"/>
    </row>
    <row r="227" spans="14:14" x14ac:dyDescent="0.2">
      <c r="N227" s="31"/>
    </row>
    <row r="228" spans="14:14" x14ac:dyDescent="0.2">
      <c r="N228" s="31"/>
    </row>
    <row r="229" spans="14:14" x14ac:dyDescent="0.2">
      <c r="N229" s="31"/>
    </row>
    <row r="230" spans="14:14" hidden="1" x14ac:dyDescent="0.2">
      <c r="N230" s="31"/>
    </row>
    <row r="231" spans="14:14" hidden="1" x14ac:dyDescent="0.2">
      <c r="N231" s="31"/>
    </row>
    <row r="232" spans="14:14" hidden="1" x14ac:dyDescent="0.2">
      <c r="N232" s="31"/>
    </row>
    <row r="233" spans="14:14" hidden="1" x14ac:dyDescent="0.2">
      <c r="N233" s="31"/>
    </row>
    <row r="234" spans="14:14" hidden="1" x14ac:dyDescent="0.2">
      <c r="N234" s="31"/>
    </row>
    <row r="235" spans="14:14" hidden="1" x14ac:dyDescent="0.2">
      <c r="N235" s="31"/>
    </row>
    <row r="236" spans="14:14" x14ac:dyDescent="0.2">
      <c r="N236" s="31"/>
    </row>
    <row r="237" spans="14:14" x14ac:dyDescent="0.2">
      <c r="N237" s="31"/>
    </row>
    <row r="238" spans="14:14" x14ac:dyDescent="0.2">
      <c r="N238" s="31"/>
    </row>
    <row r="239" spans="14:14" x14ac:dyDescent="0.2">
      <c r="N239" s="31"/>
    </row>
    <row r="240" spans="14:14" x14ac:dyDescent="0.2">
      <c r="N240" s="31"/>
    </row>
    <row r="241" spans="14:15" x14ac:dyDescent="0.2">
      <c r="N241" s="31"/>
    </row>
    <row r="242" spans="14:15" x14ac:dyDescent="0.2">
      <c r="N242" s="31"/>
    </row>
    <row r="243" spans="14:15" x14ac:dyDescent="0.2">
      <c r="N243" s="31"/>
    </row>
    <row r="244" spans="14:15" x14ac:dyDescent="0.2">
      <c r="N244" s="31"/>
    </row>
    <row r="245" spans="14:15" x14ac:dyDescent="0.2">
      <c r="N245" s="31"/>
    </row>
    <row r="246" spans="14:15" x14ac:dyDescent="0.2">
      <c r="N246" s="31"/>
    </row>
    <row r="247" spans="14:15" x14ac:dyDescent="0.2">
      <c r="N247" s="31"/>
    </row>
    <row r="248" spans="14:15" x14ac:dyDescent="0.2">
      <c r="N248" s="31"/>
    </row>
    <row r="249" spans="14:15" x14ac:dyDescent="0.2">
      <c r="N249" s="31"/>
    </row>
    <row r="250" spans="14:15" x14ac:dyDescent="0.2">
      <c r="N250" s="31"/>
    </row>
    <row r="251" spans="14:15" x14ac:dyDescent="0.2">
      <c r="N251" s="31"/>
    </row>
    <row r="252" spans="14:15" hidden="1" x14ac:dyDescent="0.2">
      <c r="N252" s="31" t="s">
        <v>688</v>
      </c>
      <c r="O252" s="328" t="e">
        <f t="shared" ref="O252:O257" si="0">VLOOKUP(N252,$H$17:$I$162,2,FALSE)</f>
        <v>#N/A</v>
      </c>
    </row>
    <row r="253" spans="14:15" hidden="1" x14ac:dyDescent="0.2">
      <c r="N253" s="31" t="s">
        <v>738</v>
      </c>
      <c r="O253" s="328" t="e">
        <f t="shared" si="0"/>
        <v>#N/A</v>
      </c>
    </row>
    <row r="254" spans="14:15" hidden="1" x14ac:dyDescent="0.2">
      <c r="N254" s="31" t="s">
        <v>714</v>
      </c>
      <c r="O254" s="328" t="e">
        <f t="shared" si="0"/>
        <v>#N/A</v>
      </c>
    </row>
    <row r="255" spans="14:15" hidden="1" x14ac:dyDescent="0.2">
      <c r="N255" s="31" t="s">
        <v>1093</v>
      </c>
      <c r="O255" s="328" t="e">
        <f t="shared" si="0"/>
        <v>#N/A</v>
      </c>
    </row>
    <row r="256" spans="14:15" hidden="1" x14ac:dyDescent="0.2">
      <c r="N256" s="31" t="s">
        <v>672</v>
      </c>
      <c r="O256" s="328" t="e">
        <f t="shared" si="0"/>
        <v>#N/A</v>
      </c>
    </row>
    <row r="257" spans="14:15" hidden="1" x14ac:dyDescent="0.2">
      <c r="N257" s="31" t="s">
        <v>739</v>
      </c>
      <c r="O257" s="328" t="e">
        <f t="shared" si="0"/>
        <v>#N/A</v>
      </c>
    </row>
  </sheetData>
  <mergeCells count="1">
    <mergeCell ref="A1:B1"/>
  </mergeCells>
  <conditionalFormatting sqref="B166:B194 B196:B197">
    <cfRule type="duplicateValues" dxfId="8" priority="9"/>
  </conditionalFormatting>
  <conditionalFormatting sqref="B195">
    <cfRule type="duplicateValues" dxfId="7" priority="8"/>
  </conditionalFormatting>
  <conditionalFormatting sqref="B51">
    <cfRule type="duplicateValues" dxfId="6" priority="7"/>
  </conditionalFormatting>
  <conditionalFormatting sqref="B67:B68">
    <cfRule type="duplicateValues" dxfId="5" priority="6"/>
  </conditionalFormatting>
  <conditionalFormatting sqref="H21">
    <cfRule type="duplicateValues" dxfId="4" priority="5"/>
  </conditionalFormatting>
  <conditionalFormatting sqref="H37:H38">
    <cfRule type="duplicateValues" dxfId="3" priority="4"/>
  </conditionalFormatting>
  <conditionalFormatting sqref="H132:H160 H162:H163">
    <cfRule type="duplicateValues" dxfId="2" priority="3"/>
  </conditionalFormatting>
  <conditionalFormatting sqref="H161">
    <cfRule type="duplicateValues" dxfId="1" priority="2"/>
  </conditionalFormatting>
  <conditionalFormatting sqref="B1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9"/>
  <sheetViews>
    <sheetView zoomScale="75" zoomScaleNormal="75" workbookViewId="0">
      <selection activeCell="B38" sqref="B38"/>
    </sheetView>
  </sheetViews>
  <sheetFormatPr baseColWidth="10" defaultColWidth="0" defaultRowHeight="15" zeroHeight="1" x14ac:dyDescent="0.25"/>
  <cols>
    <col min="1" max="1" width="71.85546875" style="7" customWidth="1"/>
    <col min="2" max="2" width="70.8554687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71.85546875" style="2" customWidth="1"/>
    <col min="258" max="258" width="70.8554687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71.85546875" style="2" customWidth="1"/>
    <col min="514" max="514" width="70.8554687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71.85546875" style="2" customWidth="1"/>
    <col min="770" max="770" width="70.8554687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71.85546875" style="2" customWidth="1"/>
    <col min="1026" max="1026" width="70.8554687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71.85546875" style="2" customWidth="1"/>
    <col min="1282" max="1282" width="70.8554687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71.85546875" style="2" customWidth="1"/>
    <col min="1538" max="1538" width="70.8554687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71.85546875" style="2" customWidth="1"/>
    <col min="1794" max="1794" width="70.8554687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71.85546875" style="2" customWidth="1"/>
    <col min="2050" max="2050" width="70.8554687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71.85546875" style="2" customWidth="1"/>
    <col min="2306" max="2306" width="70.8554687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71.85546875" style="2" customWidth="1"/>
    <col min="2562" max="2562" width="70.8554687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71.85546875" style="2" customWidth="1"/>
    <col min="2818" max="2818" width="70.8554687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71.85546875" style="2" customWidth="1"/>
    <col min="3074" max="3074" width="70.8554687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71.85546875" style="2" customWidth="1"/>
    <col min="3330" max="3330" width="70.8554687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71.85546875" style="2" customWidth="1"/>
    <col min="3586" max="3586" width="70.8554687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71.85546875" style="2" customWidth="1"/>
    <col min="3842" max="3842" width="70.8554687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71.85546875" style="2" customWidth="1"/>
    <col min="4098" max="4098" width="70.8554687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71.85546875" style="2" customWidth="1"/>
    <col min="4354" max="4354" width="70.8554687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71.85546875" style="2" customWidth="1"/>
    <col min="4610" max="4610" width="70.8554687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71.85546875" style="2" customWidth="1"/>
    <col min="4866" max="4866" width="70.8554687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71.85546875" style="2" customWidth="1"/>
    <col min="5122" max="5122" width="70.8554687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71.85546875" style="2" customWidth="1"/>
    <col min="5378" max="5378" width="70.8554687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71.85546875" style="2" customWidth="1"/>
    <col min="5634" max="5634" width="70.8554687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71.85546875" style="2" customWidth="1"/>
    <col min="5890" max="5890" width="70.8554687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71.85546875" style="2" customWidth="1"/>
    <col min="6146" max="6146" width="70.8554687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71.85546875" style="2" customWidth="1"/>
    <col min="6402" max="6402" width="70.8554687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71.85546875" style="2" customWidth="1"/>
    <col min="6658" max="6658" width="70.8554687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71.85546875" style="2" customWidth="1"/>
    <col min="6914" max="6914" width="70.8554687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71.85546875" style="2" customWidth="1"/>
    <col min="7170" max="7170" width="70.8554687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71.85546875" style="2" customWidth="1"/>
    <col min="7426" max="7426" width="70.8554687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71.85546875" style="2" customWidth="1"/>
    <col min="7682" max="7682" width="70.8554687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71.85546875" style="2" customWidth="1"/>
    <col min="7938" max="7938" width="70.8554687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71.85546875" style="2" customWidth="1"/>
    <col min="8194" max="8194" width="70.8554687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71.85546875" style="2" customWidth="1"/>
    <col min="8450" max="8450" width="70.8554687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71.85546875" style="2" customWidth="1"/>
    <col min="8706" max="8706" width="70.8554687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71.85546875" style="2" customWidth="1"/>
    <col min="8962" max="8962" width="70.8554687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71.85546875" style="2" customWidth="1"/>
    <col min="9218" max="9218" width="70.8554687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71.85546875" style="2" customWidth="1"/>
    <col min="9474" max="9474" width="70.8554687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71.85546875" style="2" customWidth="1"/>
    <col min="9730" max="9730" width="70.8554687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71.85546875" style="2" customWidth="1"/>
    <col min="9986" max="9986" width="70.8554687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71.85546875" style="2" customWidth="1"/>
    <col min="10242" max="10242" width="70.8554687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71.85546875" style="2" customWidth="1"/>
    <col min="10498" max="10498" width="70.8554687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71.85546875" style="2" customWidth="1"/>
    <col min="10754" max="10754" width="70.8554687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71.85546875" style="2" customWidth="1"/>
    <col min="11010" max="11010" width="70.8554687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71.85546875" style="2" customWidth="1"/>
    <col min="11266" max="11266" width="70.8554687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71.85546875" style="2" customWidth="1"/>
    <col min="11522" max="11522" width="70.8554687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71.85546875" style="2" customWidth="1"/>
    <col min="11778" max="11778" width="70.8554687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71.85546875" style="2" customWidth="1"/>
    <col min="12034" max="12034" width="70.8554687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71.85546875" style="2" customWidth="1"/>
    <col min="12290" max="12290" width="70.8554687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71.85546875" style="2" customWidth="1"/>
    <col min="12546" max="12546" width="70.8554687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71.85546875" style="2" customWidth="1"/>
    <col min="12802" max="12802" width="70.8554687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71.85546875" style="2" customWidth="1"/>
    <col min="13058" max="13058" width="70.8554687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71.85546875" style="2" customWidth="1"/>
    <col min="13314" max="13314" width="70.8554687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71.85546875" style="2" customWidth="1"/>
    <col min="13570" max="13570" width="70.8554687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71.85546875" style="2" customWidth="1"/>
    <col min="13826" max="13826" width="70.8554687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71.85546875" style="2" customWidth="1"/>
    <col min="14082" max="14082" width="70.8554687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71.85546875" style="2" customWidth="1"/>
    <col min="14338" max="14338" width="70.8554687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71.85546875" style="2" customWidth="1"/>
    <col min="14594" max="14594" width="70.8554687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71.85546875" style="2" customWidth="1"/>
    <col min="14850" max="14850" width="70.8554687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71.85546875" style="2" customWidth="1"/>
    <col min="15106" max="15106" width="70.8554687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71.85546875" style="2" customWidth="1"/>
    <col min="15362" max="15362" width="70.8554687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71.85546875" style="2" customWidth="1"/>
    <col min="15618" max="15618" width="70.8554687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71.85546875" style="2" customWidth="1"/>
    <col min="15874" max="15874" width="70.8554687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71.85546875" style="2" customWidth="1"/>
    <col min="16130" max="16130" width="70.8554687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25" t="s">
        <v>792</v>
      </c>
      <c r="B1" s="526"/>
      <c r="C1" s="526"/>
      <c r="D1" s="526"/>
      <c r="E1" s="526"/>
      <c r="F1" s="527"/>
    </row>
    <row r="2" spans="1:7" ht="18.75" x14ac:dyDescent="0.25">
      <c r="A2" s="528" t="s">
        <v>1336</v>
      </c>
      <c r="B2" s="529"/>
      <c r="C2" s="529"/>
      <c r="D2" s="529"/>
      <c r="E2" s="529"/>
      <c r="F2" s="530"/>
    </row>
    <row r="3" spans="1:7" ht="8.25" customHeight="1" x14ac:dyDescent="0.25">
      <c r="A3" s="531"/>
      <c r="B3" s="532"/>
      <c r="C3" s="532"/>
      <c r="D3" s="532"/>
      <c r="E3" s="532"/>
      <c r="F3" s="533"/>
    </row>
    <row r="4" spans="1:7" ht="32.25" thickBot="1" x14ac:dyDescent="0.3">
      <c r="A4" s="61" t="s">
        <v>24</v>
      </c>
      <c r="B4" s="62" t="s">
        <v>1339</v>
      </c>
      <c r="C4" s="63" t="s">
        <v>25</v>
      </c>
      <c r="D4" s="63" t="s">
        <v>26</v>
      </c>
      <c r="E4" s="62" t="s">
        <v>27</v>
      </c>
      <c r="F4" s="64" t="s">
        <v>28</v>
      </c>
    </row>
    <row r="5" spans="1:7" s="5" customFormat="1" x14ac:dyDescent="0.25">
      <c r="A5" s="458" t="s">
        <v>31</v>
      </c>
      <c r="B5" s="459" t="s">
        <v>32</v>
      </c>
      <c r="C5" s="459" t="s">
        <v>33</v>
      </c>
      <c r="D5" s="459" t="s">
        <v>34</v>
      </c>
      <c r="E5" s="3">
        <v>45446</v>
      </c>
      <c r="F5" s="459" t="s">
        <v>35</v>
      </c>
      <c r="G5" s="4"/>
    </row>
    <row r="6" spans="1:7" s="5" customFormat="1" x14ac:dyDescent="0.25">
      <c r="A6" s="534" t="s">
        <v>5</v>
      </c>
      <c r="B6" s="459" t="s">
        <v>1340</v>
      </c>
      <c r="C6" s="459" t="s">
        <v>36</v>
      </c>
      <c r="D6" s="459" t="s">
        <v>37</v>
      </c>
      <c r="E6" s="3">
        <v>46955</v>
      </c>
      <c r="F6" s="459" t="s">
        <v>38</v>
      </c>
      <c r="G6" s="4"/>
    </row>
    <row r="7" spans="1:7" s="5" customFormat="1" x14ac:dyDescent="0.25">
      <c r="A7" s="534" t="s">
        <v>5</v>
      </c>
      <c r="B7" s="459" t="s">
        <v>1243</v>
      </c>
      <c r="C7" s="459" t="s">
        <v>39</v>
      </c>
      <c r="D7" s="459" t="s">
        <v>40</v>
      </c>
      <c r="E7" s="3">
        <v>45509</v>
      </c>
      <c r="F7" s="459" t="s">
        <v>38</v>
      </c>
      <c r="G7" s="4"/>
    </row>
    <row r="8" spans="1:7" s="5" customFormat="1" x14ac:dyDescent="0.25">
      <c r="A8" s="534" t="s">
        <v>5</v>
      </c>
      <c r="B8" s="459" t="s">
        <v>1243</v>
      </c>
      <c r="C8" s="459" t="s">
        <v>39</v>
      </c>
      <c r="D8" s="459" t="s">
        <v>41</v>
      </c>
      <c r="E8" s="3">
        <v>45869</v>
      </c>
      <c r="F8" s="459" t="s">
        <v>38</v>
      </c>
      <c r="G8" s="4"/>
    </row>
    <row r="9" spans="1:7" s="5" customFormat="1" x14ac:dyDescent="0.25">
      <c r="A9" s="534" t="s">
        <v>5</v>
      </c>
      <c r="B9" s="459" t="s">
        <v>1243</v>
      </c>
      <c r="C9" s="459" t="s">
        <v>39</v>
      </c>
      <c r="D9" s="459" t="s">
        <v>42</v>
      </c>
      <c r="E9" s="3">
        <v>46229</v>
      </c>
      <c r="F9" s="459" t="s">
        <v>38</v>
      </c>
      <c r="G9" s="4"/>
    </row>
    <row r="10" spans="1:7" s="5" customFormat="1" x14ac:dyDescent="0.25">
      <c r="A10" s="534" t="s">
        <v>5</v>
      </c>
      <c r="B10" s="459" t="s">
        <v>1231</v>
      </c>
      <c r="C10" s="459" t="s">
        <v>1170</v>
      </c>
      <c r="D10" s="459" t="s">
        <v>1171</v>
      </c>
      <c r="E10" s="3">
        <v>48598</v>
      </c>
      <c r="F10" s="459" t="s">
        <v>38</v>
      </c>
      <c r="G10" s="4"/>
    </row>
    <row r="11" spans="1:7" s="5" customFormat="1" x14ac:dyDescent="0.25">
      <c r="A11" s="534" t="s">
        <v>5</v>
      </c>
      <c r="B11" s="459" t="s">
        <v>1341</v>
      </c>
      <c r="C11" s="459" t="s">
        <v>1342</v>
      </c>
      <c r="D11" s="459" t="s">
        <v>1343</v>
      </c>
      <c r="E11" s="3">
        <v>48005</v>
      </c>
      <c r="F11" s="459" t="s">
        <v>38</v>
      </c>
      <c r="G11" s="4"/>
    </row>
    <row r="12" spans="1:7" s="5" customFormat="1" x14ac:dyDescent="0.25">
      <c r="A12" s="534" t="s">
        <v>5</v>
      </c>
      <c r="B12" s="459" t="s">
        <v>43</v>
      </c>
      <c r="C12" s="459" t="s">
        <v>44</v>
      </c>
      <c r="D12" s="459" t="s">
        <v>45</v>
      </c>
      <c r="E12" s="3">
        <v>45236</v>
      </c>
      <c r="F12" s="459" t="s">
        <v>38</v>
      </c>
      <c r="G12" s="4"/>
    </row>
    <row r="13" spans="1:7" s="5" customFormat="1" x14ac:dyDescent="0.25">
      <c r="A13" s="534" t="s">
        <v>46</v>
      </c>
      <c r="B13" s="459" t="s">
        <v>1172</v>
      </c>
      <c r="C13" s="459" t="s">
        <v>1173</v>
      </c>
      <c r="D13" s="459" t="s">
        <v>1174</v>
      </c>
      <c r="E13" s="3">
        <v>45562</v>
      </c>
      <c r="F13" s="459" t="s">
        <v>46</v>
      </c>
      <c r="G13" s="4"/>
    </row>
    <row r="14" spans="1:7" s="5" customFormat="1" x14ac:dyDescent="0.25">
      <c r="A14" s="534" t="s">
        <v>46</v>
      </c>
      <c r="B14" s="459" t="s">
        <v>1172</v>
      </c>
      <c r="C14" s="459" t="s">
        <v>1173</v>
      </c>
      <c r="D14" s="459" t="s">
        <v>1175</v>
      </c>
      <c r="E14" s="3">
        <v>45716</v>
      </c>
      <c r="F14" s="459" t="s">
        <v>46</v>
      </c>
      <c r="G14" s="4"/>
    </row>
    <row r="15" spans="1:7" s="5" customFormat="1" x14ac:dyDescent="0.25">
      <c r="A15" s="524" t="s">
        <v>46</v>
      </c>
      <c r="B15" s="459" t="s">
        <v>1172</v>
      </c>
      <c r="C15" s="459" t="s">
        <v>1173</v>
      </c>
      <c r="D15" s="459" t="s">
        <v>1176</v>
      </c>
      <c r="E15" s="3">
        <v>45723</v>
      </c>
      <c r="F15" s="459" t="s">
        <v>46</v>
      </c>
      <c r="G15" s="4"/>
    </row>
    <row r="16" spans="1:7" s="5" customFormat="1" x14ac:dyDescent="0.25">
      <c r="A16" s="524" t="s">
        <v>46</v>
      </c>
      <c r="B16" s="459" t="s">
        <v>1172</v>
      </c>
      <c r="C16" s="459" t="s">
        <v>1173</v>
      </c>
      <c r="D16" s="459" t="s">
        <v>1177</v>
      </c>
      <c r="E16" s="3">
        <v>45730</v>
      </c>
      <c r="F16" s="459" t="s">
        <v>46</v>
      </c>
      <c r="G16" s="6"/>
    </row>
    <row r="17" spans="1:7" s="5" customFormat="1" x14ac:dyDescent="0.25">
      <c r="A17" s="524" t="s">
        <v>46</v>
      </c>
      <c r="B17" s="459" t="s">
        <v>1172</v>
      </c>
      <c r="C17" s="459" t="s">
        <v>1173</v>
      </c>
      <c r="D17" s="459" t="s">
        <v>1178</v>
      </c>
      <c r="E17" s="3">
        <v>45737</v>
      </c>
      <c r="F17" s="459" t="s">
        <v>46</v>
      </c>
      <c r="G17" s="6"/>
    </row>
    <row r="18" spans="1:7" s="5" customFormat="1" x14ac:dyDescent="0.25">
      <c r="A18" s="524" t="s">
        <v>46</v>
      </c>
      <c r="B18" s="459" t="s">
        <v>1172</v>
      </c>
      <c r="C18" s="459" t="s">
        <v>1173</v>
      </c>
      <c r="D18" s="459" t="s">
        <v>1179</v>
      </c>
      <c r="E18" s="3">
        <v>45744</v>
      </c>
      <c r="F18" s="459" t="s">
        <v>46</v>
      </c>
      <c r="G18" s="6"/>
    </row>
    <row r="19" spans="1:7" s="5" customFormat="1" x14ac:dyDescent="0.25">
      <c r="A19" s="524" t="s">
        <v>46</v>
      </c>
      <c r="B19" s="459" t="s">
        <v>1172</v>
      </c>
      <c r="C19" s="459" t="s">
        <v>1173</v>
      </c>
      <c r="D19" s="459" t="s">
        <v>1344</v>
      </c>
      <c r="E19" s="3">
        <v>45856</v>
      </c>
      <c r="F19" s="459" t="s">
        <v>46</v>
      </c>
      <c r="G19" s="6"/>
    </row>
    <row r="20" spans="1:7" s="5" customFormat="1" x14ac:dyDescent="0.25">
      <c r="A20" s="534" t="s">
        <v>46</v>
      </c>
      <c r="B20" s="459" t="s">
        <v>47</v>
      </c>
      <c r="C20" s="459" t="s">
        <v>48</v>
      </c>
      <c r="D20" s="459" t="s">
        <v>1345</v>
      </c>
      <c r="E20" s="3">
        <v>45317</v>
      </c>
      <c r="F20" s="459" t="s">
        <v>46</v>
      </c>
      <c r="G20" s="6"/>
    </row>
    <row r="21" spans="1:7" s="5" customFormat="1" x14ac:dyDescent="0.25">
      <c r="A21" s="534" t="s">
        <v>46</v>
      </c>
      <c r="B21" s="459" t="s">
        <v>49</v>
      </c>
      <c r="C21" s="459" t="s">
        <v>50</v>
      </c>
      <c r="D21" s="459" t="s">
        <v>51</v>
      </c>
      <c r="E21" s="3">
        <v>45156</v>
      </c>
      <c r="F21" s="459" t="s">
        <v>46</v>
      </c>
      <c r="G21" s="6"/>
    </row>
    <row r="22" spans="1:7" s="5" customFormat="1" x14ac:dyDescent="0.25">
      <c r="A22" s="534" t="s">
        <v>46</v>
      </c>
      <c r="B22" s="459" t="s">
        <v>49</v>
      </c>
      <c r="C22" s="459" t="s">
        <v>50</v>
      </c>
      <c r="D22" s="459" t="s">
        <v>52</v>
      </c>
      <c r="E22" s="3">
        <v>45184</v>
      </c>
      <c r="F22" s="459" t="s">
        <v>46</v>
      </c>
      <c r="G22" s="6"/>
    </row>
    <row r="23" spans="1:7" s="5" customFormat="1" x14ac:dyDescent="0.25">
      <c r="A23" s="534" t="s">
        <v>46</v>
      </c>
      <c r="B23" s="459" t="s">
        <v>49</v>
      </c>
      <c r="C23" s="459" t="s">
        <v>50</v>
      </c>
      <c r="D23" s="459" t="s">
        <v>53</v>
      </c>
      <c r="E23" s="3">
        <v>45212</v>
      </c>
      <c r="F23" s="459" t="s">
        <v>46</v>
      </c>
      <c r="G23" s="6"/>
    </row>
    <row r="24" spans="1:7" s="5" customFormat="1" x14ac:dyDescent="0.25">
      <c r="A24" s="524" t="s">
        <v>46</v>
      </c>
      <c r="B24" s="459" t="s">
        <v>49</v>
      </c>
      <c r="C24" s="459" t="s">
        <v>50</v>
      </c>
      <c r="D24" s="459" t="s">
        <v>54</v>
      </c>
      <c r="E24" s="3">
        <v>45226</v>
      </c>
      <c r="F24" s="459" t="s">
        <v>46</v>
      </c>
      <c r="G24" s="6"/>
    </row>
    <row r="25" spans="1:7" s="5" customFormat="1" x14ac:dyDescent="0.25">
      <c r="A25" s="524" t="s">
        <v>46</v>
      </c>
      <c r="B25" s="459" t="s">
        <v>49</v>
      </c>
      <c r="C25" s="459" t="s">
        <v>50</v>
      </c>
      <c r="D25" s="459" t="s">
        <v>1180</v>
      </c>
      <c r="E25" s="3">
        <v>45261</v>
      </c>
      <c r="F25" s="459" t="s">
        <v>46</v>
      </c>
      <c r="G25" s="4"/>
    </row>
    <row r="26" spans="1:7" s="5" customFormat="1" x14ac:dyDescent="0.25">
      <c r="A26" s="524" t="s">
        <v>46</v>
      </c>
      <c r="B26" s="459" t="s">
        <v>49</v>
      </c>
      <c r="C26" s="459" t="s">
        <v>50</v>
      </c>
      <c r="D26" s="459" t="s">
        <v>1181</v>
      </c>
      <c r="E26" s="3">
        <v>45268</v>
      </c>
      <c r="F26" s="459" t="s">
        <v>46</v>
      </c>
      <c r="G26" s="4"/>
    </row>
    <row r="27" spans="1:7" s="5" customFormat="1" x14ac:dyDescent="0.25">
      <c r="A27" s="524" t="s">
        <v>46</v>
      </c>
      <c r="B27" s="459" t="s">
        <v>49</v>
      </c>
      <c r="C27" s="459" t="s">
        <v>50</v>
      </c>
      <c r="D27" s="459" t="s">
        <v>1297</v>
      </c>
      <c r="E27" s="3">
        <v>45338</v>
      </c>
      <c r="F27" s="459" t="s">
        <v>46</v>
      </c>
      <c r="G27" s="6"/>
    </row>
    <row r="28" spans="1:7" s="5" customFormat="1" x14ac:dyDescent="0.25">
      <c r="A28" s="524" t="s">
        <v>46</v>
      </c>
      <c r="B28" s="459" t="s">
        <v>49</v>
      </c>
      <c r="C28" s="459" t="s">
        <v>50</v>
      </c>
      <c r="D28" s="459" t="s">
        <v>1346</v>
      </c>
      <c r="E28" s="3">
        <v>45366</v>
      </c>
      <c r="F28" s="459" t="s">
        <v>46</v>
      </c>
      <c r="G28" s="6"/>
    </row>
    <row r="29" spans="1:7" s="5" customFormat="1" x14ac:dyDescent="0.25">
      <c r="A29" s="524" t="s">
        <v>46</v>
      </c>
      <c r="B29" s="459" t="s">
        <v>49</v>
      </c>
      <c r="C29" s="459" t="s">
        <v>50</v>
      </c>
      <c r="D29" s="459" t="s">
        <v>1347</v>
      </c>
      <c r="E29" s="3">
        <v>45373</v>
      </c>
      <c r="F29" s="459" t="s">
        <v>46</v>
      </c>
      <c r="G29" s="6"/>
    </row>
    <row r="30" spans="1:7" s="5" customFormat="1" x14ac:dyDescent="0.25">
      <c r="A30" s="524" t="s">
        <v>46</v>
      </c>
      <c r="B30" s="459" t="s">
        <v>49</v>
      </c>
      <c r="C30" s="459" t="s">
        <v>50</v>
      </c>
      <c r="D30" s="459" t="s">
        <v>1348</v>
      </c>
      <c r="E30" s="3">
        <v>45380</v>
      </c>
      <c r="F30" s="459" t="s">
        <v>46</v>
      </c>
      <c r="G30" s="6"/>
    </row>
    <row r="31" spans="1:7" s="5" customFormat="1" x14ac:dyDescent="0.25">
      <c r="A31" s="524" t="s">
        <v>46</v>
      </c>
      <c r="B31" s="459" t="s">
        <v>49</v>
      </c>
      <c r="C31" s="459" t="s">
        <v>50</v>
      </c>
      <c r="D31" s="459" t="s">
        <v>1349</v>
      </c>
      <c r="E31" s="3">
        <v>45387</v>
      </c>
      <c r="F31" s="459" t="s">
        <v>46</v>
      </c>
      <c r="G31" s="6"/>
    </row>
    <row r="32" spans="1:7" s="5" customFormat="1" x14ac:dyDescent="0.25">
      <c r="A32" s="524" t="s">
        <v>46</v>
      </c>
      <c r="B32" s="459" t="s">
        <v>49</v>
      </c>
      <c r="C32" s="459" t="s">
        <v>50</v>
      </c>
      <c r="D32" s="459" t="s">
        <v>1350</v>
      </c>
      <c r="E32" s="3">
        <v>45394</v>
      </c>
      <c r="F32" s="459" t="s">
        <v>46</v>
      </c>
    </row>
    <row r="33" spans="1:7" s="5" customFormat="1" x14ac:dyDescent="0.25">
      <c r="A33" s="524" t="s">
        <v>46</v>
      </c>
      <c r="B33" s="459" t="s">
        <v>49</v>
      </c>
      <c r="C33" s="459" t="s">
        <v>50</v>
      </c>
      <c r="D33" s="459" t="s">
        <v>1351</v>
      </c>
      <c r="E33" s="3">
        <v>45401</v>
      </c>
      <c r="F33" s="459" t="s">
        <v>46</v>
      </c>
      <c r="G33" s="6"/>
    </row>
    <row r="34" spans="1:7" s="5" customFormat="1" x14ac:dyDescent="0.25">
      <c r="A34" s="524" t="s">
        <v>46</v>
      </c>
      <c r="B34" s="459" t="s">
        <v>49</v>
      </c>
      <c r="C34" s="459" t="s">
        <v>50</v>
      </c>
      <c r="D34" s="459" t="s">
        <v>1352</v>
      </c>
      <c r="E34" s="3">
        <v>45408</v>
      </c>
      <c r="F34" s="459" t="s">
        <v>46</v>
      </c>
      <c r="G34" s="6"/>
    </row>
    <row r="35" spans="1:7" s="5" customFormat="1" x14ac:dyDescent="0.25">
      <c r="A35" s="524" t="s">
        <v>46</v>
      </c>
      <c r="B35" s="459" t="s">
        <v>49</v>
      </c>
      <c r="C35" s="459" t="s">
        <v>50</v>
      </c>
      <c r="D35" s="459" t="s">
        <v>55</v>
      </c>
      <c r="E35" s="3">
        <v>45296</v>
      </c>
      <c r="F35" s="459" t="s">
        <v>46</v>
      </c>
      <c r="G35" s="6"/>
    </row>
    <row r="36" spans="1:7" s="5" customFormat="1" x14ac:dyDescent="0.25">
      <c r="A36" s="524" t="s">
        <v>46</v>
      </c>
      <c r="B36" s="459" t="s">
        <v>49</v>
      </c>
      <c r="C36" s="459" t="s">
        <v>50</v>
      </c>
      <c r="D36" s="459" t="s">
        <v>56</v>
      </c>
      <c r="E36" s="3">
        <v>45303</v>
      </c>
      <c r="F36" s="459" t="s">
        <v>46</v>
      </c>
      <c r="G36" s="4"/>
    </row>
    <row r="37" spans="1:7" s="5" customFormat="1" x14ac:dyDescent="0.25">
      <c r="A37" s="524" t="s">
        <v>46</v>
      </c>
      <c r="B37" s="459" t="s">
        <v>49</v>
      </c>
      <c r="C37" s="459" t="s">
        <v>50</v>
      </c>
      <c r="D37" s="459" t="s">
        <v>1182</v>
      </c>
      <c r="E37" s="3">
        <v>45352</v>
      </c>
      <c r="F37" s="459" t="s">
        <v>46</v>
      </c>
      <c r="G37" s="4"/>
    </row>
    <row r="38" spans="1:7" s="5" customFormat="1" x14ac:dyDescent="0.25">
      <c r="A38" s="524" t="s">
        <v>46</v>
      </c>
      <c r="B38" s="459" t="s">
        <v>49</v>
      </c>
      <c r="C38" s="459" t="s">
        <v>50</v>
      </c>
      <c r="D38" s="459" t="s">
        <v>1183</v>
      </c>
      <c r="E38" s="3">
        <v>45359</v>
      </c>
      <c r="F38" s="459" t="s">
        <v>46</v>
      </c>
      <c r="G38" s="6"/>
    </row>
    <row r="39" spans="1:7" s="5" customFormat="1" x14ac:dyDescent="0.25">
      <c r="A39" s="524" t="s">
        <v>46</v>
      </c>
      <c r="B39" s="459" t="s">
        <v>49</v>
      </c>
      <c r="C39" s="459" t="s">
        <v>50</v>
      </c>
      <c r="D39" s="459" t="s">
        <v>1184</v>
      </c>
      <c r="E39" s="3">
        <v>45366</v>
      </c>
      <c r="F39" s="459" t="s">
        <v>46</v>
      </c>
      <c r="G39" s="6"/>
    </row>
    <row r="40" spans="1:7" s="5" customFormat="1" x14ac:dyDescent="0.25">
      <c r="A40" s="524" t="s">
        <v>46</v>
      </c>
      <c r="B40" s="459" t="s">
        <v>49</v>
      </c>
      <c r="C40" s="459" t="s">
        <v>50</v>
      </c>
      <c r="D40" s="459" t="s">
        <v>1185</v>
      </c>
      <c r="E40" s="3">
        <v>45380</v>
      </c>
      <c r="F40" s="459" t="s">
        <v>46</v>
      </c>
      <c r="G40" s="6"/>
    </row>
    <row r="41" spans="1:7" s="5" customFormat="1" x14ac:dyDescent="0.25">
      <c r="A41" s="524" t="s">
        <v>46</v>
      </c>
      <c r="B41" s="459" t="s">
        <v>49</v>
      </c>
      <c r="C41" s="459" t="s">
        <v>50</v>
      </c>
      <c r="D41" s="459" t="s">
        <v>1186</v>
      </c>
      <c r="E41" s="3">
        <v>45387</v>
      </c>
      <c r="F41" s="459" t="s">
        <v>46</v>
      </c>
      <c r="G41" s="6"/>
    </row>
    <row r="42" spans="1:7" s="5" customFormat="1" x14ac:dyDescent="0.25">
      <c r="A42" s="524" t="s">
        <v>46</v>
      </c>
      <c r="B42" s="459" t="s">
        <v>49</v>
      </c>
      <c r="C42" s="459" t="s">
        <v>50</v>
      </c>
      <c r="D42" s="459" t="s">
        <v>1187</v>
      </c>
      <c r="E42" s="3">
        <v>45408</v>
      </c>
      <c r="F42" s="459" t="s">
        <v>46</v>
      </c>
      <c r="G42" s="6"/>
    </row>
    <row r="43" spans="1:7" s="5" customFormat="1" x14ac:dyDescent="0.25">
      <c r="A43" s="524" t="s">
        <v>46</v>
      </c>
      <c r="B43" s="459" t="s">
        <v>49</v>
      </c>
      <c r="C43" s="459" t="s">
        <v>50</v>
      </c>
      <c r="D43" s="459" t="s">
        <v>1298</v>
      </c>
      <c r="E43" s="3">
        <v>45422</v>
      </c>
      <c r="F43" s="459" t="s">
        <v>46</v>
      </c>
      <c r="G43" s="6"/>
    </row>
    <row r="44" spans="1:7" s="5" customFormat="1" x14ac:dyDescent="0.25">
      <c r="A44" s="524" t="s">
        <v>46</v>
      </c>
      <c r="B44" s="459" t="s">
        <v>49</v>
      </c>
      <c r="C44" s="459" t="s">
        <v>50</v>
      </c>
      <c r="D44" s="459" t="s">
        <v>1353</v>
      </c>
      <c r="E44" s="3">
        <v>45464</v>
      </c>
      <c r="F44" s="459" t="s">
        <v>46</v>
      </c>
      <c r="G44" s="6"/>
    </row>
    <row r="45" spans="1:7" s="5" customFormat="1" x14ac:dyDescent="0.25">
      <c r="A45" s="524" t="s">
        <v>46</v>
      </c>
      <c r="B45" s="459" t="s">
        <v>49</v>
      </c>
      <c r="C45" s="459" t="s">
        <v>50</v>
      </c>
      <c r="D45" s="459" t="s">
        <v>1354</v>
      </c>
      <c r="E45" s="3">
        <v>45471</v>
      </c>
      <c r="F45" s="459" t="s">
        <v>46</v>
      </c>
      <c r="G45" s="4"/>
    </row>
    <row r="46" spans="1:7" s="5" customFormat="1" x14ac:dyDescent="0.25">
      <c r="A46" s="524" t="s">
        <v>46</v>
      </c>
      <c r="B46" s="459" t="s">
        <v>49</v>
      </c>
      <c r="C46" s="459" t="s">
        <v>50</v>
      </c>
      <c r="D46" s="459" t="s">
        <v>1355</v>
      </c>
      <c r="E46" s="3">
        <v>45478</v>
      </c>
      <c r="F46" s="459" t="s">
        <v>46</v>
      </c>
      <c r="G46" s="4"/>
    </row>
    <row r="47" spans="1:7" s="5" customFormat="1" x14ac:dyDescent="0.25">
      <c r="A47" s="524" t="s">
        <v>46</v>
      </c>
      <c r="B47" s="459" t="s">
        <v>49</v>
      </c>
      <c r="C47" s="459" t="s">
        <v>50</v>
      </c>
      <c r="D47" s="459" t="s">
        <v>1356</v>
      </c>
      <c r="E47" s="3">
        <v>45485</v>
      </c>
      <c r="F47" s="459" t="s">
        <v>46</v>
      </c>
      <c r="G47" s="4"/>
    </row>
    <row r="48" spans="1:7" s="5" customFormat="1" x14ac:dyDescent="0.25">
      <c r="A48" s="524" t="s">
        <v>46</v>
      </c>
      <c r="B48" s="459" t="s">
        <v>49</v>
      </c>
      <c r="C48" s="459" t="s">
        <v>50</v>
      </c>
      <c r="D48" s="459" t="s">
        <v>1357</v>
      </c>
      <c r="E48" s="3">
        <v>45492</v>
      </c>
      <c r="F48" s="459" t="s">
        <v>46</v>
      </c>
      <c r="G48" s="6"/>
    </row>
    <row r="49" spans="1:7" s="5" customFormat="1" x14ac:dyDescent="0.25">
      <c r="A49" s="524" t="s">
        <v>46</v>
      </c>
      <c r="B49" s="459" t="s">
        <v>49</v>
      </c>
      <c r="C49" s="459" t="s">
        <v>50</v>
      </c>
      <c r="D49" s="459" t="s">
        <v>1358</v>
      </c>
      <c r="E49" s="3">
        <v>45499</v>
      </c>
      <c r="F49" s="459" t="s">
        <v>46</v>
      </c>
      <c r="G49" s="6"/>
    </row>
    <row r="50" spans="1:7" s="5" customFormat="1" x14ac:dyDescent="0.25">
      <c r="A50" s="524" t="s">
        <v>6</v>
      </c>
      <c r="B50" s="459" t="s">
        <v>57</v>
      </c>
      <c r="C50" s="459" t="s">
        <v>58</v>
      </c>
      <c r="D50" s="459" t="s">
        <v>59</v>
      </c>
      <c r="E50" s="3">
        <v>47716</v>
      </c>
      <c r="F50" s="459" t="s">
        <v>35</v>
      </c>
      <c r="G50" s="6"/>
    </row>
    <row r="51" spans="1:7" s="5" customFormat="1" x14ac:dyDescent="0.25">
      <c r="A51" s="524" t="s">
        <v>6</v>
      </c>
      <c r="B51" s="459" t="s">
        <v>1188</v>
      </c>
      <c r="C51" s="459" t="s">
        <v>1189</v>
      </c>
      <c r="D51" s="459" t="s">
        <v>1190</v>
      </c>
      <c r="E51" s="3">
        <v>48637</v>
      </c>
      <c r="F51" s="459" t="s">
        <v>793</v>
      </c>
      <c r="G51" s="6"/>
    </row>
    <row r="52" spans="1:7" s="5" customFormat="1" x14ac:dyDescent="0.25">
      <c r="A52" s="524" t="s">
        <v>6</v>
      </c>
      <c r="B52" s="459" t="s">
        <v>1254</v>
      </c>
      <c r="C52" s="459" t="s">
        <v>60</v>
      </c>
      <c r="D52" s="459" t="s">
        <v>61</v>
      </c>
      <c r="E52" s="3">
        <v>46984</v>
      </c>
      <c r="F52" s="459" t="s">
        <v>793</v>
      </c>
      <c r="G52" s="6"/>
    </row>
    <row r="53" spans="1:7" s="5" customFormat="1" x14ac:dyDescent="0.25">
      <c r="A53" s="524" t="s">
        <v>8</v>
      </c>
      <c r="B53" s="459" t="s">
        <v>62</v>
      </c>
      <c r="C53" s="459" t="s">
        <v>63</v>
      </c>
      <c r="D53" s="459" t="s">
        <v>64</v>
      </c>
      <c r="E53" s="3">
        <v>45630</v>
      </c>
      <c r="F53" s="459" t="s">
        <v>65</v>
      </c>
      <c r="G53" s="6"/>
    </row>
    <row r="54" spans="1:7" s="5" customFormat="1" x14ac:dyDescent="0.25">
      <c r="A54" s="524" t="s">
        <v>8</v>
      </c>
      <c r="B54" s="459" t="s">
        <v>62</v>
      </c>
      <c r="C54" s="459" t="s">
        <v>63</v>
      </c>
      <c r="D54" s="459" t="s">
        <v>66</v>
      </c>
      <c r="E54" s="3">
        <v>46350</v>
      </c>
      <c r="F54" s="459" t="s">
        <v>65</v>
      </c>
      <c r="G54" s="6"/>
    </row>
    <row r="55" spans="1:7" s="5" customFormat="1" x14ac:dyDescent="0.25">
      <c r="A55" s="524" t="s">
        <v>8</v>
      </c>
      <c r="B55" s="459" t="s">
        <v>67</v>
      </c>
      <c r="C55" s="459" t="s">
        <v>68</v>
      </c>
      <c r="D55" s="459" t="s">
        <v>69</v>
      </c>
      <c r="E55" s="3">
        <v>45428</v>
      </c>
      <c r="F55" s="459" t="s">
        <v>65</v>
      </c>
      <c r="G55" s="6"/>
    </row>
    <row r="56" spans="1:7" s="5" customFormat="1" x14ac:dyDescent="0.25">
      <c r="A56" s="524" t="s">
        <v>8</v>
      </c>
      <c r="B56" s="459" t="s">
        <v>70</v>
      </c>
      <c r="C56" s="459" t="s">
        <v>71</v>
      </c>
      <c r="D56" s="459" t="s">
        <v>72</v>
      </c>
      <c r="E56" s="3">
        <v>45521</v>
      </c>
      <c r="F56" s="459" t="s">
        <v>65</v>
      </c>
      <c r="G56" s="6"/>
    </row>
    <row r="57" spans="1:7" s="5" customFormat="1" x14ac:dyDescent="0.25">
      <c r="A57" s="524" t="s">
        <v>8</v>
      </c>
      <c r="B57" s="459" t="s">
        <v>73</v>
      </c>
      <c r="C57" s="459" t="s">
        <v>74</v>
      </c>
      <c r="D57" s="459" t="s">
        <v>75</v>
      </c>
      <c r="E57" s="3">
        <v>46067</v>
      </c>
      <c r="F57" s="459" t="s">
        <v>65</v>
      </c>
      <c r="G57" s="6"/>
    </row>
    <row r="58" spans="1:7" s="5" customFormat="1" x14ac:dyDescent="0.25">
      <c r="A58" s="524" t="s">
        <v>8</v>
      </c>
      <c r="B58" s="459" t="s">
        <v>76</v>
      </c>
      <c r="C58" s="459" t="s">
        <v>77</v>
      </c>
      <c r="D58" s="459" t="s">
        <v>78</v>
      </c>
      <c r="E58" s="3">
        <v>47381</v>
      </c>
      <c r="F58" s="459" t="s">
        <v>65</v>
      </c>
      <c r="G58" s="6"/>
    </row>
    <row r="59" spans="1:7" s="5" customFormat="1" x14ac:dyDescent="0.25">
      <c r="A59" s="524" t="s">
        <v>8</v>
      </c>
      <c r="B59" s="459" t="s">
        <v>1191</v>
      </c>
      <c r="C59" s="459" t="s">
        <v>1192</v>
      </c>
      <c r="D59" s="459" t="s">
        <v>1193</v>
      </c>
      <c r="E59" s="3">
        <v>47540</v>
      </c>
      <c r="F59" s="459" t="s">
        <v>65</v>
      </c>
      <c r="G59" s="6"/>
    </row>
    <row r="60" spans="1:7" s="5" customFormat="1" x14ac:dyDescent="0.25">
      <c r="A60" s="524" t="s">
        <v>9</v>
      </c>
      <c r="B60" s="459" t="s">
        <v>79</v>
      </c>
      <c r="C60" s="459" t="s">
        <v>80</v>
      </c>
      <c r="D60" s="459" t="s">
        <v>81</v>
      </c>
      <c r="E60" s="3">
        <v>47689</v>
      </c>
      <c r="F60" s="459" t="s">
        <v>82</v>
      </c>
      <c r="G60" s="6"/>
    </row>
    <row r="61" spans="1:7" s="5" customFormat="1" x14ac:dyDescent="0.25">
      <c r="A61" s="524" t="s">
        <v>9</v>
      </c>
      <c r="B61" s="459" t="s">
        <v>79</v>
      </c>
      <c r="C61" s="459" t="s">
        <v>80</v>
      </c>
      <c r="D61" s="459" t="s">
        <v>83</v>
      </c>
      <c r="E61" s="3">
        <v>47329</v>
      </c>
      <c r="F61" s="459" t="s">
        <v>82</v>
      </c>
      <c r="G61" s="6"/>
    </row>
    <row r="62" spans="1:7" s="5" customFormat="1" x14ac:dyDescent="0.25">
      <c r="A62" s="524" t="s">
        <v>9</v>
      </c>
      <c r="B62" s="459" t="s">
        <v>79</v>
      </c>
      <c r="C62" s="459" t="s">
        <v>80</v>
      </c>
      <c r="D62" s="459" t="s">
        <v>84</v>
      </c>
      <c r="E62" s="3">
        <v>46969</v>
      </c>
      <c r="F62" s="459" t="s">
        <v>82</v>
      </c>
      <c r="G62" s="6"/>
    </row>
    <row r="63" spans="1:7" s="5" customFormat="1" x14ac:dyDescent="0.25">
      <c r="A63" s="524" t="s">
        <v>9</v>
      </c>
      <c r="B63" s="459" t="s">
        <v>79</v>
      </c>
      <c r="C63" s="459" t="s">
        <v>80</v>
      </c>
      <c r="D63" s="459" t="s">
        <v>85</v>
      </c>
      <c r="E63" s="3">
        <v>46609</v>
      </c>
      <c r="F63" s="459" t="s">
        <v>82</v>
      </c>
      <c r="G63" s="6"/>
    </row>
    <row r="64" spans="1:7" s="5" customFormat="1" x14ac:dyDescent="0.25">
      <c r="A64" s="524" t="s">
        <v>10</v>
      </c>
      <c r="B64" s="459" t="s">
        <v>1244</v>
      </c>
      <c r="C64" s="458" t="s">
        <v>86</v>
      </c>
      <c r="D64" s="459" t="s">
        <v>87</v>
      </c>
      <c r="E64" s="3">
        <v>45584</v>
      </c>
      <c r="F64" s="459" t="s">
        <v>30</v>
      </c>
      <c r="G64" s="6"/>
    </row>
    <row r="65" spans="1:7" s="5" customFormat="1" x14ac:dyDescent="0.25">
      <c r="A65" s="524" t="s">
        <v>10</v>
      </c>
      <c r="B65" s="459" t="s">
        <v>1245</v>
      </c>
      <c r="C65" s="459" t="s">
        <v>88</v>
      </c>
      <c r="D65" s="459" t="s">
        <v>89</v>
      </c>
      <c r="E65" s="3">
        <v>47289</v>
      </c>
      <c r="F65" s="459" t="s">
        <v>30</v>
      </c>
      <c r="G65" s="6"/>
    </row>
    <row r="66" spans="1:7" s="5" customFormat="1" x14ac:dyDescent="0.25">
      <c r="A66" s="534" t="s">
        <v>11</v>
      </c>
      <c r="B66" s="459" t="s">
        <v>90</v>
      </c>
      <c r="C66" s="459" t="s">
        <v>91</v>
      </c>
      <c r="D66" s="459" t="s">
        <v>92</v>
      </c>
      <c r="E66" s="3">
        <v>45857</v>
      </c>
      <c r="F66" s="459" t="s">
        <v>82</v>
      </c>
      <c r="G66" s="4"/>
    </row>
    <row r="67" spans="1:7" s="5" customFormat="1" x14ac:dyDescent="0.25">
      <c r="A67" s="534" t="s">
        <v>11</v>
      </c>
      <c r="B67" s="459" t="s">
        <v>1194</v>
      </c>
      <c r="C67" s="459" t="s">
        <v>1195</v>
      </c>
      <c r="D67" s="459" t="s">
        <v>1196</v>
      </c>
      <c r="E67" s="3">
        <v>48644</v>
      </c>
      <c r="F67" s="459" t="s">
        <v>82</v>
      </c>
      <c r="G67" s="4"/>
    </row>
    <row r="68" spans="1:7" s="5" customFormat="1" x14ac:dyDescent="0.25">
      <c r="A68" s="534" t="s">
        <v>11</v>
      </c>
      <c r="B68" s="459" t="s">
        <v>93</v>
      </c>
      <c r="C68" s="459" t="s">
        <v>94</v>
      </c>
      <c r="D68" s="459" t="s">
        <v>95</v>
      </c>
      <c r="E68" s="3">
        <v>45233</v>
      </c>
      <c r="F68" s="459" t="s">
        <v>82</v>
      </c>
      <c r="G68" s="4"/>
    </row>
    <row r="69" spans="1:7" s="5" customFormat="1" x14ac:dyDescent="0.25">
      <c r="A69" s="534" t="s">
        <v>11</v>
      </c>
      <c r="B69" s="459" t="s">
        <v>93</v>
      </c>
      <c r="C69" s="459" t="s">
        <v>94</v>
      </c>
      <c r="D69" s="459" t="s">
        <v>96</v>
      </c>
      <c r="E69" s="3">
        <v>45953</v>
      </c>
      <c r="F69" s="459" t="s">
        <v>82</v>
      </c>
      <c r="G69" s="4"/>
    </row>
    <row r="70" spans="1:7" s="5" customFormat="1" x14ac:dyDescent="0.25">
      <c r="A70" s="534" t="s">
        <v>11</v>
      </c>
      <c r="B70" s="459" t="s">
        <v>97</v>
      </c>
      <c r="C70" s="459" t="s">
        <v>98</v>
      </c>
      <c r="D70" s="459" t="s">
        <v>99</v>
      </c>
      <c r="E70" s="3">
        <v>48124</v>
      </c>
      <c r="F70" s="459" t="s">
        <v>82</v>
      </c>
      <c r="G70" s="4"/>
    </row>
    <row r="71" spans="1:7" s="5" customFormat="1" x14ac:dyDescent="0.25">
      <c r="A71" s="534" t="s">
        <v>11</v>
      </c>
      <c r="B71" s="459" t="s">
        <v>100</v>
      </c>
      <c r="C71" s="459" t="s">
        <v>101</v>
      </c>
      <c r="D71" s="459" t="s">
        <v>102</v>
      </c>
      <c r="E71" s="3">
        <v>46605</v>
      </c>
      <c r="F71" s="459" t="s">
        <v>103</v>
      </c>
      <c r="G71" s="4"/>
    </row>
    <row r="72" spans="1:7" s="5" customFormat="1" x14ac:dyDescent="0.25">
      <c r="A72" s="534" t="s">
        <v>11</v>
      </c>
      <c r="B72" s="459" t="s">
        <v>1249</v>
      </c>
      <c r="C72" s="459" t="s">
        <v>104</v>
      </c>
      <c r="D72" s="459" t="s">
        <v>105</v>
      </c>
      <c r="E72" s="3">
        <v>47073</v>
      </c>
      <c r="F72" s="459" t="s">
        <v>82</v>
      </c>
      <c r="G72" s="4"/>
    </row>
    <row r="73" spans="1:7" s="5" customFormat="1" x14ac:dyDescent="0.25">
      <c r="A73" s="534" t="s">
        <v>11</v>
      </c>
      <c r="B73" s="459" t="s">
        <v>1299</v>
      </c>
      <c r="C73" s="459" t="s">
        <v>1300</v>
      </c>
      <c r="D73" s="459" t="s">
        <v>1301</v>
      </c>
      <c r="E73" s="3">
        <v>47575</v>
      </c>
      <c r="F73" s="459" t="s">
        <v>82</v>
      </c>
      <c r="G73" s="4"/>
    </row>
    <row r="74" spans="1:7" s="5" customFormat="1" x14ac:dyDescent="0.25">
      <c r="A74" s="534" t="s">
        <v>12</v>
      </c>
      <c r="B74" s="459" t="s">
        <v>1246</v>
      </c>
      <c r="C74" s="459" t="s">
        <v>106</v>
      </c>
      <c r="D74" s="459" t="s">
        <v>107</v>
      </c>
      <c r="E74" s="3">
        <v>45159</v>
      </c>
      <c r="F74" s="459" t="s">
        <v>103</v>
      </c>
      <c r="G74" s="4"/>
    </row>
    <row r="75" spans="1:7" s="5" customFormat="1" x14ac:dyDescent="0.25">
      <c r="A75" s="524" t="s">
        <v>12</v>
      </c>
      <c r="B75" s="459" t="s">
        <v>1246</v>
      </c>
      <c r="C75" s="459" t="s">
        <v>106</v>
      </c>
      <c r="D75" s="459" t="s">
        <v>108</v>
      </c>
      <c r="E75" s="3">
        <v>45519</v>
      </c>
      <c r="F75" s="459" t="s">
        <v>103</v>
      </c>
      <c r="G75" s="4"/>
    </row>
    <row r="76" spans="1:7" s="5" customFormat="1" x14ac:dyDescent="0.25">
      <c r="A76" s="524" t="s">
        <v>12</v>
      </c>
      <c r="B76" s="459" t="s">
        <v>1232</v>
      </c>
      <c r="C76" s="459" t="s">
        <v>109</v>
      </c>
      <c r="D76" s="459" t="s">
        <v>110</v>
      </c>
      <c r="E76" s="3">
        <v>45164</v>
      </c>
      <c r="F76" s="459" t="s">
        <v>103</v>
      </c>
      <c r="G76" s="6"/>
    </row>
    <row r="77" spans="1:7" s="5" customFormat="1" x14ac:dyDescent="0.25">
      <c r="A77" s="524" t="s">
        <v>12</v>
      </c>
      <c r="B77" s="459" t="s">
        <v>1232</v>
      </c>
      <c r="C77" s="459" t="s">
        <v>109</v>
      </c>
      <c r="D77" s="459" t="s">
        <v>111</v>
      </c>
      <c r="E77" s="3">
        <v>45524</v>
      </c>
      <c r="F77" s="459" t="s">
        <v>103</v>
      </c>
      <c r="G77" s="6"/>
    </row>
    <row r="78" spans="1:7" s="5" customFormat="1" x14ac:dyDescent="0.25">
      <c r="A78" s="524" t="s">
        <v>12</v>
      </c>
      <c r="B78" s="459" t="s">
        <v>1233</v>
      </c>
      <c r="C78" s="459" t="s">
        <v>112</v>
      </c>
      <c r="D78" s="459" t="s">
        <v>113</v>
      </c>
      <c r="E78" s="3">
        <v>45391</v>
      </c>
      <c r="F78" s="459" t="s">
        <v>103</v>
      </c>
      <c r="G78" s="6"/>
    </row>
    <row r="79" spans="1:7" s="5" customFormat="1" x14ac:dyDescent="0.25">
      <c r="A79" s="524" t="s">
        <v>12</v>
      </c>
      <c r="B79" s="459" t="s">
        <v>1233</v>
      </c>
      <c r="C79" s="459" t="s">
        <v>112</v>
      </c>
      <c r="D79" s="459" t="s">
        <v>114</v>
      </c>
      <c r="E79" s="3">
        <v>45751</v>
      </c>
      <c r="F79" s="459" t="s">
        <v>103</v>
      </c>
      <c r="G79" s="6"/>
    </row>
    <row r="80" spans="1:7" s="5" customFormat="1" x14ac:dyDescent="0.25">
      <c r="A80" s="534" t="s">
        <v>12</v>
      </c>
      <c r="B80" s="459" t="s">
        <v>1234</v>
      </c>
      <c r="C80" s="459" t="s">
        <v>115</v>
      </c>
      <c r="D80" s="459" t="s">
        <v>116</v>
      </c>
      <c r="E80" s="3">
        <v>45874</v>
      </c>
      <c r="F80" s="459" t="s">
        <v>103</v>
      </c>
      <c r="G80" s="6"/>
    </row>
    <row r="81" spans="1:7" s="5" customFormat="1" x14ac:dyDescent="0.25">
      <c r="A81" s="534" t="s">
        <v>12</v>
      </c>
      <c r="B81" s="459" t="s">
        <v>1234</v>
      </c>
      <c r="C81" s="459" t="s">
        <v>115</v>
      </c>
      <c r="D81" s="459" t="s">
        <v>117</v>
      </c>
      <c r="E81" s="3">
        <v>46234</v>
      </c>
      <c r="F81" s="459" t="s">
        <v>103</v>
      </c>
      <c r="G81" s="6"/>
    </row>
    <row r="82" spans="1:7" s="5" customFormat="1" x14ac:dyDescent="0.25">
      <c r="A82" s="534" t="s">
        <v>12</v>
      </c>
      <c r="B82" s="459" t="s">
        <v>118</v>
      </c>
      <c r="C82" s="459" t="s">
        <v>119</v>
      </c>
      <c r="D82" s="459" t="s">
        <v>120</v>
      </c>
      <c r="E82" s="3">
        <v>46461</v>
      </c>
      <c r="F82" s="459" t="s">
        <v>103</v>
      </c>
      <c r="G82" s="6"/>
    </row>
    <row r="83" spans="1:7" s="5" customFormat="1" x14ac:dyDescent="0.25">
      <c r="A83" s="534" t="s">
        <v>12</v>
      </c>
      <c r="B83" s="459" t="s">
        <v>121</v>
      </c>
      <c r="C83" s="459" t="s">
        <v>122</v>
      </c>
      <c r="D83" s="459" t="s">
        <v>123</v>
      </c>
      <c r="E83" s="3">
        <v>46822</v>
      </c>
      <c r="F83" s="459" t="s">
        <v>103</v>
      </c>
      <c r="G83" s="6"/>
    </row>
    <row r="84" spans="1:7" s="5" customFormat="1" x14ac:dyDescent="0.25">
      <c r="A84" s="524" t="s">
        <v>12</v>
      </c>
      <c r="B84" s="459" t="s">
        <v>124</v>
      </c>
      <c r="C84" s="459" t="s">
        <v>125</v>
      </c>
      <c r="D84" s="459" t="s">
        <v>126</v>
      </c>
      <c r="E84" s="3">
        <v>46633</v>
      </c>
      <c r="F84" s="459" t="s">
        <v>103</v>
      </c>
      <c r="G84" s="6"/>
    </row>
    <row r="85" spans="1:7" s="5" customFormat="1" x14ac:dyDescent="0.25">
      <c r="A85" s="524" t="s">
        <v>12</v>
      </c>
      <c r="B85" s="459" t="s">
        <v>127</v>
      </c>
      <c r="C85" s="459" t="s">
        <v>128</v>
      </c>
      <c r="D85" s="459" t="s">
        <v>129</v>
      </c>
      <c r="E85" s="3">
        <v>46905</v>
      </c>
      <c r="F85" s="459" t="s">
        <v>103</v>
      </c>
      <c r="G85" s="4"/>
    </row>
    <row r="86" spans="1:7" s="5" customFormat="1" x14ac:dyDescent="0.25">
      <c r="A86" s="524" t="s">
        <v>12</v>
      </c>
      <c r="B86" s="459" t="s">
        <v>1197</v>
      </c>
      <c r="C86" s="459" t="s">
        <v>1198</v>
      </c>
      <c r="D86" s="459" t="s">
        <v>1199</v>
      </c>
      <c r="E86" s="3">
        <v>47380</v>
      </c>
      <c r="F86" s="459" t="s">
        <v>103</v>
      </c>
      <c r="G86" s="4"/>
    </row>
    <row r="87" spans="1:7" s="5" customFormat="1" x14ac:dyDescent="0.25">
      <c r="A87" s="524" t="s">
        <v>12</v>
      </c>
      <c r="B87" s="459" t="s">
        <v>1250</v>
      </c>
      <c r="C87" s="459" t="s">
        <v>130</v>
      </c>
      <c r="D87" s="459" t="s">
        <v>131</v>
      </c>
      <c r="E87" s="3">
        <v>45554</v>
      </c>
      <c r="F87" s="459" t="s">
        <v>103</v>
      </c>
      <c r="G87" s="6"/>
    </row>
    <row r="88" spans="1:7" s="5" customFormat="1" x14ac:dyDescent="0.25">
      <c r="A88" s="524" t="s">
        <v>12</v>
      </c>
      <c r="B88" s="459" t="s">
        <v>1250</v>
      </c>
      <c r="C88" s="459" t="s">
        <v>130</v>
      </c>
      <c r="D88" s="459" t="s">
        <v>132</v>
      </c>
      <c r="E88" s="3">
        <v>45914</v>
      </c>
      <c r="F88" s="459" t="s">
        <v>103</v>
      </c>
      <c r="G88" s="6"/>
    </row>
    <row r="89" spans="1:7" s="5" customFormat="1" x14ac:dyDescent="0.25">
      <c r="A89" s="524" t="s">
        <v>12</v>
      </c>
      <c r="B89" s="459" t="s">
        <v>1251</v>
      </c>
      <c r="C89" s="459" t="s">
        <v>133</v>
      </c>
      <c r="D89" s="459" t="s">
        <v>134</v>
      </c>
      <c r="E89" s="3">
        <v>45914</v>
      </c>
      <c r="F89" s="459" t="s">
        <v>103</v>
      </c>
      <c r="G89" s="6"/>
    </row>
    <row r="90" spans="1:7" s="5" customFormat="1" x14ac:dyDescent="0.25">
      <c r="A90" s="524" t="s">
        <v>12</v>
      </c>
      <c r="B90" s="459" t="s">
        <v>1251</v>
      </c>
      <c r="C90" s="459" t="s">
        <v>133</v>
      </c>
      <c r="D90" s="459" t="s">
        <v>135</v>
      </c>
      <c r="E90" s="3">
        <v>46274</v>
      </c>
      <c r="F90" s="459" t="s">
        <v>103</v>
      </c>
      <c r="G90" s="6"/>
    </row>
    <row r="91" spans="1:7" s="5" customFormat="1" x14ac:dyDescent="0.25">
      <c r="A91" s="524" t="s">
        <v>13</v>
      </c>
      <c r="B91" s="459" t="s">
        <v>136</v>
      </c>
      <c r="C91" s="459" t="s">
        <v>137</v>
      </c>
      <c r="D91" s="459" t="s">
        <v>138</v>
      </c>
      <c r="E91" s="3">
        <v>46800</v>
      </c>
      <c r="F91" s="459" t="s">
        <v>65</v>
      </c>
      <c r="G91" s="6"/>
    </row>
    <row r="92" spans="1:7" s="5" customFormat="1" x14ac:dyDescent="0.25">
      <c r="A92" s="524" t="s">
        <v>13</v>
      </c>
      <c r="B92" s="459" t="s">
        <v>139</v>
      </c>
      <c r="C92" s="459" t="s">
        <v>140</v>
      </c>
      <c r="D92" s="459" t="s">
        <v>141</v>
      </c>
      <c r="E92" s="3">
        <v>46081</v>
      </c>
      <c r="F92" s="459" t="s">
        <v>65</v>
      </c>
    </row>
    <row r="93" spans="1:7" s="5" customFormat="1" x14ac:dyDescent="0.25">
      <c r="A93" s="524" t="s">
        <v>13</v>
      </c>
      <c r="B93" s="459" t="s">
        <v>142</v>
      </c>
      <c r="C93" s="459" t="s">
        <v>143</v>
      </c>
      <c r="D93" s="459" t="s">
        <v>144</v>
      </c>
      <c r="E93" s="3">
        <v>46980</v>
      </c>
      <c r="F93" s="459" t="s">
        <v>65</v>
      </c>
      <c r="G93" s="6"/>
    </row>
    <row r="94" spans="1:7" s="5" customFormat="1" x14ac:dyDescent="0.25">
      <c r="A94" s="524" t="s">
        <v>13</v>
      </c>
      <c r="B94" s="459" t="s">
        <v>145</v>
      </c>
      <c r="C94" s="459" t="s">
        <v>146</v>
      </c>
      <c r="D94" s="459" t="s">
        <v>147</v>
      </c>
      <c r="E94" s="3">
        <v>46801</v>
      </c>
      <c r="F94" s="459" t="s">
        <v>65</v>
      </c>
      <c r="G94" s="6"/>
    </row>
    <row r="95" spans="1:7" s="5" customFormat="1" x14ac:dyDescent="0.25">
      <c r="A95" s="524" t="s">
        <v>13</v>
      </c>
      <c r="B95" s="459" t="s">
        <v>148</v>
      </c>
      <c r="C95" s="459" t="s">
        <v>149</v>
      </c>
      <c r="D95" s="459" t="s">
        <v>150</v>
      </c>
      <c r="E95" s="3">
        <v>46621</v>
      </c>
      <c r="F95" s="459" t="s">
        <v>65</v>
      </c>
      <c r="G95" s="6"/>
    </row>
    <row r="96" spans="1:7" s="5" customFormat="1" x14ac:dyDescent="0.25">
      <c r="A96" s="524" t="s">
        <v>13</v>
      </c>
      <c r="B96" s="459" t="s">
        <v>151</v>
      </c>
      <c r="C96" s="459" t="s">
        <v>152</v>
      </c>
      <c r="D96" s="459" t="s">
        <v>153</v>
      </c>
      <c r="E96" s="3">
        <v>45490</v>
      </c>
      <c r="F96" s="459" t="s">
        <v>65</v>
      </c>
      <c r="G96" s="4"/>
    </row>
    <row r="97" spans="1:7" s="5" customFormat="1" x14ac:dyDescent="0.25">
      <c r="A97" s="524" t="s">
        <v>13</v>
      </c>
      <c r="B97" s="459" t="s">
        <v>151</v>
      </c>
      <c r="C97" s="459" t="s">
        <v>152</v>
      </c>
      <c r="D97" s="459" t="s">
        <v>154</v>
      </c>
      <c r="E97" s="3">
        <v>45850</v>
      </c>
      <c r="F97" s="459" t="s">
        <v>65</v>
      </c>
      <c r="G97" s="4"/>
    </row>
    <row r="98" spans="1:7" s="5" customFormat="1" x14ac:dyDescent="0.25">
      <c r="A98" s="524" t="s">
        <v>13</v>
      </c>
      <c r="B98" s="459" t="s">
        <v>155</v>
      </c>
      <c r="C98" s="459" t="s">
        <v>156</v>
      </c>
      <c r="D98" s="459" t="s">
        <v>157</v>
      </c>
      <c r="E98" s="3">
        <v>46674</v>
      </c>
      <c r="F98" s="459" t="s">
        <v>65</v>
      </c>
      <c r="G98" s="6"/>
    </row>
    <row r="99" spans="1:7" s="5" customFormat="1" x14ac:dyDescent="0.25">
      <c r="A99" s="524" t="s">
        <v>14</v>
      </c>
      <c r="B99" s="459" t="s">
        <v>1247</v>
      </c>
      <c r="C99" s="459" t="s">
        <v>158</v>
      </c>
      <c r="D99" s="459" t="s">
        <v>159</v>
      </c>
      <c r="E99" s="3">
        <v>45490</v>
      </c>
      <c r="F99" s="459" t="s">
        <v>38</v>
      </c>
      <c r="G99" s="6"/>
    </row>
    <row r="100" spans="1:7" s="5" customFormat="1" x14ac:dyDescent="0.25">
      <c r="A100" s="524" t="s">
        <v>14</v>
      </c>
      <c r="B100" s="459" t="s">
        <v>160</v>
      </c>
      <c r="C100" s="459" t="s">
        <v>161</v>
      </c>
      <c r="D100" s="459" t="s">
        <v>162</v>
      </c>
      <c r="E100" s="3">
        <v>45260</v>
      </c>
      <c r="F100" s="459" t="s">
        <v>38</v>
      </c>
      <c r="G100" s="6"/>
    </row>
    <row r="101" spans="1:7" s="5" customFormat="1" x14ac:dyDescent="0.25">
      <c r="A101" s="524" t="s">
        <v>14</v>
      </c>
      <c r="B101" s="459" t="s">
        <v>163</v>
      </c>
      <c r="C101" s="459" t="s">
        <v>164</v>
      </c>
      <c r="D101" s="459" t="s">
        <v>165</v>
      </c>
      <c r="E101" s="3">
        <v>45713</v>
      </c>
      <c r="F101" s="459" t="s">
        <v>65</v>
      </c>
      <c r="G101" s="6"/>
    </row>
    <row r="102" spans="1:7" s="5" customFormat="1" x14ac:dyDescent="0.25">
      <c r="A102" s="524" t="s">
        <v>14</v>
      </c>
      <c r="B102" s="459" t="s">
        <v>166</v>
      </c>
      <c r="C102" s="459" t="s">
        <v>167</v>
      </c>
      <c r="D102" s="459" t="s">
        <v>168</v>
      </c>
      <c r="E102" s="3">
        <v>46702</v>
      </c>
      <c r="F102" s="459" t="s">
        <v>65</v>
      </c>
      <c r="G102" s="6"/>
    </row>
    <row r="103" spans="1:7" s="5" customFormat="1" x14ac:dyDescent="0.25">
      <c r="A103" s="524" t="s">
        <v>14</v>
      </c>
      <c r="B103" s="459" t="s">
        <v>169</v>
      </c>
      <c r="C103" s="459" t="s">
        <v>170</v>
      </c>
      <c r="D103" s="459" t="s">
        <v>171</v>
      </c>
      <c r="E103" s="3">
        <v>45980</v>
      </c>
      <c r="F103" s="459" t="s">
        <v>65</v>
      </c>
      <c r="G103" s="6"/>
    </row>
    <row r="104" spans="1:7" s="5" customFormat="1" x14ac:dyDescent="0.25">
      <c r="A104" s="524" t="s">
        <v>14</v>
      </c>
      <c r="B104" s="459" t="s">
        <v>172</v>
      </c>
      <c r="C104" s="459" t="s">
        <v>173</v>
      </c>
      <c r="D104" s="459" t="s">
        <v>174</v>
      </c>
      <c r="E104" s="3">
        <v>46031</v>
      </c>
      <c r="F104" s="459" t="s">
        <v>65</v>
      </c>
      <c r="G104" s="6"/>
    </row>
    <row r="105" spans="1:7" s="5" customFormat="1" x14ac:dyDescent="0.25">
      <c r="A105" s="524" t="s">
        <v>14</v>
      </c>
      <c r="B105" s="459" t="s">
        <v>175</v>
      </c>
      <c r="C105" s="459" t="s">
        <v>176</v>
      </c>
      <c r="D105" s="459" t="s">
        <v>177</v>
      </c>
      <c r="E105" s="3">
        <v>46659</v>
      </c>
      <c r="F105" s="459" t="s">
        <v>65</v>
      </c>
      <c r="G105" s="4"/>
    </row>
    <row r="106" spans="1:7" s="5" customFormat="1" x14ac:dyDescent="0.25">
      <c r="A106" s="524" t="s">
        <v>14</v>
      </c>
      <c r="B106" s="459" t="s">
        <v>1200</v>
      </c>
      <c r="C106" s="459" t="s">
        <v>1201</v>
      </c>
      <c r="D106" s="459" t="s">
        <v>1202</v>
      </c>
      <c r="E106" s="3">
        <v>46427</v>
      </c>
      <c r="F106" s="459" t="s">
        <v>65</v>
      </c>
      <c r="G106" s="4"/>
    </row>
    <row r="107" spans="1:7" s="5" customFormat="1" x14ac:dyDescent="0.25">
      <c r="A107" s="524" t="s">
        <v>14</v>
      </c>
      <c r="B107" s="459" t="s">
        <v>1248</v>
      </c>
      <c r="C107" s="459" t="s">
        <v>178</v>
      </c>
      <c r="D107" s="459" t="s">
        <v>179</v>
      </c>
      <c r="E107" s="3">
        <v>46065</v>
      </c>
      <c r="F107" s="459" t="s">
        <v>35</v>
      </c>
      <c r="G107" s="4"/>
    </row>
    <row r="108" spans="1:7" s="5" customFormat="1" x14ac:dyDescent="0.25">
      <c r="A108" s="524" t="s">
        <v>14</v>
      </c>
      <c r="B108" s="459" t="s">
        <v>180</v>
      </c>
      <c r="C108" s="459" t="s">
        <v>181</v>
      </c>
      <c r="D108" s="459" t="s">
        <v>182</v>
      </c>
      <c r="E108" s="3">
        <v>46223</v>
      </c>
      <c r="F108" s="459" t="s">
        <v>65</v>
      </c>
      <c r="G108" s="6"/>
    </row>
    <row r="109" spans="1:7" s="5" customFormat="1" x14ac:dyDescent="0.25">
      <c r="A109" s="524" t="s">
        <v>14</v>
      </c>
      <c r="B109" s="459" t="s">
        <v>180</v>
      </c>
      <c r="C109" s="459" t="s">
        <v>181</v>
      </c>
      <c r="D109" s="459" t="s">
        <v>183</v>
      </c>
      <c r="E109" s="3">
        <v>46583</v>
      </c>
      <c r="F109" s="459" t="s">
        <v>65</v>
      </c>
      <c r="G109" s="6"/>
    </row>
    <row r="110" spans="1:7" s="5" customFormat="1" x14ac:dyDescent="0.25">
      <c r="A110" s="524" t="s">
        <v>14</v>
      </c>
      <c r="B110" s="459" t="s">
        <v>184</v>
      </c>
      <c r="C110" s="459" t="s">
        <v>185</v>
      </c>
      <c r="D110" s="459" t="s">
        <v>186</v>
      </c>
      <c r="E110" s="3">
        <v>47276</v>
      </c>
      <c r="F110" s="459" t="s">
        <v>65</v>
      </c>
      <c r="G110" s="6"/>
    </row>
    <row r="111" spans="1:7" s="5" customFormat="1" x14ac:dyDescent="0.25">
      <c r="A111" s="524" t="s">
        <v>14</v>
      </c>
      <c r="B111" s="459" t="s">
        <v>1203</v>
      </c>
      <c r="C111" s="459" t="s">
        <v>1204</v>
      </c>
      <c r="D111" s="459" t="s">
        <v>1205</v>
      </c>
      <c r="E111" s="3">
        <v>48097</v>
      </c>
      <c r="F111" s="459" t="s">
        <v>65</v>
      </c>
      <c r="G111" s="6"/>
    </row>
    <row r="112" spans="1:7" s="5" customFormat="1" x14ac:dyDescent="0.25">
      <c r="A112" s="524" t="s">
        <v>188</v>
      </c>
      <c r="B112" s="459" t="s">
        <v>189</v>
      </c>
      <c r="C112" s="459" t="s">
        <v>190</v>
      </c>
      <c r="D112" s="459" t="s">
        <v>191</v>
      </c>
      <c r="E112" s="3">
        <v>45924</v>
      </c>
      <c r="F112" s="459" t="s">
        <v>103</v>
      </c>
      <c r="G112" s="6"/>
    </row>
    <row r="113" spans="1:7" s="5" customFormat="1" x14ac:dyDescent="0.25">
      <c r="A113" s="524" t="s">
        <v>188</v>
      </c>
      <c r="B113" s="459" t="s">
        <v>1359</v>
      </c>
      <c r="C113" s="459" t="s">
        <v>192</v>
      </c>
      <c r="D113" s="459" t="s">
        <v>193</v>
      </c>
      <c r="E113" s="3">
        <v>45569</v>
      </c>
      <c r="F113" s="459" t="s">
        <v>35</v>
      </c>
      <c r="G113" s="6"/>
    </row>
    <row r="114" spans="1:7" s="5" customFormat="1" x14ac:dyDescent="0.25">
      <c r="A114" s="524" t="s">
        <v>188</v>
      </c>
      <c r="B114" s="459" t="s">
        <v>1252</v>
      </c>
      <c r="C114" s="459" t="s">
        <v>194</v>
      </c>
      <c r="D114" s="459" t="s">
        <v>195</v>
      </c>
      <c r="E114" s="3">
        <v>45641</v>
      </c>
      <c r="F114" s="459" t="s">
        <v>35</v>
      </c>
      <c r="G114" s="6"/>
    </row>
    <row r="115" spans="1:7" s="5" customFormat="1" x14ac:dyDescent="0.25">
      <c r="A115" s="524" t="s">
        <v>18</v>
      </c>
      <c r="B115" s="459" t="s">
        <v>197</v>
      </c>
      <c r="C115" s="459" t="s">
        <v>198</v>
      </c>
      <c r="D115" s="459" t="s">
        <v>199</v>
      </c>
      <c r="E115" s="3">
        <v>45409</v>
      </c>
      <c r="F115" s="459" t="s">
        <v>196</v>
      </c>
      <c r="G115" s="6"/>
    </row>
    <row r="116" spans="1:7" s="5" customFormat="1" x14ac:dyDescent="0.25">
      <c r="A116" s="524" t="s">
        <v>18</v>
      </c>
      <c r="B116" s="459" t="s">
        <v>200</v>
      </c>
      <c r="C116" s="459" t="s">
        <v>201</v>
      </c>
      <c r="D116" s="459" t="s">
        <v>202</v>
      </c>
      <c r="E116" s="3">
        <v>45711</v>
      </c>
      <c r="F116" s="459" t="s">
        <v>196</v>
      </c>
      <c r="G116" s="6"/>
    </row>
    <row r="117" spans="1:7" s="5" customFormat="1" x14ac:dyDescent="0.25">
      <c r="A117" s="524" t="s">
        <v>18</v>
      </c>
      <c r="B117" s="459" t="s">
        <v>203</v>
      </c>
      <c r="C117" s="459" t="s">
        <v>204</v>
      </c>
      <c r="D117" s="459" t="s">
        <v>205</v>
      </c>
      <c r="E117" s="3">
        <v>46138</v>
      </c>
      <c r="F117" s="459" t="s">
        <v>196</v>
      </c>
      <c r="G117" s="6"/>
    </row>
    <row r="118" spans="1:7" s="5" customFormat="1" x14ac:dyDescent="0.25">
      <c r="A118" s="524" t="s">
        <v>18</v>
      </c>
      <c r="B118" s="459" t="s">
        <v>206</v>
      </c>
      <c r="C118" s="459" t="s">
        <v>207</v>
      </c>
      <c r="D118" s="459" t="s">
        <v>208</v>
      </c>
      <c r="E118" s="3">
        <v>47155</v>
      </c>
      <c r="F118" s="459" t="s">
        <v>196</v>
      </c>
      <c r="G118" s="6"/>
    </row>
    <row r="119" spans="1:7" s="5" customFormat="1" x14ac:dyDescent="0.25">
      <c r="A119" s="524" t="s">
        <v>18</v>
      </c>
      <c r="B119" s="459" t="s">
        <v>1206</v>
      </c>
      <c r="C119" s="459" t="s">
        <v>1207</v>
      </c>
      <c r="D119" s="459" t="s">
        <v>1208</v>
      </c>
      <c r="E119" s="3">
        <v>47536</v>
      </c>
      <c r="F119" s="459" t="s">
        <v>196</v>
      </c>
      <c r="G119" s="6"/>
    </row>
    <row r="120" spans="1:7" s="5" customFormat="1" x14ac:dyDescent="0.25">
      <c r="A120" s="524" t="s">
        <v>19</v>
      </c>
      <c r="B120" s="459" t="s">
        <v>209</v>
      </c>
      <c r="C120" s="459" t="s">
        <v>210</v>
      </c>
      <c r="D120" s="459" t="s">
        <v>211</v>
      </c>
      <c r="E120" s="3">
        <v>46493</v>
      </c>
      <c r="F120" s="459" t="s">
        <v>212</v>
      </c>
      <c r="G120" s="6"/>
    </row>
    <row r="121" spans="1:7" s="5" customFormat="1" x14ac:dyDescent="0.25">
      <c r="A121" s="524" t="s">
        <v>19</v>
      </c>
      <c r="B121" s="459" t="s">
        <v>1253</v>
      </c>
      <c r="C121" s="459" t="s">
        <v>213</v>
      </c>
      <c r="D121" s="459" t="s">
        <v>214</v>
      </c>
      <c r="E121" s="3">
        <v>46842</v>
      </c>
      <c r="F121" s="459" t="s">
        <v>212</v>
      </c>
      <c r="G121" s="6"/>
    </row>
    <row r="122" spans="1:7" s="5" customFormat="1" x14ac:dyDescent="0.25">
      <c r="A122" s="524" t="s">
        <v>19</v>
      </c>
      <c r="B122" s="459" t="s">
        <v>1360</v>
      </c>
      <c r="C122" s="459" t="s">
        <v>1361</v>
      </c>
      <c r="D122" s="459" t="s">
        <v>1362</v>
      </c>
      <c r="E122" s="3">
        <v>47113</v>
      </c>
      <c r="F122" s="459" t="s">
        <v>212</v>
      </c>
      <c r="G122" s="6"/>
    </row>
    <row r="123" spans="1:7" s="5" customFormat="1" x14ac:dyDescent="0.25">
      <c r="A123" s="524" t="s">
        <v>215</v>
      </c>
      <c r="B123" s="459" t="s">
        <v>1235</v>
      </c>
      <c r="C123" s="458" t="s">
        <v>216</v>
      </c>
      <c r="D123" s="459" t="s">
        <v>217</v>
      </c>
      <c r="E123" s="3">
        <v>45406</v>
      </c>
      <c r="F123" s="459" t="s">
        <v>38</v>
      </c>
      <c r="G123" s="6"/>
    </row>
    <row r="124" spans="1:7" s="5" customFormat="1" x14ac:dyDescent="0.25">
      <c r="A124" s="524" t="s">
        <v>215</v>
      </c>
      <c r="B124" s="459" t="s">
        <v>1235</v>
      </c>
      <c r="C124" s="459" t="s">
        <v>216</v>
      </c>
      <c r="D124" s="459" t="s">
        <v>218</v>
      </c>
      <c r="E124" s="3">
        <v>45766</v>
      </c>
      <c r="F124" s="459" t="s">
        <v>38</v>
      </c>
      <c r="G124" s="6"/>
    </row>
    <row r="125" spans="1:7" s="5" customFormat="1" x14ac:dyDescent="0.25">
      <c r="A125" s="534" t="s">
        <v>215</v>
      </c>
      <c r="B125" s="459" t="s">
        <v>1236</v>
      </c>
      <c r="C125" s="459" t="s">
        <v>219</v>
      </c>
      <c r="D125" s="459" t="s">
        <v>220</v>
      </c>
      <c r="E125" s="3">
        <v>46037</v>
      </c>
      <c r="F125" s="459" t="s">
        <v>38</v>
      </c>
      <c r="G125" s="4"/>
    </row>
    <row r="126" spans="1:7" s="5" customFormat="1" x14ac:dyDescent="0.25">
      <c r="A126" s="534" t="s">
        <v>215</v>
      </c>
      <c r="B126" s="459" t="s">
        <v>1237</v>
      </c>
      <c r="C126" s="459" t="s">
        <v>221</v>
      </c>
      <c r="D126" s="459" t="s">
        <v>222</v>
      </c>
      <c r="E126" s="3">
        <v>45501</v>
      </c>
      <c r="F126" s="459" t="s">
        <v>38</v>
      </c>
      <c r="G126" s="4"/>
    </row>
    <row r="127" spans="1:7" s="5" customFormat="1" x14ac:dyDescent="0.25">
      <c r="A127" s="534" t="s">
        <v>215</v>
      </c>
      <c r="B127" s="459" t="s">
        <v>223</v>
      </c>
      <c r="C127" s="459" t="s">
        <v>224</v>
      </c>
      <c r="D127" s="459" t="s">
        <v>225</v>
      </c>
      <c r="E127" s="3">
        <v>46658</v>
      </c>
      <c r="F127" s="459" t="s">
        <v>38</v>
      </c>
      <c r="G127" s="4"/>
    </row>
    <row r="128" spans="1:7" s="5" customFormat="1" x14ac:dyDescent="0.25">
      <c r="A128" s="534" t="s">
        <v>215</v>
      </c>
      <c r="B128" s="459" t="s">
        <v>226</v>
      </c>
      <c r="C128" s="459" t="s">
        <v>227</v>
      </c>
      <c r="D128" s="459" t="s">
        <v>228</v>
      </c>
      <c r="E128" s="3">
        <v>45441</v>
      </c>
      <c r="F128" s="459" t="s">
        <v>38</v>
      </c>
      <c r="G128" s="4"/>
    </row>
    <row r="129" spans="1:7" s="5" customFormat="1" x14ac:dyDescent="0.25">
      <c r="A129" s="534" t="s">
        <v>215</v>
      </c>
      <c r="B129" s="459" t="s">
        <v>226</v>
      </c>
      <c r="C129" s="459" t="s">
        <v>227</v>
      </c>
      <c r="D129" s="459" t="s">
        <v>229</v>
      </c>
      <c r="E129" s="3">
        <v>46881</v>
      </c>
      <c r="F129" s="459" t="s">
        <v>38</v>
      </c>
      <c r="G129" s="4"/>
    </row>
    <row r="130" spans="1:7" s="5" customFormat="1" x14ac:dyDescent="0.25">
      <c r="A130" s="534" t="s">
        <v>215</v>
      </c>
      <c r="B130" s="459" t="s">
        <v>230</v>
      </c>
      <c r="C130" s="459" t="s">
        <v>231</v>
      </c>
      <c r="D130" s="459" t="s">
        <v>232</v>
      </c>
      <c r="E130" s="3">
        <v>45182</v>
      </c>
      <c r="F130" s="459" t="s">
        <v>38</v>
      </c>
      <c r="G130" s="4"/>
    </row>
    <row r="131" spans="1:7" s="5" customFormat="1" x14ac:dyDescent="0.25">
      <c r="A131" s="534" t="s">
        <v>215</v>
      </c>
      <c r="B131" s="459" t="s">
        <v>230</v>
      </c>
      <c r="C131" s="459" t="s">
        <v>231</v>
      </c>
      <c r="D131" s="459" t="s">
        <v>233</v>
      </c>
      <c r="E131" s="3">
        <v>47342</v>
      </c>
      <c r="F131" s="459" t="s">
        <v>38</v>
      </c>
      <c r="G131" s="4"/>
    </row>
    <row r="132" spans="1:7" s="5" customFormat="1" x14ac:dyDescent="0.25">
      <c r="A132" s="534" t="s">
        <v>215</v>
      </c>
      <c r="B132" s="459" t="s">
        <v>1255</v>
      </c>
      <c r="C132" s="459" t="s">
        <v>234</v>
      </c>
      <c r="D132" s="459" t="s">
        <v>235</v>
      </c>
      <c r="E132" s="3">
        <v>45224</v>
      </c>
      <c r="F132" s="459" t="s">
        <v>38</v>
      </c>
      <c r="G132" s="4"/>
    </row>
    <row r="133" spans="1:7" s="5" customFormat="1" x14ac:dyDescent="0.25">
      <c r="A133" s="534" t="s">
        <v>215</v>
      </c>
      <c r="B133" s="459" t="s">
        <v>1255</v>
      </c>
      <c r="C133" s="459" t="s">
        <v>234</v>
      </c>
      <c r="D133" s="459" t="s">
        <v>236</v>
      </c>
      <c r="E133" s="3">
        <v>45944</v>
      </c>
      <c r="F133" s="459" t="s">
        <v>38</v>
      </c>
      <c r="G133" s="4"/>
    </row>
    <row r="134" spans="1:7" s="5" customFormat="1" x14ac:dyDescent="0.25">
      <c r="A134" s="524" t="s">
        <v>215</v>
      </c>
      <c r="B134" s="459" t="s">
        <v>1363</v>
      </c>
      <c r="C134" s="459" t="s">
        <v>1364</v>
      </c>
      <c r="D134" s="459" t="s">
        <v>1365</v>
      </c>
      <c r="E134" s="3">
        <v>46218</v>
      </c>
      <c r="F134" s="459" t="s">
        <v>38</v>
      </c>
      <c r="G134" s="4"/>
    </row>
    <row r="135" spans="1:7" s="5" customFormat="1" x14ac:dyDescent="0.25">
      <c r="A135" s="524" t="s">
        <v>215</v>
      </c>
      <c r="B135" s="459" t="s">
        <v>1363</v>
      </c>
      <c r="C135" s="459" t="s">
        <v>1364</v>
      </c>
      <c r="D135" s="459" t="s">
        <v>1366</v>
      </c>
      <c r="E135" s="3">
        <v>46938</v>
      </c>
      <c r="F135" s="459" t="s">
        <v>38</v>
      </c>
      <c r="G135" s="6"/>
    </row>
    <row r="136" spans="1:7" s="5" customFormat="1" x14ac:dyDescent="0.25">
      <c r="A136" s="459" t="s">
        <v>237</v>
      </c>
      <c r="B136" s="459" t="s">
        <v>238</v>
      </c>
      <c r="C136" s="459" t="s">
        <v>239</v>
      </c>
      <c r="D136" s="459" t="s">
        <v>240</v>
      </c>
      <c r="E136" s="3">
        <v>72692</v>
      </c>
      <c r="F136" s="459" t="s">
        <v>38</v>
      </c>
      <c r="G136" s="6"/>
    </row>
    <row r="137" spans="1:7" s="5" customFormat="1" x14ac:dyDescent="0.25">
      <c r="A137" s="524" t="s">
        <v>241</v>
      </c>
      <c r="B137" s="459" t="s">
        <v>242</v>
      </c>
      <c r="C137" s="459" t="s">
        <v>243</v>
      </c>
      <c r="D137" s="459" t="s">
        <v>244</v>
      </c>
      <c r="E137" s="3">
        <v>45812</v>
      </c>
      <c r="F137" s="459" t="s">
        <v>65</v>
      </c>
      <c r="G137" s="6"/>
    </row>
    <row r="138" spans="1:7" s="5" customFormat="1" x14ac:dyDescent="0.25">
      <c r="A138" s="524" t="s">
        <v>241</v>
      </c>
      <c r="B138" s="459" t="s">
        <v>242</v>
      </c>
      <c r="C138" s="459" t="s">
        <v>243</v>
      </c>
      <c r="D138" s="459" t="s">
        <v>245</v>
      </c>
      <c r="E138" s="3">
        <v>46172</v>
      </c>
      <c r="F138" s="459" t="s">
        <v>65</v>
      </c>
      <c r="G138" s="6"/>
    </row>
    <row r="139" spans="1:7" s="5" customFormat="1" x14ac:dyDescent="0.25">
      <c r="A139" s="534" t="s">
        <v>241</v>
      </c>
      <c r="B139" s="459" t="s">
        <v>246</v>
      </c>
      <c r="C139" s="459" t="s">
        <v>247</v>
      </c>
      <c r="D139" s="459" t="s">
        <v>248</v>
      </c>
      <c r="E139" s="3">
        <v>47161</v>
      </c>
      <c r="F139" s="459" t="s">
        <v>65</v>
      </c>
      <c r="G139" s="6"/>
    </row>
    <row r="140" spans="1:7" s="5" customFormat="1" x14ac:dyDescent="0.25">
      <c r="A140" s="534" t="s">
        <v>241</v>
      </c>
      <c r="B140" s="459" t="s">
        <v>249</v>
      </c>
      <c r="C140" s="459" t="s">
        <v>250</v>
      </c>
      <c r="D140" s="459" t="s">
        <v>251</v>
      </c>
      <c r="E140" s="3">
        <v>46084</v>
      </c>
      <c r="F140" s="459" t="s">
        <v>65</v>
      </c>
      <c r="G140" s="6"/>
    </row>
    <row r="141" spans="1:7" s="5" customFormat="1" x14ac:dyDescent="0.25">
      <c r="A141" s="534" t="s">
        <v>241</v>
      </c>
      <c r="B141" s="459" t="s">
        <v>252</v>
      </c>
      <c r="C141" s="459" t="s">
        <v>253</v>
      </c>
      <c r="D141" s="459" t="s">
        <v>254</v>
      </c>
      <c r="E141" s="3">
        <v>45158</v>
      </c>
      <c r="F141" s="459" t="s">
        <v>65</v>
      </c>
      <c r="G141" s="6"/>
    </row>
    <row r="142" spans="1:7" s="5" customFormat="1" x14ac:dyDescent="0.25">
      <c r="A142" s="534" t="s">
        <v>241</v>
      </c>
      <c r="B142" s="459" t="s">
        <v>1209</v>
      </c>
      <c r="C142" s="459" t="s">
        <v>1210</v>
      </c>
      <c r="D142" s="459" t="s">
        <v>1211</v>
      </c>
      <c r="E142" s="3">
        <v>46834</v>
      </c>
      <c r="F142" s="459" t="s">
        <v>65</v>
      </c>
      <c r="G142" s="6"/>
    </row>
    <row r="143" spans="1:7" s="5" customFormat="1" x14ac:dyDescent="0.25">
      <c r="A143" s="524" t="s">
        <v>241</v>
      </c>
      <c r="B143" s="459" t="s">
        <v>255</v>
      </c>
      <c r="C143" s="459" t="s">
        <v>256</v>
      </c>
      <c r="D143" s="459" t="s">
        <v>257</v>
      </c>
      <c r="E143" s="3">
        <v>45348</v>
      </c>
      <c r="F143" s="459" t="s">
        <v>65</v>
      </c>
      <c r="G143" s="6"/>
    </row>
    <row r="144" spans="1:7" s="5" customFormat="1" x14ac:dyDescent="0.25">
      <c r="A144" s="524" t="s">
        <v>241</v>
      </c>
      <c r="B144" s="459" t="s">
        <v>255</v>
      </c>
      <c r="C144" s="459" t="s">
        <v>256</v>
      </c>
      <c r="D144" s="459" t="s">
        <v>258</v>
      </c>
      <c r="E144" s="3">
        <v>45708</v>
      </c>
      <c r="F144" s="459" t="s">
        <v>65</v>
      </c>
      <c r="G144" s="4"/>
    </row>
    <row r="145" spans="1:7" s="5" customFormat="1" x14ac:dyDescent="0.25">
      <c r="A145" s="459" t="s">
        <v>259</v>
      </c>
      <c r="B145" s="459" t="s">
        <v>260</v>
      </c>
      <c r="C145" s="459" t="s">
        <v>261</v>
      </c>
      <c r="D145" s="459" t="s">
        <v>262</v>
      </c>
      <c r="E145" s="3">
        <v>45560</v>
      </c>
      <c r="F145" s="459" t="s">
        <v>35</v>
      </c>
      <c r="G145" s="4"/>
    </row>
    <row r="146" spans="1:7" s="5" customFormat="1" x14ac:dyDescent="0.25">
      <c r="A146" s="459" t="s">
        <v>264</v>
      </c>
      <c r="B146" s="459" t="s">
        <v>1256</v>
      </c>
      <c r="C146" s="459" t="s">
        <v>265</v>
      </c>
      <c r="D146" s="459" t="s">
        <v>266</v>
      </c>
      <c r="E146" s="3">
        <v>48495</v>
      </c>
      <c r="F146" s="459" t="s">
        <v>35</v>
      </c>
      <c r="G146" s="6"/>
    </row>
    <row r="147" spans="1:7" s="5" customFormat="1" x14ac:dyDescent="0.25">
      <c r="A147" s="524" t="s">
        <v>267</v>
      </c>
      <c r="B147" s="459" t="s">
        <v>268</v>
      </c>
      <c r="C147" s="459" t="s">
        <v>269</v>
      </c>
      <c r="D147" s="459" t="s">
        <v>270</v>
      </c>
      <c r="E147" s="3">
        <v>45296</v>
      </c>
      <c r="F147" s="459" t="s">
        <v>65</v>
      </c>
      <c r="G147" s="6"/>
    </row>
    <row r="148" spans="1:7" s="5" customFormat="1" x14ac:dyDescent="0.25">
      <c r="A148" s="524" t="s">
        <v>267</v>
      </c>
      <c r="B148" s="459" t="s">
        <v>1367</v>
      </c>
      <c r="C148" s="459" t="s">
        <v>271</v>
      </c>
      <c r="D148" s="459" t="s">
        <v>272</v>
      </c>
      <c r="E148" s="3">
        <v>45568</v>
      </c>
      <c r="F148" s="459" t="s">
        <v>65</v>
      </c>
      <c r="G148" s="6"/>
    </row>
    <row r="149" spans="1:7" s="5" customFormat="1" x14ac:dyDescent="0.25">
      <c r="A149" s="524" t="s">
        <v>267</v>
      </c>
      <c r="B149" s="459" t="s">
        <v>1257</v>
      </c>
      <c r="C149" s="459" t="s">
        <v>273</v>
      </c>
      <c r="D149" s="459" t="s">
        <v>274</v>
      </c>
      <c r="E149" s="3">
        <v>46243</v>
      </c>
      <c r="F149" s="459" t="s">
        <v>65</v>
      </c>
      <c r="G149" s="6"/>
    </row>
    <row r="150" spans="1:7" s="5" customFormat="1" x14ac:dyDescent="0.25">
      <c r="A150" s="524" t="s">
        <v>267</v>
      </c>
      <c r="B150" s="459" t="s">
        <v>1258</v>
      </c>
      <c r="C150" s="459" t="s">
        <v>275</v>
      </c>
      <c r="D150" s="459" t="s">
        <v>276</v>
      </c>
      <c r="E150" s="3">
        <v>47555</v>
      </c>
      <c r="F150" s="459" t="s">
        <v>65</v>
      </c>
    </row>
    <row r="151" spans="1:7" s="5" customFormat="1" x14ac:dyDescent="0.25">
      <c r="A151" s="459" t="s">
        <v>277</v>
      </c>
      <c r="B151" s="459" t="s">
        <v>278</v>
      </c>
      <c r="C151" s="459" t="s">
        <v>279</v>
      </c>
      <c r="D151" s="459" t="s">
        <v>280</v>
      </c>
      <c r="E151" s="3">
        <v>47276</v>
      </c>
      <c r="F151" s="459" t="s">
        <v>35</v>
      </c>
      <c r="G151" s="6"/>
    </row>
    <row r="152" spans="1:7" s="5" customFormat="1" x14ac:dyDescent="0.25">
      <c r="A152" s="459" t="s">
        <v>1212</v>
      </c>
      <c r="B152" s="459" t="s">
        <v>1213</v>
      </c>
      <c r="C152" s="459" t="s">
        <v>1214</v>
      </c>
      <c r="D152" s="459" t="s">
        <v>1215</v>
      </c>
      <c r="E152" s="3">
        <v>45348</v>
      </c>
      <c r="F152" s="459" t="s">
        <v>38</v>
      </c>
      <c r="G152" s="6"/>
    </row>
    <row r="153" spans="1:7" s="5" customFormat="1" x14ac:dyDescent="0.25">
      <c r="A153" s="524" t="s">
        <v>284</v>
      </c>
      <c r="B153" s="459" t="s">
        <v>285</v>
      </c>
      <c r="C153" s="459" t="s">
        <v>286</v>
      </c>
      <c r="D153" s="459" t="s">
        <v>287</v>
      </c>
      <c r="E153" s="3">
        <v>45270</v>
      </c>
      <c r="F153" s="459" t="s">
        <v>35</v>
      </c>
      <c r="G153" s="6"/>
    </row>
    <row r="154" spans="1:7" s="5" customFormat="1" x14ac:dyDescent="0.25">
      <c r="A154" s="524" t="s">
        <v>284</v>
      </c>
      <c r="B154" s="459" t="s">
        <v>285</v>
      </c>
      <c r="C154" s="459" t="s">
        <v>286</v>
      </c>
      <c r="D154" s="459" t="s">
        <v>288</v>
      </c>
      <c r="E154" s="3">
        <v>46710</v>
      </c>
      <c r="F154" s="459" t="s">
        <v>35</v>
      </c>
      <c r="G154" s="6"/>
    </row>
    <row r="155" spans="1:7" s="5" customFormat="1" x14ac:dyDescent="0.25">
      <c r="A155" s="524" t="s">
        <v>284</v>
      </c>
      <c r="B155" s="459" t="s">
        <v>289</v>
      </c>
      <c r="C155" s="459" t="s">
        <v>290</v>
      </c>
      <c r="D155" s="459" t="s">
        <v>291</v>
      </c>
      <c r="E155" s="3">
        <v>46451</v>
      </c>
      <c r="F155" s="459" t="s">
        <v>35</v>
      </c>
      <c r="G155" s="6"/>
    </row>
    <row r="156" spans="1:7" s="5" customFormat="1" x14ac:dyDescent="0.25">
      <c r="A156" s="524" t="s">
        <v>292</v>
      </c>
      <c r="B156" s="459" t="s">
        <v>1259</v>
      </c>
      <c r="C156" s="459" t="s">
        <v>293</v>
      </c>
      <c r="D156" s="459" t="s">
        <v>294</v>
      </c>
      <c r="E156" s="3">
        <v>45236</v>
      </c>
      <c r="F156" s="459" t="s">
        <v>65</v>
      </c>
      <c r="G156" s="6"/>
    </row>
    <row r="157" spans="1:7" s="5" customFormat="1" x14ac:dyDescent="0.25">
      <c r="A157" s="524" t="s">
        <v>292</v>
      </c>
      <c r="B157" s="459" t="s">
        <v>1259</v>
      </c>
      <c r="C157" s="459" t="s">
        <v>293</v>
      </c>
      <c r="D157" s="459" t="s">
        <v>295</v>
      </c>
      <c r="E157" s="3">
        <v>45596</v>
      </c>
      <c r="F157" s="459" t="s">
        <v>65</v>
      </c>
      <c r="G157" s="6"/>
    </row>
    <row r="158" spans="1:7" s="5" customFormat="1" x14ac:dyDescent="0.25">
      <c r="A158" s="524" t="s">
        <v>292</v>
      </c>
      <c r="B158" s="459" t="s">
        <v>1259</v>
      </c>
      <c r="C158" s="459" t="s">
        <v>293</v>
      </c>
      <c r="D158" s="459" t="s">
        <v>296</v>
      </c>
      <c r="E158" s="3">
        <v>45956</v>
      </c>
      <c r="F158" s="459" t="s">
        <v>65</v>
      </c>
      <c r="G158" s="6"/>
    </row>
    <row r="159" spans="1:7" s="5" customFormat="1" x14ac:dyDescent="0.25">
      <c r="A159" s="524" t="s">
        <v>292</v>
      </c>
      <c r="B159" s="459" t="s">
        <v>297</v>
      </c>
      <c r="C159" s="459" t="s">
        <v>298</v>
      </c>
      <c r="D159" s="459" t="s">
        <v>299</v>
      </c>
      <c r="E159" s="3">
        <v>46694</v>
      </c>
      <c r="F159" s="459" t="s">
        <v>65</v>
      </c>
      <c r="G159" s="4"/>
    </row>
    <row r="160" spans="1:7" s="5" customFormat="1" x14ac:dyDescent="0.25">
      <c r="A160" s="524" t="s">
        <v>300</v>
      </c>
      <c r="B160" s="459" t="s">
        <v>301</v>
      </c>
      <c r="C160" s="459" t="s">
        <v>302</v>
      </c>
      <c r="D160" s="459" t="s">
        <v>303</v>
      </c>
      <c r="E160" s="3">
        <v>45419</v>
      </c>
      <c r="F160" s="459" t="s">
        <v>38</v>
      </c>
      <c r="G160" s="4"/>
    </row>
    <row r="161" spans="1:7" s="5" customFormat="1" x14ac:dyDescent="0.25">
      <c r="A161" s="524" t="s">
        <v>300</v>
      </c>
      <c r="B161" s="459" t="s">
        <v>1260</v>
      </c>
      <c r="C161" s="459" t="s">
        <v>304</v>
      </c>
      <c r="D161" s="459" t="s">
        <v>305</v>
      </c>
      <c r="E161" s="3">
        <v>46689</v>
      </c>
      <c r="F161" s="459" t="s">
        <v>65</v>
      </c>
      <c r="G161" s="4"/>
    </row>
    <row r="162" spans="1:7" s="5" customFormat="1" x14ac:dyDescent="0.25">
      <c r="A162" s="524" t="s">
        <v>300</v>
      </c>
      <c r="B162" s="459" t="s">
        <v>1261</v>
      </c>
      <c r="C162" s="459" t="s">
        <v>306</v>
      </c>
      <c r="D162" s="459" t="s">
        <v>307</v>
      </c>
      <c r="E162" s="3">
        <v>47410</v>
      </c>
      <c r="F162" s="459" t="s">
        <v>65</v>
      </c>
      <c r="G162" s="6"/>
    </row>
    <row r="163" spans="1:7" s="5" customFormat="1" x14ac:dyDescent="0.25">
      <c r="A163" s="524" t="s">
        <v>300</v>
      </c>
      <c r="B163" s="459" t="s">
        <v>1262</v>
      </c>
      <c r="C163" s="459" t="s">
        <v>308</v>
      </c>
      <c r="D163" s="459" t="s">
        <v>309</v>
      </c>
      <c r="E163" s="3">
        <v>48048</v>
      </c>
      <c r="F163" s="459" t="s">
        <v>65</v>
      </c>
      <c r="G163" s="6"/>
    </row>
    <row r="164" spans="1:7" s="5" customFormat="1" x14ac:dyDescent="0.25">
      <c r="A164" s="524" t="s">
        <v>310</v>
      </c>
      <c r="B164" s="459" t="s">
        <v>311</v>
      </c>
      <c r="C164" s="459" t="s">
        <v>312</v>
      </c>
      <c r="D164" s="459" t="s">
        <v>313</v>
      </c>
      <c r="E164" s="3">
        <v>46648</v>
      </c>
      <c r="F164" s="459" t="s">
        <v>65</v>
      </c>
      <c r="G164" s="6"/>
    </row>
    <row r="165" spans="1:7" s="5" customFormat="1" x14ac:dyDescent="0.25">
      <c r="A165" s="524" t="s">
        <v>310</v>
      </c>
      <c r="B165" s="459" t="s">
        <v>314</v>
      </c>
      <c r="C165" s="459" t="s">
        <v>315</v>
      </c>
      <c r="D165" s="459" t="s">
        <v>316</v>
      </c>
      <c r="E165" s="3">
        <v>48145</v>
      </c>
      <c r="F165" s="459" t="s">
        <v>65</v>
      </c>
      <c r="G165" s="6"/>
    </row>
    <row r="166" spans="1:7" s="5" customFormat="1" x14ac:dyDescent="0.25">
      <c r="A166" s="524" t="s">
        <v>310</v>
      </c>
      <c r="B166" s="459" t="s">
        <v>317</v>
      </c>
      <c r="C166" s="459" t="s">
        <v>318</v>
      </c>
      <c r="D166" s="459" t="s">
        <v>319</v>
      </c>
      <c r="E166" s="3">
        <v>48520</v>
      </c>
      <c r="F166" s="459" t="s">
        <v>65</v>
      </c>
      <c r="G166" s="6"/>
    </row>
    <row r="167" spans="1:7" s="5" customFormat="1" x14ac:dyDescent="0.25">
      <c r="A167" s="524" t="s">
        <v>310</v>
      </c>
      <c r="B167" s="459" t="s">
        <v>320</v>
      </c>
      <c r="C167" s="459" t="s">
        <v>321</v>
      </c>
      <c r="D167" s="459" t="s">
        <v>322</v>
      </c>
      <c r="E167" s="3">
        <v>48880</v>
      </c>
      <c r="F167" s="459" t="s">
        <v>65</v>
      </c>
      <c r="G167" s="6"/>
    </row>
    <row r="168" spans="1:7" s="5" customFormat="1" x14ac:dyDescent="0.25">
      <c r="A168" s="524" t="s">
        <v>310</v>
      </c>
      <c r="B168" s="459" t="s">
        <v>323</v>
      </c>
      <c r="C168" s="459" t="s">
        <v>324</v>
      </c>
      <c r="D168" s="459" t="s">
        <v>325</v>
      </c>
      <c r="E168" s="3">
        <v>48901</v>
      </c>
      <c r="F168" s="459" t="s">
        <v>65</v>
      </c>
      <c r="G168" s="6"/>
    </row>
    <row r="169" spans="1:7" s="5" customFormat="1" x14ac:dyDescent="0.25">
      <c r="A169" s="524" t="s">
        <v>310</v>
      </c>
      <c r="B169" s="459" t="s">
        <v>326</v>
      </c>
      <c r="C169" s="459" t="s">
        <v>327</v>
      </c>
      <c r="D169" s="459" t="s">
        <v>328</v>
      </c>
      <c r="E169" s="3">
        <v>48901</v>
      </c>
      <c r="F169" s="459" t="s">
        <v>65</v>
      </c>
      <c r="G169" s="6"/>
    </row>
    <row r="170" spans="1:7" s="5" customFormat="1" x14ac:dyDescent="0.25">
      <c r="A170" s="524" t="s">
        <v>310</v>
      </c>
      <c r="B170" s="459" t="s">
        <v>329</v>
      </c>
      <c r="C170" s="459" t="s">
        <v>330</v>
      </c>
      <c r="D170" s="459" t="s">
        <v>331</v>
      </c>
      <c r="E170" s="3">
        <v>45929</v>
      </c>
      <c r="F170" s="459" t="s">
        <v>65</v>
      </c>
      <c r="G170" s="6"/>
    </row>
    <row r="171" spans="1:7" s="5" customFormat="1" x14ac:dyDescent="0.25">
      <c r="A171" s="524" t="s">
        <v>310</v>
      </c>
      <c r="B171" s="459" t="s">
        <v>332</v>
      </c>
      <c r="C171" s="459" t="s">
        <v>333</v>
      </c>
      <c r="D171" s="459" t="s">
        <v>334</v>
      </c>
      <c r="E171" s="3">
        <v>47501</v>
      </c>
      <c r="F171" s="459" t="s">
        <v>65</v>
      </c>
      <c r="G171" s="6"/>
    </row>
    <row r="172" spans="1:7" s="5" customFormat="1" x14ac:dyDescent="0.25">
      <c r="A172" s="524" t="s">
        <v>310</v>
      </c>
      <c r="B172" s="459" t="s">
        <v>335</v>
      </c>
      <c r="C172" s="459" t="s">
        <v>336</v>
      </c>
      <c r="D172" s="459" t="s">
        <v>337</v>
      </c>
      <c r="E172" s="3">
        <v>46782</v>
      </c>
      <c r="F172" s="459" t="s">
        <v>65</v>
      </c>
      <c r="G172" s="6"/>
    </row>
    <row r="173" spans="1:7" s="5" customFormat="1" x14ac:dyDescent="0.25">
      <c r="A173" s="524" t="s">
        <v>310</v>
      </c>
      <c r="B173" s="459" t="s">
        <v>338</v>
      </c>
      <c r="C173" s="459" t="s">
        <v>339</v>
      </c>
      <c r="D173" s="459" t="s">
        <v>340</v>
      </c>
      <c r="E173" s="3">
        <v>48390</v>
      </c>
      <c r="F173" s="459" t="s">
        <v>65</v>
      </c>
      <c r="G173" s="6"/>
    </row>
    <row r="174" spans="1:7" s="5" customFormat="1" x14ac:dyDescent="0.25">
      <c r="A174" s="524" t="s">
        <v>310</v>
      </c>
      <c r="B174" s="459" t="s">
        <v>341</v>
      </c>
      <c r="C174" s="459" t="s">
        <v>342</v>
      </c>
      <c r="D174" s="459" t="s">
        <v>343</v>
      </c>
      <c r="E174" s="3">
        <v>47670</v>
      </c>
      <c r="F174" s="459" t="s">
        <v>65</v>
      </c>
      <c r="G174" s="6"/>
    </row>
    <row r="175" spans="1:7" s="5" customFormat="1" x14ac:dyDescent="0.25">
      <c r="A175" s="524" t="s">
        <v>310</v>
      </c>
      <c r="B175" s="459" t="s">
        <v>344</v>
      </c>
      <c r="C175" s="459" t="s">
        <v>345</v>
      </c>
      <c r="D175" s="459" t="s">
        <v>346</v>
      </c>
      <c r="E175" s="3">
        <v>48062</v>
      </c>
      <c r="F175" s="459" t="s">
        <v>65</v>
      </c>
      <c r="G175" s="6"/>
    </row>
    <row r="176" spans="1:7" s="5" customFormat="1" x14ac:dyDescent="0.25">
      <c r="A176" s="524" t="s">
        <v>310</v>
      </c>
      <c r="B176" s="459" t="s">
        <v>347</v>
      </c>
      <c r="C176" s="459" t="s">
        <v>348</v>
      </c>
      <c r="D176" s="459" t="s">
        <v>349</v>
      </c>
      <c r="E176" s="3">
        <v>48062</v>
      </c>
      <c r="F176" s="459" t="s">
        <v>65</v>
      </c>
      <c r="G176" s="6"/>
    </row>
    <row r="177" spans="1:7" s="5" customFormat="1" x14ac:dyDescent="0.25">
      <c r="A177" s="524" t="s">
        <v>310</v>
      </c>
      <c r="B177" s="459" t="s">
        <v>350</v>
      </c>
      <c r="C177" s="459" t="s">
        <v>351</v>
      </c>
      <c r="D177" s="459" t="s">
        <v>352</v>
      </c>
      <c r="E177" s="3">
        <v>48145</v>
      </c>
      <c r="F177" s="459" t="s">
        <v>65</v>
      </c>
      <c r="G177" s="6"/>
    </row>
    <row r="178" spans="1:7" s="5" customFormat="1" x14ac:dyDescent="0.25">
      <c r="A178" s="524" t="s">
        <v>354</v>
      </c>
      <c r="B178" s="459" t="s">
        <v>1263</v>
      </c>
      <c r="C178" s="458" t="s">
        <v>355</v>
      </c>
      <c r="D178" s="459" t="s">
        <v>356</v>
      </c>
      <c r="E178" s="3">
        <v>46334</v>
      </c>
      <c r="F178" s="459" t="s">
        <v>38</v>
      </c>
      <c r="G178" s="6"/>
    </row>
    <row r="179" spans="1:7" s="5" customFormat="1" x14ac:dyDescent="0.25">
      <c r="A179" s="524" t="s">
        <v>354</v>
      </c>
      <c r="B179" s="459" t="s">
        <v>1238</v>
      </c>
      <c r="C179" s="459" t="s">
        <v>357</v>
      </c>
      <c r="D179" s="459" t="s">
        <v>358</v>
      </c>
      <c r="E179" s="3">
        <v>45219</v>
      </c>
      <c r="F179" s="459" t="s">
        <v>38</v>
      </c>
      <c r="G179" s="6"/>
    </row>
    <row r="180" spans="1:7" s="5" customFormat="1" x14ac:dyDescent="0.25">
      <c r="A180" s="534" t="s">
        <v>354</v>
      </c>
      <c r="B180" s="459" t="s">
        <v>1238</v>
      </c>
      <c r="C180" s="459" t="s">
        <v>357</v>
      </c>
      <c r="D180" s="459" t="s">
        <v>359</v>
      </c>
      <c r="E180" s="3">
        <v>47399</v>
      </c>
      <c r="F180" s="459" t="s">
        <v>38</v>
      </c>
      <c r="G180" s="4"/>
    </row>
    <row r="181" spans="1:7" s="5" customFormat="1" x14ac:dyDescent="0.25">
      <c r="A181" s="534" t="s">
        <v>361</v>
      </c>
      <c r="B181" s="459" t="s">
        <v>362</v>
      </c>
      <c r="C181" s="459" t="s">
        <v>363</v>
      </c>
      <c r="D181" s="459" t="s">
        <v>364</v>
      </c>
      <c r="E181" s="3">
        <v>46322</v>
      </c>
      <c r="F181" s="459" t="s">
        <v>793</v>
      </c>
      <c r="G181" s="4"/>
    </row>
    <row r="182" spans="1:7" s="5" customFormat="1" x14ac:dyDescent="0.25">
      <c r="A182" s="534" t="s">
        <v>361</v>
      </c>
      <c r="B182" s="459" t="s">
        <v>365</v>
      </c>
      <c r="C182" s="459" t="s">
        <v>366</v>
      </c>
      <c r="D182" s="459" t="s">
        <v>367</v>
      </c>
      <c r="E182" s="3">
        <v>46323</v>
      </c>
      <c r="F182" s="459" t="s">
        <v>793</v>
      </c>
      <c r="G182" s="4"/>
    </row>
    <row r="183" spans="1:7" s="5" customFormat="1" x14ac:dyDescent="0.25">
      <c r="A183" s="534" t="s">
        <v>361</v>
      </c>
      <c r="B183" s="459" t="s">
        <v>368</v>
      </c>
      <c r="C183" s="459" t="s">
        <v>369</v>
      </c>
      <c r="D183" s="459" t="s">
        <v>370</v>
      </c>
      <c r="E183" s="3">
        <v>46684</v>
      </c>
      <c r="F183" s="459" t="s">
        <v>793</v>
      </c>
      <c r="G183" s="4"/>
    </row>
    <row r="184" spans="1:7" s="5" customFormat="1" x14ac:dyDescent="0.25">
      <c r="A184" s="534" t="s">
        <v>361</v>
      </c>
      <c r="B184" s="459" t="s">
        <v>371</v>
      </c>
      <c r="C184" s="459" t="s">
        <v>372</v>
      </c>
      <c r="D184" s="459" t="s">
        <v>373</v>
      </c>
      <c r="E184" s="3">
        <v>46931</v>
      </c>
      <c r="F184" s="459" t="s">
        <v>793</v>
      </c>
      <c r="G184" s="4"/>
    </row>
    <row r="185" spans="1:7" s="5" customFormat="1" x14ac:dyDescent="0.25">
      <c r="A185" s="534" t="s">
        <v>361</v>
      </c>
      <c r="B185" s="459" t="s">
        <v>1216</v>
      </c>
      <c r="C185" s="459" t="s">
        <v>1217</v>
      </c>
      <c r="D185" s="459" t="s">
        <v>1218</v>
      </c>
      <c r="E185" s="3">
        <v>45396</v>
      </c>
      <c r="F185" s="459" t="s">
        <v>793</v>
      </c>
      <c r="G185" s="4"/>
    </row>
    <row r="186" spans="1:7" s="5" customFormat="1" x14ac:dyDescent="0.25">
      <c r="A186" s="534" t="s">
        <v>374</v>
      </c>
      <c r="B186" s="459" t="s">
        <v>375</v>
      </c>
      <c r="C186" s="459" t="s">
        <v>376</v>
      </c>
      <c r="D186" s="459" t="s">
        <v>377</v>
      </c>
      <c r="E186" s="3">
        <v>45150</v>
      </c>
      <c r="F186" s="459" t="s">
        <v>30</v>
      </c>
      <c r="G186" s="4"/>
    </row>
    <row r="187" spans="1:7" s="5" customFormat="1" x14ac:dyDescent="0.25">
      <c r="A187" s="534" t="s">
        <v>374</v>
      </c>
      <c r="B187" s="459" t="s">
        <v>375</v>
      </c>
      <c r="C187" s="459" t="s">
        <v>376</v>
      </c>
      <c r="D187" s="459" t="s">
        <v>378</v>
      </c>
      <c r="E187" s="3">
        <v>45870</v>
      </c>
      <c r="F187" s="459" t="s">
        <v>30</v>
      </c>
      <c r="G187" s="4"/>
    </row>
    <row r="188" spans="1:7" s="5" customFormat="1" ht="12.75" customHeight="1" x14ac:dyDescent="0.25">
      <c r="A188" s="524" t="s">
        <v>379</v>
      </c>
      <c r="B188" s="459" t="s">
        <v>380</v>
      </c>
      <c r="C188" s="459" t="s">
        <v>381</v>
      </c>
      <c r="D188" s="459" t="s">
        <v>382</v>
      </c>
      <c r="E188" s="3">
        <v>72773</v>
      </c>
      <c r="F188" s="459" t="s">
        <v>38</v>
      </c>
      <c r="G188" s="6"/>
    </row>
    <row r="189" spans="1:7" s="5" customFormat="1" x14ac:dyDescent="0.25">
      <c r="A189" s="524" t="s">
        <v>379</v>
      </c>
      <c r="B189" s="459" t="s">
        <v>383</v>
      </c>
      <c r="C189" s="459" t="s">
        <v>384</v>
      </c>
      <c r="D189" s="459" t="s">
        <v>385</v>
      </c>
      <c r="E189" s="3">
        <v>47642</v>
      </c>
      <c r="F189" s="459" t="s">
        <v>38</v>
      </c>
      <c r="G189" s="6"/>
    </row>
    <row r="190" spans="1:7" s="5" customFormat="1" x14ac:dyDescent="0.25">
      <c r="A190" s="524" t="s">
        <v>379</v>
      </c>
      <c r="B190" s="459" t="s">
        <v>386</v>
      </c>
      <c r="C190" s="459" t="s">
        <v>387</v>
      </c>
      <c r="D190" s="459" t="s">
        <v>388</v>
      </c>
      <c r="E190" s="3">
        <v>45143</v>
      </c>
      <c r="F190" s="459" t="s">
        <v>38</v>
      </c>
      <c r="G190" s="6"/>
    </row>
    <row r="191" spans="1:7" s="5" customFormat="1" x14ac:dyDescent="0.25">
      <c r="A191" s="534" t="s">
        <v>379</v>
      </c>
      <c r="B191" s="459" t="s">
        <v>386</v>
      </c>
      <c r="C191" s="459" t="s">
        <v>387</v>
      </c>
      <c r="D191" s="459" t="s">
        <v>389</v>
      </c>
      <c r="E191" s="3">
        <v>46943</v>
      </c>
      <c r="F191" s="459" t="s">
        <v>38</v>
      </c>
      <c r="G191" s="6"/>
    </row>
    <row r="192" spans="1:7" s="5" customFormat="1" x14ac:dyDescent="0.25">
      <c r="A192" s="534" t="s">
        <v>379</v>
      </c>
      <c r="B192" s="459" t="s">
        <v>390</v>
      </c>
      <c r="C192" s="459" t="s">
        <v>391</v>
      </c>
      <c r="D192" s="459" t="s">
        <v>392</v>
      </c>
      <c r="E192" s="3">
        <v>46387</v>
      </c>
      <c r="F192" s="459" t="s">
        <v>38</v>
      </c>
      <c r="G192" s="6"/>
    </row>
    <row r="193" spans="1:7" s="5" customFormat="1" x14ac:dyDescent="0.25">
      <c r="A193" s="534" t="s">
        <v>379</v>
      </c>
      <c r="B193" s="459" t="s">
        <v>393</v>
      </c>
      <c r="C193" s="459" t="s">
        <v>394</v>
      </c>
      <c r="D193" s="459" t="s">
        <v>395</v>
      </c>
      <c r="E193" s="3">
        <v>47206</v>
      </c>
      <c r="F193" s="459" t="s">
        <v>38</v>
      </c>
      <c r="G193" s="6"/>
    </row>
    <row r="194" spans="1:7" s="5" customFormat="1" x14ac:dyDescent="0.25">
      <c r="A194" s="459" t="s">
        <v>396</v>
      </c>
      <c r="B194" s="459" t="s">
        <v>1264</v>
      </c>
      <c r="C194" s="459" t="s">
        <v>397</v>
      </c>
      <c r="D194" s="459" t="s">
        <v>398</v>
      </c>
      <c r="E194" s="3">
        <v>46158</v>
      </c>
      <c r="F194" s="459" t="s">
        <v>793</v>
      </c>
      <c r="G194" s="6"/>
    </row>
    <row r="195" spans="1:7" s="5" customFormat="1" x14ac:dyDescent="0.25">
      <c r="A195" s="524" t="s">
        <v>399</v>
      </c>
      <c r="B195" s="459" t="s">
        <v>1265</v>
      </c>
      <c r="C195" s="459" t="s">
        <v>400</v>
      </c>
      <c r="D195" s="459" t="s">
        <v>401</v>
      </c>
      <c r="E195" s="3">
        <v>45879</v>
      </c>
      <c r="F195" s="459" t="s">
        <v>30</v>
      </c>
      <c r="G195" s="4"/>
    </row>
    <row r="196" spans="1:7" s="5" customFormat="1" x14ac:dyDescent="0.25">
      <c r="A196" s="524" t="s">
        <v>399</v>
      </c>
      <c r="B196" s="459" t="s">
        <v>1265</v>
      </c>
      <c r="C196" s="459" t="s">
        <v>400</v>
      </c>
      <c r="D196" s="459" t="s">
        <v>402</v>
      </c>
      <c r="E196" s="3">
        <v>46599</v>
      </c>
      <c r="F196" s="459" t="s">
        <v>30</v>
      </c>
      <c r="G196" s="4"/>
    </row>
    <row r="197" spans="1:7" s="5" customFormat="1" x14ac:dyDescent="0.25">
      <c r="A197" s="524" t="s">
        <v>399</v>
      </c>
      <c r="B197" s="459" t="s">
        <v>1266</v>
      </c>
      <c r="C197" s="459" t="s">
        <v>403</v>
      </c>
      <c r="D197" s="459" t="s">
        <v>404</v>
      </c>
      <c r="E197" s="3">
        <v>47705</v>
      </c>
      <c r="F197" s="459" t="s">
        <v>30</v>
      </c>
      <c r="G197" s="6"/>
    </row>
    <row r="198" spans="1:7" s="5" customFormat="1" x14ac:dyDescent="0.25">
      <c r="A198" s="524" t="s">
        <v>405</v>
      </c>
      <c r="B198" s="459" t="s">
        <v>1239</v>
      </c>
      <c r="C198" s="459" t="s">
        <v>406</v>
      </c>
      <c r="D198" s="459" t="s">
        <v>407</v>
      </c>
      <c r="E198" s="3">
        <v>45353</v>
      </c>
      <c r="F198" s="459" t="s">
        <v>103</v>
      </c>
      <c r="G198" s="6"/>
    </row>
    <row r="199" spans="1:7" s="5" customFormat="1" x14ac:dyDescent="0.25">
      <c r="A199" s="524" t="s">
        <v>405</v>
      </c>
      <c r="B199" s="459" t="s">
        <v>1239</v>
      </c>
      <c r="C199" s="459" t="s">
        <v>406</v>
      </c>
      <c r="D199" s="459" t="s">
        <v>408</v>
      </c>
      <c r="E199" s="3">
        <v>45713</v>
      </c>
      <c r="F199" s="459" t="s">
        <v>103</v>
      </c>
      <c r="G199" s="6"/>
    </row>
    <row r="200" spans="1:7" s="5" customFormat="1" x14ac:dyDescent="0.25">
      <c r="A200" s="524" t="s">
        <v>405</v>
      </c>
      <c r="B200" s="459" t="s">
        <v>1239</v>
      </c>
      <c r="C200" s="459" t="s">
        <v>406</v>
      </c>
      <c r="D200" s="459" t="s">
        <v>409</v>
      </c>
      <c r="E200" s="3">
        <v>46073</v>
      </c>
      <c r="F200" s="459" t="s">
        <v>103</v>
      </c>
      <c r="G200" s="6"/>
    </row>
    <row r="201" spans="1:7" s="5" customFormat="1" x14ac:dyDescent="0.25">
      <c r="A201" s="524" t="s">
        <v>405</v>
      </c>
      <c r="B201" s="459" t="s">
        <v>1240</v>
      </c>
      <c r="C201" s="459" t="s">
        <v>410</v>
      </c>
      <c r="D201" s="459" t="s">
        <v>411</v>
      </c>
      <c r="E201" s="3">
        <v>47362</v>
      </c>
      <c r="F201" s="459" t="s">
        <v>103</v>
      </c>
      <c r="G201" s="6"/>
    </row>
    <row r="202" spans="1:7" s="5" customFormat="1" x14ac:dyDescent="0.25">
      <c r="A202" s="524" t="s">
        <v>412</v>
      </c>
      <c r="B202" s="459" t="s">
        <v>1267</v>
      </c>
      <c r="C202" s="459" t="s">
        <v>413</v>
      </c>
      <c r="D202" s="459" t="s">
        <v>414</v>
      </c>
      <c r="E202" s="3">
        <v>46077</v>
      </c>
      <c r="F202" s="459" t="s">
        <v>65</v>
      </c>
      <c r="G202" s="6"/>
    </row>
    <row r="203" spans="1:7" s="5" customFormat="1" x14ac:dyDescent="0.25">
      <c r="A203" s="524" t="s">
        <v>412</v>
      </c>
      <c r="B203" s="459" t="s">
        <v>1268</v>
      </c>
      <c r="C203" s="459" t="s">
        <v>415</v>
      </c>
      <c r="D203" s="459" t="s">
        <v>416</v>
      </c>
      <c r="E203" s="3">
        <v>46440</v>
      </c>
      <c r="F203" s="459" t="s">
        <v>65</v>
      </c>
      <c r="G203" s="6"/>
    </row>
    <row r="204" spans="1:7" s="5" customFormat="1" x14ac:dyDescent="0.25">
      <c r="A204" s="524" t="s">
        <v>412</v>
      </c>
      <c r="B204" s="459" t="s">
        <v>1269</v>
      </c>
      <c r="C204" s="459" t="s">
        <v>417</v>
      </c>
      <c r="D204" s="459" t="s">
        <v>418</v>
      </c>
      <c r="E204" s="3">
        <v>47103</v>
      </c>
      <c r="F204" s="459" t="s">
        <v>65</v>
      </c>
      <c r="G204" s="6"/>
    </row>
    <row r="205" spans="1:7" s="5" customFormat="1" x14ac:dyDescent="0.25">
      <c r="A205" s="524" t="s">
        <v>412</v>
      </c>
      <c r="B205" s="459" t="s">
        <v>1270</v>
      </c>
      <c r="C205" s="459" t="s">
        <v>419</v>
      </c>
      <c r="D205" s="459" t="s">
        <v>420</v>
      </c>
      <c r="E205" s="3">
        <v>47103</v>
      </c>
      <c r="F205" s="459" t="s">
        <v>65</v>
      </c>
      <c r="G205" s="4"/>
    </row>
    <row r="206" spans="1:7" s="5" customFormat="1" x14ac:dyDescent="0.25">
      <c r="A206" s="524" t="s">
        <v>422</v>
      </c>
      <c r="B206" s="459" t="s">
        <v>1271</v>
      </c>
      <c r="C206" s="459" t="s">
        <v>423</v>
      </c>
      <c r="D206" s="459" t="s">
        <v>424</v>
      </c>
      <c r="E206" s="3">
        <v>45796</v>
      </c>
      <c r="F206" s="459" t="s">
        <v>65</v>
      </c>
      <c r="G206" s="6"/>
    </row>
    <row r="207" spans="1:7" s="5" customFormat="1" x14ac:dyDescent="0.25">
      <c r="A207" s="524" t="s">
        <v>422</v>
      </c>
      <c r="B207" s="459" t="s">
        <v>1271</v>
      </c>
      <c r="C207" s="459" t="s">
        <v>423</v>
      </c>
      <c r="D207" s="459" t="s">
        <v>425</v>
      </c>
      <c r="E207" s="3">
        <v>46516</v>
      </c>
      <c r="F207" s="459" t="s">
        <v>65</v>
      </c>
      <c r="G207" s="6"/>
    </row>
    <row r="208" spans="1:7" s="5" customFormat="1" x14ac:dyDescent="0.25">
      <c r="A208" s="524" t="s">
        <v>422</v>
      </c>
      <c r="B208" s="459" t="s">
        <v>1272</v>
      </c>
      <c r="C208" s="459" t="s">
        <v>426</v>
      </c>
      <c r="D208" s="459" t="s">
        <v>427</v>
      </c>
      <c r="E208" s="3">
        <v>45262</v>
      </c>
      <c r="F208" s="459" t="s">
        <v>65</v>
      </c>
      <c r="G208" s="6"/>
    </row>
    <row r="209" spans="1:7" s="5" customFormat="1" x14ac:dyDescent="0.25">
      <c r="A209" s="524" t="s">
        <v>422</v>
      </c>
      <c r="B209" s="459" t="s">
        <v>1272</v>
      </c>
      <c r="C209" s="459" t="s">
        <v>426</v>
      </c>
      <c r="D209" s="459" t="s">
        <v>428</v>
      </c>
      <c r="E209" s="3">
        <v>45982</v>
      </c>
      <c r="F209" s="459" t="s">
        <v>65</v>
      </c>
      <c r="G209" s="6"/>
    </row>
    <row r="210" spans="1:7" s="5" customFormat="1" x14ac:dyDescent="0.25">
      <c r="A210" s="524" t="s">
        <v>429</v>
      </c>
      <c r="B210" s="459" t="s">
        <v>1273</v>
      </c>
      <c r="C210" s="459" t="s">
        <v>430</v>
      </c>
      <c r="D210" s="459" t="s">
        <v>431</v>
      </c>
      <c r="E210" s="3">
        <v>47292</v>
      </c>
      <c r="F210" s="459" t="s">
        <v>212</v>
      </c>
      <c r="G210" s="6"/>
    </row>
    <row r="211" spans="1:7" s="5" customFormat="1" x14ac:dyDescent="0.25">
      <c r="A211" s="524" t="s">
        <v>429</v>
      </c>
      <c r="B211" s="459" t="s">
        <v>1274</v>
      </c>
      <c r="C211" s="459" t="s">
        <v>432</v>
      </c>
      <c r="D211" s="459" t="s">
        <v>433</v>
      </c>
      <c r="E211" s="3">
        <v>47297</v>
      </c>
      <c r="F211" s="459" t="s">
        <v>212</v>
      </c>
      <c r="G211" s="6"/>
    </row>
    <row r="212" spans="1:7" s="5" customFormat="1" x14ac:dyDescent="0.25">
      <c r="A212" s="459" t="s">
        <v>434</v>
      </c>
      <c r="B212" s="459" t="s">
        <v>1241</v>
      </c>
      <c r="C212" s="459" t="s">
        <v>435</v>
      </c>
      <c r="D212" s="459" t="s">
        <v>436</v>
      </c>
      <c r="E212" s="3">
        <v>46801</v>
      </c>
      <c r="F212" s="459" t="s">
        <v>82</v>
      </c>
      <c r="G212" s="4"/>
    </row>
    <row r="213" spans="1:7" s="5" customFormat="1" x14ac:dyDescent="0.25">
      <c r="A213" s="524" t="s">
        <v>439</v>
      </c>
      <c r="B213" s="459" t="s">
        <v>440</v>
      </c>
      <c r="C213" s="459" t="s">
        <v>441</v>
      </c>
      <c r="D213" s="459" t="s">
        <v>442</v>
      </c>
      <c r="E213" s="3">
        <v>45737</v>
      </c>
      <c r="F213" s="459" t="s">
        <v>38</v>
      </c>
      <c r="G213" s="6"/>
    </row>
    <row r="214" spans="1:7" s="5" customFormat="1" x14ac:dyDescent="0.25">
      <c r="A214" s="524" t="s">
        <v>439</v>
      </c>
      <c r="B214" s="459" t="s">
        <v>443</v>
      </c>
      <c r="C214" s="459" t="s">
        <v>444</v>
      </c>
      <c r="D214" s="459" t="s">
        <v>445</v>
      </c>
      <c r="E214" s="3">
        <v>47152</v>
      </c>
      <c r="F214" s="459" t="s">
        <v>38</v>
      </c>
      <c r="G214" s="6"/>
    </row>
    <row r="215" spans="1:7" s="5" customFormat="1" x14ac:dyDescent="0.25">
      <c r="A215" s="535" t="s">
        <v>1108</v>
      </c>
      <c r="B215" s="459" t="s">
        <v>1293</v>
      </c>
      <c r="C215" s="459" t="s">
        <v>1294</v>
      </c>
      <c r="D215" s="459" t="s">
        <v>1295</v>
      </c>
      <c r="E215" s="3">
        <v>45929</v>
      </c>
      <c r="F215" s="459" t="s">
        <v>793</v>
      </c>
      <c r="G215" s="6"/>
    </row>
    <row r="216" spans="1:7" s="5" customFormat="1" x14ac:dyDescent="0.25">
      <c r="A216" s="536"/>
      <c r="B216" s="459" t="s">
        <v>1293</v>
      </c>
      <c r="C216" s="459" t="s">
        <v>1294</v>
      </c>
      <c r="D216" s="459" t="s">
        <v>1296</v>
      </c>
      <c r="E216" s="3">
        <v>46649</v>
      </c>
      <c r="F216" s="459" t="s">
        <v>793</v>
      </c>
      <c r="G216" s="6"/>
    </row>
    <row r="217" spans="1:7" s="5" customFormat="1" x14ac:dyDescent="0.25">
      <c r="A217" s="537"/>
      <c r="B217" s="459" t="s">
        <v>1219</v>
      </c>
      <c r="C217" s="459" t="s">
        <v>1220</v>
      </c>
      <c r="D217" s="459" t="s">
        <v>1221</v>
      </c>
      <c r="E217" s="3">
        <v>47155</v>
      </c>
      <c r="F217" s="459" t="s">
        <v>793</v>
      </c>
      <c r="G217" s="6"/>
    </row>
    <row r="218" spans="1:7" s="5" customFormat="1" x14ac:dyDescent="0.25">
      <c r="A218" s="524" t="s">
        <v>449</v>
      </c>
      <c r="B218" s="459" t="s">
        <v>1275</v>
      </c>
      <c r="C218" s="459" t="s">
        <v>450</v>
      </c>
      <c r="D218" s="459" t="s">
        <v>451</v>
      </c>
      <c r="E218" s="3">
        <v>45164</v>
      </c>
      <c r="F218" s="459" t="s">
        <v>103</v>
      </c>
      <c r="G218" s="6"/>
    </row>
    <row r="219" spans="1:7" s="5" customFormat="1" x14ac:dyDescent="0.25">
      <c r="A219" s="524" t="s">
        <v>449</v>
      </c>
      <c r="B219" s="459" t="s">
        <v>1275</v>
      </c>
      <c r="C219" s="459" t="s">
        <v>450</v>
      </c>
      <c r="D219" s="459" t="s">
        <v>452</v>
      </c>
      <c r="E219" s="3">
        <v>46244</v>
      </c>
      <c r="F219" s="459" t="s">
        <v>103</v>
      </c>
      <c r="G219" s="6"/>
    </row>
    <row r="220" spans="1:7" s="5" customFormat="1" x14ac:dyDescent="0.25">
      <c r="A220" s="524" t="s">
        <v>449</v>
      </c>
      <c r="B220" s="459" t="s">
        <v>453</v>
      </c>
      <c r="C220" s="459" t="s">
        <v>454</v>
      </c>
      <c r="D220" s="459" t="s">
        <v>455</v>
      </c>
      <c r="E220" s="3">
        <v>46109</v>
      </c>
      <c r="F220" s="459" t="s">
        <v>103</v>
      </c>
      <c r="G220" s="6"/>
    </row>
    <row r="221" spans="1:7" s="5" customFormat="1" x14ac:dyDescent="0.25">
      <c r="A221" s="524" t="s">
        <v>449</v>
      </c>
      <c r="B221" s="459" t="s">
        <v>453</v>
      </c>
      <c r="C221" s="459" t="s">
        <v>454</v>
      </c>
      <c r="D221" s="459" t="s">
        <v>456</v>
      </c>
      <c r="E221" s="3">
        <v>46829</v>
      </c>
      <c r="F221" s="459" t="s">
        <v>103</v>
      </c>
      <c r="G221" s="6"/>
    </row>
    <row r="222" spans="1:7" s="5" customFormat="1" x14ac:dyDescent="0.25">
      <c r="A222" s="524" t="s">
        <v>457</v>
      </c>
      <c r="B222" s="459" t="s">
        <v>458</v>
      </c>
      <c r="C222" s="459" t="s">
        <v>459</v>
      </c>
      <c r="D222" s="459" t="s">
        <v>460</v>
      </c>
      <c r="E222" s="3">
        <v>46605</v>
      </c>
      <c r="F222" s="459" t="s">
        <v>65</v>
      </c>
      <c r="G222" s="6"/>
    </row>
    <row r="223" spans="1:7" s="5" customFormat="1" x14ac:dyDescent="0.25">
      <c r="A223" s="524" t="s">
        <v>457</v>
      </c>
      <c r="B223" s="459" t="s">
        <v>461</v>
      </c>
      <c r="C223" s="459" t="s">
        <v>462</v>
      </c>
      <c r="D223" s="459" t="s">
        <v>463</v>
      </c>
      <c r="E223" s="3">
        <v>45791</v>
      </c>
      <c r="F223" s="459" t="s">
        <v>65</v>
      </c>
      <c r="G223" s="6"/>
    </row>
    <row r="224" spans="1:7" s="5" customFormat="1" x14ac:dyDescent="0.25">
      <c r="A224" s="524" t="s">
        <v>457</v>
      </c>
      <c r="B224" s="459" t="s">
        <v>461</v>
      </c>
      <c r="C224" s="459" t="s">
        <v>462</v>
      </c>
      <c r="D224" s="459" t="s">
        <v>464</v>
      </c>
      <c r="E224" s="3">
        <v>46691</v>
      </c>
      <c r="F224" s="459" t="s">
        <v>65</v>
      </c>
      <c r="G224" s="6"/>
    </row>
    <row r="225" spans="1:7" s="5" customFormat="1" x14ac:dyDescent="0.25">
      <c r="A225" s="524" t="s">
        <v>457</v>
      </c>
      <c r="B225" s="459" t="s">
        <v>1368</v>
      </c>
      <c r="C225" s="458" t="s">
        <v>1369</v>
      </c>
      <c r="D225" s="459" t="s">
        <v>1370</v>
      </c>
      <c r="E225" s="3">
        <v>45453</v>
      </c>
      <c r="F225" s="459" t="s">
        <v>65</v>
      </c>
      <c r="G225" s="6"/>
    </row>
    <row r="226" spans="1:7" s="5" customFormat="1" x14ac:dyDescent="0.25">
      <c r="A226" s="534" t="s">
        <v>466</v>
      </c>
      <c r="B226" s="459" t="s">
        <v>467</v>
      </c>
      <c r="C226" s="459" t="s">
        <v>468</v>
      </c>
      <c r="D226" s="459" t="s">
        <v>469</v>
      </c>
      <c r="E226" s="3">
        <v>46049</v>
      </c>
      <c r="F226" s="459" t="s">
        <v>35</v>
      </c>
      <c r="G226" s="4"/>
    </row>
    <row r="227" spans="1:7" s="5" customFormat="1" x14ac:dyDescent="0.25">
      <c r="A227" s="534" t="s">
        <v>466</v>
      </c>
      <c r="B227" s="459" t="s">
        <v>470</v>
      </c>
      <c r="C227" s="459" t="s">
        <v>471</v>
      </c>
      <c r="D227" s="459" t="s">
        <v>472</v>
      </c>
      <c r="E227" s="3">
        <v>46769</v>
      </c>
      <c r="F227" s="459" t="s">
        <v>35</v>
      </c>
      <c r="G227" s="4"/>
    </row>
    <row r="228" spans="1:7" s="5" customFormat="1" x14ac:dyDescent="0.25">
      <c r="A228" s="458" t="s">
        <v>1371</v>
      </c>
      <c r="B228" s="459" t="s">
        <v>1302</v>
      </c>
      <c r="C228" s="459" t="s">
        <v>474</v>
      </c>
      <c r="D228" s="459" t="s">
        <v>475</v>
      </c>
      <c r="E228" s="3">
        <v>47102</v>
      </c>
      <c r="F228" s="459" t="s">
        <v>38</v>
      </c>
      <c r="G228" s="4"/>
    </row>
    <row r="229" spans="1:7" s="5" customFormat="1" x14ac:dyDescent="0.25">
      <c r="A229" s="458" t="s">
        <v>1372</v>
      </c>
      <c r="B229" s="459" t="s">
        <v>1303</v>
      </c>
      <c r="C229" s="459" t="s">
        <v>476</v>
      </c>
      <c r="D229" s="459" t="s">
        <v>477</v>
      </c>
      <c r="E229" s="3">
        <v>45337</v>
      </c>
      <c r="F229" s="459" t="s">
        <v>38</v>
      </c>
      <c r="G229" s="4"/>
    </row>
    <row r="230" spans="1:7" s="5" customFormat="1" x14ac:dyDescent="0.25">
      <c r="A230" s="458" t="s">
        <v>1373</v>
      </c>
      <c r="B230" s="459" t="s">
        <v>1304</v>
      </c>
      <c r="C230" s="459" t="s">
        <v>478</v>
      </c>
      <c r="D230" s="459" t="s">
        <v>479</v>
      </c>
      <c r="E230" s="3">
        <v>46223</v>
      </c>
      <c r="F230" s="459" t="s">
        <v>38</v>
      </c>
      <c r="G230" s="4"/>
    </row>
    <row r="231" spans="1:7" s="5" customFormat="1" x14ac:dyDescent="0.25">
      <c r="A231" s="458" t="s">
        <v>1374</v>
      </c>
      <c r="B231" s="459" t="s">
        <v>1305</v>
      </c>
      <c r="C231" s="459" t="s">
        <v>481</v>
      </c>
      <c r="D231" s="459" t="s">
        <v>482</v>
      </c>
      <c r="E231" s="3">
        <v>45160</v>
      </c>
      <c r="F231" s="459" t="s">
        <v>38</v>
      </c>
      <c r="G231" s="4"/>
    </row>
    <row r="232" spans="1:7" s="5" customFormat="1" x14ac:dyDescent="0.25">
      <c r="A232" s="534" t="s">
        <v>1375</v>
      </c>
      <c r="B232" s="459" t="s">
        <v>1306</v>
      </c>
      <c r="C232" s="459" t="s">
        <v>484</v>
      </c>
      <c r="D232" s="459" t="s">
        <v>485</v>
      </c>
      <c r="E232" s="3">
        <v>45495</v>
      </c>
      <c r="F232" s="459" t="s">
        <v>38</v>
      </c>
      <c r="G232" s="4"/>
    </row>
    <row r="233" spans="1:7" s="5" customFormat="1" x14ac:dyDescent="0.25">
      <c r="A233" s="534" t="s">
        <v>483</v>
      </c>
      <c r="B233" s="459" t="s">
        <v>1306</v>
      </c>
      <c r="C233" s="459" t="s">
        <v>484</v>
      </c>
      <c r="D233" s="459" t="s">
        <v>486</v>
      </c>
      <c r="E233" s="3">
        <v>45891</v>
      </c>
      <c r="F233" s="459" t="s">
        <v>38</v>
      </c>
      <c r="G233" s="4"/>
    </row>
    <row r="234" spans="1:7" s="5" customFormat="1" x14ac:dyDescent="0.25">
      <c r="A234" s="524" t="s">
        <v>487</v>
      </c>
      <c r="B234" s="459" t="s">
        <v>1307</v>
      </c>
      <c r="C234" s="459" t="s">
        <v>488</v>
      </c>
      <c r="D234" s="459" t="s">
        <v>489</v>
      </c>
      <c r="E234" s="3">
        <v>45469</v>
      </c>
      <c r="F234" s="459" t="s">
        <v>212</v>
      </c>
      <c r="G234" s="6"/>
    </row>
    <row r="235" spans="1:7" s="5" customFormat="1" x14ac:dyDescent="0.25">
      <c r="A235" s="534" t="s">
        <v>487</v>
      </c>
      <c r="B235" s="459" t="s">
        <v>1307</v>
      </c>
      <c r="C235" s="459" t="s">
        <v>488</v>
      </c>
      <c r="D235" s="459" t="s">
        <v>490</v>
      </c>
      <c r="E235" s="3">
        <v>46472</v>
      </c>
      <c r="F235" s="459" t="s">
        <v>212</v>
      </c>
      <c r="G235" s="6"/>
    </row>
    <row r="236" spans="1:7" s="5" customFormat="1" x14ac:dyDescent="0.25">
      <c r="A236" s="458" t="s">
        <v>1376</v>
      </c>
      <c r="B236" s="459" t="s">
        <v>1308</v>
      </c>
      <c r="C236" s="459" t="s">
        <v>492</v>
      </c>
      <c r="D236" s="459" t="s">
        <v>493</v>
      </c>
      <c r="E236" s="3">
        <v>47839</v>
      </c>
      <c r="F236" s="459" t="s">
        <v>38</v>
      </c>
      <c r="G236" s="6"/>
    </row>
    <row r="237" spans="1:7" s="5" customFormat="1" x14ac:dyDescent="0.25">
      <c r="A237" s="534" t="s">
        <v>1222</v>
      </c>
      <c r="B237" s="459" t="s">
        <v>1309</v>
      </c>
      <c r="C237" s="459" t="s">
        <v>1223</v>
      </c>
      <c r="D237" s="459" t="s">
        <v>1224</v>
      </c>
      <c r="E237" s="3">
        <v>45920</v>
      </c>
      <c r="F237" s="459" t="s">
        <v>65</v>
      </c>
      <c r="G237" s="6"/>
    </row>
    <row r="238" spans="1:7" s="5" customFormat="1" x14ac:dyDescent="0.25">
      <c r="A238" s="524" t="s">
        <v>1222</v>
      </c>
      <c r="B238" s="459" t="s">
        <v>1309</v>
      </c>
      <c r="C238" s="459" t="s">
        <v>1223</v>
      </c>
      <c r="D238" s="459" t="s">
        <v>1225</v>
      </c>
      <c r="E238" s="3">
        <v>46741</v>
      </c>
      <c r="F238" s="459" t="s">
        <v>65</v>
      </c>
      <c r="G238" s="6"/>
    </row>
    <row r="239" spans="1:7" s="5" customFormat="1" x14ac:dyDescent="0.25">
      <c r="A239" s="524" t="s">
        <v>1377</v>
      </c>
      <c r="B239" s="459" t="s">
        <v>1310</v>
      </c>
      <c r="C239" s="459" t="s">
        <v>495</v>
      </c>
      <c r="D239" s="459" t="s">
        <v>496</v>
      </c>
      <c r="E239" s="3">
        <v>45339</v>
      </c>
      <c r="F239" s="459" t="s">
        <v>421</v>
      </c>
      <c r="G239" s="4"/>
    </row>
    <row r="240" spans="1:7" s="5" customFormat="1" x14ac:dyDescent="0.25">
      <c r="A240" s="524" t="s">
        <v>494</v>
      </c>
      <c r="B240" s="459" t="s">
        <v>1310</v>
      </c>
      <c r="C240" s="459" t="s">
        <v>495</v>
      </c>
      <c r="D240" s="459" t="s">
        <v>497</v>
      </c>
      <c r="E240" s="3">
        <v>45886</v>
      </c>
      <c r="F240" s="459" t="s">
        <v>421</v>
      </c>
      <c r="G240" s="4"/>
    </row>
    <row r="241" spans="1:7" s="5" customFormat="1" x14ac:dyDescent="0.25">
      <c r="A241" s="524" t="s">
        <v>494</v>
      </c>
      <c r="B241" s="459" t="s">
        <v>1310</v>
      </c>
      <c r="C241" s="459" t="s">
        <v>495</v>
      </c>
      <c r="D241" s="459" t="s">
        <v>498</v>
      </c>
      <c r="E241" s="3">
        <v>46251</v>
      </c>
      <c r="F241" s="459" t="s">
        <v>421</v>
      </c>
      <c r="G241" s="6"/>
    </row>
    <row r="242" spans="1:7" s="5" customFormat="1" x14ac:dyDescent="0.25">
      <c r="A242" s="524" t="s">
        <v>494</v>
      </c>
      <c r="B242" s="459" t="s">
        <v>1310</v>
      </c>
      <c r="C242" s="459" t="s">
        <v>495</v>
      </c>
      <c r="D242" s="459" t="s">
        <v>499</v>
      </c>
      <c r="E242" s="3">
        <v>46616</v>
      </c>
      <c r="F242" s="459" t="s">
        <v>421</v>
      </c>
      <c r="G242" s="6"/>
    </row>
    <row r="243" spans="1:7" s="5" customFormat="1" x14ac:dyDescent="0.25">
      <c r="A243" s="524" t="s">
        <v>494</v>
      </c>
      <c r="B243" s="459" t="s">
        <v>1310</v>
      </c>
      <c r="C243" s="459" t="s">
        <v>495</v>
      </c>
      <c r="D243" s="459" t="s">
        <v>500</v>
      </c>
      <c r="E243" s="3">
        <v>46982</v>
      </c>
      <c r="F243" s="459" t="s">
        <v>421</v>
      </c>
      <c r="G243" s="6"/>
    </row>
    <row r="244" spans="1:7" s="5" customFormat="1" x14ac:dyDescent="0.25">
      <c r="A244" s="524" t="s">
        <v>494</v>
      </c>
      <c r="B244" s="459" t="s">
        <v>1310</v>
      </c>
      <c r="C244" s="459" t="s">
        <v>495</v>
      </c>
      <c r="D244" s="459" t="s">
        <v>501</v>
      </c>
      <c r="E244" s="3">
        <v>47347</v>
      </c>
      <c r="F244" s="459" t="s">
        <v>421</v>
      </c>
      <c r="G244" s="6"/>
    </row>
    <row r="245" spans="1:7" s="5" customFormat="1" x14ac:dyDescent="0.25">
      <c r="A245" s="459" t="s">
        <v>1378</v>
      </c>
      <c r="B245" s="459" t="s">
        <v>1311</v>
      </c>
      <c r="C245" s="459" t="s">
        <v>502</v>
      </c>
      <c r="D245" s="459" t="s">
        <v>503</v>
      </c>
      <c r="E245" s="3">
        <v>45247</v>
      </c>
      <c r="F245" s="459" t="s">
        <v>35</v>
      </c>
      <c r="G245" s="6"/>
    </row>
    <row r="246" spans="1:7" s="5" customFormat="1" x14ac:dyDescent="0.25">
      <c r="A246" s="459" t="s">
        <v>1379</v>
      </c>
      <c r="B246" s="459" t="s">
        <v>1312</v>
      </c>
      <c r="C246" s="459" t="s">
        <v>504</v>
      </c>
      <c r="D246" s="459" t="s">
        <v>505</v>
      </c>
      <c r="E246" s="3">
        <v>45318</v>
      </c>
      <c r="F246" s="459" t="s">
        <v>793</v>
      </c>
    </row>
    <row r="247" spans="1:7" s="5" customFormat="1" x14ac:dyDescent="0.25">
      <c r="A247" s="524" t="s">
        <v>506</v>
      </c>
      <c r="B247" s="459" t="s">
        <v>1313</v>
      </c>
      <c r="C247" s="459" t="s">
        <v>507</v>
      </c>
      <c r="D247" s="459" t="s">
        <v>508</v>
      </c>
      <c r="E247" s="3">
        <v>45239</v>
      </c>
      <c r="F247" s="459" t="s">
        <v>35</v>
      </c>
      <c r="G247" s="6"/>
    </row>
    <row r="248" spans="1:7" s="5" customFormat="1" x14ac:dyDescent="0.25">
      <c r="A248" s="524" t="s">
        <v>506</v>
      </c>
      <c r="B248" s="459" t="s">
        <v>1313</v>
      </c>
      <c r="C248" s="459" t="s">
        <v>507</v>
      </c>
      <c r="D248" s="459" t="s">
        <v>509</v>
      </c>
      <c r="E248" s="3">
        <v>45544</v>
      </c>
      <c r="F248" s="459" t="s">
        <v>35</v>
      </c>
      <c r="G248" s="6"/>
    </row>
    <row r="249" spans="1:7" s="5" customFormat="1" x14ac:dyDescent="0.25">
      <c r="A249" s="459" t="s">
        <v>1380</v>
      </c>
      <c r="B249" s="459" t="s">
        <v>1314</v>
      </c>
      <c r="C249" s="459" t="s">
        <v>510</v>
      </c>
      <c r="D249" s="459" t="s">
        <v>511</v>
      </c>
      <c r="E249" s="3">
        <v>45231</v>
      </c>
      <c r="F249" s="459" t="s">
        <v>212</v>
      </c>
      <c r="G249" s="6"/>
    </row>
    <row r="250" spans="1:7" s="5" customFormat="1" x14ac:dyDescent="0.25">
      <c r="A250" s="459" t="s">
        <v>1381</v>
      </c>
      <c r="B250" s="459" t="s">
        <v>1315</v>
      </c>
      <c r="C250" s="459" t="s">
        <v>512</v>
      </c>
      <c r="D250" s="459" t="s">
        <v>513</v>
      </c>
      <c r="E250" s="3">
        <v>45852</v>
      </c>
      <c r="F250" s="459" t="s">
        <v>212</v>
      </c>
      <c r="G250" s="4"/>
    </row>
    <row r="251" spans="1:7" s="5" customFormat="1" x14ac:dyDescent="0.25">
      <c r="A251" s="459" t="s">
        <v>1382</v>
      </c>
      <c r="B251" s="459" t="s">
        <v>1316</v>
      </c>
      <c r="C251" s="459" t="s">
        <v>514</v>
      </c>
      <c r="D251" s="459" t="s">
        <v>515</v>
      </c>
      <c r="E251" s="3">
        <v>45630</v>
      </c>
      <c r="F251" s="459" t="s">
        <v>35</v>
      </c>
      <c r="G251" s="4"/>
    </row>
    <row r="252" spans="1:7" s="5" customFormat="1" x14ac:dyDescent="0.25">
      <c r="A252" s="459" t="s">
        <v>1383</v>
      </c>
      <c r="B252" s="459" t="s">
        <v>1317</v>
      </c>
      <c r="C252" s="459" t="s">
        <v>516</v>
      </c>
      <c r="D252" s="459" t="s">
        <v>517</v>
      </c>
      <c r="E252" s="3">
        <v>45963</v>
      </c>
      <c r="F252" s="459" t="s">
        <v>38</v>
      </c>
      <c r="G252" s="6"/>
    </row>
    <row r="253" spans="1:7" s="5" customFormat="1" x14ac:dyDescent="0.25">
      <c r="A253" s="524" t="s">
        <v>518</v>
      </c>
      <c r="B253" s="459" t="s">
        <v>1318</v>
      </c>
      <c r="C253" s="459" t="s">
        <v>519</v>
      </c>
      <c r="D253" s="459" t="s">
        <v>520</v>
      </c>
      <c r="E253" s="3">
        <v>45874</v>
      </c>
      <c r="F253" s="459" t="s">
        <v>65</v>
      </c>
      <c r="G253" s="6"/>
    </row>
    <row r="254" spans="1:7" s="5" customFormat="1" x14ac:dyDescent="0.25">
      <c r="A254" s="524" t="s">
        <v>518</v>
      </c>
      <c r="B254" s="459" t="s">
        <v>1318</v>
      </c>
      <c r="C254" s="459" t="s">
        <v>519</v>
      </c>
      <c r="D254" s="459" t="s">
        <v>521</v>
      </c>
      <c r="E254" s="3">
        <v>46970</v>
      </c>
      <c r="F254" s="459" t="s">
        <v>65</v>
      </c>
      <c r="G254" s="6"/>
    </row>
    <row r="255" spans="1:7" s="5" customFormat="1" x14ac:dyDescent="0.25">
      <c r="A255" s="524" t="s">
        <v>1384</v>
      </c>
      <c r="B255" s="459" t="s">
        <v>1385</v>
      </c>
      <c r="C255" s="459" t="s">
        <v>1386</v>
      </c>
      <c r="D255" s="459" t="s">
        <v>1387</v>
      </c>
      <c r="E255" s="3">
        <v>45478</v>
      </c>
      <c r="F255" s="459" t="s">
        <v>212</v>
      </c>
      <c r="G255" s="6"/>
    </row>
    <row r="256" spans="1:7" s="5" customFormat="1" x14ac:dyDescent="0.25">
      <c r="A256" s="524" t="s">
        <v>1384</v>
      </c>
      <c r="B256" s="459" t="s">
        <v>1385</v>
      </c>
      <c r="C256" s="459" t="s">
        <v>1386</v>
      </c>
      <c r="D256" s="459" t="s">
        <v>1388</v>
      </c>
      <c r="E256" s="3">
        <v>46208</v>
      </c>
      <c r="F256" s="459" t="s">
        <v>212</v>
      </c>
      <c r="G256" s="6"/>
    </row>
    <row r="257" spans="1:7" s="5" customFormat="1" x14ac:dyDescent="0.25">
      <c r="A257" s="524" t="s">
        <v>1384</v>
      </c>
      <c r="B257" s="459" t="s">
        <v>1385</v>
      </c>
      <c r="C257" s="459" t="s">
        <v>1386</v>
      </c>
      <c r="D257" s="459" t="s">
        <v>1389</v>
      </c>
      <c r="E257" s="3">
        <v>47123</v>
      </c>
      <c r="F257" s="459" t="s">
        <v>212</v>
      </c>
      <c r="G257" s="6"/>
    </row>
    <row r="258" spans="1:7" s="5" customFormat="1" x14ac:dyDescent="0.25">
      <c r="A258" s="524" t="s">
        <v>522</v>
      </c>
      <c r="B258" s="459" t="s">
        <v>1276</v>
      </c>
      <c r="C258" s="459" t="s">
        <v>523</v>
      </c>
      <c r="D258" s="459" t="s">
        <v>524</v>
      </c>
      <c r="E258" s="3">
        <v>45154</v>
      </c>
      <c r="F258" s="459" t="s">
        <v>35</v>
      </c>
      <c r="G258" s="6"/>
    </row>
    <row r="259" spans="1:7" s="5" customFormat="1" x14ac:dyDescent="0.25">
      <c r="A259" s="524" t="s">
        <v>522</v>
      </c>
      <c r="B259" s="459" t="s">
        <v>1277</v>
      </c>
      <c r="C259" s="459" t="s">
        <v>525</v>
      </c>
      <c r="D259" s="459" t="s">
        <v>526</v>
      </c>
      <c r="E259" s="3">
        <v>45518</v>
      </c>
      <c r="F259" s="459" t="s">
        <v>35</v>
      </c>
      <c r="G259" s="4"/>
    </row>
    <row r="260" spans="1:7" s="5" customFormat="1" x14ac:dyDescent="0.25">
      <c r="A260" s="524" t="s">
        <v>522</v>
      </c>
      <c r="B260" s="459" t="s">
        <v>1278</v>
      </c>
      <c r="C260" s="459" t="s">
        <v>527</v>
      </c>
      <c r="D260" s="459" t="s">
        <v>528</v>
      </c>
      <c r="E260" s="3">
        <v>45744</v>
      </c>
      <c r="F260" s="459" t="s">
        <v>35</v>
      </c>
      <c r="G260" s="4"/>
    </row>
    <row r="261" spans="1:7" s="5" customFormat="1" x14ac:dyDescent="0.25">
      <c r="A261" s="524" t="s">
        <v>522</v>
      </c>
      <c r="B261" s="459" t="s">
        <v>529</v>
      </c>
      <c r="C261" s="459" t="s">
        <v>530</v>
      </c>
      <c r="D261" s="459" t="s">
        <v>531</v>
      </c>
      <c r="E261" s="3">
        <v>48149</v>
      </c>
      <c r="F261" s="459" t="s">
        <v>196</v>
      </c>
      <c r="G261" s="4"/>
    </row>
    <row r="262" spans="1:7" s="5" customFormat="1" x14ac:dyDescent="0.25">
      <c r="A262" s="524" t="s">
        <v>522</v>
      </c>
      <c r="B262" s="459" t="s">
        <v>532</v>
      </c>
      <c r="C262" s="459" t="s">
        <v>533</v>
      </c>
      <c r="D262" s="459" t="s">
        <v>534</v>
      </c>
      <c r="E262" s="3">
        <v>48546</v>
      </c>
      <c r="F262" s="459" t="s">
        <v>196</v>
      </c>
      <c r="G262" s="6"/>
    </row>
    <row r="263" spans="1:7" s="5" customFormat="1" x14ac:dyDescent="0.25">
      <c r="A263" s="524" t="s">
        <v>522</v>
      </c>
      <c r="B263" s="459" t="s">
        <v>535</v>
      </c>
      <c r="C263" s="459" t="s">
        <v>536</v>
      </c>
      <c r="D263" s="459" t="s">
        <v>537</v>
      </c>
      <c r="E263" s="3">
        <v>48850</v>
      </c>
      <c r="F263" s="459" t="s">
        <v>196</v>
      </c>
      <c r="G263" s="6"/>
    </row>
    <row r="264" spans="1:7" s="5" customFormat="1" x14ac:dyDescent="0.25">
      <c r="A264" s="459" t="s">
        <v>538</v>
      </c>
      <c r="B264" s="459" t="s">
        <v>1279</v>
      </c>
      <c r="C264" s="459" t="s">
        <v>539</v>
      </c>
      <c r="D264" s="459" t="s">
        <v>540</v>
      </c>
      <c r="E264" s="3">
        <v>46385</v>
      </c>
      <c r="F264" s="459" t="s">
        <v>38</v>
      </c>
      <c r="G264" s="6"/>
    </row>
    <row r="265" spans="1:7" s="5" customFormat="1" x14ac:dyDescent="0.25">
      <c r="A265" s="524" t="s">
        <v>541</v>
      </c>
      <c r="B265" s="459" t="s">
        <v>1280</v>
      </c>
      <c r="C265" s="459" t="s">
        <v>542</v>
      </c>
      <c r="D265" s="459" t="s">
        <v>543</v>
      </c>
      <c r="E265" s="3">
        <v>46333</v>
      </c>
      <c r="F265" s="459" t="s">
        <v>35</v>
      </c>
      <c r="G265" s="6"/>
    </row>
    <row r="266" spans="1:7" s="5" customFormat="1" x14ac:dyDescent="0.25">
      <c r="A266" s="524" t="s">
        <v>541</v>
      </c>
      <c r="B266" s="459" t="s">
        <v>1281</v>
      </c>
      <c r="C266" s="459" t="s">
        <v>544</v>
      </c>
      <c r="D266" s="459" t="s">
        <v>545</v>
      </c>
      <c r="E266" s="3">
        <v>46505</v>
      </c>
      <c r="F266" s="459" t="s">
        <v>35</v>
      </c>
      <c r="G266" s="6"/>
    </row>
    <row r="267" spans="1:7" s="5" customFormat="1" x14ac:dyDescent="0.25">
      <c r="A267" s="524" t="s">
        <v>541</v>
      </c>
      <c r="B267" s="459" t="s">
        <v>1282</v>
      </c>
      <c r="C267" s="459" t="s">
        <v>546</v>
      </c>
      <c r="D267" s="459" t="s">
        <v>547</v>
      </c>
      <c r="E267" s="3">
        <v>47018</v>
      </c>
      <c r="F267" s="459" t="s">
        <v>35</v>
      </c>
      <c r="G267" s="6"/>
    </row>
    <row r="268" spans="1:7" s="5" customFormat="1" x14ac:dyDescent="0.25">
      <c r="A268" s="524" t="s">
        <v>541</v>
      </c>
      <c r="B268" s="459" t="s">
        <v>1283</v>
      </c>
      <c r="C268" s="459" t="s">
        <v>548</v>
      </c>
      <c r="D268" s="459" t="s">
        <v>549</v>
      </c>
      <c r="E268" s="3">
        <v>45527</v>
      </c>
      <c r="F268" s="459" t="s">
        <v>35</v>
      </c>
      <c r="G268" s="6"/>
    </row>
    <row r="269" spans="1:7" s="5" customFormat="1" x14ac:dyDescent="0.25">
      <c r="A269" s="524" t="s">
        <v>541</v>
      </c>
      <c r="B269" s="459" t="s">
        <v>1284</v>
      </c>
      <c r="C269" s="459" t="s">
        <v>550</v>
      </c>
      <c r="D269" s="459" t="s">
        <v>551</v>
      </c>
      <c r="E269" s="3">
        <v>46603</v>
      </c>
      <c r="F269" s="459" t="s">
        <v>65</v>
      </c>
      <c r="G269" s="6"/>
    </row>
    <row r="270" spans="1:7" s="5" customFormat="1" x14ac:dyDescent="0.25">
      <c r="A270" s="524" t="s">
        <v>541</v>
      </c>
      <c r="B270" s="459" t="s">
        <v>1285</v>
      </c>
      <c r="C270" s="459" t="s">
        <v>552</v>
      </c>
      <c r="D270" s="459" t="s">
        <v>553</v>
      </c>
      <c r="E270" s="3">
        <v>47683</v>
      </c>
      <c r="F270" s="459" t="s">
        <v>65</v>
      </c>
      <c r="G270" s="6"/>
    </row>
    <row r="271" spans="1:7" s="5" customFormat="1" x14ac:dyDescent="0.25">
      <c r="A271" s="524" t="s">
        <v>541</v>
      </c>
      <c r="B271" s="459" t="s">
        <v>554</v>
      </c>
      <c r="C271" s="459" t="s">
        <v>555</v>
      </c>
      <c r="D271" s="459" t="s">
        <v>556</v>
      </c>
      <c r="E271" s="3">
        <v>47291</v>
      </c>
      <c r="F271" s="459" t="s">
        <v>65</v>
      </c>
      <c r="G271" s="6"/>
    </row>
    <row r="272" spans="1:7" s="5" customFormat="1" x14ac:dyDescent="0.25">
      <c r="A272" s="459" t="s">
        <v>559</v>
      </c>
      <c r="B272" s="459" t="s">
        <v>560</v>
      </c>
      <c r="C272" s="459" t="s">
        <v>561</v>
      </c>
      <c r="D272" s="459" t="s">
        <v>562</v>
      </c>
      <c r="E272" s="3">
        <v>47712</v>
      </c>
      <c r="F272" s="459" t="s">
        <v>558</v>
      </c>
      <c r="G272" s="6"/>
    </row>
    <row r="273" spans="1:7" s="5" customFormat="1" x14ac:dyDescent="0.25">
      <c r="A273" s="535" t="s">
        <v>567</v>
      </c>
      <c r="B273" s="459" t="s">
        <v>1286</v>
      </c>
      <c r="C273" s="459" t="s">
        <v>568</v>
      </c>
      <c r="D273" s="459" t="s">
        <v>569</v>
      </c>
      <c r="E273" s="3">
        <v>45492</v>
      </c>
      <c r="F273" s="459" t="s">
        <v>65</v>
      </c>
      <c r="G273" s="6"/>
    </row>
    <row r="274" spans="1:7" s="5" customFormat="1" x14ac:dyDescent="0.25">
      <c r="A274" s="536"/>
      <c r="B274" s="459" t="s">
        <v>1287</v>
      </c>
      <c r="C274" s="459" t="s">
        <v>570</v>
      </c>
      <c r="D274" s="459" t="s">
        <v>571</v>
      </c>
      <c r="E274" s="3">
        <v>46314</v>
      </c>
      <c r="F274" s="459" t="s">
        <v>65</v>
      </c>
      <c r="G274" s="6"/>
    </row>
    <row r="275" spans="1:7" s="5" customFormat="1" x14ac:dyDescent="0.25">
      <c r="A275" s="536"/>
      <c r="B275" s="459" t="s">
        <v>1288</v>
      </c>
      <c r="C275" s="459" t="s">
        <v>572</v>
      </c>
      <c r="D275" s="459" t="s">
        <v>573</v>
      </c>
      <c r="E275" s="3">
        <v>46482</v>
      </c>
      <c r="F275" s="459" t="s">
        <v>65</v>
      </c>
      <c r="G275" s="353"/>
    </row>
    <row r="276" spans="1:7" s="5" customFormat="1" x14ac:dyDescent="0.25">
      <c r="A276" s="536"/>
      <c r="B276" s="459" t="s">
        <v>1289</v>
      </c>
      <c r="C276" s="459" t="s">
        <v>574</v>
      </c>
      <c r="D276" s="459" t="s">
        <v>575</v>
      </c>
      <c r="E276" s="3">
        <v>46485</v>
      </c>
      <c r="F276" s="459" t="s">
        <v>65</v>
      </c>
      <c r="G276" s="6"/>
    </row>
    <row r="277" spans="1:7" s="5" customFormat="1" x14ac:dyDescent="0.25">
      <c r="A277" s="537"/>
      <c r="B277" s="459" t="s">
        <v>1290</v>
      </c>
      <c r="C277" s="459" t="s">
        <v>576</v>
      </c>
      <c r="D277" s="459" t="s">
        <v>577</v>
      </c>
      <c r="E277" s="3">
        <v>47014</v>
      </c>
      <c r="F277" s="459" t="s">
        <v>65</v>
      </c>
      <c r="G277" s="4"/>
    </row>
    <row r="278" spans="1:7" s="472" customFormat="1" x14ac:dyDescent="0.25">
      <c r="A278" s="538" t="s">
        <v>578</v>
      </c>
      <c r="B278" s="471" t="s">
        <v>1390</v>
      </c>
      <c r="C278" s="471" t="s">
        <v>579</v>
      </c>
      <c r="D278" s="471" t="s">
        <v>580</v>
      </c>
      <c r="E278" s="3">
        <v>45139</v>
      </c>
      <c r="F278" s="471" t="s">
        <v>38</v>
      </c>
      <c r="G278" s="4"/>
    </row>
    <row r="279" spans="1:7" s="472" customFormat="1" x14ac:dyDescent="0.25">
      <c r="A279" s="539"/>
      <c r="B279" s="471" t="s">
        <v>1291</v>
      </c>
      <c r="C279" s="471" t="s">
        <v>581</v>
      </c>
      <c r="D279" s="471" t="s">
        <v>582</v>
      </c>
      <c r="E279" s="3">
        <v>45538</v>
      </c>
      <c r="F279" s="471" t="s">
        <v>38</v>
      </c>
      <c r="G279" s="4"/>
    </row>
    <row r="280" spans="1:7" s="472" customFormat="1" x14ac:dyDescent="0.25">
      <c r="A280" s="539"/>
      <c r="B280" s="471" t="s">
        <v>1291</v>
      </c>
      <c r="C280" s="471" t="s">
        <v>581</v>
      </c>
      <c r="D280" s="471" t="s">
        <v>583</v>
      </c>
      <c r="E280" s="3">
        <v>46258</v>
      </c>
      <c r="F280" s="471" t="s">
        <v>38</v>
      </c>
      <c r="G280" s="4"/>
    </row>
    <row r="281" spans="1:7" s="472" customFormat="1" x14ac:dyDescent="0.25">
      <c r="A281" s="539"/>
      <c r="B281" s="471" t="s">
        <v>1242</v>
      </c>
      <c r="C281" s="471" t="s">
        <v>584</v>
      </c>
      <c r="D281" s="471" t="s">
        <v>585</v>
      </c>
      <c r="E281" s="3">
        <v>45473</v>
      </c>
      <c r="F281" s="471" t="s">
        <v>38</v>
      </c>
      <c r="G281" s="4"/>
    </row>
    <row r="282" spans="1:7" s="472" customFormat="1" x14ac:dyDescent="0.25">
      <c r="A282" s="539"/>
      <c r="B282" s="471" t="s">
        <v>1242</v>
      </c>
      <c r="C282" s="471" t="s">
        <v>584</v>
      </c>
      <c r="D282" s="471" t="s">
        <v>586</v>
      </c>
      <c r="E282" s="3">
        <v>47273</v>
      </c>
      <c r="F282" s="471" t="s">
        <v>38</v>
      </c>
      <c r="G282" s="4"/>
    </row>
    <row r="283" spans="1:7" s="472" customFormat="1" x14ac:dyDescent="0.25">
      <c r="A283" s="539"/>
      <c r="B283" s="471" t="s">
        <v>587</v>
      </c>
      <c r="C283" s="471" t="s">
        <v>588</v>
      </c>
      <c r="D283" s="471" t="s">
        <v>589</v>
      </c>
      <c r="E283" s="3">
        <v>46243</v>
      </c>
      <c r="F283" s="471" t="s">
        <v>38</v>
      </c>
      <c r="G283" s="4"/>
    </row>
    <row r="284" spans="1:7" s="472" customFormat="1" x14ac:dyDescent="0.25">
      <c r="A284" s="539"/>
      <c r="B284" s="471" t="s">
        <v>590</v>
      </c>
      <c r="C284" s="471" t="s">
        <v>591</v>
      </c>
      <c r="D284" s="471" t="s">
        <v>592</v>
      </c>
      <c r="E284" s="3">
        <v>45514</v>
      </c>
      <c r="F284" s="471" t="s">
        <v>38</v>
      </c>
      <c r="G284" s="4"/>
    </row>
    <row r="285" spans="1:7" s="472" customFormat="1" x14ac:dyDescent="0.25">
      <c r="A285" s="540"/>
      <c r="B285" s="471" t="s">
        <v>593</v>
      </c>
      <c r="C285" s="471" t="s">
        <v>594</v>
      </c>
      <c r="D285" s="471" t="s">
        <v>595</v>
      </c>
      <c r="E285" s="3">
        <v>46154</v>
      </c>
      <c r="F285" s="471" t="s">
        <v>65</v>
      </c>
      <c r="G285" s="4"/>
    </row>
    <row r="286" spans="1:7" s="5" customFormat="1" x14ac:dyDescent="0.25">
      <c r="A286" s="535" t="s">
        <v>596</v>
      </c>
      <c r="B286" s="459" t="s">
        <v>597</v>
      </c>
      <c r="C286" s="459" t="s">
        <v>598</v>
      </c>
      <c r="D286" s="459" t="s">
        <v>599</v>
      </c>
      <c r="E286" s="3">
        <v>46300</v>
      </c>
      <c r="F286" s="459" t="s">
        <v>38</v>
      </c>
      <c r="G286" s="4"/>
    </row>
    <row r="287" spans="1:7" s="5" customFormat="1" x14ac:dyDescent="0.25">
      <c r="A287" s="536"/>
      <c r="B287" s="459" t="s">
        <v>597</v>
      </c>
      <c r="C287" s="459" t="s">
        <v>598</v>
      </c>
      <c r="D287" s="459" t="s">
        <v>600</v>
      </c>
      <c r="E287" s="3">
        <v>47560</v>
      </c>
      <c r="F287" s="459" t="s">
        <v>38</v>
      </c>
      <c r="G287" s="6"/>
    </row>
    <row r="288" spans="1:7" s="5" customFormat="1" x14ac:dyDescent="0.25">
      <c r="A288" s="537"/>
      <c r="B288" s="459" t="s">
        <v>601</v>
      </c>
      <c r="C288" s="459" t="s">
        <v>602</v>
      </c>
      <c r="D288" s="459" t="s">
        <v>603</v>
      </c>
      <c r="E288" s="3">
        <v>45184</v>
      </c>
      <c r="F288" s="459" t="s">
        <v>38</v>
      </c>
      <c r="G288" s="6"/>
    </row>
    <row r="289" spans="1:7" s="5" customFormat="1" x14ac:dyDescent="0.25">
      <c r="A289" s="535" t="s">
        <v>604</v>
      </c>
      <c r="B289" s="459" t="s">
        <v>605</v>
      </c>
      <c r="C289" s="459" t="s">
        <v>606</v>
      </c>
      <c r="D289" s="459" t="s">
        <v>607</v>
      </c>
      <c r="E289" s="3">
        <v>45172</v>
      </c>
      <c r="F289" s="459" t="s">
        <v>65</v>
      </c>
      <c r="G289" s="6"/>
    </row>
    <row r="290" spans="1:7" s="5" customFormat="1" x14ac:dyDescent="0.25">
      <c r="A290" s="537"/>
      <c r="B290" s="459" t="s">
        <v>608</v>
      </c>
      <c r="C290" s="459" t="s">
        <v>609</v>
      </c>
      <c r="D290" s="459" t="s">
        <v>610</v>
      </c>
      <c r="E290" s="3">
        <v>45292</v>
      </c>
      <c r="F290" s="459" t="s">
        <v>65</v>
      </c>
      <c r="G290" s="6"/>
    </row>
    <row r="291" spans="1:7" s="472" customFormat="1" x14ac:dyDescent="0.25">
      <c r="A291" s="538" t="s">
        <v>611</v>
      </c>
      <c r="B291" s="471" t="s">
        <v>612</v>
      </c>
      <c r="C291" s="471" t="s">
        <v>613</v>
      </c>
      <c r="D291" s="471" t="s">
        <v>614</v>
      </c>
      <c r="E291" s="3">
        <v>45850</v>
      </c>
      <c r="F291" s="471" t="s">
        <v>212</v>
      </c>
      <c r="G291" s="6"/>
    </row>
    <row r="292" spans="1:7" s="472" customFormat="1" x14ac:dyDescent="0.25">
      <c r="A292" s="539"/>
      <c r="B292" s="471" t="s">
        <v>615</v>
      </c>
      <c r="C292" s="471" t="s">
        <v>616</v>
      </c>
      <c r="D292" s="471" t="s">
        <v>617</v>
      </c>
      <c r="E292" s="3">
        <v>47607</v>
      </c>
      <c r="F292" s="471" t="s">
        <v>212</v>
      </c>
      <c r="G292" s="6"/>
    </row>
    <row r="293" spans="1:7" s="472" customFormat="1" x14ac:dyDescent="0.25">
      <c r="A293" s="540"/>
      <c r="B293" s="471" t="s">
        <v>618</v>
      </c>
      <c r="C293" s="471" t="s">
        <v>619</v>
      </c>
      <c r="D293" s="471" t="s">
        <v>620</v>
      </c>
      <c r="E293" s="3">
        <v>47651</v>
      </c>
      <c r="F293" s="471" t="s">
        <v>82</v>
      </c>
      <c r="G293" s="6"/>
    </row>
    <row r="294" spans="1:7" x14ac:dyDescent="0.25"/>
    <row r="295" spans="1:7" x14ac:dyDescent="0.25"/>
    <row r="296" spans="1:7" x14ac:dyDescent="0.25"/>
    <row r="297" spans="1:7" x14ac:dyDescent="0.25"/>
    <row r="298" spans="1:7" x14ac:dyDescent="0.25"/>
    <row r="299" spans="1:7" x14ac:dyDescent="0.25"/>
    <row r="300" spans="1:7" x14ac:dyDescent="0.25"/>
    <row r="301" spans="1:7" x14ac:dyDescent="0.25"/>
    <row r="302" spans="1:7" x14ac:dyDescent="0.25"/>
    <row r="303" spans="1:7" x14ac:dyDescent="0.25"/>
    <row r="304" spans="1:7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</sheetData>
  <mergeCells count="51">
    <mergeCell ref="A286:A288"/>
    <mergeCell ref="A289:A290"/>
    <mergeCell ref="A291:A293"/>
    <mergeCell ref="A253:A254"/>
    <mergeCell ref="A255:A257"/>
    <mergeCell ref="A258:A263"/>
    <mergeCell ref="A265:A271"/>
    <mergeCell ref="A273:A277"/>
    <mergeCell ref="A278:A285"/>
    <mergeCell ref="A247:A248"/>
    <mergeCell ref="A206:A209"/>
    <mergeCell ref="A210:A211"/>
    <mergeCell ref="A213:A214"/>
    <mergeCell ref="A215:A217"/>
    <mergeCell ref="A218:A221"/>
    <mergeCell ref="A222:A225"/>
    <mergeCell ref="A226:A227"/>
    <mergeCell ref="A232:A233"/>
    <mergeCell ref="A234:A235"/>
    <mergeCell ref="A237:A238"/>
    <mergeCell ref="A239:A244"/>
    <mergeCell ref="A202:A205"/>
    <mergeCell ref="A147:A150"/>
    <mergeCell ref="A153:A155"/>
    <mergeCell ref="A156:A159"/>
    <mergeCell ref="A160:A163"/>
    <mergeCell ref="A164:A177"/>
    <mergeCell ref="A178:A180"/>
    <mergeCell ref="A181:A185"/>
    <mergeCell ref="A186:A187"/>
    <mergeCell ref="A188:A193"/>
    <mergeCell ref="A195:A197"/>
    <mergeCell ref="A198:A201"/>
    <mergeCell ref="A137:A144"/>
    <mergeCell ref="A53:A59"/>
    <mergeCell ref="A60:A63"/>
    <mergeCell ref="A64:A65"/>
    <mergeCell ref="A66:A73"/>
    <mergeCell ref="A74:A90"/>
    <mergeCell ref="A91:A98"/>
    <mergeCell ref="A99:A111"/>
    <mergeCell ref="A112:A114"/>
    <mergeCell ref="A115:A119"/>
    <mergeCell ref="A120:A122"/>
    <mergeCell ref="A123:A135"/>
    <mergeCell ref="A50:A52"/>
    <mergeCell ref="A1:F1"/>
    <mergeCell ref="A2:F2"/>
    <mergeCell ref="A3:F3"/>
    <mergeCell ref="A6:A12"/>
    <mergeCell ref="A13:A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50"/>
  <sheetViews>
    <sheetView zoomScaleNormal="100" workbookViewId="0">
      <selection activeCell="D131" sqref="D131"/>
    </sheetView>
  </sheetViews>
  <sheetFormatPr baseColWidth="10" defaultColWidth="0" defaultRowHeight="15" zeroHeight="1" x14ac:dyDescent="0.25"/>
  <cols>
    <col min="1" max="1" width="71.5703125" style="355" customWidth="1"/>
    <col min="2" max="2" width="49.85546875" style="355" customWidth="1"/>
    <col min="3" max="3" width="18.140625" style="355" customWidth="1"/>
    <col min="4" max="4" width="13.140625" style="355" customWidth="1"/>
    <col min="5" max="5" width="11.42578125" style="355" customWidth="1"/>
    <col min="6" max="255" width="11.42578125" style="355" hidden="1"/>
    <col min="256" max="256" width="54.28515625" style="357" customWidth="1"/>
    <col min="257" max="259" width="15.28515625" style="355" customWidth="1"/>
    <col min="260" max="261" width="11.42578125" style="355" customWidth="1"/>
    <col min="262" max="511" width="11.42578125" style="355" hidden="1"/>
    <col min="512" max="512" width="90.7109375" style="355" customWidth="1"/>
    <col min="513" max="513" width="42.28515625" style="355" customWidth="1"/>
    <col min="514" max="514" width="19.140625" style="355" bestFit="1" customWidth="1"/>
    <col min="515" max="515" width="20" style="355" customWidth="1"/>
    <col min="516" max="517" width="11.42578125" style="355" customWidth="1"/>
    <col min="518" max="767" width="11.42578125" style="355" hidden="1"/>
    <col min="768" max="768" width="90.7109375" style="355" customWidth="1"/>
    <col min="769" max="769" width="42.28515625" style="355" customWidth="1"/>
    <col min="770" max="770" width="19.140625" style="355" bestFit="1" customWidth="1"/>
    <col min="771" max="771" width="20" style="355" customWidth="1"/>
    <col min="772" max="773" width="11.42578125" style="355" customWidth="1"/>
    <col min="774" max="1023" width="11.42578125" style="355" hidden="1"/>
    <col min="1024" max="1024" width="90.7109375" style="355" customWidth="1"/>
    <col min="1025" max="1025" width="42.28515625" style="355" customWidth="1"/>
    <col min="1026" max="1026" width="19.140625" style="355" bestFit="1" customWidth="1"/>
    <col min="1027" max="1027" width="20" style="355" customWidth="1"/>
    <col min="1028" max="1029" width="11.42578125" style="355" customWidth="1"/>
    <col min="1030" max="1279" width="11.42578125" style="355" hidden="1"/>
    <col min="1280" max="1280" width="90.7109375" style="355" customWidth="1"/>
    <col min="1281" max="1281" width="42.28515625" style="355" customWidth="1"/>
    <col min="1282" max="1282" width="19.140625" style="355" bestFit="1" customWidth="1"/>
    <col min="1283" max="1283" width="20" style="355" customWidth="1"/>
    <col min="1284" max="1285" width="11.42578125" style="355" customWidth="1"/>
    <col min="1286" max="1535" width="11.42578125" style="355" hidden="1"/>
    <col min="1536" max="1536" width="90.7109375" style="355" customWidth="1"/>
    <col min="1537" max="1537" width="42.28515625" style="355" customWidth="1"/>
    <col min="1538" max="1538" width="19.140625" style="355" bestFit="1" customWidth="1"/>
    <col min="1539" max="1539" width="20" style="355" customWidth="1"/>
    <col min="1540" max="1541" width="11.42578125" style="355" customWidth="1"/>
    <col min="1542" max="1791" width="11.42578125" style="355" hidden="1"/>
    <col min="1792" max="1792" width="90.7109375" style="355" customWidth="1"/>
    <col min="1793" max="1793" width="42.28515625" style="355" customWidth="1"/>
    <col min="1794" max="1794" width="19.140625" style="355" bestFit="1" customWidth="1"/>
    <col min="1795" max="1795" width="20" style="355" customWidth="1"/>
    <col min="1796" max="1797" width="11.42578125" style="355" customWidth="1"/>
    <col min="1798" max="2047" width="11.42578125" style="355" hidden="1"/>
    <col min="2048" max="2048" width="90.7109375" style="355" customWidth="1"/>
    <col min="2049" max="2049" width="42.28515625" style="355" customWidth="1"/>
    <col min="2050" max="2050" width="19.140625" style="355" bestFit="1" customWidth="1"/>
    <col min="2051" max="2051" width="20" style="355" customWidth="1"/>
    <col min="2052" max="2053" width="11.42578125" style="355" customWidth="1"/>
    <col min="2054" max="2303" width="11.42578125" style="355" hidden="1"/>
    <col min="2304" max="2304" width="90.7109375" style="355" customWidth="1"/>
    <col min="2305" max="2305" width="42.28515625" style="355" customWidth="1"/>
    <col min="2306" max="2306" width="19.140625" style="355" bestFit="1" customWidth="1"/>
    <col min="2307" max="2307" width="20" style="355" customWidth="1"/>
    <col min="2308" max="2309" width="11.42578125" style="355" customWidth="1"/>
    <col min="2310" max="2559" width="11.42578125" style="355" hidden="1"/>
    <col min="2560" max="2560" width="90.7109375" style="355" customWidth="1"/>
    <col min="2561" max="2561" width="42.28515625" style="355" customWidth="1"/>
    <col min="2562" max="2562" width="19.140625" style="355" bestFit="1" customWidth="1"/>
    <col min="2563" max="2563" width="20" style="355" customWidth="1"/>
    <col min="2564" max="2565" width="11.42578125" style="355" customWidth="1"/>
    <col min="2566" max="2815" width="11.42578125" style="355" hidden="1"/>
    <col min="2816" max="2816" width="90.7109375" style="355" customWidth="1"/>
    <col min="2817" max="2817" width="42.28515625" style="355" customWidth="1"/>
    <col min="2818" max="2818" width="19.140625" style="355" bestFit="1" customWidth="1"/>
    <col min="2819" max="2819" width="20" style="355" customWidth="1"/>
    <col min="2820" max="2821" width="11.42578125" style="355" customWidth="1"/>
    <col min="2822" max="3071" width="11.42578125" style="355" hidden="1"/>
    <col min="3072" max="3072" width="90.7109375" style="355" customWidth="1"/>
    <col min="3073" max="3073" width="42.28515625" style="355" customWidth="1"/>
    <col min="3074" max="3074" width="19.140625" style="355" bestFit="1" customWidth="1"/>
    <col min="3075" max="3075" width="20" style="355" customWidth="1"/>
    <col min="3076" max="3077" width="11.42578125" style="355" customWidth="1"/>
    <col min="3078" max="3327" width="11.42578125" style="355" hidden="1"/>
    <col min="3328" max="3328" width="90.7109375" style="355" customWidth="1"/>
    <col min="3329" max="3329" width="42.28515625" style="355" customWidth="1"/>
    <col min="3330" max="3330" width="19.140625" style="355" bestFit="1" customWidth="1"/>
    <col min="3331" max="3331" width="20" style="355" customWidth="1"/>
    <col min="3332" max="3333" width="11.42578125" style="355" customWidth="1"/>
    <col min="3334" max="3583" width="11.42578125" style="355" hidden="1"/>
    <col min="3584" max="3584" width="90.7109375" style="355" customWidth="1"/>
    <col min="3585" max="3585" width="42.28515625" style="355" customWidth="1"/>
    <col min="3586" max="3586" width="19.140625" style="355" bestFit="1" customWidth="1"/>
    <col min="3587" max="3587" width="20" style="355" customWidth="1"/>
    <col min="3588" max="3589" width="11.42578125" style="355" customWidth="1"/>
    <col min="3590" max="3839" width="11.42578125" style="355" hidden="1"/>
    <col min="3840" max="3840" width="90.7109375" style="355" customWidth="1"/>
    <col min="3841" max="3841" width="42.28515625" style="355" customWidth="1"/>
    <col min="3842" max="3842" width="19.140625" style="355" bestFit="1" customWidth="1"/>
    <col min="3843" max="3843" width="20" style="355" customWidth="1"/>
    <col min="3844" max="3845" width="11.42578125" style="355" customWidth="1"/>
    <col min="3846" max="4095" width="11.42578125" style="355" hidden="1"/>
    <col min="4096" max="4096" width="90.7109375" style="355" customWidth="1"/>
    <col min="4097" max="4097" width="42.28515625" style="355" customWidth="1"/>
    <col min="4098" max="4098" width="19.140625" style="355" bestFit="1" customWidth="1"/>
    <col min="4099" max="4099" width="20" style="355" customWidth="1"/>
    <col min="4100" max="4101" width="11.42578125" style="355" customWidth="1"/>
    <col min="4102" max="4351" width="11.42578125" style="355" hidden="1"/>
    <col min="4352" max="4352" width="90.7109375" style="355" customWidth="1"/>
    <col min="4353" max="4353" width="42.28515625" style="355" customWidth="1"/>
    <col min="4354" max="4354" width="19.140625" style="355" bestFit="1" customWidth="1"/>
    <col min="4355" max="4355" width="20" style="355" customWidth="1"/>
    <col min="4356" max="4357" width="11.42578125" style="355" customWidth="1"/>
    <col min="4358" max="4607" width="11.42578125" style="355" hidden="1"/>
    <col min="4608" max="4608" width="90.7109375" style="355" customWidth="1"/>
    <col min="4609" max="4609" width="42.28515625" style="355" customWidth="1"/>
    <col min="4610" max="4610" width="19.140625" style="355" bestFit="1" customWidth="1"/>
    <col min="4611" max="4611" width="20" style="355" customWidth="1"/>
    <col min="4612" max="4613" width="11.42578125" style="355" customWidth="1"/>
    <col min="4614" max="4863" width="11.42578125" style="355" hidden="1"/>
    <col min="4864" max="4864" width="90.7109375" style="355" customWidth="1"/>
    <col min="4865" max="4865" width="42.28515625" style="355" customWidth="1"/>
    <col min="4866" max="4866" width="19.140625" style="355" bestFit="1" customWidth="1"/>
    <col min="4867" max="4867" width="20" style="355" customWidth="1"/>
    <col min="4868" max="4869" width="11.42578125" style="355" customWidth="1"/>
    <col min="4870" max="5119" width="11.42578125" style="355" hidden="1"/>
    <col min="5120" max="5120" width="90.7109375" style="355" customWidth="1"/>
    <col min="5121" max="5121" width="42.28515625" style="355" customWidth="1"/>
    <col min="5122" max="5122" width="19.140625" style="355" bestFit="1" customWidth="1"/>
    <col min="5123" max="5123" width="20" style="355" customWidth="1"/>
    <col min="5124" max="5125" width="11.42578125" style="355" customWidth="1"/>
    <col min="5126" max="5375" width="11.42578125" style="355" hidden="1"/>
    <col min="5376" max="5376" width="90.7109375" style="355" customWidth="1"/>
    <col min="5377" max="5377" width="42.28515625" style="355" customWidth="1"/>
    <col min="5378" max="5378" width="19.140625" style="355" bestFit="1" customWidth="1"/>
    <col min="5379" max="5379" width="20" style="355" customWidth="1"/>
    <col min="5380" max="5381" width="11.42578125" style="355" customWidth="1"/>
    <col min="5382" max="5631" width="11.42578125" style="355" hidden="1"/>
    <col min="5632" max="5632" width="90.7109375" style="355" customWidth="1"/>
    <col min="5633" max="5633" width="42.28515625" style="355" customWidth="1"/>
    <col min="5634" max="5634" width="19.140625" style="355" bestFit="1" customWidth="1"/>
    <col min="5635" max="5635" width="20" style="355" customWidth="1"/>
    <col min="5636" max="5637" width="11.42578125" style="355" customWidth="1"/>
    <col min="5638" max="5887" width="11.42578125" style="355" hidden="1"/>
    <col min="5888" max="5888" width="90.7109375" style="355" customWidth="1"/>
    <col min="5889" max="5889" width="42.28515625" style="355" customWidth="1"/>
    <col min="5890" max="5890" width="19.140625" style="355" bestFit="1" customWidth="1"/>
    <col min="5891" max="5891" width="20" style="355" customWidth="1"/>
    <col min="5892" max="5893" width="11.42578125" style="355" customWidth="1"/>
    <col min="5894" max="6143" width="11.42578125" style="355" hidden="1"/>
    <col min="6144" max="6144" width="90.7109375" style="355" customWidth="1"/>
    <col min="6145" max="6145" width="42.28515625" style="355" customWidth="1"/>
    <col min="6146" max="6146" width="19.140625" style="355" bestFit="1" customWidth="1"/>
    <col min="6147" max="6147" width="20" style="355" customWidth="1"/>
    <col min="6148" max="6149" width="11.42578125" style="355" customWidth="1"/>
    <col min="6150" max="6399" width="11.42578125" style="355" hidden="1"/>
    <col min="6400" max="6400" width="90.7109375" style="355" customWidth="1"/>
    <col min="6401" max="6401" width="42.28515625" style="355" customWidth="1"/>
    <col min="6402" max="6402" width="19.140625" style="355" bestFit="1" customWidth="1"/>
    <col min="6403" max="6403" width="20" style="355" customWidth="1"/>
    <col min="6404" max="6405" width="11.42578125" style="355" customWidth="1"/>
    <col min="6406" max="6655" width="11.42578125" style="355" hidden="1"/>
    <col min="6656" max="6656" width="90.7109375" style="355" customWidth="1"/>
    <col min="6657" max="6657" width="42.28515625" style="355" customWidth="1"/>
    <col min="6658" max="6658" width="19.140625" style="355" bestFit="1" customWidth="1"/>
    <col min="6659" max="6659" width="20" style="355" customWidth="1"/>
    <col min="6660" max="6661" width="11.42578125" style="355" customWidth="1"/>
    <col min="6662" max="6911" width="11.42578125" style="355" hidden="1"/>
    <col min="6912" max="6912" width="90.7109375" style="355" customWidth="1"/>
    <col min="6913" max="6913" width="42.28515625" style="355" customWidth="1"/>
    <col min="6914" max="6914" width="19.140625" style="355" bestFit="1" customWidth="1"/>
    <col min="6915" max="6915" width="20" style="355" customWidth="1"/>
    <col min="6916" max="6917" width="11.42578125" style="355" customWidth="1"/>
    <col min="6918" max="7167" width="11.42578125" style="355" hidden="1"/>
    <col min="7168" max="7168" width="90.7109375" style="355" customWidth="1"/>
    <col min="7169" max="7169" width="42.28515625" style="355" customWidth="1"/>
    <col min="7170" max="7170" width="19.140625" style="355" bestFit="1" customWidth="1"/>
    <col min="7171" max="7171" width="20" style="355" customWidth="1"/>
    <col min="7172" max="7173" width="11.42578125" style="355" customWidth="1"/>
    <col min="7174" max="7423" width="11.42578125" style="355" hidden="1"/>
    <col min="7424" max="7424" width="90.7109375" style="355" customWidth="1"/>
    <col min="7425" max="7425" width="42.28515625" style="355" customWidth="1"/>
    <col min="7426" max="7426" width="19.140625" style="355" bestFit="1" customWidth="1"/>
    <col min="7427" max="7427" width="20" style="355" customWidth="1"/>
    <col min="7428" max="7429" width="11.42578125" style="355" customWidth="1"/>
    <col min="7430" max="7679" width="11.42578125" style="355" hidden="1"/>
    <col min="7680" max="7680" width="90.7109375" style="355" customWidth="1"/>
    <col min="7681" max="7681" width="42.28515625" style="355" customWidth="1"/>
    <col min="7682" max="7682" width="19.140625" style="355" bestFit="1" customWidth="1"/>
    <col min="7683" max="7683" width="20" style="355" customWidth="1"/>
    <col min="7684" max="7685" width="11.42578125" style="355" customWidth="1"/>
    <col min="7686" max="7935" width="11.42578125" style="355" hidden="1"/>
    <col min="7936" max="7936" width="90.7109375" style="355" customWidth="1"/>
    <col min="7937" max="7937" width="42.28515625" style="355" customWidth="1"/>
    <col min="7938" max="7938" width="19.140625" style="355" bestFit="1" customWidth="1"/>
    <col min="7939" max="7939" width="20" style="355" customWidth="1"/>
    <col min="7940" max="7941" width="11.42578125" style="355" customWidth="1"/>
    <col min="7942" max="8191" width="11.42578125" style="355" hidden="1"/>
    <col min="8192" max="8192" width="90.7109375" style="355" customWidth="1"/>
    <col min="8193" max="8193" width="42.28515625" style="355" customWidth="1"/>
    <col min="8194" max="8194" width="19.140625" style="355" bestFit="1" customWidth="1"/>
    <col min="8195" max="8195" width="20" style="355" customWidth="1"/>
    <col min="8196" max="8197" width="11.42578125" style="355" customWidth="1"/>
    <col min="8198" max="8447" width="11.42578125" style="355" hidden="1"/>
    <col min="8448" max="8448" width="90.7109375" style="355" customWidth="1"/>
    <col min="8449" max="8449" width="42.28515625" style="355" customWidth="1"/>
    <col min="8450" max="8450" width="19.140625" style="355" bestFit="1" customWidth="1"/>
    <col min="8451" max="8451" width="20" style="355" customWidth="1"/>
    <col min="8452" max="8453" width="11.42578125" style="355" customWidth="1"/>
    <col min="8454" max="8703" width="11.42578125" style="355" hidden="1"/>
    <col min="8704" max="8704" width="90.7109375" style="355" customWidth="1"/>
    <col min="8705" max="8705" width="42.28515625" style="355" customWidth="1"/>
    <col min="8706" max="8706" width="19.140625" style="355" bestFit="1" customWidth="1"/>
    <col min="8707" max="8707" width="20" style="355" customWidth="1"/>
    <col min="8708" max="8709" width="11.42578125" style="355" customWidth="1"/>
    <col min="8710" max="8959" width="11.42578125" style="355" hidden="1"/>
    <col min="8960" max="8960" width="90.7109375" style="355" customWidth="1"/>
    <col min="8961" max="8961" width="42.28515625" style="355" customWidth="1"/>
    <col min="8962" max="8962" width="19.140625" style="355" bestFit="1" customWidth="1"/>
    <col min="8963" max="8963" width="20" style="355" customWidth="1"/>
    <col min="8964" max="8965" width="11.42578125" style="355" customWidth="1"/>
    <col min="8966" max="9215" width="11.42578125" style="355" hidden="1"/>
    <col min="9216" max="9216" width="90.7109375" style="355" customWidth="1"/>
    <col min="9217" max="9217" width="42.28515625" style="355" customWidth="1"/>
    <col min="9218" max="9218" width="19.140625" style="355" bestFit="1" customWidth="1"/>
    <col min="9219" max="9219" width="20" style="355" customWidth="1"/>
    <col min="9220" max="9221" width="11.42578125" style="355" customWidth="1"/>
    <col min="9222" max="9471" width="11.42578125" style="355" hidden="1"/>
    <col min="9472" max="9472" width="90.7109375" style="355" customWidth="1"/>
    <col min="9473" max="9473" width="42.28515625" style="355" customWidth="1"/>
    <col min="9474" max="9474" width="19.140625" style="355" bestFit="1" customWidth="1"/>
    <col min="9475" max="9475" width="20" style="355" customWidth="1"/>
    <col min="9476" max="9477" width="11.42578125" style="355" customWidth="1"/>
    <col min="9478" max="9727" width="11.42578125" style="355" hidden="1"/>
    <col min="9728" max="9728" width="90.7109375" style="355" customWidth="1"/>
    <col min="9729" max="9729" width="42.28515625" style="355" customWidth="1"/>
    <col min="9730" max="9730" width="19.140625" style="355" bestFit="1" customWidth="1"/>
    <col min="9731" max="9731" width="20" style="355" customWidth="1"/>
    <col min="9732" max="9733" width="11.42578125" style="355" customWidth="1"/>
    <col min="9734" max="9983" width="11.42578125" style="355" hidden="1"/>
    <col min="9984" max="9984" width="90.7109375" style="355" customWidth="1"/>
    <col min="9985" max="9985" width="42.28515625" style="355" customWidth="1"/>
    <col min="9986" max="9986" width="19.140625" style="355" bestFit="1" customWidth="1"/>
    <col min="9987" max="9987" width="20" style="355" customWidth="1"/>
    <col min="9988" max="9989" width="11.42578125" style="355" customWidth="1"/>
    <col min="9990" max="10239" width="11.42578125" style="355" hidden="1"/>
    <col min="10240" max="10240" width="90.7109375" style="355" customWidth="1"/>
    <col min="10241" max="10241" width="42.28515625" style="355" customWidth="1"/>
    <col min="10242" max="10242" width="19.140625" style="355" bestFit="1" customWidth="1"/>
    <col min="10243" max="10243" width="20" style="355" customWidth="1"/>
    <col min="10244" max="10245" width="11.42578125" style="355" customWidth="1"/>
    <col min="10246" max="10495" width="11.42578125" style="355" hidden="1"/>
    <col min="10496" max="10496" width="90.7109375" style="355" customWidth="1"/>
    <col min="10497" max="10497" width="42.28515625" style="355" customWidth="1"/>
    <col min="10498" max="10498" width="19.140625" style="355" bestFit="1" customWidth="1"/>
    <col min="10499" max="10499" width="20" style="355" customWidth="1"/>
    <col min="10500" max="10501" width="11.42578125" style="355" customWidth="1"/>
    <col min="10502" max="10751" width="11.42578125" style="355" hidden="1"/>
    <col min="10752" max="10752" width="90.7109375" style="355" customWidth="1"/>
    <col min="10753" max="10753" width="42.28515625" style="355" customWidth="1"/>
    <col min="10754" max="10754" width="19.140625" style="355" bestFit="1" customWidth="1"/>
    <col min="10755" max="10755" width="20" style="355" customWidth="1"/>
    <col min="10756" max="10757" width="11.42578125" style="355" customWidth="1"/>
    <col min="10758" max="11007" width="11.42578125" style="355" hidden="1"/>
    <col min="11008" max="11008" width="90.7109375" style="355" customWidth="1"/>
    <col min="11009" max="11009" width="42.28515625" style="355" customWidth="1"/>
    <col min="11010" max="11010" width="19.140625" style="355" bestFit="1" customWidth="1"/>
    <col min="11011" max="11011" width="20" style="355" customWidth="1"/>
    <col min="11012" max="11013" width="11.42578125" style="355" customWidth="1"/>
    <col min="11014" max="11263" width="11.42578125" style="355" hidden="1"/>
    <col min="11264" max="11264" width="90.7109375" style="355" customWidth="1"/>
    <col min="11265" max="11265" width="42.28515625" style="355" customWidth="1"/>
    <col min="11266" max="11266" width="19.140625" style="355" bestFit="1" customWidth="1"/>
    <col min="11267" max="11267" width="20" style="355" customWidth="1"/>
    <col min="11268" max="11269" width="11.42578125" style="355" customWidth="1"/>
    <col min="11270" max="11519" width="11.42578125" style="355" hidden="1"/>
    <col min="11520" max="11520" width="90.7109375" style="355" customWidth="1"/>
    <col min="11521" max="11521" width="42.28515625" style="355" customWidth="1"/>
    <col min="11522" max="11522" width="19.140625" style="355" bestFit="1" customWidth="1"/>
    <col min="11523" max="11523" width="20" style="355" customWidth="1"/>
    <col min="11524" max="11525" width="11.42578125" style="355" customWidth="1"/>
    <col min="11526" max="11775" width="11.42578125" style="355" hidden="1"/>
    <col min="11776" max="11776" width="90.7109375" style="355" customWidth="1"/>
    <col min="11777" max="11777" width="42.28515625" style="355" customWidth="1"/>
    <col min="11778" max="11778" width="19.140625" style="355" bestFit="1" customWidth="1"/>
    <col min="11779" max="11779" width="20" style="355" customWidth="1"/>
    <col min="11780" max="11781" width="11.42578125" style="355" customWidth="1"/>
    <col min="11782" max="12031" width="11.42578125" style="355" hidden="1"/>
    <col min="12032" max="12032" width="90.7109375" style="355" customWidth="1"/>
    <col min="12033" max="12033" width="42.28515625" style="355" customWidth="1"/>
    <col min="12034" max="12034" width="19.140625" style="355" bestFit="1" customWidth="1"/>
    <col min="12035" max="12035" width="20" style="355" customWidth="1"/>
    <col min="12036" max="12037" width="11.42578125" style="355" customWidth="1"/>
    <col min="12038" max="12287" width="11.42578125" style="355" hidden="1"/>
    <col min="12288" max="12288" width="90.7109375" style="355" customWidth="1"/>
    <col min="12289" max="12289" width="42.28515625" style="355" customWidth="1"/>
    <col min="12290" max="12290" width="19.140625" style="355" bestFit="1" customWidth="1"/>
    <col min="12291" max="12291" width="20" style="355" customWidth="1"/>
    <col min="12292" max="12293" width="11.42578125" style="355" customWidth="1"/>
    <col min="12294" max="12543" width="11.42578125" style="355" hidden="1"/>
    <col min="12544" max="12544" width="90.7109375" style="355" customWidth="1"/>
    <col min="12545" max="12545" width="42.28515625" style="355" customWidth="1"/>
    <col min="12546" max="12546" width="19.140625" style="355" bestFit="1" customWidth="1"/>
    <col min="12547" max="12547" width="20" style="355" customWidth="1"/>
    <col min="12548" max="12549" width="11.42578125" style="355" customWidth="1"/>
    <col min="12550" max="12799" width="11.42578125" style="355" hidden="1"/>
    <col min="12800" max="12800" width="90.7109375" style="355" customWidth="1"/>
    <col min="12801" max="12801" width="42.28515625" style="355" customWidth="1"/>
    <col min="12802" max="12802" width="19.140625" style="355" bestFit="1" customWidth="1"/>
    <col min="12803" max="12803" width="20" style="355" customWidth="1"/>
    <col min="12804" max="12805" width="11.42578125" style="355" customWidth="1"/>
    <col min="12806" max="13055" width="11.42578125" style="355" hidden="1"/>
    <col min="13056" max="13056" width="90.7109375" style="355" customWidth="1"/>
    <col min="13057" max="13057" width="42.28515625" style="355" customWidth="1"/>
    <col min="13058" max="13058" width="19.140625" style="355" bestFit="1" customWidth="1"/>
    <col min="13059" max="13059" width="20" style="355" customWidth="1"/>
    <col min="13060" max="13061" width="11.42578125" style="355" customWidth="1"/>
    <col min="13062" max="13311" width="11.42578125" style="355" hidden="1"/>
    <col min="13312" max="13312" width="90.7109375" style="355" customWidth="1"/>
    <col min="13313" max="13313" width="42.28515625" style="355" customWidth="1"/>
    <col min="13314" max="13314" width="19.140625" style="355" bestFit="1" customWidth="1"/>
    <col min="13315" max="13315" width="20" style="355" customWidth="1"/>
    <col min="13316" max="13317" width="11.42578125" style="355" customWidth="1"/>
    <col min="13318" max="13567" width="11.42578125" style="355" hidden="1"/>
    <col min="13568" max="13568" width="90.7109375" style="355" customWidth="1"/>
    <col min="13569" max="13569" width="42.28515625" style="355" customWidth="1"/>
    <col min="13570" max="13570" width="19.140625" style="355" bestFit="1" customWidth="1"/>
    <col min="13571" max="13571" width="20" style="355" customWidth="1"/>
    <col min="13572" max="13573" width="11.42578125" style="355" customWidth="1"/>
    <col min="13574" max="13823" width="11.42578125" style="355" hidden="1"/>
    <col min="13824" max="13824" width="90.7109375" style="355" customWidth="1"/>
    <col min="13825" max="13825" width="42.28515625" style="355" customWidth="1"/>
    <col min="13826" max="13826" width="19.140625" style="355" bestFit="1" customWidth="1"/>
    <col min="13827" max="13827" width="20" style="355" customWidth="1"/>
    <col min="13828" max="13829" width="11.42578125" style="355" customWidth="1"/>
    <col min="13830" max="14079" width="11.42578125" style="355" hidden="1"/>
    <col min="14080" max="14080" width="90.7109375" style="355" customWidth="1"/>
    <col min="14081" max="14081" width="42.28515625" style="355" customWidth="1"/>
    <col min="14082" max="14082" width="19.140625" style="355" bestFit="1" customWidth="1"/>
    <col min="14083" max="14083" width="20" style="355" customWidth="1"/>
    <col min="14084" max="14085" width="11.42578125" style="355" customWidth="1"/>
    <col min="14086" max="14335" width="11.42578125" style="355" hidden="1"/>
    <col min="14336" max="14336" width="90.7109375" style="355" customWidth="1"/>
    <col min="14337" max="14337" width="42.28515625" style="355" customWidth="1"/>
    <col min="14338" max="14338" width="19.140625" style="355" bestFit="1" customWidth="1"/>
    <col min="14339" max="14339" width="20" style="355" customWidth="1"/>
    <col min="14340" max="14341" width="11.42578125" style="355" customWidth="1"/>
    <col min="14342" max="14591" width="11.42578125" style="355" hidden="1"/>
    <col min="14592" max="14592" width="90.7109375" style="355" customWidth="1"/>
    <col min="14593" max="14593" width="42.28515625" style="355" customWidth="1"/>
    <col min="14594" max="14594" width="19.140625" style="355" bestFit="1" customWidth="1"/>
    <col min="14595" max="14595" width="20" style="355" customWidth="1"/>
    <col min="14596" max="14597" width="11.42578125" style="355" customWidth="1"/>
    <col min="14598" max="14847" width="11.42578125" style="355" hidden="1"/>
    <col min="14848" max="14848" width="90.7109375" style="355" customWidth="1"/>
    <col min="14849" max="14849" width="42.28515625" style="355" customWidth="1"/>
    <col min="14850" max="14850" width="19.140625" style="355" bestFit="1" customWidth="1"/>
    <col min="14851" max="14851" width="20" style="355" customWidth="1"/>
    <col min="14852" max="14853" width="11.42578125" style="355" customWidth="1"/>
    <col min="14854" max="15103" width="11.42578125" style="355" hidden="1"/>
    <col min="15104" max="15104" width="90.7109375" style="355" customWidth="1"/>
    <col min="15105" max="15105" width="42.28515625" style="355" customWidth="1"/>
    <col min="15106" max="15106" width="19.140625" style="355" bestFit="1" customWidth="1"/>
    <col min="15107" max="15107" width="20" style="355" customWidth="1"/>
    <col min="15108" max="15109" width="11.42578125" style="355" customWidth="1"/>
    <col min="15110" max="15359" width="11.42578125" style="355" hidden="1"/>
    <col min="15360" max="15360" width="90.7109375" style="355" customWidth="1"/>
    <col min="15361" max="15361" width="42.28515625" style="355" customWidth="1"/>
    <col min="15362" max="15362" width="19.140625" style="355" bestFit="1" customWidth="1"/>
    <col min="15363" max="15363" width="20" style="355" customWidth="1"/>
    <col min="15364" max="15365" width="11.42578125" style="355" customWidth="1"/>
    <col min="15366" max="15615" width="11.42578125" style="355" hidden="1"/>
    <col min="15616" max="15616" width="90.7109375" style="355" customWidth="1"/>
    <col min="15617" max="15617" width="42.28515625" style="355" customWidth="1"/>
    <col min="15618" max="15618" width="19.140625" style="355" bestFit="1" customWidth="1"/>
    <col min="15619" max="15619" width="20" style="355" customWidth="1"/>
    <col min="15620" max="15621" width="11.42578125" style="355" customWidth="1"/>
    <col min="15622" max="15871" width="11.42578125" style="355" hidden="1"/>
    <col min="15872" max="15872" width="90.7109375" style="355" customWidth="1"/>
    <col min="15873" max="15873" width="42.28515625" style="355" customWidth="1"/>
    <col min="15874" max="15874" width="19.140625" style="355" bestFit="1" customWidth="1"/>
    <col min="15875" max="15875" width="20" style="355" customWidth="1"/>
    <col min="15876" max="15877" width="11.42578125" style="355" customWidth="1"/>
    <col min="15878" max="16127" width="11.42578125" style="355" hidden="1"/>
    <col min="16128" max="16128" width="90.7109375" style="355" customWidth="1"/>
    <col min="16129" max="16129" width="42.28515625" style="355" customWidth="1"/>
    <col min="16130" max="16130" width="19.140625" style="355" bestFit="1" customWidth="1"/>
    <col min="16131" max="16131" width="20" style="355" customWidth="1"/>
    <col min="16132" max="16133" width="11.42578125" style="355" customWidth="1"/>
    <col min="16134" max="16134" width="0" style="355" hidden="1"/>
    <col min="16135" max="16384" width="11.42578125" style="355" hidden="1"/>
  </cols>
  <sheetData>
    <row r="1" spans="1:260" ht="20.25" customHeight="1" x14ac:dyDescent="0.25">
      <c r="A1" s="598" t="s">
        <v>853</v>
      </c>
      <c r="B1" s="599"/>
      <c r="C1" s="599"/>
      <c r="D1" s="599"/>
      <c r="E1" s="600"/>
    </row>
    <row r="2" spans="1:260" ht="18.75" x14ac:dyDescent="0.25">
      <c r="A2" s="601" t="s">
        <v>854</v>
      </c>
      <c r="B2" s="602"/>
      <c r="C2" s="602"/>
      <c r="D2" s="602"/>
      <c r="E2" s="603"/>
    </row>
    <row r="3" spans="1:260" ht="18.75" x14ac:dyDescent="0.25">
      <c r="A3" s="601" t="s">
        <v>1336</v>
      </c>
      <c r="B3" s="602"/>
      <c r="C3" s="602"/>
      <c r="D3" s="602"/>
      <c r="E3" s="603"/>
    </row>
    <row r="4" spans="1:260" ht="18.75" x14ac:dyDescent="0.25">
      <c r="A4" s="601" t="s">
        <v>855</v>
      </c>
      <c r="B4" s="602"/>
      <c r="C4" s="602"/>
      <c r="D4" s="602"/>
      <c r="E4" s="603"/>
    </row>
    <row r="5" spans="1:260" ht="18.75" x14ac:dyDescent="0.25">
      <c r="A5" s="571" t="s">
        <v>621</v>
      </c>
      <c r="B5" s="572"/>
      <c r="C5" s="572"/>
      <c r="D5" s="572"/>
      <c r="E5" s="573"/>
    </row>
    <row r="6" spans="1:260" ht="3" customHeight="1" x14ac:dyDescent="0.25">
      <c r="A6" s="78"/>
      <c r="B6" s="79"/>
      <c r="C6" s="79"/>
      <c r="D6" s="79"/>
      <c r="E6" s="80"/>
    </row>
    <row r="7" spans="1:260" s="358" customFormat="1" ht="16.5" customHeight="1" x14ac:dyDescent="0.25">
      <c r="A7" s="567" t="s">
        <v>856</v>
      </c>
      <c r="B7" s="568"/>
      <c r="C7" s="568"/>
      <c r="D7" s="81"/>
      <c r="E7" s="82"/>
      <c r="IV7" s="359"/>
    </row>
    <row r="8" spans="1:260" ht="15" customHeight="1" x14ac:dyDescent="0.25">
      <c r="A8" s="574" t="s">
        <v>857</v>
      </c>
      <c r="B8" s="576" t="s">
        <v>858</v>
      </c>
      <c r="C8" s="578" t="s">
        <v>859</v>
      </c>
      <c r="D8" s="83" t="s">
        <v>622</v>
      </c>
      <c r="E8" s="84" t="s">
        <v>622</v>
      </c>
    </row>
    <row r="9" spans="1:260" ht="15.75" thickBot="1" x14ac:dyDescent="0.3">
      <c r="A9" s="574"/>
      <c r="B9" s="576"/>
      <c r="C9" s="578"/>
      <c r="D9" s="83" t="s">
        <v>623</v>
      </c>
      <c r="E9" s="84" t="s">
        <v>624</v>
      </c>
    </row>
    <row r="10" spans="1:260" x14ac:dyDescent="0.25">
      <c r="A10" s="586" t="s">
        <v>625</v>
      </c>
      <c r="B10" s="65" t="s">
        <v>794</v>
      </c>
      <c r="C10" s="347">
        <v>124389.86821100001</v>
      </c>
      <c r="D10" s="121">
        <v>4.8844628036022186E-2</v>
      </c>
      <c r="E10" s="122">
        <v>2.4269000000000002E-2</v>
      </c>
      <c r="F10" s="121">
        <v>4.2397000000000004E-2</v>
      </c>
      <c r="G10" s="121">
        <v>0</v>
      </c>
      <c r="H10" s="121">
        <v>0</v>
      </c>
      <c r="I10" s="121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>
        <v>0</v>
      </c>
      <c r="AF10" s="121">
        <v>0</v>
      </c>
      <c r="AG10" s="121">
        <v>0</v>
      </c>
      <c r="AH10" s="121">
        <v>0</v>
      </c>
      <c r="AI10" s="121">
        <v>0</v>
      </c>
      <c r="AJ10" s="121">
        <v>0</v>
      </c>
      <c r="AK10" s="121">
        <v>0</v>
      </c>
      <c r="AL10" s="121">
        <v>0</v>
      </c>
      <c r="AM10" s="121">
        <v>0</v>
      </c>
      <c r="AN10" s="121">
        <v>0</v>
      </c>
      <c r="AO10" s="121">
        <v>0</v>
      </c>
      <c r="AP10" s="121">
        <v>0</v>
      </c>
      <c r="AQ10" s="121">
        <v>0</v>
      </c>
      <c r="AR10" s="121">
        <v>0</v>
      </c>
      <c r="AS10" s="121">
        <v>0</v>
      </c>
      <c r="AT10" s="121">
        <v>0</v>
      </c>
      <c r="AU10" s="121">
        <v>0</v>
      </c>
      <c r="AV10" s="121">
        <v>0</v>
      </c>
      <c r="AW10" s="121">
        <v>0</v>
      </c>
      <c r="AX10" s="121">
        <v>0</v>
      </c>
      <c r="AY10" s="121">
        <v>0</v>
      </c>
      <c r="AZ10" s="121">
        <v>0</v>
      </c>
      <c r="BA10" s="121">
        <v>0</v>
      </c>
      <c r="BB10" s="121">
        <v>0</v>
      </c>
      <c r="BC10" s="121">
        <v>0</v>
      </c>
      <c r="BD10" s="121">
        <v>0</v>
      </c>
      <c r="BE10" s="121">
        <v>0</v>
      </c>
      <c r="BF10" s="121">
        <v>0</v>
      </c>
      <c r="BG10" s="121">
        <v>0</v>
      </c>
      <c r="BH10" s="121">
        <v>0</v>
      </c>
      <c r="BI10" s="121">
        <v>0</v>
      </c>
      <c r="BJ10" s="121">
        <v>0</v>
      </c>
      <c r="BK10" s="121">
        <v>0</v>
      </c>
      <c r="BL10" s="121">
        <v>0</v>
      </c>
      <c r="BM10" s="121">
        <v>0</v>
      </c>
      <c r="BN10" s="121">
        <v>0</v>
      </c>
      <c r="BO10" s="121">
        <v>0</v>
      </c>
      <c r="BP10" s="121">
        <v>0</v>
      </c>
      <c r="BQ10" s="121">
        <v>0</v>
      </c>
      <c r="BR10" s="121">
        <v>0</v>
      </c>
      <c r="BS10" s="121">
        <v>0</v>
      </c>
      <c r="BT10" s="121">
        <v>0</v>
      </c>
      <c r="BU10" s="121">
        <v>0</v>
      </c>
      <c r="BV10" s="121">
        <v>0</v>
      </c>
      <c r="BW10" s="121">
        <v>0</v>
      </c>
      <c r="BX10" s="121">
        <v>0</v>
      </c>
      <c r="BY10" s="121">
        <v>0</v>
      </c>
      <c r="BZ10" s="121">
        <v>0</v>
      </c>
      <c r="CA10" s="121">
        <v>0</v>
      </c>
      <c r="CB10" s="121">
        <v>0</v>
      </c>
      <c r="CC10" s="121">
        <v>0</v>
      </c>
      <c r="CD10" s="121">
        <v>0</v>
      </c>
      <c r="CE10" s="121">
        <v>0</v>
      </c>
      <c r="CF10" s="121">
        <v>0</v>
      </c>
      <c r="CG10" s="121">
        <v>0</v>
      </c>
      <c r="CH10" s="121">
        <v>0</v>
      </c>
      <c r="CI10" s="121">
        <v>0</v>
      </c>
      <c r="CJ10" s="121">
        <v>0</v>
      </c>
      <c r="CK10" s="121">
        <v>0</v>
      </c>
      <c r="CL10" s="121">
        <v>0</v>
      </c>
      <c r="CM10" s="121">
        <v>0</v>
      </c>
      <c r="CN10" s="121">
        <v>0</v>
      </c>
      <c r="CO10" s="121">
        <v>0</v>
      </c>
      <c r="CP10" s="121">
        <v>0</v>
      </c>
      <c r="CQ10" s="121">
        <v>0</v>
      </c>
      <c r="CR10" s="121">
        <v>0</v>
      </c>
      <c r="CS10" s="121">
        <v>0</v>
      </c>
      <c r="CT10" s="121">
        <v>0</v>
      </c>
      <c r="CU10" s="121">
        <v>0</v>
      </c>
      <c r="CV10" s="121">
        <v>0</v>
      </c>
      <c r="CW10" s="121">
        <v>0</v>
      </c>
      <c r="CX10" s="121">
        <v>0</v>
      </c>
      <c r="CY10" s="121">
        <v>0</v>
      </c>
      <c r="CZ10" s="121">
        <v>0</v>
      </c>
      <c r="DA10" s="121">
        <v>0</v>
      </c>
      <c r="DB10" s="121">
        <v>0</v>
      </c>
      <c r="DC10" s="121">
        <v>0</v>
      </c>
      <c r="DD10" s="121">
        <v>0</v>
      </c>
      <c r="DE10" s="121">
        <v>0</v>
      </c>
      <c r="DF10" s="121">
        <v>0</v>
      </c>
      <c r="DG10" s="121">
        <v>0</v>
      </c>
      <c r="DH10" s="121">
        <v>0</v>
      </c>
      <c r="DI10" s="121">
        <v>0</v>
      </c>
      <c r="DJ10" s="121">
        <v>0</v>
      </c>
      <c r="DK10" s="121">
        <v>0</v>
      </c>
      <c r="DL10" s="121">
        <v>0</v>
      </c>
      <c r="DM10" s="121">
        <v>0</v>
      </c>
      <c r="DN10" s="121">
        <v>0</v>
      </c>
      <c r="DO10" s="121">
        <v>0</v>
      </c>
      <c r="DP10" s="121">
        <v>0</v>
      </c>
      <c r="DQ10" s="121">
        <v>0</v>
      </c>
      <c r="DR10" s="121">
        <v>0</v>
      </c>
      <c r="DS10" s="121">
        <v>0</v>
      </c>
      <c r="DT10" s="121">
        <v>0</v>
      </c>
      <c r="DU10" s="121">
        <v>0</v>
      </c>
      <c r="DV10" s="121">
        <v>0</v>
      </c>
      <c r="DW10" s="121">
        <v>0</v>
      </c>
      <c r="DX10" s="121">
        <v>0</v>
      </c>
      <c r="DY10" s="121">
        <v>0</v>
      </c>
      <c r="DZ10" s="121">
        <v>0</v>
      </c>
      <c r="EA10" s="121">
        <v>0</v>
      </c>
      <c r="EB10" s="121">
        <v>0</v>
      </c>
      <c r="EC10" s="121">
        <v>0</v>
      </c>
      <c r="ED10" s="121">
        <v>0</v>
      </c>
      <c r="EE10" s="121">
        <v>0</v>
      </c>
      <c r="EF10" s="121">
        <v>0</v>
      </c>
      <c r="EG10" s="121">
        <v>0</v>
      </c>
      <c r="EH10" s="121">
        <v>0</v>
      </c>
      <c r="EI10" s="121">
        <v>0</v>
      </c>
      <c r="EJ10" s="121">
        <v>0</v>
      </c>
      <c r="EK10" s="121">
        <v>0</v>
      </c>
      <c r="EL10" s="121">
        <v>0</v>
      </c>
      <c r="EM10" s="121">
        <v>0</v>
      </c>
      <c r="EN10" s="121">
        <v>0</v>
      </c>
      <c r="EO10" s="121">
        <v>0</v>
      </c>
      <c r="EP10" s="121">
        <v>0</v>
      </c>
      <c r="EQ10" s="121">
        <v>0</v>
      </c>
      <c r="ER10" s="121">
        <v>0</v>
      </c>
      <c r="ES10" s="121">
        <v>0</v>
      </c>
      <c r="ET10" s="121">
        <v>0</v>
      </c>
      <c r="EU10" s="121">
        <v>0</v>
      </c>
      <c r="EV10" s="121">
        <v>0</v>
      </c>
      <c r="EW10" s="121">
        <v>0</v>
      </c>
      <c r="EX10" s="121">
        <v>0</v>
      </c>
      <c r="EY10" s="121">
        <v>0</v>
      </c>
      <c r="EZ10" s="121">
        <v>0</v>
      </c>
      <c r="FA10" s="121">
        <v>0</v>
      </c>
      <c r="FB10" s="121">
        <v>0</v>
      </c>
      <c r="FC10" s="121">
        <v>0</v>
      </c>
      <c r="FD10" s="121">
        <v>0</v>
      </c>
      <c r="FE10" s="121">
        <v>0</v>
      </c>
      <c r="FF10" s="121">
        <v>0</v>
      </c>
      <c r="FG10" s="121">
        <v>0</v>
      </c>
      <c r="FH10" s="121">
        <v>0</v>
      </c>
      <c r="FI10" s="121">
        <v>0</v>
      </c>
      <c r="FJ10" s="121">
        <v>0</v>
      </c>
      <c r="FK10" s="121">
        <v>0</v>
      </c>
      <c r="FL10" s="121">
        <v>0</v>
      </c>
      <c r="FM10" s="121">
        <v>0</v>
      </c>
      <c r="FN10" s="121">
        <v>0</v>
      </c>
      <c r="FO10" s="121">
        <v>0</v>
      </c>
      <c r="FP10" s="121">
        <v>0</v>
      </c>
      <c r="FQ10" s="121">
        <v>0</v>
      </c>
      <c r="FR10" s="121">
        <v>0</v>
      </c>
      <c r="FS10" s="121">
        <v>0</v>
      </c>
      <c r="FT10" s="121">
        <v>0</v>
      </c>
      <c r="FU10" s="121">
        <v>0</v>
      </c>
      <c r="FV10" s="121">
        <v>0</v>
      </c>
      <c r="FW10" s="121">
        <v>0</v>
      </c>
      <c r="FX10" s="121">
        <v>0</v>
      </c>
      <c r="FY10" s="121">
        <v>0</v>
      </c>
      <c r="FZ10" s="121">
        <v>0</v>
      </c>
      <c r="GA10" s="121">
        <v>0</v>
      </c>
      <c r="GB10" s="121">
        <v>0</v>
      </c>
      <c r="GC10" s="121">
        <v>0</v>
      </c>
      <c r="GD10" s="121">
        <v>0</v>
      </c>
      <c r="GE10" s="121">
        <v>0</v>
      </c>
      <c r="GF10" s="121">
        <v>0</v>
      </c>
      <c r="GG10" s="121">
        <v>0</v>
      </c>
      <c r="GH10" s="121">
        <v>0</v>
      </c>
      <c r="GI10" s="121">
        <v>0</v>
      </c>
      <c r="GJ10" s="121">
        <v>0</v>
      </c>
      <c r="GK10" s="121">
        <v>0</v>
      </c>
      <c r="GL10" s="121">
        <v>0</v>
      </c>
      <c r="GM10" s="121">
        <v>0</v>
      </c>
      <c r="GN10" s="121">
        <v>0</v>
      </c>
      <c r="GO10" s="121">
        <v>0</v>
      </c>
      <c r="GP10" s="121">
        <v>0</v>
      </c>
      <c r="GQ10" s="121">
        <v>0</v>
      </c>
      <c r="GR10" s="121">
        <v>0</v>
      </c>
      <c r="GS10" s="121">
        <v>0</v>
      </c>
      <c r="GT10" s="121">
        <v>0</v>
      </c>
      <c r="GU10" s="121">
        <v>0</v>
      </c>
      <c r="GV10" s="121">
        <v>0</v>
      </c>
      <c r="GW10" s="121">
        <v>0</v>
      </c>
      <c r="GX10" s="121">
        <v>0</v>
      </c>
      <c r="GY10" s="121">
        <v>0</v>
      </c>
      <c r="GZ10" s="121">
        <v>0</v>
      </c>
      <c r="HA10" s="121">
        <v>0</v>
      </c>
      <c r="HB10" s="121">
        <v>0</v>
      </c>
      <c r="HC10" s="121">
        <v>0</v>
      </c>
      <c r="HD10" s="121">
        <v>0</v>
      </c>
      <c r="HE10" s="121">
        <v>0</v>
      </c>
      <c r="HF10" s="121">
        <v>0</v>
      </c>
      <c r="HG10" s="121">
        <v>0</v>
      </c>
      <c r="HH10" s="121">
        <v>0</v>
      </c>
      <c r="HI10" s="121">
        <v>0</v>
      </c>
      <c r="HJ10" s="121">
        <v>0</v>
      </c>
      <c r="HK10" s="121">
        <v>0</v>
      </c>
      <c r="HL10" s="121">
        <v>0</v>
      </c>
      <c r="HM10" s="121">
        <v>0</v>
      </c>
      <c r="HN10" s="121">
        <v>0</v>
      </c>
      <c r="HO10" s="121">
        <v>0</v>
      </c>
      <c r="HP10" s="121">
        <v>0</v>
      </c>
      <c r="HQ10" s="121">
        <v>0</v>
      </c>
      <c r="HR10" s="121">
        <v>0</v>
      </c>
      <c r="HS10" s="121">
        <v>0</v>
      </c>
      <c r="HT10" s="121">
        <v>0</v>
      </c>
      <c r="HU10" s="121">
        <v>0</v>
      </c>
      <c r="HV10" s="121">
        <v>0</v>
      </c>
      <c r="HW10" s="121">
        <v>0</v>
      </c>
      <c r="HX10" s="121">
        <v>0</v>
      </c>
      <c r="HY10" s="121">
        <v>0</v>
      </c>
      <c r="HZ10" s="121">
        <v>0</v>
      </c>
      <c r="IA10" s="121">
        <v>0</v>
      </c>
      <c r="IB10" s="121">
        <v>0</v>
      </c>
      <c r="IC10" s="121">
        <v>0</v>
      </c>
      <c r="ID10" s="121">
        <v>0</v>
      </c>
      <c r="IE10" s="121">
        <v>0</v>
      </c>
      <c r="IF10" s="121">
        <v>0</v>
      </c>
      <c r="IG10" s="121">
        <v>0</v>
      </c>
      <c r="IH10" s="121">
        <v>0</v>
      </c>
      <c r="II10" s="121">
        <v>0</v>
      </c>
      <c r="IJ10" s="121">
        <v>0</v>
      </c>
      <c r="IK10" s="121">
        <v>0</v>
      </c>
      <c r="IL10" s="121">
        <v>0</v>
      </c>
      <c r="IM10" s="121">
        <v>0</v>
      </c>
      <c r="IN10" s="121">
        <v>0</v>
      </c>
      <c r="IO10" s="121">
        <v>0</v>
      </c>
      <c r="IP10" s="121">
        <v>0</v>
      </c>
      <c r="IQ10" s="121">
        <v>0</v>
      </c>
      <c r="IR10" s="121">
        <v>0</v>
      </c>
      <c r="IS10" s="121">
        <v>0</v>
      </c>
      <c r="IT10" s="121">
        <v>0</v>
      </c>
      <c r="IU10" s="121">
        <v>0</v>
      </c>
      <c r="IV10" s="360"/>
      <c r="IW10" s="50"/>
      <c r="IX10" s="50"/>
      <c r="IY10" s="8"/>
      <c r="IZ10" s="8"/>
    </row>
    <row r="11" spans="1:260" x14ac:dyDescent="0.25">
      <c r="A11" s="584"/>
      <c r="B11" s="66" t="s">
        <v>795</v>
      </c>
      <c r="C11" s="349">
        <v>147136.82106340004</v>
      </c>
      <c r="D11" s="8">
        <v>5.5821049958467484E-2</v>
      </c>
      <c r="E11" s="123">
        <v>2.8346E-2</v>
      </c>
      <c r="F11" s="355">
        <v>3.7664000000000003E-2</v>
      </c>
      <c r="IV11" s="360"/>
      <c r="IW11" s="50"/>
      <c r="IX11" s="50"/>
      <c r="IY11" s="8"/>
      <c r="IZ11" s="8"/>
    </row>
    <row r="12" spans="1:260" x14ac:dyDescent="0.25">
      <c r="A12" s="584"/>
      <c r="B12" s="66" t="s">
        <v>796</v>
      </c>
      <c r="C12" s="349">
        <v>19932.6462216</v>
      </c>
      <c r="D12" s="8">
        <v>3.6053460091352463E-2</v>
      </c>
      <c r="E12" s="123">
        <v>2.8255000000000002E-2</v>
      </c>
      <c r="F12" s="355">
        <v>2.6849000000000001E-2</v>
      </c>
      <c r="IV12" s="360"/>
      <c r="IW12" s="50"/>
      <c r="IX12" s="50"/>
      <c r="IY12" s="8"/>
      <c r="IZ12" s="8"/>
    </row>
    <row r="13" spans="1:260" ht="15.75" thickBot="1" x14ac:dyDescent="0.3">
      <c r="A13" s="585" t="s">
        <v>625</v>
      </c>
      <c r="B13" s="67" t="s">
        <v>797</v>
      </c>
      <c r="C13" s="349">
        <v>329134.48952160001</v>
      </c>
      <c r="D13" s="8">
        <v>3.6962859332561493E-2</v>
      </c>
      <c r="E13" s="123">
        <v>3.0479000000000003E-2</v>
      </c>
      <c r="F13" s="355">
        <v>3.5501000000000005E-2</v>
      </c>
      <c r="IV13" s="360"/>
      <c r="IW13" s="50"/>
      <c r="IX13" s="50"/>
      <c r="IY13" s="8"/>
      <c r="IZ13" s="8"/>
    </row>
    <row r="14" spans="1:260" x14ac:dyDescent="0.25">
      <c r="A14" s="581" t="s">
        <v>626</v>
      </c>
      <c r="B14" s="68" t="s">
        <v>798</v>
      </c>
      <c r="C14" s="347">
        <v>182137.4102254</v>
      </c>
      <c r="D14" s="121">
        <v>0.29678389430046082</v>
      </c>
      <c r="E14" s="122">
        <v>4.3333000000000003E-2</v>
      </c>
      <c r="F14" s="355">
        <v>6.9964000000000012E-2</v>
      </c>
      <c r="IV14" s="360"/>
      <c r="IW14" s="50"/>
      <c r="IX14" s="50"/>
      <c r="IY14" s="8"/>
      <c r="IZ14" s="8"/>
    </row>
    <row r="15" spans="1:260" x14ac:dyDescent="0.25">
      <c r="A15" s="582" t="s">
        <v>626</v>
      </c>
      <c r="B15" s="66" t="s">
        <v>799</v>
      </c>
      <c r="C15" s="349">
        <v>160916.47658379999</v>
      </c>
      <c r="D15" s="8">
        <v>1.7810229910537601E-3</v>
      </c>
      <c r="E15" s="123">
        <v>4.4079000000000007E-2</v>
      </c>
      <c r="F15" s="355">
        <v>4.2000000000000003E-2</v>
      </c>
      <c r="IV15" s="360"/>
      <c r="IW15" s="50"/>
      <c r="IX15" s="50"/>
      <c r="IY15" s="8"/>
      <c r="IZ15" s="8"/>
    </row>
    <row r="16" spans="1:260" x14ac:dyDescent="0.25">
      <c r="A16" s="584" t="s">
        <v>626</v>
      </c>
      <c r="B16" s="66" t="s">
        <v>800</v>
      </c>
      <c r="C16" s="349">
        <v>433323.29020680004</v>
      </c>
      <c r="D16" s="8">
        <v>-2.5294909719377756E-3</v>
      </c>
      <c r="E16" s="123">
        <v>3.2119000000000002E-2</v>
      </c>
      <c r="F16" s="355">
        <v>3.2600999999999998E-2</v>
      </c>
      <c r="IV16" s="360"/>
      <c r="IW16" s="50"/>
      <c r="IX16" s="50"/>
      <c r="IY16" s="8"/>
      <c r="IZ16" s="8"/>
    </row>
    <row r="17" spans="1:260" ht="15.75" thickBot="1" x14ac:dyDescent="0.3">
      <c r="A17" s="585" t="s">
        <v>626</v>
      </c>
      <c r="B17" s="67" t="s">
        <v>801</v>
      </c>
      <c r="C17" s="349">
        <v>289491.61083220004</v>
      </c>
      <c r="D17" s="8">
        <v>-9.2106536030769348E-3</v>
      </c>
      <c r="E17" s="123">
        <v>3.5224999999999999E-2</v>
      </c>
      <c r="F17" s="355">
        <v>1.4956000000000001E-2</v>
      </c>
      <c r="IV17" s="360"/>
      <c r="IW17" s="50"/>
      <c r="IX17" s="50"/>
      <c r="IY17" s="8"/>
      <c r="IZ17" s="8"/>
    </row>
    <row r="18" spans="1:260" ht="25.5" x14ac:dyDescent="0.25">
      <c r="A18" s="586" t="s">
        <v>627</v>
      </c>
      <c r="B18" s="65" t="s">
        <v>802</v>
      </c>
      <c r="C18" s="347">
        <v>209712.50242180002</v>
      </c>
      <c r="D18" s="121">
        <v>2.8892550617456436E-2</v>
      </c>
      <c r="E18" s="122">
        <v>2.9081000000000003E-2</v>
      </c>
      <c r="F18" s="355">
        <v>2.2364000000000002E-2</v>
      </c>
      <c r="IV18" s="360"/>
      <c r="IW18" s="50"/>
      <c r="IX18" s="50"/>
      <c r="IY18" s="8"/>
      <c r="IZ18" s="8"/>
    </row>
    <row r="19" spans="1:260" ht="25.5" x14ac:dyDescent="0.25">
      <c r="A19" s="584" t="s">
        <v>627</v>
      </c>
      <c r="B19" s="66" t="s">
        <v>803</v>
      </c>
      <c r="C19" s="349">
        <v>134892.952502</v>
      </c>
      <c r="D19" s="8">
        <v>2.6445291936397552E-2</v>
      </c>
      <c r="E19" s="123">
        <v>2.6780000000000002E-2</v>
      </c>
      <c r="F19" s="355">
        <v>1.8144E-2</v>
      </c>
      <c r="IV19" s="360"/>
      <c r="IW19" s="50"/>
      <c r="IX19" s="50"/>
      <c r="IY19" s="8"/>
      <c r="IZ19" s="8"/>
    </row>
    <row r="20" spans="1:260" ht="25.5" x14ac:dyDescent="0.25">
      <c r="A20" s="584"/>
      <c r="B20" s="66" t="s">
        <v>804</v>
      </c>
      <c r="C20" s="349">
        <v>143540.28502799998</v>
      </c>
      <c r="D20" s="8">
        <v>3.0444100499153137E-2</v>
      </c>
      <c r="E20" s="123">
        <v>3.1291000000000006E-2</v>
      </c>
      <c r="IV20" s="360"/>
      <c r="IW20" s="50"/>
      <c r="IX20" s="50"/>
      <c r="IY20" s="8"/>
      <c r="IZ20" s="8"/>
    </row>
    <row r="21" spans="1:260" ht="26.25" thickBot="1" x14ac:dyDescent="0.3">
      <c r="A21" s="585" t="s">
        <v>627</v>
      </c>
      <c r="B21" s="67" t="s">
        <v>805</v>
      </c>
      <c r="C21" s="348">
        <v>101645.45575380001</v>
      </c>
      <c r="D21" s="124">
        <v>2.4857781827449799E-2</v>
      </c>
      <c r="E21" s="125">
        <v>2.5896000000000002E-2</v>
      </c>
      <c r="F21" s="355">
        <v>2.1911000000000003E-2</v>
      </c>
      <c r="IV21" s="360"/>
      <c r="IW21" s="50"/>
      <c r="IX21" s="50"/>
      <c r="IY21" s="8"/>
      <c r="IZ21" s="8"/>
    </row>
    <row r="22" spans="1:260" x14ac:dyDescent="0.25">
      <c r="A22" s="581" t="s">
        <v>628</v>
      </c>
      <c r="B22" s="65" t="s">
        <v>806</v>
      </c>
      <c r="C22" s="349">
        <v>195723.81556700001</v>
      </c>
      <c r="D22" s="8">
        <v>2.1967770531773567E-2</v>
      </c>
      <c r="E22" s="123">
        <v>2.9149000000000001E-2</v>
      </c>
      <c r="F22" s="355">
        <v>3.9526000000000006E-2</v>
      </c>
      <c r="IV22" s="360"/>
      <c r="IW22" s="50"/>
      <c r="IX22" s="50"/>
      <c r="IY22" s="8"/>
      <c r="IZ22" s="8"/>
    </row>
    <row r="23" spans="1:260" x14ac:dyDescent="0.25">
      <c r="A23" s="582" t="s">
        <v>628</v>
      </c>
      <c r="B23" s="66" t="s">
        <v>807</v>
      </c>
      <c r="C23" s="349">
        <v>77541.440002599993</v>
      </c>
      <c r="D23" s="8">
        <v>2.0210271701216698E-2</v>
      </c>
      <c r="E23" s="123">
        <v>2.5500999999999999E-2</v>
      </c>
      <c r="F23" s="355">
        <v>1.3232000000000001E-2</v>
      </c>
      <c r="IV23" s="360"/>
      <c r="IW23" s="50"/>
      <c r="IX23" s="50"/>
      <c r="IY23" s="8"/>
      <c r="IZ23" s="8"/>
    </row>
    <row r="24" spans="1:260" ht="25.5" x14ac:dyDescent="0.25">
      <c r="A24" s="582" t="s">
        <v>628</v>
      </c>
      <c r="B24" s="66" t="s">
        <v>808</v>
      </c>
      <c r="C24" s="349">
        <v>77576.238861800011</v>
      </c>
      <c r="D24" s="8">
        <v>1.652505062520504E-2</v>
      </c>
      <c r="E24" s="123">
        <v>2.5273E-2</v>
      </c>
      <c r="F24" s="355">
        <v>1.0813000000000001E-2</v>
      </c>
      <c r="IV24" s="360"/>
      <c r="IW24" s="50"/>
      <c r="IX24" s="50"/>
      <c r="IY24" s="8"/>
      <c r="IZ24" s="8"/>
    </row>
    <row r="25" spans="1:260" ht="15.75" thickBot="1" x14ac:dyDescent="0.3">
      <c r="A25" s="583" t="s">
        <v>628</v>
      </c>
      <c r="B25" s="67" t="s">
        <v>809</v>
      </c>
      <c r="C25" s="349">
        <v>192903.85739379999</v>
      </c>
      <c r="D25" s="8">
        <v>2.4263091385364532E-2</v>
      </c>
      <c r="E25" s="123">
        <v>2.4367000000000003E-2</v>
      </c>
      <c r="F25" s="355">
        <v>1.8907000000000004E-2</v>
      </c>
      <c r="IV25" s="360"/>
      <c r="IW25" s="50"/>
      <c r="IX25" s="50"/>
      <c r="IY25" s="8"/>
      <c r="IZ25" s="8"/>
    </row>
    <row r="26" spans="1:260" ht="15.75" thickBot="1" x14ac:dyDescent="0.3">
      <c r="A26" s="361" t="s">
        <v>1321</v>
      </c>
      <c r="B26" s="69" t="s">
        <v>810</v>
      </c>
      <c r="C26" s="362">
        <v>102140.91602959999</v>
      </c>
      <c r="D26" s="126">
        <v>3.3077169209718704E-2</v>
      </c>
      <c r="E26" s="127">
        <v>3.5033000000000002E-2</v>
      </c>
      <c r="IV26" s="360"/>
      <c r="IW26" s="50"/>
      <c r="IX26" s="50"/>
      <c r="IY26" s="8"/>
      <c r="IZ26" s="8"/>
    </row>
    <row r="27" spans="1:260" ht="26.25" thickBot="1" x14ac:dyDescent="0.3">
      <c r="A27" s="363" t="s">
        <v>630</v>
      </c>
      <c r="B27" s="69" t="s">
        <v>811</v>
      </c>
      <c r="C27" s="362">
        <v>1054.9266154000002</v>
      </c>
      <c r="D27" s="126">
        <v>2.2853428963571787E-3</v>
      </c>
      <c r="E27" s="127">
        <v>3.1500000000000001E-4</v>
      </c>
      <c r="F27" s="355">
        <v>5.3560000000000005E-3</v>
      </c>
      <c r="IV27" s="360"/>
      <c r="IW27" s="50"/>
      <c r="IX27" s="50"/>
      <c r="IY27" s="8"/>
      <c r="IZ27" s="8"/>
    </row>
    <row r="28" spans="1:260" x14ac:dyDescent="0.25">
      <c r="A28" s="581" t="s">
        <v>631</v>
      </c>
      <c r="B28" s="70" t="s">
        <v>812</v>
      </c>
      <c r="C28" s="349">
        <v>85875.397095600012</v>
      </c>
      <c r="D28" s="8">
        <v>1.7611909657716751E-2</v>
      </c>
      <c r="E28" s="123">
        <v>1.9928999999999999E-2</v>
      </c>
      <c r="F28" s="355">
        <v>1.7375000000000002E-2</v>
      </c>
      <c r="IV28" s="360"/>
      <c r="IW28" s="50"/>
      <c r="IX28" s="50"/>
      <c r="IY28" s="8"/>
      <c r="IZ28" s="8"/>
    </row>
    <row r="29" spans="1:260" x14ac:dyDescent="0.25">
      <c r="A29" s="582" t="s">
        <v>631</v>
      </c>
      <c r="B29" s="66" t="s">
        <v>813</v>
      </c>
      <c r="C29" s="349">
        <v>306966.78546520002</v>
      </c>
      <c r="D29" s="8">
        <v>2.2156151011586189E-2</v>
      </c>
      <c r="E29" s="123">
        <v>2.4874E-2</v>
      </c>
      <c r="F29" s="355">
        <v>2.0121E-2</v>
      </c>
      <c r="IV29" s="360"/>
      <c r="IW29" s="50"/>
      <c r="IX29" s="50"/>
      <c r="IY29" s="8"/>
      <c r="IZ29" s="8"/>
    </row>
    <row r="30" spans="1:260" x14ac:dyDescent="0.25">
      <c r="A30" s="582"/>
      <c r="B30" s="66" t="s">
        <v>814</v>
      </c>
      <c r="C30" s="349">
        <v>205554.77599160001</v>
      </c>
      <c r="D30" s="8">
        <v>1.9503060728311539E-2</v>
      </c>
      <c r="E30" s="123">
        <v>2.5549000000000002E-2</v>
      </c>
      <c r="IV30" s="360"/>
      <c r="IW30" s="50"/>
      <c r="IX30" s="50"/>
      <c r="IY30" s="8"/>
      <c r="IZ30" s="8"/>
    </row>
    <row r="31" spans="1:260" x14ac:dyDescent="0.25">
      <c r="A31" s="584" t="s">
        <v>631</v>
      </c>
      <c r="B31" s="66" t="s">
        <v>815</v>
      </c>
      <c r="C31" s="349">
        <v>8993.0268596000024</v>
      </c>
      <c r="D31" s="8">
        <v>1.9319029524922371E-2</v>
      </c>
      <c r="E31" s="123">
        <v>2.6188000000000003E-2</v>
      </c>
      <c r="F31" s="355">
        <v>3.6624000000000004E-2</v>
      </c>
      <c r="IV31" s="360"/>
      <c r="IW31" s="50"/>
      <c r="IX31" s="50"/>
      <c r="IY31" s="8"/>
      <c r="IZ31" s="8"/>
    </row>
    <row r="32" spans="1:260" ht="15.75" thickBot="1" x14ac:dyDescent="0.3">
      <c r="A32" s="585" t="s">
        <v>631</v>
      </c>
      <c r="B32" s="67" t="s">
        <v>816</v>
      </c>
      <c r="C32" s="348">
        <v>140674.1233142</v>
      </c>
      <c r="D32" s="124">
        <v>2.2186370566487312E-2</v>
      </c>
      <c r="E32" s="125">
        <v>2.9002E-2</v>
      </c>
      <c r="F32" s="355">
        <v>3.0382000000000006E-2</v>
      </c>
      <c r="IV32" s="360"/>
      <c r="IW32" s="50"/>
      <c r="IX32" s="50"/>
      <c r="IY32" s="8"/>
      <c r="IZ32" s="8"/>
    </row>
    <row r="33" spans="1:260" x14ac:dyDescent="0.25">
      <c r="A33" s="586" t="s">
        <v>632</v>
      </c>
      <c r="B33" s="65" t="s">
        <v>817</v>
      </c>
      <c r="C33" s="349">
        <v>121488.88184440001</v>
      </c>
      <c r="D33" s="8">
        <v>1.9523080438375473E-2</v>
      </c>
      <c r="E33" s="123">
        <v>1.4608000000000001E-2</v>
      </c>
      <c r="F33" s="355">
        <v>2.2553E-2</v>
      </c>
      <c r="IV33" s="360"/>
      <c r="IW33" s="50"/>
      <c r="IX33" s="50"/>
      <c r="IY33" s="8"/>
      <c r="IZ33" s="8"/>
    </row>
    <row r="34" spans="1:260" x14ac:dyDescent="0.25">
      <c r="A34" s="584"/>
      <c r="B34" s="66" t="s">
        <v>818</v>
      </c>
      <c r="C34" s="349">
        <v>171405.96751039999</v>
      </c>
      <c r="D34" s="8">
        <v>1.4101020060479641E-2</v>
      </c>
      <c r="E34" s="123">
        <v>3.3672000000000001E-2</v>
      </c>
      <c r="IV34" s="360"/>
      <c r="IW34" s="50"/>
      <c r="IX34" s="50"/>
      <c r="IY34" s="8"/>
      <c r="IZ34" s="8"/>
    </row>
    <row r="35" spans="1:260" x14ac:dyDescent="0.25">
      <c r="A35" s="584" t="s">
        <v>632</v>
      </c>
      <c r="B35" s="66" t="s">
        <v>1322</v>
      </c>
      <c r="C35" s="349">
        <v>136488.46022000001</v>
      </c>
      <c r="D35" s="8">
        <v>-2.2065869998186827E-3</v>
      </c>
      <c r="E35" s="123">
        <v>9.4940000000000007E-3</v>
      </c>
      <c r="F35" s="355">
        <v>2.3603000000000002E-2</v>
      </c>
      <c r="IV35" s="355"/>
      <c r="IY35" s="8"/>
      <c r="IZ35" s="8"/>
    </row>
    <row r="36" spans="1:260" ht="15.75" thickBot="1" x14ac:dyDescent="0.3">
      <c r="A36" s="585" t="s">
        <v>632</v>
      </c>
      <c r="B36" s="67" t="s">
        <v>819</v>
      </c>
      <c r="C36" s="348">
        <v>45697.185203600005</v>
      </c>
      <c r="D36" s="8">
        <v>2.7367310598492622E-2</v>
      </c>
      <c r="E36" s="123">
        <v>1.4204000000000001E-2</v>
      </c>
      <c r="F36" s="355">
        <v>2.4169E-2</v>
      </c>
      <c r="IV36" s="360"/>
      <c r="IW36" s="50"/>
      <c r="IX36" s="50"/>
      <c r="IY36" s="8"/>
      <c r="IZ36" s="8"/>
    </row>
    <row r="37" spans="1:260" ht="0" hidden="1" customHeight="1" x14ac:dyDescent="0.25">
      <c r="A37" s="364"/>
      <c r="B37" s="360"/>
      <c r="C37" s="50"/>
      <c r="D37" s="8">
        <v>1.2682880274951458E-2</v>
      </c>
      <c r="E37" s="123">
        <v>1.1210000000000001E-2</v>
      </c>
      <c r="IV37" s="365"/>
    </row>
    <row r="38" spans="1:260" ht="0" hidden="1" customHeight="1" x14ac:dyDescent="0.25">
      <c r="A38" s="364"/>
      <c r="B38" s="360"/>
      <c r="C38" s="50"/>
      <c r="D38" s="8">
        <v>0</v>
      </c>
      <c r="E38" s="123">
        <v>0</v>
      </c>
    </row>
    <row r="39" spans="1:260" ht="0" hidden="1" customHeight="1" x14ac:dyDescent="0.25">
      <c r="A39" s="364"/>
      <c r="B39" s="360"/>
      <c r="C39" s="50"/>
      <c r="D39" s="8">
        <v>0</v>
      </c>
      <c r="E39" s="123">
        <v>0</v>
      </c>
    </row>
    <row r="40" spans="1:260" ht="0" hidden="1" customHeight="1" x14ac:dyDescent="0.25">
      <c r="A40" s="364"/>
      <c r="B40" s="360"/>
      <c r="C40" s="50"/>
      <c r="D40" s="8">
        <v>0</v>
      </c>
      <c r="E40" s="123">
        <v>0</v>
      </c>
    </row>
    <row r="41" spans="1:260" ht="0" hidden="1" customHeight="1" x14ac:dyDescent="0.25">
      <c r="A41" s="366"/>
      <c r="B41" s="149"/>
      <c r="C41" s="149"/>
      <c r="D41" s="8">
        <v>0</v>
      </c>
      <c r="E41" s="123">
        <v>0</v>
      </c>
    </row>
    <row r="42" spans="1:260" ht="0" hidden="1" customHeight="1" x14ac:dyDescent="0.25">
      <c r="A42" s="345"/>
      <c r="B42" s="360"/>
      <c r="C42" s="50"/>
      <c r="D42" s="8">
        <v>0</v>
      </c>
      <c r="E42" s="123">
        <v>0</v>
      </c>
    </row>
    <row r="43" spans="1:260" ht="0" hidden="1" customHeight="1" x14ac:dyDescent="0.25">
      <c r="A43" s="345"/>
      <c r="B43" s="360"/>
      <c r="C43" s="50"/>
      <c r="D43" s="8">
        <v>0</v>
      </c>
      <c r="E43" s="123">
        <v>0</v>
      </c>
    </row>
    <row r="44" spans="1:260" ht="0" hidden="1" customHeight="1" x14ac:dyDescent="0.25">
      <c r="A44" s="345"/>
      <c r="B44" s="360"/>
      <c r="C44" s="50"/>
      <c r="D44" s="8">
        <v>0</v>
      </c>
      <c r="E44" s="123">
        <v>0</v>
      </c>
    </row>
    <row r="45" spans="1:260" ht="0" hidden="1" customHeight="1" x14ac:dyDescent="0.25">
      <c r="A45" s="345"/>
      <c r="B45" s="360"/>
      <c r="C45" s="50"/>
      <c r="D45" s="8">
        <v>0</v>
      </c>
      <c r="E45" s="123">
        <v>0</v>
      </c>
    </row>
    <row r="46" spans="1:260" ht="0" hidden="1" customHeight="1" x14ac:dyDescent="0.25">
      <c r="A46" s="345"/>
      <c r="B46" s="360"/>
      <c r="C46" s="50"/>
      <c r="D46" s="8">
        <v>0</v>
      </c>
      <c r="E46" s="123">
        <v>0</v>
      </c>
    </row>
    <row r="47" spans="1:260" ht="0" hidden="1" customHeight="1" x14ac:dyDescent="0.25">
      <c r="A47" s="345"/>
      <c r="B47" s="360"/>
      <c r="C47" s="50"/>
      <c r="D47" s="8">
        <v>0</v>
      </c>
      <c r="E47" s="123">
        <v>0</v>
      </c>
    </row>
    <row r="48" spans="1:260" ht="0" hidden="1" customHeight="1" x14ac:dyDescent="0.25">
      <c r="A48" s="345"/>
      <c r="B48" s="360"/>
      <c r="C48" s="50"/>
      <c r="D48" s="8">
        <v>0</v>
      </c>
      <c r="E48" s="123">
        <v>0</v>
      </c>
    </row>
    <row r="49" spans="1:260" ht="0" hidden="1" customHeight="1" x14ac:dyDescent="0.25">
      <c r="A49" s="345"/>
      <c r="B49" s="360"/>
      <c r="C49" s="50"/>
      <c r="D49" s="8">
        <v>0</v>
      </c>
      <c r="E49" s="123">
        <v>0</v>
      </c>
    </row>
    <row r="50" spans="1:260" x14ac:dyDescent="0.25">
      <c r="A50" s="574" t="s">
        <v>860</v>
      </c>
      <c r="B50" s="568"/>
      <c r="C50" s="87">
        <f>SUM(C10:C36)</f>
        <v>4146339.6065462003</v>
      </c>
      <c r="D50" s="87"/>
      <c r="E50" s="88"/>
    </row>
    <row r="51" spans="1:260" ht="3" customHeight="1" x14ac:dyDescent="0.25">
      <c r="A51" s="342"/>
      <c r="B51" s="343"/>
      <c r="C51" s="89"/>
      <c r="D51" s="89"/>
      <c r="E51" s="90"/>
    </row>
    <row r="52" spans="1:260" ht="18" customHeight="1" thickBot="1" x14ac:dyDescent="0.3">
      <c r="A52" s="86" t="s">
        <v>861</v>
      </c>
      <c r="B52" s="87"/>
      <c r="C52" s="87"/>
      <c r="D52" s="87"/>
      <c r="E52" s="88"/>
    </row>
    <row r="53" spans="1:260" ht="18" customHeight="1" x14ac:dyDescent="0.25">
      <c r="A53" s="587" t="s">
        <v>625</v>
      </c>
      <c r="B53" s="71" t="s">
        <v>820</v>
      </c>
      <c r="C53" s="347">
        <v>243724.82667540002</v>
      </c>
      <c r="D53" s="121">
        <v>-1.8995769787579775E-3</v>
      </c>
      <c r="E53" s="122">
        <v>1.6796000000000002E-2</v>
      </c>
      <c r="F53" s="121">
        <v>1.3313E-2</v>
      </c>
      <c r="G53" s="121">
        <v>0</v>
      </c>
      <c r="H53" s="121">
        <v>0</v>
      </c>
      <c r="I53" s="121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0</v>
      </c>
      <c r="O53" s="121">
        <v>0</v>
      </c>
      <c r="P53" s="121">
        <v>0</v>
      </c>
      <c r="Q53" s="121">
        <v>0</v>
      </c>
      <c r="R53" s="121">
        <v>0</v>
      </c>
      <c r="S53" s="121">
        <v>0</v>
      </c>
      <c r="T53" s="121">
        <v>0</v>
      </c>
      <c r="U53" s="121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>
        <v>0</v>
      </c>
      <c r="AF53" s="121">
        <v>0</v>
      </c>
      <c r="AG53" s="121">
        <v>0</v>
      </c>
      <c r="AH53" s="121">
        <v>0</v>
      </c>
      <c r="AI53" s="121">
        <v>0</v>
      </c>
      <c r="AJ53" s="121">
        <v>0</v>
      </c>
      <c r="AK53" s="121">
        <v>0</v>
      </c>
      <c r="AL53" s="121">
        <v>0</v>
      </c>
      <c r="AM53" s="121">
        <v>0</v>
      </c>
      <c r="AN53" s="121">
        <v>0</v>
      </c>
      <c r="AO53" s="121">
        <v>0</v>
      </c>
      <c r="AP53" s="121">
        <v>0</v>
      </c>
      <c r="AQ53" s="121">
        <v>0</v>
      </c>
      <c r="AR53" s="121">
        <v>0</v>
      </c>
      <c r="AS53" s="121">
        <v>0</v>
      </c>
      <c r="AT53" s="121">
        <v>0</v>
      </c>
      <c r="AU53" s="121">
        <v>0</v>
      </c>
      <c r="AV53" s="121">
        <v>0</v>
      </c>
      <c r="AW53" s="121">
        <v>0</v>
      </c>
      <c r="AX53" s="121">
        <v>0</v>
      </c>
      <c r="AY53" s="121">
        <v>0</v>
      </c>
      <c r="AZ53" s="121">
        <v>0</v>
      </c>
      <c r="BA53" s="121">
        <v>0</v>
      </c>
      <c r="BB53" s="121">
        <v>0</v>
      </c>
      <c r="BC53" s="121">
        <v>0</v>
      </c>
      <c r="BD53" s="121">
        <v>0</v>
      </c>
      <c r="BE53" s="121">
        <v>0</v>
      </c>
      <c r="BF53" s="121">
        <v>0</v>
      </c>
      <c r="BG53" s="121">
        <v>0</v>
      </c>
      <c r="BH53" s="121">
        <v>0</v>
      </c>
      <c r="BI53" s="121">
        <v>0</v>
      </c>
      <c r="BJ53" s="121">
        <v>0</v>
      </c>
      <c r="BK53" s="121">
        <v>0</v>
      </c>
      <c r="BL53" s="121">
        <v>0</v>
      </c>
      <c r="BM53" s="121">
        <v>0</v>
      </c>
      <c r="BN53" s="121">
        <v>0</v>
      </c>
      <c r="BO53" s="121">
        <v>0</v>
      </c>
      <c r="BP53" s="121">
        <v>0</v>
      </c>
      <c r="BQ53" s="121">
        <v>0</v>
      </c>
      <c r="BR53" s="121">
        <v>0</v>
      </c>
      <c r="BS53" s="121">
        <v>0</v>
      </c>
      <c r="BT53" s="121">
        <v>0</v>
      </c>
      <c r="BU53" s="121">
        <v>0</v>
      </c>
      <c r="BV53" s="121">
        <v>0</v>
      </c>
      <c r="BW53" s="121">
        <v>0</v>
      </c>
      <c r="BX53" s="121">
        <v>0</v>
      </c>
      <c r="BY53" s="121">
        <v>0</v>
      </c>
      <c r="BZ53" s="121">
        <v>0</v>
      </c>
      <c r="CA53" s="121">
        <v>0</v>
      </c>
      <c r="CB53" s="121">
        <v>0</v>
      </c>
      <c r="CC53" s="121">
        <v>0</v>
      </c>
      <c r="CD53" s="121">
        <v>0</v>
      </c>
      <c r="CE53" s="121">
        <v>0</v>
      </c>
      <c r="CF53" s="121">
        <v>0</v>
      </c>
      <c r="CG53" s="121">
        <v>0</v>
      </c>
      <c r="CH53" s="121">
        <v>0</v>
      </c>
      <c r="CI53" s="121">
        <v>0</v>
      </c>
      <c r="CJ53" s="121">
        <v>0</v>
      </c>
      <c r="CK53" s="121">
        <v>0</v>
      </c>
      <c r="CL53" s="121">
        <v>0</v>
      </c>
      <c r="CM53" s="121">
        <v>0</v>
      </c>
      <c r="CN53" s="121">
        <v>0</v>
      </c>
      <c r="CO53" s="121">
        <v>0</v>
      </c>
      <c r="CP53" s="121">
        <v>0</v>
      </c>
      <c r="CQ53" s="121">
        <v>0</v>
      </c>
      <c r="CR53" s="121">
        <v>0</v>
      </c>
      <c r="CS53" s="121">
        <v>0</v>
      </c>
      <c r="CT53" s="121">
        <v>0</v>
      </c>
      <c r="CU53" s="121">
        <v>0</v>
      </c>
      <c r="CV53" s="121">
        <v>0</v>
      </c>
      <c r="CW53" s="121">
        <v>0</v>
      </c>
      <c r="CX53" s="121">
        <v>0</v>
      </c>
      <c r="CY53" s="121">
        <v>0</v>
      </c>
      <c r="CZ53" s="121">
        <v>0</v>
      </c>
      <c r="DA53" s="121">
        <v>0</v>
      </c>
      <c r="DB53" s="121">
        <v>0</v>
      </c>
      <c r="DC53" s="121">
        <v>0</v>
      </c>
      <c r="DD53" s="121">
        <v>0</v>
      </c>
      <c r="DE53" s="121">
        <v>0</v>
      </c>
      <c r="DF53" s="121">
        <v>0</v>
      </c>
      <c r="DG53" s="121">
        <v>0</v>
      </c>
      <c r="DH53" s="121">
        <v>0</v>
      </c>
      <c r="DI53" s="121">
        <v>0</v>
      </c>
      <c r="DJ53" s="121">
        <v>0</v>
      </c>
      <c r="DK53" s="121">
        <v>0</v>
      </c>
      <c r="DL53" s="121">
        <v>0</v>
      </c>
      <c r="DM53" s="121">
        <v>0</v>
      </c>
      <c r="DN53" s="121">
        <v>0</v>
      </c>
      <c r="DO53" s="121">
        <v>0</v>
      </c>
      <c r="DP53" s="121">
        <v>0</v>
      </c>
      <c r="DQ53" s="121">
        <v>0</v>
      </c>
      <c r="DR53" s="121">
        <v>0</v>
      </c>
      <c r="DS53" s="121">
        <v>0</v>
      </c>
      <c r="DT53" s="121">
        <v>0</v>
      </c>
      <c r="DU53" s="121">
        <v>0</v>
      </c>
      <c r="DV53" s="121">
        <v>0</v>
      </c>
      <c r="DW53" s="121">
        <v>0</v>
      </c>
      <c r="DX53" s="121">
        <v>0</v>
      </c>
      <c r="DY53" s="121">
        <v>0</v>
      </c>
      <c r="DZ53" s="121">
        <v>0</v>
      </c>
      <c r="EA53" s="121">
        <v>0</v>
      </c>
      <c r="EB53" s="121">
        <v>0</v>
      </c>
      <c r="EC53" s="121">
        <v>0</v>
      </c>
      <c r="ED53" s="121">
        <v>0</v>
      </c>
      <c r="EE53" s="121">
        <v>0</v>
      </c>
      <c r="EF53" s="121">
        <v>0</v>
      </c>
      <c r="EG53" s="121">
        <v>0</v>
      </c>
      <c r="EH53" s="121">
        <v>0</v>
      </c>
      <c r="EI53" s="121">
        <v>0</v>
      </c>
      <c r="EJ53" s="121">
        <v>0</v>
      </c>
      <c r="EK53" s="121">
        <v>0</v>
      </c>
      <c r="EL53" s="121">
        <v>0</v>
      </c>
      <c r="EM53" s="121">
        <v>0</v>
      </c>
      <c r="EN53" s="121">
        <v>0</v>
      </c>
      <c r="EO53" s="121">
        <v>0</v>
      </c>
      <c r="EP53" s="121">
        <v>0</v>
      </c>
      <c r="EQ53" s="121">
        <v>0</v>
      </c>
      <c r="ER53" s="121">
        <v>0</v>
      </c>
      <c r="ES53" s="121">
        <v>0</v>
      </c>
      <c r="ET53" s="121">
        <v>0</v>
      </c>
      <c r="EU53" s="121">
        <v>0</v>
      </c>
      <c r="EV53" s="121">
        <v>0</v>
      </c>
      <c r="EW53" s="121">
        <v>0</v>
      </c>
      <c r="EX53" s="121">
        <v>0</v>
      </c>
      <c r="EY53" s="121">
        <v>0</v>
      </c>
      <c r="EZ53" s="121">
        <v>0</v>
      </c>
      <c r="FA53" s="121">
        <v>0</v>
      </c>
      <c r="FB53" s="121">
        <v>0</v>
      </c>
      <c r="FC53" s="121">
        <v>0</v>
      </c>
      <c r="FD53" s="121">
        <v>0</v>
      </c>
      <c r="FE53" s="121">
        <v>0</v>
      </c>
      <c r="FF53" s="121">
        <v>0</v>
      </c>
      <c r="FG53" s="121">
        <v>0</v>
      </c>
      <c r="FH53" s="121">
        <v>0</v>
      </c>
      <c r="FI53" s="121">
        <v>0</v>
      </c>
      <c r="FJ53" s="121">
        <v>0</v>
      </c>
      <c r="FK53" s="121">
        <v>0</v>
      </c>
      <c r="FL53" s="121">
        <v>0</v>
      </c>
      <c r="FM53" s="121">
        <v>0</v>
      </c>
      <c r="FN53" s="121">
        <v>0</v>
      </c>
      <c r="FO53" s="121">
        <v>0</v>
      </c>
      <c r="FP53" s="121">
        <v>0</v>
      </c>
      <c r="FQ53" s="121">
        <v>0</v>
      </c>
      <c r="FR53" s="121">
        <v>0</v>
      </c>
      <c r="FS53" s="121">
        <v>0</v>
      </c>
      <c r="FT53" s="121">
        <v>0</v>
      </c>
      <c r="FU53" s="121">
        <v>0</v>
      </c>
      <c r="FV53" s="121">
        <v>0</v>
      </c>
      <c r="FW53" s="121">
        <v>0</v>
      </c>
      <c r="FX53" s="121">
        <v>0</v>
      </c>
      <c r="FY53" s="121">
        <v>0</v>
      </c>
      <c r="FZ53" s="121">
        <v>0</v>
      </c>
      <c r="GA53" s="121">
        <v>0</v>
      </c>
      <c r="GB53" s="121">
        <v>0</v>
      </c>
      <c r="GC53" s="121">
        <v>0</v>
      </c>
      <c r="GD53" s="121">
        <v>0</v>
      </c>
      <c r="GE53" s="121">
        <v>0</v>
      </c>
      <c r="GF53" s="121">
        <v>0</v>
      </c>
      <c r="GG53" s="121">
        <v>0</v>
      </c>
      <c r="GH53" s="121">
        <v>0</v>
      </c>
      <c r="GI53" s="121">
        <v>0</v>
      </c>
      <c r="GJ53" s="121">
        <v>0</v>
      </c>
      <c r="GK53" s="121">
        <v>0</v>
      </c>
      <c r="GL53" s="121">
        <v>0</v>
      </c>
      <c r="GM53" s="121">
        <v>0</v>
      </c>
      <c r="GN53" s="121">
        <v>0</v>
      </c>
      <c r="GO53" s="121">
        <v>0</v>
      </c>
      <c r="GP53" s="121">
        <v>0</v>
      </c>
      <c r="GQ53" s="121">
        <v>0</v>
      </c>
      <c r="GR53" s="121">
        <v>0</v>
      </c>
      <c r="GS53" s="121">
        <v>0</v>
      </c>
      <c r="GT53" s="121">
        <v>0</v>
      </c>
      <c r="GU53" s="121">
        <v>0</v>
      </c>
      <c r="GV53" s="121">
        <v>0</v>
      </c>
      <c r="GW53" s="121">
        <v>0</v>
      </c>
      <c r="GX53" s="121">
        <v>0</v>
      </c>
      <c r="GY53" s="121">
        <v>0</v>
      </c>
      <c r="GZ53" s="121">
        <v>0</v>
      </c>
      <c r="HA53" s="121">
        <v>0</v>
      </c>
      <c r="HB53" s="121">
        <v>0</v>
      </c>
      <c r="HC53" s="121">
        <v>0</v>
      </c>
      <c r="HD53" s="121">
        <v>0</v>
      </c>
      <c r="HE53" s="121">
        <v>0</v>
      </c>
      <c r="HF53" s="121">
        <v>0</v>
      </c>
      <c r="HG53" s="121">
        <v>0</v>
      </c>
      <c r="HH53" s="121">
        <v>0</v>
      </c>
      <c r="HI53" s="121">
        <v>0</v>
      </c>
      <c r="HJ53" s="121">
        <v>0</v>
      </c>
      <c r="HK53" s="121">
        <v>0</v>
      </c>
      <c r="HL53" s="121">
        <v>0</v>
      </c>
      <c r="HM53" s="121">
        <v>0</v>
      </c>
      <c r="HN53" s="121">
        <v>0</v>
      </c>
      <c r="HO53" s="121">
        <v>0</v>
      </c>
      <c r="HP53" s="121">
        <v>0</v>
      </c>
      <c r="HQ53" s="121">
        <v>0</v>
      </c>
      <c r="HR53" s="121">
        <v>0</v>
      </c>
      <c r="HS53" s="121">
        <v>0</v>
      </c>
      <c r="HT53" s="121">
        <v>0</v>
      </c>
      <c r="HU53" s="121">
        <v>0</v>
      </c>
      <c r="HV53" s="121">
        <v>0</v>
      </c>
      <c r="HW53" s="121">
        <v>0</v>
      </c>
      <c r="HX53" s="121">
        <v>0</v>
      </c>
      <c r="HY53" s="121">
        <v>0</v>
      </c>
      <c r="HZ53" s="121">
        <v>0</v>
      </c>
      <c r="IA53" s="121">
        <v>0</v>
      </c>
      <c r="IB53" s="121">
        <v>0</v>
      </c>
      <c r="IC53" s="121">
        <v>0</v>
      </c>
      <c r="ID53" s="121">
        <v>0</v>
      </c>
      <c r="IE53" s="121">
        <v>0</v>
      </c>
      <c r="IF53" s="121">
        <v>0</v>
      </c>
      <c r="IG53" s="121">
        <v>0</v>
      </c>
      <c r="IH53" s="121">
        <v>0</v>
      </c>
      <c r="II53" s="121">
        <v>0</v>
      </c>
      <c r="IJ53" s="121">
        <v>0</v>
      </c>
      <c r="IK53" s="121">
        <v>0</v>
      </c>
      <c r="IL53" s="121">
        <v>0</v>
      </c>
      <c r="IM53" s="121">
        <v>0</v>
      </c>
      <c r="IN53" s="121">
        <v>0</v>
      </c>
      <c r="IO53" s="121">
        <v>0</v>
      </c>
      <c r="IP53" s="121">
        <v>0</v>
      </c>
      <c r="IQ53" s="121">
        <v>0</v>
      </c>
      <c r="IR53" s="121">
        <v>0</v>
      </c>
      <c r="IS53" s="121">
        <v>0</v>
      </c>
      <c r="IT53" s="121">
        <v>0</v>
      </c>
      <c r="IU53" s="121">
        <v>0</v>
      </c>
      <c r="IV53" s="360"/>
      <c r="IW53" s="50"/>
      <c r="IX53" s="50"/>
      <c r="IY53" s="8"/>
      <c r="IZ53" s="8"/>
    </row>
    <row r="54" spans="1:260" ht="17.25" customHeight="1" thickBot="1" x14ac:dyDescent="0.3">
      <c r="A54" s="588" t="s">
        <v>625</v>
      </c>
      <c r="B54" s="72" t="s">
        <v>821</v>
      </c>
      <c r="C54" s="349">
        <v>264021.26967299997</v>
      </c>
      <c r="D54" s="8">
        <v>-5.4914149222895503E-4</v>
      </c>
      <c r="E54" s="123">
        <v>8.1679999999999999E-3</v>
      </c>
      <c r="IV54" s="360"/>
      <c r="IW54" s="50"/>
      <c r="IX54" s="50"/>
      <c r="IY54" s="8"/>
      <c r="IZ54" s="8"/>
    </row>
    <row r="55" spans="1:260" ht="15.75" customHeight="1" x14ac:dyDescent="0.25">
      <c r="A55" s="587" t="s">
        <v>1323</v>
      </c>
      <c r="B55" s="71" t="s">
        <v>822</v>
      </c>
      <c r="C55" s="347">
        <v>294773.12819359999</v>
      </c>
      <c r="D55" s="121">
        <v>2.6288891211152077E-2</v>
      </c>
      <c r="E55" s="122">
        <v>8.4590000000000012E-3</v>
      </c>
      <c r="IV55" s="360"/>
      <c r="IW55" s="50"/>
      <c r="IX55" s="50"/>
      <c r="IY55" s="8"/>
      <c r="IZ55" s="8"/>
    </row>
    <row r="56" spans="1:260" ht="18.75" customHeight="1" thickBot="1" x14ac:dyDescent="0.3">
      <c r="A56" s="588" t="s">
        <v>1323</v>
      </c>
      <c r="B56" s="73" t="s">
        <v>823</v>
      </c>
      <c r="C56" s="349">
        <v>879295.56078700011</v>
      </c>
      <c r="D56" s="8">
        <v>1.3176670297980309E-2</v>
      </c>
      <c r="E56" s="123">
        <v>1.0863000000000001E-2</v>
      </c>
      <c r="IV56" s="360"/>
      <c r="IW56" s="50"/>
      <c r="IX56" s="50"/>
      <c r="IY56" s="8"/>
      <c r="IZ56" s="8"/>
    </row>
    <row r="57" spans="1:260" ht="26.25" x14ac:dyDescent="0.25">
      <c r="A57" s="589" t="s">
        <v>627</v>
      </c>
      <c r="B57" s="74" t="s">
        <v>824</v>
      </c>
      <c r="C57" s="128">
        <v>259411.84784620002</v>
      </c>
      <c r="D57" s="121">
        <v>1.7817080020904541E-2</v>
      </c>
      <c r="E57" s="122">
        <v>1.8822000000000002E-2</v>
      </c>
      <c r="IV57" s="360"/>
      <c r="IW57" s="50"/>
      <c r="IX57" s="50"/>
      <c r="IY57" s="8"/>
      <c r="IZ57" s="8"/>
    </row>
    <row r="58" spans="1:260" ht="26.25" x14ac:dyDescent="0.25">
      <c r="A58" s="590" t="s">
        <v>627</v>
      </c>
      <c r="B58" s="75" t="s">
        <v>825</v>
      </c>
      <c r="C58" s="50">
        <v>133923.91425279999</v>
      </c>
      <c r="D58" s="8">
        <v>4.4394992291927338E-3</v>
      </c>
      <c r="E58" s="123">
        <v>4.5660000000000006E-3</v>
      </c>
      <c r="IV58" s="360"/>
      <c r="IW58" s="50"/>
      <c r="IX58" s="50"/>
      <c r="IY58" s="8"/>
      <c r="IZ58" s="8"/>
    </row>
    <row r="59" spans="1:260" ht="27" thickBot="1" x14ac:dyDescent="0.3">
      <c r="A59" s="591" t="s">
        <v>627</v>
      </c>
      <c r="B59" s="76" t="s">
        <v>826</v>
      </c>
      <c r="C59" s="50">
        <v>359011.7353606</v>
      </c>
      <c r="D59" s="8">
        <v>1.4564240351319313E-2</v>
      </c>
      <c r="E59" s="123">
        <v>1.4939000000000003E-2</v>
      </c>
      <c r="IV59" s="360"/>
      <c r="IW59" s="50"/>
      <c r="IX59" s="50"/>
      <c r="IY59" s="8"/>
      <c r="IZ59" s="8"/>
    </row>
    <row r="60" spans="1:260" x14ac:dyDescent="0.25">
      <c r="A60" s="587" t="s">
        <v>628</v>
      </c>
      <c r="B60" s="75" t="s">
        <v>827</v>
      </c>
      <c r="C60" s="347">
        <v>82054.533983800007</v>
      </c>
      <c r="D60" s="121">
        <v>9.914507158100605E-3</v>
      </c>
      <c r="E60" s="122">
        <v>1.2958000000000001E-2</v>
      </c>
      <c r="IV60" s="360"/>
      <c r="IW60" s="50"/>
      <c r="IX60" s="50"/>
      <c r="IY60" s="8"/>
      <c r="IZ60" s="8"/>
    </row>
    <row r="61" spans="1:260" ht="26.25" x14ac:dyDescent="0.25">
      <c r="A61" s="592" t="s">
        <v>628</v>
      </c>
      <c r="B61" s="75" t="s">
        <v>828</v>
      </c>
      <c r="C61" s="349">
        <v>50411.432838200002</v>
      </c>
      <c r="D61" s="8">
        <v>0.11424200236797333</v>
      </c>
      <c r="E61" s="123">
        <v>1.4828000000000001E-2</v>
      </c>
      <c r="IV61" s="360"/>
      <c r="IW61" s="50"/>
      <c r="IX61" s="50"/>
      <c r="IY61" s="8"/>
      <c r="IZ61" s="8"/>
    </row>
    <row r="62" spans="1:260" ht="26.25" x14ac:dyDescent="0.25">
      <c r="A62" s="593" t="s">
        <v>628</v>
      </c>
      <c r="B62" s="75" t="s">
        <v>829</v>
      </c>
      <c r="C62" s="349">
        <v>300017.04088720004</v>
      </c>
      <c r="D62" s="8">
        <v>0</v>
      </c>
      <c r="E62" s="123">
        <v>1.5758000000000001E-2</v>
      </c>
      <c r="IV62" s="360"/>
      <c r="IW62" s="50"/>
      <c r="IX62" s="50"/>
      <c r="IY62" s="8"/>
      <c r="IZ62" s="8"/>
    </row>
    <row r="63" spans="1:260" x14ac:dyDescent="0.25">
      <c r="A63" s="594" t="s">
        <v>628</v>
      </c>
      <c r="B63" s="75" t="s">
        <v>830</v>
      </c>
      <c r="C63" s="349">
        <v>54941.501134800004</v>
      </c>
      <c r="D63" s="8">
        <v>1.1321239173412323E-2</v>
      </c>
      <c r="E63" s="123">
        <v>1.4317E-2</v>
      </c>
      <c r="IV63" s="360"/>
      <c r="IW63" s="50"/>
      <c r="IX63" s="50"/>
      <c r="IY63" s="8"/>
      <c r="IZ63" s="8"/>
    </row>
    <row r="64" spans="1:260" ht="27" thickBot="1" x14ac:dyDescent="0.3">
      <c r="A64" s="588" t="s">
        <v>628</v>
      </c>
      <c r="B64" s="76" t="s">
        <v>831</v>
      </c>
      <c r="C64" s="348">
        <v>43920.576641200001</v>
      </c>
      <c r="D64" s="124">
        <v>1.0851999744772911E-2</v>
      </c>
      <c r="E64" s="125">
        <v>1.0854000000000001E-2</v>
      </c>
      <c r="IV64" s="360"/>
      <c r="IW64" s="50"/>
      <c r="IX64" s="50"/>
      <c r="IY64" s="8"/>
      <c r="IZ64" s="8"/>
    </row>
    <row r="65" spans="1:260" ht="15.75" thickBot="1" x14ac:dyDescent="0.3">
      <c r="A65" s="361" t="s">
        <v>1321</v>
      </c>
      <c r="B65" s="69" t="s">
        <v>832</v>
      </c>
      <c r="C65" s="348">
        <v>88621.716530200007</v>
      </c>
      <c r="D65" s="124">
        <v>7.0542166940867901E-3</v>
      </c>
      <c r="E65" s="125">
        <v>1.6074000000000001E-2</v>
      </c>
      <c r="IV65" s="360"/>
      <c r="IW65" s="50"/>
      <c r="IX65" s="50"/>
      <c r="IY65" s="8"/>
      <c r="IZ65" s="8"/>
    </row>
    <row r="66" spans="1:260" ht="15.75" thickBot="1" x14ac:dyDescent="0.3">
      <c r="A66" s="367" t="s">
        <v>630</v>
      </c>
      <c r="B66" s="368" t="s">
        <v>833</v>
      </c>
      <c r="C66" s="348">
        <v>4319.9837464000002</v>
      </c>
      <c r="D66" s="124">
        <v>0</v>
      </c>
      <c r="E66" s="125">
        <v>0</v>
      </c>
      <c r="IV66" s="360"/>
      <c r="IW66" s="50"/>
      <c r="IX66" s="50"/>
      <c r="IY66" s="8"/>
      <c r="IZ66" s="8"/>
    </row>
    <row r="67" spans="1:260" x14ac:dyDescent="0.25">
      <c r="A67" s="595" t="s">
        <v>631</v>
      </c>
      <c r="B67" s="71" t="s">
        <v>834</v>
      </c>
      <c r="C67" s="347">
        <v>237101.01908220001</v>
      </c>
      <c r="D67" s="121">
        <v>4.1598379611968994E-3</v>
      </c>
      <c r="E67" s="122">
        <v>5.4680000000000006E-3</v>
      </c>
      <c r="IV67" s="360"/>
      <c r="IW67" s="50"/>
      <c r="IX67" s="50"/>
      <c r="IY67" s="8"/>
      <c r="IZ67" s="8"/>
    </row>
    <row r="68" spans="1:260" x14ac:dyDescent="0.25">
      <c r="A68" s="594"/>
      <c r="B68" s="73" t="s">
        <v>835</v>
      </c>
      <c r="C68" s="349">
        <v>36314.605766599998</v>
      </c>
      <c r="D68" s="8">
        <v>1.3953140005469322E-2</v>
      </c>
      <c r="E68" s="123">
        <v>6.2400000000000008E-3</v>
      </c>
      <c r="IV68" s="360"/>
      <c r="IW68" s="50"/>
      <c r="IX68" s="50"/>
      <c r="IY68" s="8"/>
      <c r="IZ68" s="8"/>
    </row>
    <row r="69" spans="1:260" x14ac:dyDescent="0.25">
      <c r="A69" s="593" t="s">
        <v>631</v>
      </c>
      <c r="B69" s="73" t="s">
        <v>836</v>
      </c>
      <c r="C69" s="349">
        <v>308186.22544499999</v>
      </c>
      <c r="D69" s="8">
        <v>1.1583130806684494E-2</v>
      </c>
      <c r="E69" s="123">
        <v>1.1229000000000001E-2</v>
      </c>
      <c r="IV69" s="360"/>
      <c r="IW69" s="50"/>
      <c r="IX69" s="50"/>
      <c r="IY69" s="8"/>
      <c r="IZ69" s="8"/>
    </row>
    <row r="70" spans="1:260" ht="15.75" thickBot="1" x14ac:dyDescent="0.3">
      <c r="A70" s="588" t="s">
        <v>631</v>
      </c>
      <c r="B70" s="72" t="s">
        <v>634</v>
      </c>
      <c r="C70" s="348">
        <v>493759.69016920001</v>
      </c>
      <c r="D70" s="124">
        <v>5.6301699951291084E-3</v>
      </c>
      <c r="E70" s="125">
        <v>5.4900000000000001E-3</v>
      </c>
      <c r="IV70" s="360"/>
      <c r="IW70" s="50"/>
      <c r="IX70" s="50"/>
      <c r="IY70" s="8"/>
      <c r="IZ70" s="8"/>
    </row>
    <row r="71" spans="1:260" x14ac:dyDescent="0.25">
      <c r="A71" s="594" t="s">
        <v>632</v>
      </c>
      <c r="B71" s="73" t="s">
        <v>837</v>
      </c>
      <c r="C71" s="349">
        <v>144711.6093794</v>
      </c>
      <c r="D71" s="8">
        <v>-1.289079082198441E-3</v>
      </c>
      <c r="E71" s="123">
        <v>2.4340000000000001E-2</v>
      </c>
      <c r="IV71" s="360"/>
      <c r="IW71" s="50"/>
      <c r="IX71" s="50"/>
      <c r="IY71" s="8"/>
      <c r="IZ71" s="8"/>
    </row>
    <row r="72" spans="1:260" ht="20.25" customHeight="1" thickBot="1" x14ac:dyDescent="0.3">
      <c r="A72" s="588" t="s">
        <v>632</v>
      </c>
      <c r="B72" s="76" t="s">
        <v>838</v>
      </c>
      <c r="C72" s="349">
        <v>95411.5921696</v>
      </c>
      <c r="D72" s="8">
        <v>4.7780279070138931E-2</v>
      </c>
      <c r="E72" s="123">
        <v>1.5879000000000004E-2</v>
      </c>
      <c r="IV72" s="360"/>
      <c r="IW72" s="50"/>
      <c r="IX72" s="50"/>
      <c r="IY72" s="8"/>
      <c r="IZ72" s="8"/>
    </row>
    <row r="73" spans="1:260" ht="0" hidden="1" customHeight="1" x14ac:dyDescent="0.25">
      <c r="A73" s="345"/>
      <c r="B73" s="360"/>
      <c r="C73" s="50"/>
      <c r="D73" s="8"/>
      <c r="E73" s="123"/>
    </row>
    <row r="74" spans="1:260" ht="0" hidden="1" customHeight="1" x14ac:dyDescent="0.25">
      <c r="A74" s="345"/>
      <c r="B74" s="360"/>
      <c r="C74" s="50"/>
      <c r="D74" s="8"/>
      <c r="E74" s="123"/>
    </row>
    <row r="75" spans="1:260" ht="0" hidden="1" customHeight="1" x14ac:dyDescent="0.25">
      <c r="A75" s="345"/>
      <c r="B75" s="360"/>
      <c r="C75" s="50"/>
      <c r="D75" s="8"/>
      <c r="E75" s="123"/>
    </row>
    <row r="76" spans="1:260" ht="0" hidden="1" customHeight="1" x14ac:dyDescent="0.25">
      <c r="A76" s="345"/>
      <c r="B76" s="360"/>
      <c r="C76" s="50"/>
      <c r="D76" s="8"/>
      <c r="E76" s="123"/>
    </row>
    <row r="77" spans="1:260" ht="0" hidden="1" customHeight="1" x14ac:dyDescent="0.25">
      <c r="A77" s="345"/>
      <c r="B77" s="360"/>
      <c r="C77" s="50"/>
      <c r="D77" s="8"/>
      <c r="E77" s="123"/>
    </row>
    <row r="78" spans="1:260" ht="0" hidden="1" customHeight="1" x14ac:dyDescent="0.25">
      <c r="A78" s="345"/>
      <c r="B78" s="360"/>
      <c r="C78" s="50"/>
      <c r="D78" s="8"/>
      <c r="E78" s="123"/>
    </row>
    <row r="79" spans="1:260" ht="0" hidden="1" customHeight="1" x14ac:dyDescent="0.25">
      <c r="A79" s="345"/>
      <c r="B79" s="360"/>
      <c r="C79" s="50"/>
      <c r="D79" s="8"/>
      <c r="E79" s="123"/>
    </row>
    <row r="80" spans="1:260" ht="0" hidden="1" customHeight="1" x14ac:dyDescent="0.25">
      <c r="A80" s="345"/>
      <c r="B80" s="360"/>
      <c r="C80" s="50"/>
      <c r="D80" s="8"/>
      <c r="E80" s="123"/>
    </row>
    <row r="81" spans="1:5" ht="0" hidden="1" customHeight="1" x14ac:dyDescent="0.25">
      <c r="A81" s="345"/>
      <c r="B81" s="360"/>
      <c r="C81" s="50"/>
      <c r="D81" s="8"/>
      <c r="E81" s="123"/>
    </row>
    <row r="82" spans="1:5" ht="0" hidden="1" customHeight="1" x14ac:dyDescent="0.25">
      <c r="A82" s="345"/>
      <c r="B82" s="360"/>
      <c r="C82" s="50"/>
      <c r="D82" s="8"/>
      <c r="E82" s="123"/>
    </row>
    <row r="83" spans="1:5" ht="0" hidden="1" customHeight="1" x14ac:dyDescent="0.25">
      <c r="A83" s="345"/>
      <c r="B83" s="360"/>
      <c r="C83" s="50"/>
      <c r="D83" s="8"/>
      <c r="E83" s="123"/>
    </row>
    <row r="84" spans="1:5" ht="0" hidden="1" customHeight="1" x14ac:dyDescent="0.25">
      <c r="A84" s="345"/>
      <c r="B84" s="360"/>
      <c r="C84" s="50"/>
      <c r="D84" s="8"/>
      <c r="E84" s="123"/>
    </row>
    <row r="85" spans="1:5" ht="0" hidden="1" customHeight="1" x14ac:dyDescent="0.25">
      <c r="A85" s="345"/>
      <c r="B85" s="360"/>
      <c r="C85" s="50"/>
      <c r="D85" s="8"/>
      <c r="E85" s="123"/>
    </row>
    <row r="86" spans="1:5" ht="0" hidden="1" customHeight="1" x14ac:dyDescent="0.25">
      <c r="A86" s="345"/>
      <c r="B86" s="360"/>
      <c r="C86" s="50"/>
      <c r="D86" s="8"/>
      <c r="E86" s="123"/>
    </row>
    <row r="87" spans="1:5" ht="0" hidden="1" customHeight="1" x14ac:dyDescent="0.25">
      <c r="A87" s="345"/>
      <c r="B87" s="360"/>
      <c r="C87" s="50"/>
      <c r="D87" s="8"/>
      <c r="E87" s="123"/>
    </row>
    <row r="88" spans="1:5" ht="0" hidden="1" customHeight="1" x14ac:dyDescent="0.25">
      <c r="A88" s="345"/>
      <c r="B88" s="360"/>
      <c r="C88" s="50"/>
      <c r="D88" s="8"/>
      <c r="E88" s="123"/>
    </row>
    <row r="89" spans="1:5" ht="0" hidden="1" customHeight="1" x14ac:dyDescent="0.25">
      <c r="A89" s="345"/>
      <c r="B89" s="360"/>
      <c r="C89" s="50"/>
      <c r="D89" s="8"/>
      <c r="E89" s="123"/>
    </row>
    <row r="90" spans="1:5" ht="0" hidden="1" customHeight="1" x14ac:dyDescent="0.25">
      <c r="A90" s="345"/>
      <c r="B90" s="360"/>
      <c r="C90" s="50"/>
      <c r="D90" s="8"/>
      <c r="E90" s="123"/>
    </row>
    <row r="91" spans="1:5" ht="0" hidden="1" customHeight="1" x14ac:dyDescent="0.25">
      <c r="A91" s="345"/>
      <c r="B91" s="360"/>
      <c r="C91" s="50"/>
      <c r="D91" s="8"/>
      <c r="E91" s="123"/>
    </row>
    <row r="92" spans="1:5" ht="0" hidden="1" customHeight="1" x14ac:dyDescent="0.25">
      <c r="A92" s="345"/>
      <c r="B92" s="360"/>
      <c r="C92" s="50"/>
      <c r="D92" s="8"/>
      <c r="E92" s="123"/>
    </row>
    <row r="93" spans="1:5" ht="0" hidden="1" customHeight="1" x14ac:dyDescent="0.25">
      <c r="A93" s="345"/>
      <c r="B93" s="360"/>
      <c r="C93" s="50"/>
      <c r="D93" s="8"/>
      <c r="E93" s="123"/>
    </row>
    <row r="94" spans="1:5" ht="15.75" thickBot="1" x14ac:dyDescent="0.3">
      <c r="A94" s="596" t="s">
        <v>862</v>
      </c>
      <c r="B94" s="597"/>
      <c r="C94" s="91">
        <f>SUM(C53:C72)</f>
        <v>4373933.8105623992</v>
      </c>
      <c r="D94" s="92"/>
      <c r="E94" s="93"/>
    </row>
    <row r="95" spans="1:5" ht="2.25" customHeight="1" x14ac:dyDescent="0.25">
      <c r="A95" s="579"/>
      <c r="B95" s="580"/>
      <c r="C95" s="580"/>
      <c r="D95" s="94"/>
      <c r="E95" s="95"/>
    </row>
    <row r="96" spans="1:5" ht="15.75" thickBot="1" x14ac:dyDescent="0.3">
      <c r="A96" s="567" t="s">
        <v>863</v>
      </c>
      <c r="B96" s="568"/>
      <c r="C96" s="568"/>
      <c r="D96" s="96"/>
      <c r="E96" s="97"/>
    </row>
    <row r="97" spans="1:260" ht="15.75" thickBot="1" x14ac:dyDescent="0.3">
      <c r="A97" s="369" t="s">
        <v>628</v>
      </c>
      <c r="B97" s="77" t="s">
        <v>839</v>
      </c>
      <c r="C97" s="347">
        <v>102302.94758319999</v>
      </c>
      <c r="D97" s="9">
        <v>-2.6701921597123146E-3</v>
      </c>
      <c r="E97" s="9">
        <v>-1.688E-3</v>
      </c>
    </row>
    <row r="98" spans="1:260" x14ac:dyDescent="0.25">
      <c r="A98" s="569" t="s">
        <v>864</v>
      </c>
      <c r="B98" s="570"/>
      <c r="C98" s="98">
        <f>C97</f>
        <v>102302.94758319999</v>
      </c>
      <c r="D98" s="99"/>
      <c r="E98" s="100"/>
      <c r="IX98" s="365"/>
    </row>
    <row r="99" spans="1:260" ht="16.5" thickBot="1" x14ac:dyDescent="0.3">
      <c r="A99" s="101" t="s">
        <v>636</v>
      </c>
      <c r="B99" s="102"/>
      <c r="C99" s="103">
        <f>C98+C94+C50</f>
        <v>8622576.3646917995</v>
      </c>
      <c r="D99" s="104"/>
      <c r="E99" s="105"/>
      <c r="IV99" s="462"/>
      <c r="IW99" s="365"/>
    </row>
    <row r="100" spans="1:260" ht="7.5" customHeight="1" x14ac:dyDescent="0.25">
      <c r="A100" s="106"/>
      <c r="B100" s="10"/>
      <c r="C100" s="11"/>
      <c r="D100" s="12"/>
      <c r="IV100" s="355"/>
    </row>
    <row r="101" spans="1:260" ht="17.25" customHeight="1" x14ac:dyDescent="0.25">
      <c r="A101" s="571" t="s">
        <v>637</v>
      </c>
      <c r="B101" s="572"/>
      <c r="C101" s="572"/>
      <c r="D101" s="572"/>
      <c r="E101" s="573"/>
    </row>
    <row r="102" spans="1:260" ht="17.25" customHeight="1" thickBot="1" x14ac:dyDescent="0.3">
      <c r="A102" s="344" t="s">
        <v>865</v>
      </c>
      <c r="B102" s="350"/>
      <c r="C102" s="350"/>
      <c r="D102" s="350"/>
      <c r="E102" s="351"/>
      <c r="IW102" s="365"/>
    </row>
    <row r="103" spans="1:260" ht="15" customHeight="1" x14ac:dyDescent="0.25">
      <c r="A103" s="569" t="s">
        <v>857</v>
      </c>
      <c r="B103" s="575" t="s">
        <v>858</v>
      </c>
      <c r="C103" s="577" t="s">
        <v>859</v>
      </c>
      <c r="D103" s="107" t="s">
        <v>622</v>
      </c>
      <c r="E103" s="108" t="s">
        <v>622</v>
      </c>
    </row>
    <row r="104" spans="1:260" ht="15.75" thickBot="1" x14ac:dyDescent="0.3">
      <c r="A104" s="574"/>
      <c r="B104" s="576"/>
      <c r="C104" s="578"/>
      <c r="D104" s="83" t="s">
        <v>623</v>
      </c>
      <c r="E104" s="84" t="s">
        <v>624</v>
      </c>
    </row>
    <row r="105" spans="1:260" ht="15.75" thickBot="1" x14ac:dyDescent="0.3">
      <c r="A105" s="370" t="s">
        <v>638</v>
      </c>
      <c r="B105" s="371" t="s">
        <v>281</v>
      </c>
      <c r="C105" s="372">
        <v>653998.53252300003</v>
      </c>
      <c r="D105" s="132">
        <v>0.17127849161624908</v>
      </c>
      <c r="E105" s="133">
        <v>3.6107000000000007E-2</v>
      </c>
      <c r="F105" s="13">
        <v>4.6847000000000007E-2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13"/>
      <c r="IK105" s="13"/>
      <c r="IL105" s="13"/>
      <c r="IM105" s="13"/>
      <c r="IN105" s="13"/>
      <c r="IO105" s="13"/>
      <c r="IP105" s="13"/>
      <c r="IQ105" s="13"/>
      <c r="IR105" s="13"/>
      <c r="IS105" s="13"/>
      <c r="IT105" s="13"/>
      <c r="IU105" s="13"/>
      <c r="IV105" s="373"/>
      <c r="IW105" s="50"/>
      <c r="IX105" s="374"/>
      <c r="IY105" s="13"/>
      <c r="IZ105" s="13"/>
    </row>
    <row r="106" spans="1:260" ht="15.75" thickBot="1" x14ac:dyDescent="0.3">
      <c r="A106" s="375" t="s">
        <v>625</v>
      </c>
      <c r="B106" s="371" t="s">
        <v>840</v>
      </c>
      <c r="C106" s="372">
        <v>289337.4929746</v>
      </c>
      <c r="D106" s="132">
        <v>5.9545379132032394E-2</v>
      </c>
      <c r="E106" s="133">
        <v>3.2136999999999999E-2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/>
      <c r="II106" s="13"/>
      <c r="IJ106" s="13"/>
      <c r="IK106" s="13"/>
      <c r="IL106" s="13"/>
      <c r="IM106" s="13"/>
      <c r="IN106" s="13"/>
      <c r="IO106" s="13"/>
      <c r="IP106" s="13"/>
      <c r="IQ106" s="13"/>
      <c r="IR106" s="13"/>
      <c r="IS106" s="13"/>
      <c r="IT106" s="13"/>
      <c r="IU106" s="13"/>
      <c r="IV106" s="373"/>
      <c r="IW106" s="50"/>
      <c r="IX106" s="374"/>
      <c r="IY106" s="13"/>
      <c r="IZ106" s="13"/>
    </row>
    <row r="107" spans="1:260" x14ac:dyDescent="0.25">
      <c r="A107" s="547" t="s">
        <v>639</v>
      </c>
      <c r="B107" s="376" t="s">
        <v>565</v>
      </c>
      <c r="C107" s="377">
        <v>688369.60472980014</v>
      </c>
      <c r="D107" s="143">
        <v>3.5331010818481445E-2</v>
      </c>
      <c r="E107" s="144">
        <v>3.5945000000000005E-2</v>
      </c>
      <c r="F107" s="355">
        <v>3.5019000000000002E-2</v>
      </c>
      <c r="IV107" s="373"/>
      <c r="IW107" s="50"/>
      <c r="IX107" s="374"/>
      <c r="IY107" s="13"/>
      <c r="IZ107" s="13"/>
    </row>
    <row r="108" spans="1:260" x14ac:dyDescent="0.25">
      <c r="A108" s="548"/>
      <c r="B108" s="378" t="s">
        <v>563</v>
      </c>
      <c r="C108" s="379">
        <v>580032.52287400002</v>
      </c>
      <c r="D108" s="13">
        <v>3.940562903881073E-2</v>
      </c>
      <c r="E108" s="145">
        <v>3.6241000000000002E-2</v>
      </c>
      <c r="F108" s="355">
        <v>3.9167000000000007E-2</v>
      </c>
      <c r="IV108" s="373"/>
      <c r="IW108" s="49"/>
      <c r="IX108" s="374"/>
      <c r="IY108" s="13"/>
      <c r="IZ108" s="13"/>
    </row>
    <row r="109" spans="1:260" x14ac:dyDescent="0.25">
      <c r="A109" s="548"/>
      <c r="B109" s="378" t="s">
        <v>566</v>
      </c>
      <c r="C109" s="379">
        <v>576213.31789280009</v>
      </c>
      <c r="D109" s="13">
        <v>3.412947803735733E-2</v>
      </c>
      <c r="E109" s="145">
        <v>3.3756000000000001E-2</v>
      </c>
      <c r="F109" s="355">
        <v>3.0209E-2</v>
      </c>
      <c r="IV109" s="373"/>
      <c r="IW109" s="49"/>
      <c r="IX109" s="374"/>
      <c r="IY109" s="13"/>
      <c r="IZ109" s="13"/>
    </row>
    <row r="110" spans="1:260" ht="15.75" thickBot="1" x14ac:dyDescent="0.3">
      <c r="A110" s="549"/>
      <c r="B110" s="380" t="s">
        <v>564</v>
      </c>
      <c r="C110" s="381">
        <v>1635368.0226058001</v>
      </c>
      <c r="D110" s="146">
        <v>0.68594253063201904</v>
      </c>
      <c r="E110" s="147">
        <v>0.11301000000000001</v>
      </c>
      <c r="F110" s="355">
        <v>0.156363</v>
      </c>
      <c r="IV110" s="373"/>
      <c r="IW110" s="49"/>
      <c r="IX110" s="374"/>
      <c r="IY110" s="13"/>
      <c r="IZ110" s="13"/>
    </row>
    <row r="111" spans="1:260" x14ac:dyDescent="0.25">
      <c r="A111" s="557" t="s">
        <v>640</v>
      </c>
      <c r="B111" s="376" t="s">
        <v>841</v>
      </c>
      <c r="C111" s="559">
        <v>241123.41033479999</v>
      </c>
      <c r="D111" s="143">
        <v>8.0729246139526367</v>
      </c>
      <c r="E111" s="144">
        <v>-0.47497000000000006</v>
      </c>
      <c r="IV111" s="373"/>
      <c r="IW111" s="560"/>
      <c r="IX111" s="561"/>
      <c r="IY111" s="13"/>
      <c r="IZ111" s="13"/>
    </row>
    <row r="112" spans="1:260" ht="26.25" customHeight="1" thickBot="1" x14ac:dyDescent="0.3">
      <c r="A112" s="558"/>
      <c r="B112" s="380" t="s">
        <v>842</v>
      </c>
      <c r="C112" s="554"/>
      <c r="D112" s="146">
        <v>0</v>
      </c>
      <c r="E112" s="147">
        <v>0</v>
      </c>
      <c r="IV112" s="373"/>
      <c r="IW112" s="560"/>
      <c r="IX112" s="561"/>
      <c r="IY112" s="13"/>
      <c r="IZ112" s="13"/>
    </row>
    <row r="113" spans="1:260" x14ac:dyDescent="0.25">
      <c r="A113" s="562" t="s">
        <v>627</v>
      </c>
      <c r="B113" s="376" t="s">
        <v>843</v>
      </c>
      <c r="C113" s="559">
        <v>375093.3188982</v>
      </c>
      <c r="D113" s="143">
        <v>5.2500020712614059E-2</v>
      </c>
      <c r="E113" s="144">
        <v>5.2611000000000005E-2</v>
      </c>
      <c r="IV113" s="373"/>
      <c r="IW113" s="555"/>
      <c r="IX113" s="556"/>
      <c r="IY113" s="13"/>
      <c r="IZ113" s="13"/>
    </row>
    <row r="114" spans="1:260" x14ac:dyDescent="0.25">
      <c r="A114" s="563"/>
      <c r="B114" s="378" t="s">
        <v>844</v>
      </c>
      <c r="C114" s="553"/>
      <c r="D114" s="13">
        <v>0.27030929923057556</v>
      </c>
      <c r="E114" s="145">
        <v>0.29321400000000003</v>
      </c>
      <c r="IV114" s="373"/>
      <c r="IW114" s="555"/>
      <c r="IX114" s="556"/>
      <c r="IY114" s="13"/>
      <c r="IZ114" s="13"/>
    </row>
    <row r="115" spans="1:260" ht="15.75" thickBot="1" x14ac:dyDescent="0.3">
      <c r="A115" s="564"/>
      <c r="B115" s="380" t="s">
        <v>283</v>
      </c>
      <c r="C115" s="381">
        <v>466675.73500799999</v>
      </c>
      <c r="D115" s="146">
        <v>3.9310820400714874E-2</v>
      </c>
      <c r="E115" s="147">
        <v>3.8648000000000002E-2</v>
      </c>
      <c r="IV115" s="373"/>
      <c r="IW115" s="50"/>
      <c r="IX115" s="382"/>
      <c r="IY115" s="13"/>
      <c r="IZ115" s="13"/>
    </row>
    <row r="116" spans="1:260" ht="15.75" thickBot="1" x14ac:dyDescent="0.3">
      <c r="A116" s="383" t="s">
        <v>641</v>
      </c>
      <c r="B116" s="384" t="s">
        <v>437</v>
      </c>
      <c r="C116" s="372">
        <v>971729.77520779998</v>
      </c>
      <c r="D116" s="132">
        <v>3.511853888630867E-2</v>
      </c>
      <c r="E116" s="133">
        <v>3.8816000000000003E-2</v>
      </c>
      <c r="IV116" s="373"/>
      <c r="IW116" s="50"/>
      <c r="IX116" s="382"/>
      <c r="IY116" s="13"/>
      <c r="IZ116" s="13"/>
    </row>
    <row r="117" spans="1:260" x14ac:dyDescent="0.25">
      <c r="A117" s="547" t="s">
        <v>628</v>
      </c>
      <c r="B117" s="376" t="s">
        <v>29</v>
      </c>
      <c r="C117" s="377">
        <v>567944.10355900007</v>
      </c>
      <c r="D117" s="143">
        <v>2.6401551440358162E-2</v>
      </c>
      <c r="E117" s="144">
        <v>1.7760999999999999E-2</v>
      </c>
      <c r="IV117" s="373"/>
      <c r="IW117" s="50"/>
      <c r="IX117" s="382"/>
      <c r="IY117" s="13"/>
      <c r="IZ117" s="13"/>
    </row>
    <row r="118" spans="1:260" x14ac:dyDescent="0.25">
      <c r="A118" s="548"/>
      <c r="B118" s="378" t="s">
        <v>438</v>
      </c>
      <c r="C118" s="379">
        <v>627358.82595400012</v>
      </c>
      <c r="D118" s="13">
        <v>0.39155620336532593</v>
      </c>
      <c r="E118" s="145">
        <v>4.3134000000000006E-2</v>
      </c>
      <c r="IV118" s="373"/>
      <c r="IW118" s="50"/>
      <c r="IX118" s="382"/>
      <c r="IY118" s="13"/>
      <c r="IZ118" s="13"/>
    </row>
    <row r="119" spans="1:260" x14ac:dyDescent="0.25">
      <c r="A119" s="548"/>
      <c r="B119" s="378" t="s">
        <v>447</v>
      </c>
      <c r="C119" s="379">
        <v>623634.16151400004</v>
      </c>
      <c r="D119" s="13">
        <v>3.8125619292259216E-2</v>
      </c>
      <c r="E119" s="145">
        <v>-1.0878000000000001E-2</v>
      </c>
      <c r="IV119" s="373"/>
      <c r="IW119" s="50"/>
      <c r="IX119" s="382"/>
      <c r="IY119" s="13"/>
      <c r="IZ119" s="13"/>
    </row>
    <row r="120" spans="1:260" ht="15.75" thickBot="1" x14ac:dyDescent="0.3">
      <c r="A120" s="549"/>
      <c r="B120" s="385" t="s">
        <v>845</v>
      </c>
      <c r="C120" s="381">
        <v>374034.03755480004</v>
      </c>
      <c r="D120" s="146">
        <v>3.3203240483999252E-2</v>
      </c>
      <c r="E120" s="147">
        <v>3.3507000000000002E-2</v>
      </c>
      <c r="IV120" s="373"/>
      <c r="IW120" s="50"/>
      <c r="IX120" s="382"/>
      <c r="IY120" s="13"/>
      <c r="IZ120" s="13"/>
    </row>
    <row r="121" spans="1:260" s="453" customFormat="1" x14ac:dyDescent="0.25">
      <c r="A121" s="565" t="s">
        <v>629</v>
      </c>
      <c r="B121" s="136" t="s">
        <v>1391</v>
      </c>
      <c r="C121" s="559">
        <v>55328.440532400004</v>
      </c>
      <c r="D121" s="13">
        <v>0</v>
      </c>
      <c r="E121" s="145">
        <v>0</v>
      </c>
      <c r="IV121" s="373"/>
      <c r="IW121" s="460"/>
      <c r="IX121" s="461"/>
      <c r="IY121" s="13"/>
      <c r="IZ121" s="13"/>
    </row>
    <row r="122" spans="1:260" s="453" customFormat="1" ht="15.75" thickBot="1" x14ac:dyDescent="0.3">
      <c r="A122" s="566"/>
      <c r="B122" s="137" t="s">
        <v>1392</v>
      </c>
      <c r="C122" s="554"/>
      <c r="D122" s="13">
        <v>4.0873691439628601E-2</v>
      </c>
      <c r="E122" s="145">
        <v>4.6432000000000001E-2</v>
      </c>
      <c r="IV122" s="373"/>
      <c r="IW122" s="460"/>
      <c r="IX122" s="461"/>
      <c r="IY122" s="13"/>
      <c r="IZ122" s="13"/>
    </row>
    <row r="123" spans="1:260" ht="15.75" thickBot="1" x14ac:dyDescent="0.3">
      <c r="A123" s="386" t="s">
        <v>642</v>
      </c>
      <c r="B123" s="371" t="s">
        <v>263</v>
      </c>
      <c r="C123" s="372">
        <v>611880.09750140004</v>
      </c>
      <c r="D123" s="132">
        <v>0.40369009971618652</v>
      </c>
      <c r="E123" s="133">
        <v>9.3407000000000004E-2</v>
      </c>
      <c r="IV123" s="373"/>
      <c r="IW123" s="50"/>
      <c r="IX123" s="382"/>
      <c r="IY123" s="13"/>
      <c r="IZ123" s="13"/>
    </row>
    <row r="124" spans="1:260" x14ac:dyDescent="0.25">
      <c r="A124" s="550" t="s">
        <v>643</v>
      </c>
      <c r="B124" s="387" t="s">
        <v>360</v>
      </c>
      <c r="C124" s="377">
        <v>513436.70761460002</v>
      </c>
      <c r="D124" s="143">
        <v>-1.1468240022659302</v>
      </c>
      <c r="E124" s="144">
        <v>-1.3157E-2</v>
      </c>
      <c r="IV124" s="373"/>
      <c r="IW124" s="50"/>
      <c r="IX124" s="382"/>
      <c r="IY124" s="13"/>
      <c r="IZ124" s="13"/>
    </row>
    <row r="125" spans="1:260" x14ac:dyDescent="0.25">
      <c r="A125" s="551"/>
      <c r="B125" s="388" t="s">
        <v>846</v>
      </c>
      <c r="C125" s="553">
        <v>15405.267319400002</v>
      </c>
      <c r="D125" s="13">
        <v>0.22971220314502716</v>
      </c>
      <c r="E125" s="145">
        <v>1.3972000000000002E-2</v>
      </c>
      <c r="IV125" s="373"/>
      <c r="IW125" s="555"/>
      <c r="IX125" s="556"/>
      <c r="IY125" s="13"/>
      <c r="IZ125" s="13"/>
    </row>
    <row r="126" spans="1:260" ht="15.75" thickBot="1" x14ac:dyDescent="0.3">
      <c r="A126" s="552"/>
      <c r="B126" s="385" t="s">
        <v>847</v>
      </c>
      <c r="C126" s="554"/>
      <c r="D126" s="146">
        <v>64.010887145996094</v>
      </c>
      <c r="E126" s="147">
        <v>3.4992540000000005</v>
      </c>
      <c r="IV126" s="373"/>
      <c r="IW126" s="555"/>
      <c r="IX126" s="556"/>
      <c r="IY126" s="13"/>
      <c r="IZ126" s="13"/>
    </row>
    <row r="127" spans="1:260" x14ac:dyDescent="0.25">
      <c r="A127" s="550" t="s">
        <v>630</v>
      </c>
      <c r="B127" s="376" t="s">
        <v>557</v>
      </c>
      <c r="C127" s="377">
        <v>970877.03488160006</v>
      </c>
      <c r="D127" s="143">
        <v>4.5005320571362972E-3</v>
      </c>
      <c r="E127" s="144">
        <v>5.3985999999999999E-2</v>
      </c>
      <c r="IV127" s="373"/>
      <c r="IW127" s="50"/>
      <c r="IX127" s="382"/>
      <c r="IY127" s="13"/>
      <c r="IZ127" s="13"/>
    </row>
    <row r="128" spans="1:260" x14ac:dyDescent="0.25">
      <c r="A128" s="551"/>
      <c r="B128" s="378" t="s">
        <v>848</v>
      </c>
      <c r="C128" s="379">
        <v>522850.47720780002</v>
      </c>
      <c r="D128" s="13">
        <v>0.191115602850914</v>
      </c>
      <c r="E128" s="145">
        <v>2.8426E-2</v>
      </c>
      <c r="IV128" s="373"/>
      <c r="IW128" s="50"/>
      <c r="IX128" s="382"/>
      <c r="IY128" s="13"/>
      <c r="IZ128" s="13"/>
    </row>
    <row r="129" spans="1:260" ht="15" customHeight="1" thickBot="1" x14ac:dyDescent="0.3">
      <c r="A129" s="551"/>
      <c r="B129" s="380" t="s">
        <v>849</v>
      </c>
      <c r="C129" s="381">
        <v>1809141.8435566002</v>
      </c>
      <c r="D129" s="146">
        <v>0.35435199737548828</v>
      </c>
      <c r="E129" s="147">
        <v>8.4711000000000009E-2</v>
      </c>
      <c r="IV129" s="373"/>
      <c r="IW129" s="50"/>
      <c r="IX129" s="382"/>
      <c r="IY129" s="13"/>
      <c r="IZ129" s="13"/>
    </row>
    <row r="130" spans="1:260" x14ac:dyDescent="0.25">
      <c r="A130" s="541" t="s">
        <v>631</v>
      </c>
      <c r="B130" s="376" t="s">
        <v>448</v>
      </c>
      <c r="C130" s="377">
        <v>722917.17485820013</v>
      </c>
      <c r="D130" s="143">
        <v>4.3327860534191132E-2</v>
      </c>
      <c r="E130" s="144">
        <v>3.0584000000000004E-2</v>
      </c>
      <c r="IV130" s="373"/>
      <c r="IW130" s="50"/>
      <c r="IX130" s="382"/>
      <c r="IY130" s="13"/>
      <c r="IZ130" s="13"/>
    </row>
    <row r="131" spans="1:260" ht="15.75" thickBot="1" x14ac:dyDescent="0.3">
      <c r="A131" s="542"/>
      <c r="B131" s="389" t="s">
        <v>850</v>
      </c>
      <c r="C131" s="379">
        <v>198442.81265060001</v>
      </c>
      <c r="D131" s="13">
        <v>2.3890290409326553E-2</v>
      </c>
      <c r="E131" s="145">
        <v>2.8528000000000001E-2</v>
      </c>
      <c r="IV131" s="373"/>
      <c r="IW131" s="50"/>
      <c r="IX131" s="382"/>
      <c r="IY131" s="13"/>
      <c r="IZ131" s="13"/>
    </row>
    <row r="132" spans="1:260" x14ac:dyDescent="0.25">
      <c r="A132" s="543" t="s">
        <v>632</v>
      </c>
      <c r="B132" s="390" t="s">
        <v>1324</v>
      </c>
      <c r="C132" s="377">
        <v>11012.4793534</v>
      </c>
      <c r="D132" s="143">
        <v>-5.1675748080015182E-2</v>
      </c>
      <c r="E132" s="144">
        <v>1.3273E-2</v>
      </c>
      <c r="IV132" s="373"/>
      <c r="IW132" s="50"/>
      <c r="IX132" s="382"/>
      <c r="IY132" s="13"/>
      <c r="IZ132" s="13"/>
    </row>
    <row r="133" spans="1:260" ht="15.75" thickBot="1" x14ac:dyDescent="0.3">
      <c r="A133" s="544"/>
      <c r="B133" s="391" t="s">
        <v>1320</v>
      </c>
      <c r="C133" s="381">
        <v>810.59756260000006</v>
      </c>
      <c r="D133" s="146">
        <v>-0.70078194141387939</v>
      </c>
      <c r="E133" s="147">
        <v>-2.6604000000000003E-2</v>
      </c>
      <c r="IV133" s="373"/>
      <c r="IW133" s="50"/>
      <c r="IX133" s="382"/>
      <c r="IY133" s="13"/>
      <c r="IZ133" s="13"/>
    </row>
    <row r="134" spans="1:260" x14ac:dyDescent="0.25">
      <c r="A134" s="109" t="s">
        <v>866</v>
      </c>
      <c r="B134" s="110"/>
      <c r="C134" s="87">
        <f>SUM(C105:C133)</f>
        <v>14103015.794669202</v>
      </c>
      <c r="D134" s="110"/>
      <c r="E134" s="111"/>
      <c r="IW134" s="365"/>
      <c r="IX134" s="392"/>
    </row>
    <row r="135" spans="1:260" ht="4.5" customHeight="1" x14ac:dyDescent="0.25">
      <c r="A135" s="112"/>
      <c r="B135" s="113"/>
      <c r="C135" s="114"/>
      <c r="D135" s="113"/>
      <c r="E135" s="115"/>
      <c r="IX135" s="392"/>
    </row>
    <row r="136" spans="1:260" ht="15.75" thickBot="1" x14ac:dyDescent="0.3">
      <c r="A136" s="344" t="s">
        <v>867</v>
      </c>
      <c r="B136" s="110"/>
      <c r="C136" s="87"/>
      <c r="D136" s="110"/>
      <c r="E136" s="111"/>
      <c r="IX136" s="392"/>
    </row>
    <row r="137" spans="1:260" ht="15.75" thickBot="1" x14ac:dyDescent="0.3">
      <c r="A137" s="131" t="s">
        <v>626</v>
      </c>
      <c r="B137" s="393" t="s">
        <v>851</v>
      </c>
      <c r="C137" s="394">
        <v>783300.85963079997</v>
      </c>
      <c r="D137" s="143">
        <v>0.55251950025558472</v>
      </c>
      <c r="E137" s="144">
        <v>5.4845000000000005E-2</v>
      </c>
      <c r="F137" s="143">
        <v>0</v>
      </c>
      <c r="G137" s="395">
        <v>0</v>
      </c>
      <c r="H137" s="395">
        <v>0</v>
      </c>
      <c r="I137" s="395">
        <v>0</v>
      </c>
      <c r="J137" s="395">
        <v>0</v>
      </c>
      <c r="K137" s="395">
        <v>0</v>
      </c>
      <c r="L137" s="395">
        <v>0</v>
      </c>
      <c r="M137" s="395">
        <v>0</v>
      </c>
      <c r="N137" s="395">
        <v>0</v>
      </c>
      <c r="O137" s="395">
        <v>0</v>
      </c>
      <c r="P137" s="395">
        <v>0</v>
      </c>
      <c r="Q137" s="395">
        <v>0</v>
      </c>
      <c r="R137" s="395">
        <v>0</v>
      </c>
      <c r="S137" s="395">
        <v>0</v>
      </c>
      <c r="T137" s="395">
        <v>0</v>
      </c>
      <c r="U137" s="395">
        <v>0</v>
      </c>
      <c r="V137" s="395">
        <v>0</v>
      </c>
      <c r="W137" s="395">
        <v>0</v>
      </c>
      <c r="X137" s="395">
        <v>0</v>
      </c>
      <c r="Y137" s="395">
        <v>0</v>
      </c>
      <c r="Z137" s="395">
        <v>0</v>
      </c>
      <c r="AA137" s="395">
        <v>0</v>
      </c>
      <c r="AB137" s="395">
        <v>0</v>
      </c>
      <c r="AC137" s="395">
        <v>0</v>
      </c>
      <c r="AD137" s="395">
        <v>0</v>
      </c>
      <c r="AE137" s="395">
        <v>0</v>
      </c>
      <c r="AF137" s="395">
        <v>0</v>
      </c>
      <c r="AG137" s="395">
        <v>0</v>
      </c>
      <c r="AH137" s="395">
        <v>0</v>
      </c>
      <c r="AI137" s="395">
        <v>0</v>
      </c>
      <c r="AJ137" s="395">
        <v>0</v>
      </c>
      <c r="AK137" s="395">
        <v>0</v>
      </c>
      <c r="AL137" s="395">
        <v>0</v>
      </c>
      <c r="AM137" s="395">
        <v>0</v>
      </c>
      <c r="AN137" s="395">
        <v>0</v>
      </c>
      <c r="AO137" s="395">
        <v>0</v>
      </c>
      <c r="AP137" s="395">
        <v>0</v>
      </c>
      <c r="AQ137" s="395">
        <v>0</v>
      </c>
      <c r="AR137" s="395">
        <v>0</v>
      </c>
      <c r="AS137" s="395">
        <v>0</v>
      </c>
      <c r="AT137" s="395">
        <v>0</v>
      </c>
      <c r="AU137" s="395">
        <v>0</v>
      </c>
      <c r="AV137" s="395">
        <v>0</v>
      </c>
      <c r="AW137" s="395">
        <v>0</v>
      </c>
      <c r="AX137" s="395">
        <v>0</v>
      </c>
      <c r="AY137" s="395">
        <v>0</v>
      </c>
      <c r="AZ137" s="395">
        <v>0</v>
      </c>
      <c r="BA137" s="395">
        <v>0</v>
      </c>
      <c r="BB137" s="395">
        <v>0</v>
      </c>
      <c r="BC137" s="395">
        <v>0</v>
      </c>
      <c r="BD137" s="395">
        <v>0</v>
      </c>
      <c r="BE137" s="395">
        <v>0</v>
      </c>
      <c r="BF137" s="395">
        <v>0</v>
      </c>
      <c r="BG137" s="395">
        <v>0</v>
      </c>
      <c r="BH137" s="395">
        <v>0</v>
      </c>
      <c r="BI137" s="395">
        <v>0</v>
      </c>
      <c r="BJ137" s="395">
        <v>0</v>
      </c>
      <c r="BK137" s="395">
        <v>0</v>
      </c>
      <c r="BL137" s="395">
        <v>0</v>
      </c>
      <c r="BM137" s="395">
        <v>0</v>
      </c>
      <c r="BN137" s="395">
        <v>0</v>
      </c>
      <c r="BO137" s="395">
        <v>0</v>
      </c>
      <c r="BP137" s="395">
        <v>0</v>
      </c>
      <c r="BQ137" s="395">
        <v>0</v>
      </c>
      <c r="BR137" s="395">
        <v>0</v>
      </c>
      <c r="BS137" s="395">
        <v>0</v>
      </c>
      <c r="BT137" s="395">
        <v>0</v>
      </c>
      <c r="BU137" s="395">
        <v>0</v>
      </c>
      <c r="BV137" s="395">
        <v>0</v>
      </c>
      <c r="BW137" s="395">
        <v>0</v>
      </c>
      <c r="BX137" s="395">
        <v>0</v>
      </c>
      <c r="BY137" s="395">
        <v>0</v>
      </c>
      <c r="BZ137" s="395">
        <v>0</v>
      </c>
      <c r="CA137" s="395">
        <v>0</v>
      </c>
      <c r="CB137" s="395">
        <v>0</v>
      </c>
      <c r="CC137" s="395">
        <v>0</v>
      </c>
      <c r="CD137" s="395">
        <v>0</v>
      </c>
      <c r="CE137" s="395">
        <v>0</v>
      </c>
      <c r="CF137" s="395">
        <v>0</v>
      </c>
      <c r="CG137" s="395">
        <v>0</v>
      </c>
      <c r="CH137" s="395">
        <v>0</v>
      </c>
      <c r="CI137" s="395">
        <v>0</v>
      </c>
      <c r="CJ137" s="395">
        <v>0</v>
      </c>
      <c r="CK137" s="395">
        <v>0</v>
      </c>
      <c r="CL137" s="395">
        <v>0</v>
      </c>
      <c r="CM137" s="395">
        <v>0</v>
      </c>
      <c r="CN137" s="395">
        <v>0</v>
      </c>
      <c r="CO137" s="395">
        <v>0</v>
      </c>
      <c r="CP137" s="395">
        <v>0</v>
      </c>
      <c r="CQ137" s="395">
        <v>0</v>
      </c>
      <c r="CR137" s="395">
        <v>0</v>
      </c>
      <c r="CS137" s="395">
        <v>0</v>
      </c>
      <c r="CT137" s="395">
        <v>0</v>
      </c>
      <c r="CU137" s="395">
        <v>0</v>
      </c>
      <c r="CV137" s="395">
        <v>0</v>
      </c>
      <c r="CW137" s="395">
        <v>0</v>
      </c>
      <c r="CX137" s="395">
        <v>0</v>
      </c>
      <c r="CY137" s="395">
        <v>0</v>
      </c>
      <c r="CZ137" s="395">
        <v>0</v>
      </c>
      <c r="DA137" s="395">
        <v>0</v>
      </c>
      <c r="DB137" s="395">
        <v>0</v>
      </c>
      <c r="DC137" s="395">
        <v>0</v>
      </c>
      <c r="DD137" s="395">
        <v>0</v>
      </c>
      <c r="DE137" s="395">
        <v>0</v>
      </c>
      <c r="DF137" s="395">
        <v>0</v>
      </c>
      <c r="DG137" s="395">
        <v>0</v>
      </c>
      <c r="DH137" s="395">
        <v>0</v>
      </c>
      <c r="DI137" s="395">
        <v>0</v>
      </c>
      <c r="DJ137" s="395">
        <v>0</v>
      </c>
      <c r="DK137" s="395">
        <v>0</v>
      </c>
      <c r="DL137" s="395">
        <v>0</v>
      </c>
      <c r="DM137" s="395">
        <v>0</v>
      </c>
      <c r="DN137" s="395">
        <v>0</v>
      </c>
      <c r="DO137" s="395">
        <v>0</v>
      </c>
      <c r="DP137" s="395">
        <v>0</v>
      </c>
      <c r="DQ137" s="395">
        <v>0</v>
      </c>
      <c r="DR137" s="395">
        <v>0</v>
      </c>
      <c r="DS137" s="395">
        <v>0</v>
      </c>
      <c r="DT137" s="395">
        <v>0</v>
      </c>
      <c r="DU137" s="395">
        <v>0</v>
      </c>
      <c r="DV137" s="395">
        <v>0</v>
      </c>
      <c r="DW137" s="395">
        <v>0</v>
      </c>
      <c r="DX137" s="395">
        <v>0</v>
      </c>
      <c r="DY137" s="395">
        <v>0</v>
      </c>
      <c r="DZ137" s="395">
        <v>0</v>
      </c>
      <c r="EA137" s="395">
        <v>0</v>
      </c>
      <c r="EB137" s="395">
        <v>0</v>
      </c>
      <c r="EC137" s="395">
        <v>0</v>
      </c>
      <c r="ED137" s="395">
        <v>0</v>
      </c>
      <c r="EE137" s="395">
        <v>0</v>
      </c>
      <c r="EF137" s="395">
        <v>0</v>
      </c>
      <c r="EG137" s="395">
        <v>0</v>
      </c>
      <c r="EH137" s="395">
        <v>0</v>
      </c>
      <c r="EI137" s="395">
        <v>0</v>
      </c>
      <c r="EJ137" s="395">
        <v>0</v>
      </c>
      <c r="EK137" s="395">
        <v>0</v>
      </c>
      <c r="EL137" s="395">
        <v>0</v>
      </c>
      <c r="EM137" s="395">
        <v>0</v>
      </c>
      <c r="EN137" s="395">
        <v>0</v>
      </c>
      <c r="EO137" s="395">
        <v>0</v>
      </c>
      <c r="EP137" s="395">
        <v>0</v>
      </c>
      <c r="EQ137" s="395">
        <v>0</v>
      </c>
      <c r="ER137" s="395">
        <v>0</v>
      </c>
      <c r="ES137" s="395">
        <v>0</v>
      </c>
      <c r="ET137" s="395">
        <v>0</v>
      </c>
      <c r="EU137" s="395">
        <v>0</v>
      </c>
      <c r="EV137" s="395">
        <v>0</v>
      </c>
      <c r="EW137" s="395">
        <v>0</v>
      </c>
      <c r="EX137" s="395">
        <v>0</v>
      </c>
      <c r="EY137" s="395">
        <v>0</v>
      </c>
      <c r="EZ137" s="395">
        <v>0</v>
      </c>
      <c r="FA137" s="395">
        <v>0</v>
      </c>
      <c r="FB137" s="395">
        <v>0</v>
      </c>
      <c r="FC137" s="395">
        <v>0</v>
      </c>
      <c r="FD137" s="395">
        <v>0</v>
      </c>
      <c r="FE137" s="395">
        <v>0</v>
      </c>
      <c r="FF137" s="395">
        <v>0</v>
      </c>
      <c r="FG137" s="395">
        <v>0</v>
      </c>
      <c r="FH137" s="395">
        <v>0</v>
      </c>
      <c r="FI137" s="395">
        <v>0</v>
      </c>
      <c r="FJ137" s="395">
        <v>0</v>
      </c>
      <c r="FK137" s="395">
        <v>0</v>
      </c>
      <c r="FL137" s="395">
        <v>0</v>
      </c>
      <c r="FM137" s="395">
        <v>0</v>
      </c>
      <c r="FN137" s="395">
        <v>0</v>
      </c>
      <c r="FO137" s="395">
        <v>0</v>
      </c>
      <c r="FP137" s="395">
        <v>0</v>
      </c>
      <c r="FQ137" s="395">
        <v>0</v>
      </c>
      <c r="FR137" s="395">
        <v>0</v>
      </c>
      <c r="FS137" s="395">
        <v>0</v>
      </c>
      <c r="FT137" s="395">
        <v>0</v>
      </c>
      <c r="FU137" s="395">
        <v>0</v>
      </c>
      <c r="FV137" s="395">
        <v>0</v>
      </c>
      <c r="FW137" s="395">
        <v>0</v>
      </c>
      <c r="FX137" s="395">
        <v>0</v>
      </c>
      <c r="FY137" s="395">
        <v>0</v>
      </c>
      <c r="FZ137" s="395">
        <v>0</v>
      </c>
      <c r="GA137" s="395">
        <v>0</v>
      </c>
      <c r="GB137" s="395">
        <v>0</v>
      </c>
      <c r="GC137" s="395">
        <v>0</v>
      </c>
      <c r="GD137" s="395">
        <v>0</v>
      </c>
      <c r="GE137" s="395">
        <v>0</v>
      </c>
      <c r="GF137" s="395">
        <v>0</v>
      </c>
      <c r="GG137" s="395">
        <v>0</v>
      </c>
      <c r="GH137" s="395">
        <v>0</v>
      </c>
      <c r="GI137" s="395">
        <v>0</v>
      </c>
      <c r="GJ137" s="395">
        <v>0</v>
      </c>
      <c r="GK137" s="395">
        <v>0</v>
      </c>
      <c r="GL137" s="395">
        <v>0</v>
      </c>
      <c r="GM137" s="395">
        <v>0</v>
      </c>
      <c r="GN137" s="395">
        <v>0</v>
      </c>
      <c r="GO137" s="395">
        <v>0</v>
      </c>
      <c r="GP137" s="395">
        <v>0</v>
      </c>
      <c r="GQ137" s="395">
        <v>0</v>
      </c>
      <c r="GR137" s="395">
        <v>0</v>
      </c>
      <c r="GS137" s="395">
        <v>0</v>
      </c>
      <c r="GT137" s="395">
        <v>0</v>
      </c>
      <c r="GU137" s="395">
        <v>0</v>
      </c>
      <c r="GV137" s="395">
        <v>0</v>
      </c>
      <c r="GW137" s="395">
        <v>0</v>
      </c>
      <c r="GX137" s="395">
        <v>0</v>
      </c>
      <c r="GY137" s="395">
        <v>0</v>
      </c>
      <c r="GZ137" s="395">
        <v>0</v>
      </c>
      <c r="HA137" s="395">
        <v>0</v>
      </c>
      <c r="HB137" s="395">
        <v>0</v>
      </c>
      <c r="HC137" s="395">
        <v>0</v>
      </c>
      <c r="HD137" s="395">
        <v>0</v>
      </c>
      <c r="HE137" s="395">
        <v>0</v>
      </c>
      <c r="HF137" s="395">
        <v>0</v>
      </c>
      <c r="HG137" s="395">
        <v>0</v>
      </c>
      <c r="HH137" s="395">
        <v>0</v>
      </c>
      <c r="HI137" s="395">
        <v>0</v>
      </c>
      <c r="HJ137" s="395">
        <v>0</v>
      </c>
      <c r="HK137" s="395">
        <v>0</v>
      </c>
      <c r="HL137" s="395">
        <v>0</v>
      </c>
      <c r="HM137" s="395">
        <v>0</v>
      </c>
      <c r="HN137" s="395">
        <v>0</v>
      </c>
      <c r="HO137" s="395">
        <v>0</v>
      </c>
      <c r="HP137" s="395">
        <v>0</v>
      </c>
      <c r="HQ137" s="395">
        <v>0</v>
      </c>
      <c r="HR137" s="395">
        <v>0</v>
      </c>
      <c r="HS137" s="395">
        <v>0</v>
      </c>
      <c r="HT137" s="395">
        <v>0</v>
      </c>
      <c r="HU137" s="395">
        <v>0</v>
      </c>
      <c r="HV137" s="395">
        <v>0</v>
      </c>
      <c r="HW137" s="395">
        <v>0</v>
      </c>
      <c r="HX137" s="395">
        <v>0</v>
      </c>
      <c r="HY137" s="395">
        <v>0</v>
      </c>
      <c r="HZ137" s="395">
        <v>0</v>
      </c>
      <c r="IA137" s="395">
        <v>0</v>
      </c>
      <c r="IB137" s="395">
        <v>0</v>
      </c>
      <c r="IC137" s="395">
        <v>0</v>
      </c>
      <c r="ID137" s="395">
        <v>0</v>
      </c>
      <c r="IE137" s="395">
        <v>0</v>
      </c>
      <c r="IF137" s="395">
        <v>0</v>
      </c>
      <c r="IG137" s="395">
        <v>0</v>
      </c>
      <c r="IH137" s="395">
        <v>0</v>
      </c>
      <c r="II137" s="395">
        <v>0</v>
      </c>
      <c r="IJ137" s="395">
        <v>0</v>
      </c>
      <c r="IK137" s="395">
        <v>0</v>
      </c>
      <c r="IL137" s="395">
        <v>0</v>
      </c>
      <c r="IM137" s="395">
        <v>0</v>
      </c>
      <c r="IN137" s="395">
        <v>0</v>
      </c>
      <c r="IO137" s="395">
        <v>0</v>
      </c>
      <c r="IP137" s="395">
        <v>0</v>
      </c>
      <c r="IQ137" s="395">
        <v>0</v>
      </c>
      <c r="IR137" s="395">
        <v>0</v>
      </c>
      <c r="IS137" s="395">
        <v>0</v>
      </c>
      <c r="IT137" s="395">
        <v>0</v>
      </c>
      <c r="IU137" s="395">
        <v>0</v>
      </c>
      <c r="IV137" s="373"/>
      <c r="IW137" s="50"/>
      <c r="IX137" s="382"/>
      <c r="IY137" s="13"/>
      <c r="IZ137" s="13"/>
    </row>
    <row r="138" spans="1:260" ht="15.75" thickBot="1" x14ac:dyDescent="0.3">
      <c r="A138" s="396" t="s">
        <v>1325</v>
      </c>
      <c r="B138" s="393" t="s">
        <v>852</v>
      </c>
      <c r="C138" s="394">
        <v>277860.71626740001</v>
      </c>
      <c r="D138" s="143">
        <v>1.2918380089104176E-2</v>
      </c>
      <c r="E138" s="144">
        <v>6.6630000000000005E-3</v>
      </c>
      <c r="F138" s="143">
        <v>0</v>
      </c>
      <c r="G138" s="395">
        <v>0</v>
      </c>
      <c r="H138" s="395">
        <v>0</v>
      </c>
      <c r="I138" s="395">
        <v>0</v>
      </c>
      <c r="J138" s="395">
        <v>0</v>
      </c>
      <c r="K138" s="395">
        <v>0</v>
      </c>
      <c r="L138" s="395">
        <v>0</v>
      </c>
      <c r="M138" s="395">
        <v>0</v>
      </c>
      <c r="N138" s="395">
        <v>0</v>
      </c>
      <c r="O138" s="395">
        <v>0</v>
      </c>
      <c r="P138" s="395">
        <v>0</v>
      </c>
      <c r="Q138" s="395">
        <v>0</v>
      </c>
      <c r="R138" s="395">
        <v>0</v>
      </c>
      <c r="S138" s="395">
        <v>0</v>
      </c>
      <c r="T138" s="395">
        <v>0</v>
      </c>
      <c r="U138" s="395">
        <v>0</v>
      </c>
      <c r="V138" s="395">
        <v>0</v>
      </c>
      <c r="W138" s="395">
        <v>0</v>
      </c>
      <c r="X138" s="395">
        <v>0</v>
      </c>
      <c r="Y138" s="395">
        <v>0</v>
      </c>
      <c r="Z138" s="395">
        <v>0</v>
      </c>
      <c r="AA138" s="395">
        <v>0</v>
      </c>
      <c r="AB138" s="395">
        <v>0</v>
      </c>
      <c r="AC138" s="395">
        <v>0</v>
      </c>
      <c r="AD138" s="395">
        <v>0</v>
      </c>
      <c r="AE138" s="395">
        <v>0</v>
      </c>
      <c r="AF138" s="395">
        <v>0</v>
      </c>
      <c r="AG138" s="395">
        <v>0</v>
      </c>
      <c r="AH138" s="395">
        <v>0</v>
      </c>
      <c r="AI138" s="395">
        <v>0</v>
      </c>
      <c r="AJ138" s="395">
        <v>0</v>
      </c>
      <c r="AK138" s="395">
        <v>0</v>
      </c>
      <c r="AL138" s="395">
        <v>0</v>
      </c>
      <c r="AM138" s="395">
        <v>0</v>
      </c>
      <c r="AN138" s="395">
        <v>0</v>
      </c>
      <c r="AO138" s="395">
        <v>0</v>
      </c>
      <c r="AP138" s="395">
        <v>0</v>
      </c>
      <c r="AQ138" s="395">
        <v>0</v>
      </c>
      <c r="AR138" s="395">
        <v>0</v>
      </c>
      <c r="AS138" s="395">
        <v>0</v>
      </c>
      <c r="AT138" s="395">
        <v>0</v>
      </c>
      <c r="AU138" s="395">
        <v>0</v>
      </c>
      <c r="AV138" s="395">
        <v>0</v>
      </c>
      <c r="AW138" s="395">
        <v>0</v>
      </c>
      <c r="AX138" s="395">
        <v>0</v>
      </c>
      <c r="AY138" s="395">
        <v>0</v>
      </c>
      <c r="AZ138" s="395">
        <v>0</v>
      </c>
      <c r="BA138" s="395">
        <v>0</v>
      </c>
      <c r="BB138" s="395">
        <v>0</v>
      </c>
      <c r="BC138" s="395">
        <v>0</v>
      </c>
      <c r="BD138" s="395">
        <v>0</v>
      </c>
      <c r="BE138" s="395">
        <v>0</v>
      </c>
      <c r="BF138" s="395">
        <v>0</v>
      </c>
      <c r="BG138" s="395">
        <v>0</v>
      </c>
      <c r="BH138" s="395">
        <v>0</v>
      </c>
      <c r="BI138" s="395">
        <v>0</v>
      </c>
      <c r="BJ138" s="395">
        <v>0</v>
      </c>
      <c r="BK138" s="395">
        <v>0</v>
      </c>
      <c r="BL138" s="395">
        <v>0</v>
      </c>
      <c r="BM138" s="395">
        <v>0</v>
      </c>
      <c r="BN138" s="395">
        <v>0</v>
      </c>
      <c r="BO138" s="395">
        <v>0</v>
      </c>
      <c r="BP138" s="395">
        <v>0</v>
      </c>
      <c r="BQ138" s="395">
        <v>0</v>
      </c>
      <c r="BR138" s="395">
        <v>0</v>
      </c>
      <c r="BS138" s="395">
        <v>0</v>
      </c>
      <c r="BT138" s="395">
        <v>0</v>
      </c>
      <c r="BU138" s="395">
        <v>0</v>
      </c>
      <c r="BV138" s="395">
        <v>0</v>
      </c>
      <c r="BW138" s="395">
        <v>0</v>
      </c>
      <c r="BX138" s="395">
        <v>0</v>
      </c>
      <c r="BY138" s="395">
        <v>0</v>
      </c>
      <c r="BZ138" s="395">
        <v>0</v>
      </c>
      <c r="CA138" s="395">
        <v>0</v>
      </c>
      <c r="CB138" s="395">
        <v>0</v>
      </c>
      <c r="CC138" s="395">
        <v>0</v>
      </c>
      <c r="CD138" s="395">
        <v>0</v>
      </c>
      <c r="CE138" s="395">
        <v>0</v>
      </c>
      <c r="CF138" s="395">
        <v>0</v>
      </c>
      <c r="CG138" s="395">
        <v>0</v>
      </c>
      <c r="CH138" s="395">
        <v>0</v>
      </c>
      <c r="CI138" s="395">
        <v>0</v>
      </c>
      <c r="CJ138" s="395">
        <v>0</v>
      </c>
      <c r="CK138" s="395">
        <v>0</v>
      </c>
      <c r="CL138" s="395">
        <v>0</v>
      </c>
      <c r="CM138" s="395">
        <v>0</v>
      </c>
      <c r="CN138" s="395">
        <v>0</v>
      </c>
      <c r="CO138" s="395">
        <v>0</v>
      </c>
      <c r="CP138" s="395">
        <v>0</v>
      </c>
      <c r="CQ138" s="395">
        <v>0</v>
      </c>
      <c r="CR138" s="395">
        <v>0</v>
      </c>
      <c r="CS138" s="395">
        <v>0</v>
      </c>
      <c r="CT138" s="395">
        <v>0</v>
      </c>
      <c r="CU138" s="395">
        <v>0</v>
      </c>
      <c r="CV138" s="395">
        <v>0</v>
      </c>
      <c r="CW138" s="395">
        <v>0</v>
      </c>
      <c r="CX138" s="395">
        <v>0</v>
      </c>
      <c r="CY138" s="395">
        <v>0</v>
      </c>
      <c r="CZ138" s="395">
        <v>0</v>
      </c>
      <c r="DA138" s="395">
        <v>0</v>
      </c>
      <c r="DB138" s="395">
        <v>0</v>
      </c>
      <c r="DC138" s="395">
        <v>0</v>
      </c>
      <c r="DD138" s="395">
        <v>0</v>
      </c>
      <c r="DE138" s="395">
        <v>0</v>
      </c>
      <c r="DF138" s="395">
        <v>0</v>
      </c>
      <c r="DG138" s="395">
        <v>0</v>
      </c>
      <c r="DH138" s="395">
        <v>0</v>
      </c>
      <c r="DI138" s="395">
        <v>0</v>
      </c>
      <c r="DJ138" s="395">
        <v>0</v>
      </c>
      <c r="DK138" s="395">
        <v>0</v>
      </c>
      <c r="DL138" s="395">
        <v>0</v>
      </c>
      <c r="DM138" s="395">
        <v>0</v>
      </c>
      <c r="DN138" s="395">
        <v>0</v>
      </c>
      <c r="DO138" s="395">
        <v>0</v>
      </c>
      <c r="DP138" s="395">
        <v>0</v>
      </c>
      <c r="DQ138" s="395">
        <v>0</v>
      </c>
      <c r="DR138" s="395">
        <v>0</v>
      </c>
      <c r="DS138" s="395">
        <v>0</v>
      </c>
      <c r="DT138" s="395">
        <v>0</v>
      </c>
      <c r="DU138" s="395">
        <v>0</v>
      </c>
      <c r="DV138" s="395">
        <v>0</v>
      </c>
      <c r="DW138" s="395">
        <v>0</v>
      </c>
      <c r="DX138" s="395">
        <v>0</v>
      </c>
      <c r="DY138" s="395">
        <v>0</v>
      </c>
      <c r="DZ138" s="395">
        <v>0</v>
      </c>
      <c r="EA138" s="395">
        <v>0</v>
      </c>
      <c r="EB138" s="395">
        <v>0</v>
      </c>
      <c r="EC138" s="395">
        <v>0</v>
      </c>
      <c r="ED138" s="395">
        <v>0</v>
      </c>
      <c r="EE138" s="395">
        <v>0</v>
      </c>
      <c r="EF138" s="395">
        <v>0</v>
      </c>
      <c r="EG138" s="395">
        <v>0</v>
      </c>
      <c r="EH138" s="395">
        <v>0</v>
      </c>
      <c r="EI138" s="395">
        <v>0</v>
      </c>
      <c r="EJ138" s="395">
        <v>0</v>
      </c>
      <c r="EK138" s="395">
        <v>0</v>
      </c>
      <c r="EL138" s="395">
        <v>0</v>
      </c>
      <c r="EM138" s="395">
        <v>0</v>
      </c>
      <c r="EN138" s="395">
        <v>0</v>
      </c>
      <c r="EO138" s="395">
        <v>0</v>
      </c>
      <c r="EP138" s="395">
        <v>0</v>
      </c>
      <c r="EQ138" s="395">
        <v>0</v>
      </c>
      <c r="ER138" s="395">
        <v>0</v>
      </c>
      <c r="ES138" s="395">
        <v>0</v>
      </c>
      <c r="ET138" s="395">
        <v>0</v>
      </c>
      <c r="EU138" s="395">
        <v>0</v>
      </c>
      <c r="EV138" s="395">
        <v>0</v>
      </c>
      <c r="EW138" s="395">
        <v>0</v>
      </c>
      <c r="EX138" s="395">
        <v>0</v>
      </c>
      <c r="EY138" s="395">
        <v>0</v>
      </c>
      <c r="EZ138" s="395">
        <v>0</v>
      </c>
      <c r="FA138" s="395">
        <v>0</v>
      </c>
      <c r="FB138" s="395">
        <v>0</v>
      </c>
      <c r="FC138" s="395">
        <v>0</v>
      </c>
      <c r="FD138" s="395">
        <v>0</v>
      </c>
      <c r="FE138" s="395">
        <v>0</v>
      </c>
      <c r="FF138" s="395">
        <v>0</v>
      </c>
      <c r="FG138" s="395">
        <v>0</v>
      </c>
      <c r="FH138" s="395">
        <v>0</v>
      </c>
      <c r="FI138" s="395">
        <v>0</v>
      </c>
      <c r="FJ138" s="395">
        <v>0</v>
      </c>
      <c r="FK138" s="395">
        <v>0</v>
      </c>
      <c r="FL138" s="395">
        <v>0</v>
      </c>
      <c r="FM138" s="395">
        <v>0</v>
      </c>
      <c r="FN138" s="395">
        <v>0</v>
      </c>
      <c r="FO138" s="395">
        <v>0</v>
      </c>
      <c r="FP138" s="395">
        <v>0</v>
      </c>
      <c r="FQ138" s="395">
        <v>0</v>
      </c>
      <c r="FR138" s="395">
        <v>0</v>
      </c>
      <c r="FS138" s="395">
        <v>0</v>
      </c>
      <c r="FT138" s="395">
        <v>0</v>
      </c>
      <c r="FU138" s="395">
        <v>0</v>
      </c>
      <c r="FV138" s="395">
        <v>0</v>
      </c>
      <c r="FW138" s="395">
        <v>0</v>
      </c>
      <c r="FX138" s="395">
        <v>0</v>
      </c>
      <c r="FY138" s="395">
        <v>0</v>
      </c>
      <c r="FZ138" s="395">
        <v>0</v>
      </c>
      <c r="GA138" s="395">
        <v>0</v>
      </c>
      <c r="GB138" s="395">
        <v>0</v>
      </c>
      <c r="GC138" s="395">
        <v>0</v>
      </c>
      <c r="GD138" s="395">
        <v>0</v>
      </c>
      <c r="GE138" s="395">
        <v>0</v>
      </c>
      <c r="GF138" s="395">
        <v>0</v>
      </c>
      <c r="GG138" s="395">
        <v>0</v>
      </c>
      <c r="GH138" s="395">
        <v>0</v>
      </c>
      <c r="GI138" s="395">
        <v>0</v>
      </c>
      <c r="GJ138" s="395">
        <v>0</v>
      </c>
      <c r="GK138" s="395">
        <v>0</v>
      </c>
      <c r="GL138" s="395">
        <v>0</v>
      </c>
      <c r="GM138" s="395">
        <v>0</v>
      </c>
      <c r="GN138" s="395">
        <v>0</v>
      </c>
      <c r="GO138" s="395">
        <v>0</v>
      </c>
      <c r="GP138" s="395">
        <v>0</v>
      </c>
      <c r="GQ138" s="395">
        <v>0</v>
      </c>
      <c r="GR138" s="395">
        <v>0</v>
      </c>
      <c r="GS138" s="395">
        <v>0</v>
      </c>
      <c r="GT138" s="395">
        <v>0</v>
      </c>
      <c r="GU138" s="395">
        <v>0</v>
      </c>
      <c r="GV138" s="395">
        <v>0</v>
      </c>
      <c r="GW138" s="395">
        <v>0</v>
      </c>
      <c r="GX138" s="395">
        <v>0</v>
      </c>
      <c r="GY138" s="395">
        <v>0</v>
      </c>
      <c r="GZ138" s="395">
        <v>0</v>
      </c>
      <c r="HA138" s="395">
        <v>0</v>
      </c>
      <c r="HB138" s="395">
        <v>0</v>
      </c>
      <c r="HC138" s="395">
        <v>0</v>
      </c>
      <c r="HD138" s="395">
        <v>0</v>
      </c>
      <c r="HE138" s="395">
        <v>0</v>
      </c>
      <c r="HF138" s="395">
        <v>0</v>
      </c>
      <c r="HG138" s="395">
        <v>0</v>
      </c>
      <c r="HH138" s="395">
        <v>0</v>
      </c>
      <c r="HI138" s="395">
        <v>0</v>
      </c>
      <c r="HJ138" s="395">
        <v>0</v>
      </c>
      <c r="HK138" s="395">
        <v>0</v>
      </c>
      <c r="HL138" s="395">
        <v>0</v>
      </c>
      <c r="HM138" s="395">
        <v>0</v>
      </c>
      <c r="HN138" s="395">
        <v>0</v>
      </c>
      <c r="HO138" s="395">
        <v>0</v>
      </c>
      <c r="HP138" s="395">
        <v>0</v>
      </c>
      <c r="HQ138" s="395">
        <v>0</v>
      </c>
      <c r="HR138" s="395">
        <v>0</v>
      </c>
      <c r="HS138" s="395">
        <v>0</v>
      </c>
      <c r="HT138" s="395">
        <v>0</v>
      </c>
      <c r="HU138" s="395">
        <v>0</v>
      </c>
      <c r="HV138" s="395">
        <v>0</v>
      </c>
      <c r="HW138" s="395">
        <v>0</v>
      </c>
      <c r="HX138" s="395">
        <v>0</v>
      </c>
      <c r="HY138" s="395">
        <v>0</v>
      </c>
      <c r="HZ138" s="395">
        <v>0</v>
      </c>
      <c r="IA138" s="395">
        <v>0</v>
      </c>
      <c r="IB138" s="395">
        <v>0</v>
      </c>
      <c r="IC138" s="395">
        <v>0</v>
      </c>
      <c r="ID138" s="395">
        <v>0</v>
      </c>
      <c r="IE138" s="395">
        <v>0</v>
      </c>
      <c r="IF138" s="395">
        <v>0</v>
      </c>
      <c r="IG138" s="395">
        <v>0</v>
      </c>
      <c r="IH138" s="395">
        <v>0</v>
      </c>
      <c r="II138" s="395">
        <v>0</v>
      </c>
      <c r="IJ138" s="395">
        <v>0</v>
      </c>
      <c r="IK138" s="395">
        <v>0</v>
      </c>
      <c r="IL138" s="395">
        <v>0</v>
      </c>
      <c r="IM138" s="395">
        <v>0</v>
      </c>
      <c r="IN138" s="395">
        <v>0</v>
      </c>
      <c r="IO138" s="395">
        <v>0</v>
      </c>
      <c r="IP138" s="395">
        <v>0</v>
      </c>
      <c r="IQ138" s="395">
        <v>0</v>
      </c>
      <c r="IR138" s="395">
        <v>0</v>
      </c>
      <c r="IS138" s="395">
        <v>0</v>
      </c>
      <c r="IT138" s="395">
        <v>0</v>
      </c>
      <c r="IU138" s="395">
        <v>0</v>
      </c>
      <c r="IV138" s="373"/>
      <c r="IW138" s="50"/>
      <c r="IX138" s="382"/>
      <c r="IY138" s="13"/>
      <c r="IZ138" s="13"/>
    </row>
    <row r="139" spans="1:260" ht="15.75" thickBot="1" x14ac:dyDescent="0.3">
      <c r="A139" s="131" t="s">
        <v>642</v>
      </c>
      <c r="B139" s="393" t="s">
        <v>446</v>
      </c>
      <c r="C139" s="397">
        <v>579777.6991188</v>
      </c>
      <c r="D139" s="132">
        <v>0.2116813063621521</v>
      </c>
      <c r="E139" s="133">
        <v>2.6087000000000003E-2</v>
      </c>
      <c r="F139" s="143">
        <v>0</v>
      </c>
      <c r="G139" s="395">
        <v>0</v>
      </c>
      <c r="H139" s="395">
        <v>0</v>
      </c>
      <c r="I139" s="395">
        <v>0</v>
      </c>
      <c r="J139" s="395">
        <v>0</v>
      </c>
      <c r="K139" s="395">
        <v>0</v>
      </c>
      <c r="L139" s="395">
        <v>0</v>
      </c>
      <c r="M139" s="395">
        <v>0</v>
      </c>
      <c r="N139" s="395">
        <v>0</v>
      </c>
      <c r="O139" s="395">
        <v>0</v>
      </c>
      <c r="P139" s="395">
        <v>0</v>
      </c>
      <c r="Q139" s="395">
        <v>0</v>
      </c>
      <c r="R139" s="395">
        <v>0</v>
      </c>
      <c r="S139" s="395">
        <v>0</v>
      </c>
      <c r="T139" s="395">
        <v>0</v>
      </c>
      <c r="U139" s="395">
        <v>0</v>
      </c>
      <c r="V139" s="395">
        <v>0</v>
      </c>
      <c r="W139" s="395">
        <v>0</v>
      </c>
      <c r="X139" s="395">
        <v>0</v>
      </c>
      <c r="Y139" s="395">
        <v>0</v>
      </c>
      <c r="Z139" s="395">
        <v>0</v>
      </c>
      <c r="AA139" s="395">
        <v>0</v>
      </c>
      <c r="AB139" s="395">
        <v>0</v>
      </c>
      <c r="AC139" s="395">
        <v>0</v>
      </c>
      <c r="AD139" s="395">
        <v>0</v>
      </c>
      <c r="AE139" s="395">
        <v>0</v>
      </c>
      <c r="AF139" s="395">
        <v>0</v>
      </c>
      <c r="AG139" s="395">
        <v>0</v>
      </c>
      <c r="AH139" s="395">
        <v>0</v>
      </c>
      <c r="AI139" s="395">
        <v>0</v>
      </c>
      <c r="AJ139" s="395">
        <v>0</v>
      </c>
      <c r="AK139" s="395">
        <v>0</v>
      </c>
      <c r="AL139" s="395">
        <v>0</v>
      </c>
      <c r="AM139" s="395">
        <v>0</v>
      </c>
      <c r="AN139" s="395">
        <v>0</v>
      </c>
      <c r="AO139" s="395">
        <v>0</v>
      </c>
      <c r="AP139" s="395">
        <v>0</v>
      </c>
      <c r="AQ139" s="395">
        <v>0</v>
      </c>
      <c r="AR139" s="395">
        <v>0</v>
      </c>
      <c r="AS139" s="395">
        <v>0</v>
      </c>
      <c r="AT139" s="395">
        <v>0</v>
      </c>
      <c r="AU139" s="395">
        <v>0</v>
      </c>
      <c r="AV139" s="395">
        <v>0</v>
      </c>
      <c r="AW139" s="395">
        <v>0</v>
      </c>
      <c r="AX139" s="395">
        <v>0</v>
      </c>
      <c r="AY139" s="395">
        <v>0</v>
      </c>
      <c r="AZ139" s="395">
        <v>0</v>
      </c>
      <c r="BA139" s="395">
        <v>0</v>
      </c>
      <c r="BB139" s="395">
        <v>0</v>
      </c>
      <c r="BC139" s="395">
        <v>0</v>
      </c>
      <c r="BD139" s="395">
        <v>0</v>
      </c>
      <c r="BE139" s="395">
        <v>0</v>
      </c>
      <c r="BF139" s="395">
        <v>0</v>
      </c>
      <c r="BG139" s="395">
        <v>0</v>
      </c>
      <c r="BH139" s="395">
        <v>0</v>
      </c>
      <c r="BI139" s="395">
        <v>0</v>
      </c>
      <c r="BJ139" s="395">
        <v>0</v>
      </c>
      <c r="BK139" s="395">
        <v>0</v>
      </c>
      <c r="BL139" s="395">
        <v>0</v>
      </c>
      <c r="BM139" s="395">
        <v>0</v>
      </c>
      <c r="BN139" s="395">
        <v>0</v>
      </c>
      <c r="BO139" s="395">
        <v>0</v>
      </c>
      <c r="BP139" s="395">
        <v>0</v>
      </c>
      <c r="BQ139" s="395">
        <v>0</v>
      </c>
      <c r="BR139" s="395">
        <v>0</v>
      </c>
      <c r="BS139" s="395">
        <v>0</v>
      </c>
      <c r="BT139" s="395">
        <v>0</v>
      </c>
      <c r="BU139" s="395">
        <v>0</v>
      </c>
      <c r="BV139" s="395">
        <v>0</v>
      </c>
      <c r="BW139" s="395">
        <v>0</v>
      </c>
      <c r="BX139" s="395">
        <v>0</v>
      </c>
      <c r="BY139" s="395">
        <v>0</v>
      </c>
      <c r="BZ139" s="395">
        <v>0</v>
      </c>
      <c r="CA139" s="395">
        <v>0</v>
      </c>
      <c r="CB139" s="395">
        <v>0</v>
      </c>
      <c r="CC139" s="395">
        <v>0</v>
      </c>
      <c r="CD139" s="395">
        <v>0</v>
      </c>
      <c r="CE139" s="395">
        <v>0</v>
      </c>
      <c r="CF139" s="395">
        <v>0</v>
      </c>
      <c r="CG139" s="395">
        <v>0</v>
      </c>
      <c r="CH139" s="395">
        <v>0</v>
      </c>
      <c r="CI139" s="395">
        <v>0</v>
      </c>
      <c r="CJ139" s="395">
        <v>0</v>
      </c>
      <c r="CK139" s="395">
        <v>0</v>
      </c>
      <c r="CL139" s="395">
        <v>0</v>
      </c>
      <c r="CM139" s="395">
        <v>0</v>
      </c>
      <c r="CN139" s="395">
        <v>0</v>
      </c>
      <c r="CO139" s="395">
        <v>0</v>
      </c>
      <c r="CP139" s="395">
        <v>0</v>
      </c>
      <c r="CQ139" s="395">
        <v>0</v>
      </c>
      <c r="CR139" s="395">
        <v>0</v>
      </c>
      <c r="CS139" s="395">
        <v>0</v>
      </c>
      <c r="CT139" s="395">
        <v>0</v>
      </c>
      <c r="CU139" s="395">
        <v>0</v>
      </c>
      <c r="CV139" s="395">
        <v>0</v>
      </c>
      <c r="CW139" s="395">
        <v>0</v>
      </c>
      <c r="CX139" s="395">
        <v>0</v>
      </c>
      <c r="CY139" s="395">
        <v>0</v>
      </c>
      <c r="CZ139" s="395">
        <v>0</v>
      </c>
      <c r="DA139" s="395">
        <v>0</v>
      </c>
      <c r="DB139" s="395">
        <v>0</v>
      </c>
      <c r="DC139" s="395">
        <v>0</v>
      </c>
      <c r="DD139" s="395">
        <v>0</v>
      </c>
      <c r="DE139" s="395">
        <v>0</v>
      </c>
      <c r="DF139" s="395">
        <v>0</v>
      </c>
      <c r="DG139" s="395">
        <v>0</v>
      </c>
      <c r="DH139" s="395">
        <v>0</v>
      </c>
      <c r="DI139" s="395">
        <v>0</v>
      </c>
      <c r="DJ139" s="395">
        <v>0</v>
      </c>
      <c r="DK139" s="395">
        <v>0</v>
      </c>
      <c r="DL139" s="395">
        <v>0</v>
      </c>
      <c r="DM139" s="395">
        <v>0</v>
      </c>
      <c r="DN139" s="395">
        <v>0</v>
      </c>
      <c r="DO139" s="395">
        <v>0</v>
      </c>
      <c r="DP139" s="395">
        <v>0</v>
      </c>
      <c r="DQ139" s="395">
        <v>0</v>
      </c>
      <c r="DR139" s="395">
        <v>0</v>
      </c>
      <c r="DS139" s="395">
        <v>0</v>
      </c>
      <c r="DT139" s="395">
        <v>0</v>
      </c>
      <c r="DU139" s="395">
        <v>0</v>
      </c>
      <c r="DV139" s="395">
        <v>0</v>
      </c>
      <c r="DW139" s="395">
        <v>0</v>
      </c>
      <c r="DX139" s="395">
        <v>0</v>
      </c>
      <c r="DY139" s="395">
        <v>0</v>
      </c>
      <c r="DZ139" s="395">
        <v>0</v>
      </c>
      <c r="EA139" s="395">
        <v>0</v>
      </c>
      <c r="EB139" s="395">
        <v>0</v>
      </c>
      <c r="EC139" s="395">
        <v>0</v>
      </c>
      <c r="ED139" s="395">
        <v>0</v>
      </c>
      <c r="EE139" s="395">
        <v>0</v>
      </c>
      <c r="EF139" s="395">
        <v>0</v>
      </c>
      <c r="EG139" s="395">
        <v>0</v>
      </c>
      <c r="EH139" s="395">
        <v>0</v>
      </c>
      <c r="EI139" s="395">
        <v>0</v>
      </c>
      <c r="EJ139" s="395">
        <v>0</v>
      </c>
      <c r="EK139" s="395">
        <v>0</v>
      </c>
      <c r="EL139" s="395">
        <v>0</v>
      </c>
      <c r="EM139" s="395">
        <v>0</v>
      </c>
      <c r="EN139" s="395">
        <v>0</v>
      </c>
      <c r="EO139" s="395">
        <v>0</v>
      </c>
      <c r="EP139" s="395">
        <v>0</v>
      </c>
      <c r="EQ139" s="395">
        <v>0</v>
      </c>
      <c r="ER139" s="395">
        <v>0</v>
      </c>
      <c r="ES139" s="395">
        <v>0</v>
      </c>
      <c r="ET139" s="395">
        <v>0</v>
      </c>
      <c r="EU139" s="395">
        <v>0</v>
      </c>
      <c r="EV139" s="395">
        <v>0</v>
      </c>
      <c r="EW139" s="395">
        <v>0</v>
      </c>
      <c r="EX139" s="395">
        <v>0</v>
      </c>
      <c r="EY139" s="395">
        <v>0</v>
      </c>
      <c r="EZ139" s="395">
        <v>0</v>
      </c>
      <c r="FA139" s="395">
        <v>0</v>
      </c>
      <c r="FB139" s="395">
        <v>0</v>
      </c>
      <c r="FC139" s="395">
        <v>0</v>
      </c>
      <c r="FD139" s="395">
        <v>0</v>
      </c>
      <c r="FE139" s="395">
        <v>0</v>
      </c>
      <c r="FF139" s="395">
        <v>0</v>
      </c>
      <c r="FG139" s="395">
        <v>0</v>
      </c>
      <c r="FH139" s="395">
        <v>0</v>
      </c>
      <c r="FI139" s="395">
        <v>0</v>
      </c>
      <c r="FJ139" s="395">
        <v>0</v>
      </c>
      <c r="FK139" s="395">
        <v>0</v>
      </c>
      <c r="FL139" s="395">
        <v>0</v>
      </c>
      <c r="FM139" s="395">
        <v>0</v>
      </c>
      <c r="FN139" s="395">
        <v>0</v>
      </c>
      <c r="FO139" s="395">
        <v>0</v>
      </c>
      <c r="FP139" s="395">
        <v>0</v>
      </c>
      <c r="FQ139" s="395">
        <v>0</v>
      </c>
      <c r="FR139" s="395">
        <v>0</v>
      </c>
      <c r="FS139" s="395">
        <v>0</v>
      </c>
      <c r="FT139" s="395">
        <v>0</v>
      </c>
      <c r="FU139" s="395">
        <v>0</v>
      </c>
      <c r="FV139" s="395">
        <v>0</v>
      </c>
      <c r="FW139" s="395">
        <v>0</v>
      </c>
      <c r="FX139" s="395">
        <v>0</v>
      </c>
      <c r="FY139" s="395">
        <v>0</v>
      </c>
      <c r="FZ139" s="395">
        <v>0</v>
      </c>
      <c r="GA139" s="395">
        <v>0</v>
      </c>
      <c r="GB139" s="395">
        <v>0</v>
      </c>
      <c r="GC139" s="395">
        <v>0</v>
      </c>
      <c r="GD139" s="395">
        <v>0</v>
      </c>
      <c r="GE139" s="395">
        <v>0</v>
      </c>
      <c r="GF139" s="395">
        <v>0</v>
      </c>
      <c r="GG139" s="395">
        <v>0</v>
      </c>
      <c r="GH139" s="395">
        <v>0</v>
      </c>
      <c r="GI139" s="395">
        <v>0</v>
      </c>
      <c r="GJ139" s="395">
        <v>0</v>
      </c>
      <c r="GK139" s="395">
        <v>0</v>
      </c>
      <c r="GL139" s="395">
        <v>0</v>
      </c>
      <c r="GM139" s="395">
        <v>0</v>
      </c>
      <c r="GN139" s="395">
        <v>0</v>
      </c>
      <c r="GO139" s="395">
        <v>0</v>
      </c>
      <c r="GP139" s="395">
        <v>0</v>
      </c>
      <c r="GQ139" s="395">
        <v>0</v>
      </c>
      <c r="GR139" s="395">
        <v>0</v>
      </c>
      <c r="GS139" s="395">
        <v>0</v>
      </c>
      <c r="GT139" s="395">
        <v>0</v>
      </c>
      <c r="GU139" s="395">
        <v>0</v>
      </c>
      <c r="GV139" s="395">
        <v>0</v>
      </c>
      <c r="GW139" s="395">
        <v>0</v>
      </c>
      <c r="GX139" s="395">
        <v>0</v>
      </c>
      <c r="GY139" s="395">
        <v>0</v>
      </c>
      <c r="GZ139" s="395">
        <v>0</v>
      </c>
      <c r="HA139" s="395">
        <v>0</v>
      </c>
      <c r="HB139" s="395">
        <v>0</v>
      </c>
      <c r="HC139" s="395">
        <v>0</v>
      </c>
      <c r="HD139" s="395">
        <v>0</v>
      </c>
      <c r="HE139" s="395">
        <v>0</v>
      </c>
      <c r="HF139" s="395">
        <v>0</v>
      </c>
      <c r="HG139" s="395">
        <v>0</v>
      </c>
      <c r="HH139" s="395">
        <v>0</v>
      </c>
      <c r="HI139" s="395">
        <v>0</v>
      </c>
      <c r="HJ139" s="395">
        <v>0</v>
      </c>
      <c r="HK139" s="395">
        <v>0</v>
      </c>
      <c r="HL139" s="395">
        <v>0</v>
      </c>
      <c r="HM139" s="395">
        <v>0</v>
      </c>
      <c r="HN139" s="395">
        <v>0</v>
      </c>
      <c r="HO139" s="395">
        <v>0</v>
      </c>
      <c r="HP139" s="395">
        <v>0</v>
      </c>
      <c r="HQ139" s="395">
        <v>0</v>
      </c>
      <c r="HR139" s="395">
        <v>0</v>
      </c>
      <c r="HS139" s="395">
        <v>0</v>
      </c>
      <c r="HT139" s="395">
        <v>0</v>
      </c>
      <c r="HU139" s="395">
        <v>0</v>
      </c>
      <c r="HV139" s="395">
        <v>0</v>
      </c>
      <c r="HW139" s="395">
        <v>0</v>
      </c>
      <c r="HX139" s="395">
        <v>0</v>
      </c>
      <c r="HY139" s="395">
        <v>0</v>
      </c>
      <c r="HZ139" s="395">
        <v>0</v>
      </c>
      <c r="IA139" s="395">
        <v>0</v>
      </c>
      <c r="IB139" s="395">
        <v>0</v>
      </c>
      <c r="IC139" s="395">
        <v>0</v>
      </c>
      <c r="ID139" s="395">
        <v>0</v>
      </c>
      <c r="IE139" s="395">
        <v>0</v>
      </c>
      <c r="IF139" s="395">
        <v>0</v>
      </c>
      <c r="IG139" s="395">
        <v>0</v>
      </c>
      <c r="IH139" s="395">
        <v>0</v>
      </c>
      <c r="II139" s="395">
        <v>0</v>
      </c>
      <c r="IJ139" s="395">
        <v>0</v>
      </c>
      <c r="IK139" s="395">
        <v>0</v>
      </c>
      <c r="IL139" s="395">
        <v>0</v>
      </c>
      <c r="IM139" s="395">
        <v>0</v>
      </c>
      <c r="IN139" s="395">
        <v>0</v>
      </c>
      <c r="IO139" s="395">
        <v>0</v>
      </c>
      <c r="IP139" s="395">
        <v>0</v>
      </c>
      <c r="IQ139" s="395">
        <v>0</v>
      </c>
      <c r="IR139" s="395">
        <v>0</v>
      </c>
      <c r="IS139" s="395">
        <v>0</v>
      </c>
      <c r="IT139" s="395">
        <v>0</v>
      </c>
      <c r="IU139" s="395">
        <v>0</v>
      </c>
      <c r="IV139" s="373"/>
      <c r="IW139" s="50"/>
      <c r="IX139" s="382"/>
      <c r="IY139" s="13"/>
      <c r="IZ139" s="13"/>
    </row>
    <row r="140" spans="1:260" ht="0" hidden="1" customHeight="1" x14ac:dyDescent="0.25">
      <c r="A140" s="346"/>
      <c r="B140" s="373"/>
      <c r="C140" s="382"/>
      <c r="D140" s="13"/>
      <c r="E140" s="145"/>
      <c r="IX140" s="392"/>
    </row>
    <row r="141" spans="1:260" ht="0" hidden="1" customHeight="1" x14ac:dyDescent="0.25">
      <c r="A141" s="346"/>
      <c r="B141" s="373"/>
      <c r="C141" s="382"/>
      <c r="D141" s="13"/>
      <c r="E141" s="145"/>
      <c r="IX141" s="392"/>
    </row>
    <row r="142" spans="1:260" ht="0" hidden="1" customHeight="1" x14ac:dyDescent="0.25">
      <c r="A142" s="346"/>
      <c r="B142" s="373"/>
      <c r="C142" s="382"/>
      <c r="D142" s="13"/>
      <c r="E142" s="145"/>
      <c r="IX142" s="392"/>
    </row>
    <row r="143" spans="1:260" ht="0" hidden="1" customHeight="1" x14ac:dyDescent="0.25">
      <c r="A143" s="346"/>
      <c r="B143" s="373"/>
      <c r="C143" s="382"/>
      <c r="D143" s="13"/>
      <c r="E143" s="145"/>
      <c r="IX143" s="392"/>
    </row>
    <row r="144" spans="1:260" ht="0" hidden="1" customHeight="1" x14ac:dyDescent="0.25">
      <c r="A144" s="346"/>
      <c r="B144" s="373"/>
      <c r="C144" s="382"/>
      <c r="D144" s="13"/>
      <c r="E144" s="145"/>
      <c r="IX144" s="392"/>
    </row>
    <row r="145" spans="1:258" ht="0" hidden="1" customHeight="1" x14ac:dyDescent="0.25">
      <c r="A145" s="346"/>
      <c r="B145" s="373"/>
      <c r="C145" s="382"/>
      <c r="D145" s="13"/>
      <c r="E145" s="145"/>
      <c r="IX145" s="392"/>
    </row>
    <row r="146" spans="1:258" ht="0" hidden="1" customHeight="1" x14ac:dyDescent="0.25">
      <c r="A146" s="346"/>
      <c r="B146" s="373"/>
      <c r="C146" s="382"/>
      <c r="D146" s="13"/>
      <c r="E146" s="145"/>
      <c r="IX146" s="392"/>
    </row>
    <row r="147" spans="1:258" ht="0" hidden="1" customHeight="1" x14ac:dyDescent="0.25">
      <c r="A147" s="346"/>
      <c r="B147" s="373"/>
      <c r="C147" s="382"/>
      <c r="D147" s="13"/>
      <c r="E147" s="145"/>
      <c r="IX147" s="392"/>
    </row>
    <row r="148" spans="1:258" ht="0" hidden="1" customHeight="1" x14ac:dyDescent="0.25">
      <c r="A148" s="346"/>
      <c r="B148" s="373"/>
      <c r="C148" s="382"/>
      <c r="D148" s="13"/>
      <c r="E148" s="145"/>
      <c r="IX148" s="392"/>
    </row>
    <row r="149" spans="1:258" ht="0" hidden="1" customHeight="1" x14ac:dyDescent="0.25">
      <c r="A149" s="346"/>
      <c r="B149" s="373"/>
      <c r="C149" s="382"/>
      <c r="D149" s="13"/>
      <c r="E149" s="145"/>
      <c r="IX149" s="392"/>
    </row>
    <row r="150" spans="1:258" ht="0" hidden="1" customHeight="1" x14ac:dyDescent="0.25">
      <c r="A150" s="346"/>
      <c r="B150" s="373"/>
      <c r="C150" s="382"/>
      <c r="D150" s="13"/>
      <c r="E150" s="145"/>
      <c r="IX150" s="392"/>
    </row>
    <row r="151" spans="1:258" ht="0" hidden="1" customHeight="1" x14ac:dyDescent="0.25">
      <c r="A151" s="346"/>
      <c r="B151" s="373"/>
      <c r="C151" s="382"/>
      <c r="D151" s="13"/>
      <c r="E151" s="145"/>
      <c r="IX151" s="392"/>
    </row>
    <row r="152" spans="1:258" ht="0" hidden="1" customHeight="1" x14ac:dyDescent="0.25">
      <c r="A152" s="346"/>
      <c r="B152" s="373"/>
      <c r="C152" s="382"/>
      <c r="D152" s="13"/>
      <c r="E152" s="145"/>
      <c r="IX152" s="392"/>
    </row>
    <row r="153" spans="1:258" ht="0" hidden="1" customHeight="1" x14ac:dyDescent="0.25">
      <c r="A153" s="346"/>
      <c r="B153" s="373"/>
      <c r="C153" s="382"/>
      <c r="D153" s="13"/>
      <c r="E153" s="145"/>
      <c r="IX153" s="392"/>
    </row>
    <row r="154" spans="1:258" ht="0" hidden="1" customHeight="1" x14ac:dyDescent="0.25">
      <c r="A154" s="346"/>
      <c r="B154" s="373"/>
      <c r="C154" s="382"/>
      <c r="D154" s="13"/>
      <c r="E154" s="145"/>
      <c r="IX154" s="392"/>
    </row>
    <row r="155" spans="1:258" ht="0" hidden="1" customHeight="1" x14ac:dyDescent="0.25">
      <c r="A155" s="346"/>
      <c r="B155" s="373"/>
      <c r="C155" s="382"/>
      <c r="D155" s="13"/>
      <c r="E155" s="145"/>
      <c r="IX155" s="392"/>
    </row>
    <row r="156" spans="1:258" ht="0" hidden="1" customHeight="1" x14ac:dyDescent="0.25">
      <c r="A156" s="346"/>
      <c r="B156" s="373"/>
      <c r="C156" s="382"/>
      <c r="D156" s="13"/>
      <c r="E156" s="145"/>
      <c r="IX156" s="392"/>
    </row>
    <row r="157" spans="1:258" ht="0" hidden="1" customHeight="1" x14ac:dyDescent="0.25">
      <c r="A157" s="346"/>
      <c r="B157" s="373"/>
      <c r="C157" s="382"/>
      <c r="D157" s="13"/>
      <c r="E157" s="145"/>
      <c r="IX157" s="392"/>
    </row>
    <row r="158" spans="1:258" ht="0" hidden="1" customHeight="1" x14ac:dyDescent="0.25">
      <c r="A158" s="346"/>
      <c r="B158" s="373"/>
      <c r="C158" s="382"/>
      <c r="D158" s="13"/>
      <c r="E158" s="145"/>
      <c r="IX158" s="392"/>
    </row>
    <row r="159" spans="1:258" ht="0" hidden="1" customHeight="1" x14ac:dyDescent="0.25">
      <c r="A159" s="346"/>
      <c r="B159" s="373"/>
      <c r="C159" s="382"/>
      <c r="D159" s="13"/>
      <c r="E159" s="145"/>
      <c r="IX159" s="392"/>
    </row>
    <row r="160" spans="1:258" ht="0" hidden="1" customHeight="1" x14ac:dyDescent="0.25">
      <c r="A160" s="346"/>
      <c r="B160" s="373"/>
      <c r="C160" s="382"/>
      <c r="D160" s="13"/>
      <c r="E160" s="145"/>
      <c r="IX160" s="392"/>
    </row>
    <row r="161" spans="1:258" ht="0" hidden="1" customHeight="1" x14ac:dyDescent="0.25">
      <c r="A161" s="346"/>
      <c r="B161" s="373"/>
      <c r="C161" s="382"/>
      <c r="D161" s="13"/>
      <c r="E161" s="145"/>
      <c r="IX161" s="392"/>
    </row>
    <row r="162" spans="1:258" ht="0" hidden="1" customHeight="1" x14ac:dyDescent="0.25">
      <c r="A162" s="346"/>
      <c r="B162" s="373"/>
      <c r="C162" s="382"/>
      <c r="D162" s="13"/>
      <c r="E162" s="145"/>
      <c r="IX162" s="392"/>
    </row>
    <row r="163" spans="1:258" ht="0" hidden="1" customHeight="1" x14ac:dyDescent="0.25">
      <c r="A163" s="346"/>
      <c r="B163" s="373"/>
      <c r="C163" s="382"/>
      <c r="D163" s="13"/>
      <c r="E163" s="145"/>
      <c r="IX163" s="392"/>
    </row>
    <row r="164" spans="1:258" ht="0" hidden="1" customHeight="1" x14ac:dyDescent="0.25">
      <c r="A164" s="346"/>
      <c r="B164" s="373"/>
      <c r="C164" s="382"/>
      <c r="D164" s="13"/>
      <c r="E164" s="145"/>
      <c r="IX164" s="392"/>
    </row>
    <row r="165" spans="1:258" ht="0" hidden="1" customHeight="1" x14ac:dyDescent="0.25">
      <c r="A165" s="346"/>
      <c r="B165" s="373"/>
      <c r="C165" s="382"/>
      <c r="D165" s="13"/>
      <c r="E165" s="145"/>
      <c r="IX165" s="392"/>
    </row>
    <row r="166" spans="1:258" ht="0" hidden="1" customHeight="1" x14ac:dyDescent="0.25">
      <c r="A166" s="346"/>
      <c r="B166" s="373"/>
      <c r="C166" s="382"/>
      <c r="D166" s="13"/>
      <c r="E166" s="145"/>
      <c r="IX166" s="392"/>
    </row>
    <row r="167" spans="1:258" ht="0" hidden="1" customHeight="1" x14ac:dyDescent="0.25">
      <c r="A167" s="346"/>
      <c r="B167" s="373"/>
      <c r="C167" s="382"/>
      <c r="D167" s="13"/>
      <c r="E167" s="145"/>
      <c r="IX167" s="392"/>
    </row>
    <row r="168" spans="1:258" ht="0" hidden="1" customHeight="1" x14ac:dyDescent="0.25">
      <c r="A168" s="346"/>
      <c r="B168" s="373"/>
      <c r="C168" s="382"/>
      <c r="D168" s="13"/>
      <c r="E168" s="145"/>
      <c r="IX168" s="392"/>
    </row>
    <row r="169" spans="1:258" ht="0" hidden="1" customHeight="1" x14ac:dyDescent="0.25">
      <c r="A169" s="346"/>
      <c r="B169" s="373"/>
      <c r="C169" s="382"/>
      <c r="D169" s="13"/>
      <c r="E169" s="145"/>
      <c r="IX169" s="392"/>
    </row>
    <row r="170" spans="1:258" ht="0" hidden="1" customHeight="1" x14ac:dyDescent="0.25">
      <c r="A170" s="346"/>
      <c r="B170" s="373"/>
      <c r="C170" s="382"/>
      <c r="D170" s="13"/>
      <c r="E170" s="145"/>
      <c r="IX170" s="392"/>
    </row>
    <row r="171" spans="1:258" ht="0" hidden="1" customHeight="1" x14ac:dyDescent="0.25">
      <c r="A171" s="346"/>
      <c r="B171" s="373"/>
      <c r="C171" s="382"/>
      <c r="D171" s="13"/>
      <c r="E171" s="145"/>
      <c r="IX171" s="392"/>
    </row>
    <row r="172" spans="1:258" ht="0" hidden="1" customHeight="1" x14ac:dyDescent="0.25">
      <c r="A172" s="346"/>
      <c r="B172" s="373"/>
      <c r="C172" s="382"/>
      <c r="D172" s="13"/>
      <c r="E172" s="145"/>
      <c r="IX172" s="392"/>
    </row>
    <row r="173" spans="1:258" ht="0" hidden="1" customHeight="1" x14ac:dyDescent="0.25">
      <c r="A173" s="346"/>
      <c r="B173" s="373"/>
      <c r="C173" s="382"/>
      <c r="D173" s="13"/>
      <c r="E173" s="145"/>
      <c r="IX173" s="392"/>
    </row>
    <row r="174" spans="1:258" ht="0" hidden="1" customHeight="1" x14ac:dyDescent="0.25">
      <c r="A174" s="346"/>
      <c r="B174" s="373"/>
      <c r="C174" s="382"/>
      <c r="D174" s="13"/>
      <c r="E174" s="145"/>
      <c r="IX174" s="392"/>
    </row>
    <row r="175" spans="1:258" ht="0" hidden="1" customHeight="1" x14ac:dyDescent="0.25">
      <c r="A175" s="346"/>
      <c r="B175" s="373"/>
      <c r="C175" s="382"/>
      <c r="D175" s="13"/>
      <c r="E175" s="145"/>
      <c r="IX175" s="392"/>
    </row>
    <row r="176" spans="1:258" ht="0" hidden="1" customHeight="1" x14ac:dyDescent="0.25">
      <c r="A176" s="346"/>
      <c r="B176" s="373"/>
      <c r="C176" s="382"/>
      <c r="D176" s="13"/>
      <c r="E176" s="145"/>
      <c r="IX176" s="392"/>
    </row>
    <row r="177" spans="1:258" ht="0" hidden="1" customHeight="1" x14ac:dyDescent="0.25">
      <c r="A177" s="346"/>
      <c r="B177" s="373"/>
      <c r="C177" s="382"/>
      <c r="D177" s="13"/>
      <c r="E177" s="145"/>
      <c r="IX177" s="392"/>
    </row>
    <row r="178" spans="1:258" ht="0" hidden="1" customHeight="1" x14ac:dyDescent="0.25">
      <c r="A178" s="346"/>
      <c r="B178" s="373"/>
      <c r="C178" s="382"/>
      <c r="D178" s="13"/>
      <c r="E178" s="145"/>
      <c r="IX178" s="392"/>
    </row>
    <row r="179" spans="1:258" ht="0" hidden="1" customHeight="1" x14ac:dyDescent="0.25">
      <c r="A179" s="346"/>
      <c r="B179" s="373"/>
      <c r="C179" s="382"/>
      <c r="D179" s="13"/>
      <c r="E179" s="145"/>
      <c r="IX179" s="392"/>
    </row>
    <row r="180" spans="1:258" ht="0" hidden="1" customHeight="1" x14ac:dyDescent="0.25">
      <c r="A180" s="346"/>
      <c r="B180" s="373"/>
      <c r="C180" s="382"/>
      <c r="D180" s="13"/>
      <c r="E180" s="145"/>
      <c r="IX180" s="392"/>
    </row>
    <row r="181" spans="1:258" ht="0" hidden="1" customHeight="1" x14ac:dyDescent="0.25">
      <c r="A181" s="346"/>
      <c r="B181" s="373"/>
      <c r="C181" s="382"/>
      <c r="D181" s="13"/>
      <c r="E181" s="145"/>
      <c r="IX181" s="392"/>
    </row>
    <row r="182" spans="1:258" ht="0" hidden="1" customHeight="1" x14ac:dyDescent="0.25">
      <c r="A182" s="346"/>
      <c r="B182" s="373"/>
      <c r="C182" s="382"/>
      <c r="D182" s="13"/>
      <c r="E182" s="145"/>
      <c r="IX182" s="392"/>
    </row>
    <row r="183" spans="1:258" ht="0" hidden="1" customHeight="1" x14ac:dyDescent="0.25">
      <c r="A183" s="346"/>
      <c r="B183" s="373"/>
      <c r="C183" s="382"/>
      <c r="D183" s="13"/>
      <c r="E183" s="145"/>
      <c r="IX183" s="392"/>
    </row>
    <row r="184" spans="1:258" ht="0" hidden="1" customHeight="1" x14ac:dyDescent="0.25">
      <c r="A184" s="346"/>
      <c r="B184" s="373"/>
      <c r="C184" s="382"/>
      <c r="D184" s="13"/>
      <c r="E184" s="145"/>
      <c r="IX184" s="392"/>
    </row>
    <row r="185" spans="1:258" x14ac:dyDescent="0.25">
      <c r="A185" s="109" t="s">
        <v>645</v>
      </c>
      <c r="B185" s="110"/>
      <c r="C185" s="87">
        <f>SUM(C137:C139)</f>
        <v>1640939.275017</v>
      </c>
      <c r="D185" s="110"/>
      <c r="E185" s="111"/>
      <c r="IX185" s="392"/>
    </row>
    <row r="186" spans="1:258" x14ac:dyDescent="0.25">
      <c r="A186" s="109" t="s">
        <v>646</v>
      </c>
      <c r="B186" s="110"/>
      <c r="C186" s="87">
        <f>C185+C134</f>
        <v>15743955.069686202</v>
      </c>
      <c r="D186" s="116"/>
      <c r="E186" s="117"/>
      <c r="IX186" s="392"/>
    </row>
    <row r="187" spans="1:258" ht="5.25" customHeight="1" x14ac:dyDescent="0.25">
      <c r="A187" s="344"/>
      <c r="B187" s="341"/>
      <c r="C187" s="87"/>
      <c r="D187" s="116"/>
      <c r="E187" s="117"/>
      <c r="IX187" s="392"/>
    </row>
    <row r="188" spans="1:258" ht="15.75" thickBot="1" x14ac:dyDescent="0.3">
      <c r="A188" s="545" t="s">
        <v>647</v>
      </c>
      <c r="B188" s="546"/>
      <c r="C188" s="103">
        <f>C186+C99</f>
        <v>24366531.434378002</v>
      </c>
      <c r="D188" s="118"/>
      <c r="E188" s="119"/>
      <c r="IX188" s="392"/>
    </row>
    <row r="189" spans="1:258" ht="6.75" customHeight="1" x14ac:dyDescent="0.25">
      <c r="A189" s="120"/>
      <c r="B189" s="120"/>
      <c r="C189" s="120"/>
      <c r="D189" s="120"/>
      <c r="E189" s="120"/>
    </row>
    <row r="190" spans="1:258" x14ac:dyDescent="0.25"/>
    <row r="191" spans="1:258" x14ac:dyDescent="0.25">
      <c r="A191" s="14"/>
      <c r="C191" s="365"/>
    </row>
    <row r="192" spans="1:25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</sheetData>
  <mergeCells count="50"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96:C96"/>
    <mergeCell ref="A98:B98"/>
    <mergeCell ref="A101:E101"/>
    <mergeCell ref="A103:A104"/>
    <mergeCell ref="B103:B104"/>
    <mergeCell ref="C103:C104"/>
    <mergeCell ref="C125:C126"/>
    <mergeCell ref="IW125:IW126"/>
    <mergeCell ref="IX125:IX126"/>
    <mergeCell ref="A127:A129"/>
    <mergeCell ref="A107:A110"/>
    <mergeCell ref="A111:A112"/>
    <mergeCell ref="C111:C112"/>
    <mergeCell ref="IW111:IW112"/>
    <mergeCell ref="IX111:IX112"/>
    <mergeCell ref="A113:A115"/>
    <mergeCell ref="C113:C114"/>
    <mergeCell ref="IW113:IW114"/>
    <mergeCell ref="IX113:IX114"/>
    <mergeCell ref="A121:A122"/>
    <mergeCell ref="C121:C122"/>
    <mergeCell ref="A130:A131"/>
    <mergeCell ref="A132:A133"/>
    <mergeCell ref="A188:B188"/>
    <mergeCell ref="A117:A120"/>
    <mergeCell ref="A124:A1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0"/>
  <sheetViews>
    <sheetView zoomScale="85" zoomScaleNormal="85" workbookViewId="0">
      <selection activeCell="B20" sqref="B20"/>
    </sheetView>
  </sheetViews>
  <sheetFormatPr baseColWidth="10"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258" ht="28.5" customHeight="1" x14ac:dyDescent="0.25">
      <c r="A1" s="598" t="s">
        <v>853</v>
      </c>
      <c r="B1" s="599"/>
      <c r="C1" s="599"/>
      <c r="D1" s="599"/>
      <c r="E1" s="599"/>
      <c r="F1" s="600"/>
    </row>
    <row r="2" spans="1:258" ht="15.75" x14ac:dyDescent="0.25">
      <c r="A2" s="619" t="s">
        <v>648</v>
      </c>
      <c r="B2" s="620"/>
      <c r="C2" s="620"/>
      <c r="D2" s="149"/>
      <c r="E2" s="149"/>
      <c r="F2" s="150"/>
    </row>
    <row r="3" spans="1:258" ht="23.25" customHeight="1" x14ac:dyDescent="0.25">
      <c r="A3" s="621" t="s">
        <v>1336</v>
      </c>
      <c r="B3" s="622"/>
      <c r="C3" s="622"/>
      <c r="D3" s="149"/>
      <c r="E3" s="149"/>
      <c r="F3" s="150"/>
    </row>
    <row r="4" spans="1:258" ht="18" customHeight="1" x14ac:dyDescent="0.25">
      <c r="A4" s="571" t="s">
        <v>621</v>
      </c>
      <c r="B4" s="572"/>
      <c r="C4" s="572"/>
      <c r="D4" s="572"/>
      <c r="E4" s="572"/>
      <c r="F4" s="573"/>
    </row>
    <row r="5" spans="1:258" ht="20.25" customHeight="1" thickBot="1" x14ac:dyDescent="0.3">
      <c r="A5" s="151" t="s">
        <v>856</v>
      </c>
      <c r="B5" s="152"/>
      <c r="C5" s="152"/>
      <c r="D5" s="149"/>
      <c r="E5" s="149"/>
      <c r="F5" s="150"/>
    </row>
    <row r="6" spans="1:258" ht="15" customHeight="1" x14ac:dyDescent="0.25">
      <c r="A6" s="569" t="s">
        <v>857</v>
      </c>
      <c r="B6" s="611" t="s">
        <v>858</v>
      </c>
      <c r="C6" s="613" t="s">
        <v>868</v>
      </c>
      <c r="D6" s="149"/>
      <c r="E6" s="149"/>
      <c r="F6" s="150"/>
    </row>
    <row r="7" spans="1:258" ht="15.75" thickBot="1" x14ac:dyDescent="0.3">
      <c r="A7" s="610"/>
      <c r="B7" s="612"/>
      <c r="C7" s="614"/>
      <c r="D7" s="153"/>
      <c r="E7" s="153"/>
      <c r="F7" s="154"/>
    </row>
    <row r="8" spans="1:258" ht="15.75" thickBot="1" x14ac:dyDescent="0.3">
      <c r="A8" s="618" t="s">
        <v>625</v>
      </c>
      <c r="B8" s="65" t="s">
        <v>794</v>
      </c>
      <c r="C8" s="481">
        <v>1400</v>
      </c>
      <c r="IW8" s="354"/>
      <c r="IX8" s="15"/>
    </row>
    <row r="9" spans="1:258" ht="15.75" thickBot="1" x14ac:dyDescent="0.3">
      <c r="A9" s="618"/>
      <c r="B9" s="66" t="s">
        <v>795</v>
      </c>
      <c r="C9" s="482">
        <v>36</v>
      </c>
      <c r="IW9" s="354"/>
      <c r="IX9" s="15"/>
    </row>
    <row r="10" spans="1:258" ht="15.75" thickBot="1" x14ac:dyDescent="0.3">
      <c r="A10" s="618"/>
      <c r="B10" s="66" t="s">
        <v>796</v>
      </c>
      <c r="C10" s="482">
        <v>113</v>
      </c>
      <c r="IW10" s="354"/>
      <c r="IX10" s="15"/>
    </row>
    <row r="11" spans="1:258" ht="15.75" thickBot="1" x14ac:dyDescent="0.3">
      <c r="A11" s="618"/>
      <c r="B11" s="67" t="s">
        <v>797</v>
      </c>
      <c r="C11" s="482">
        <v>3120</v>
      </c>
      <c r="IW11" s="354"/>
      <c r="IX11" s="15"/>
    </row>
    <row r="12" spans="1:258" ht="15.75" thickBot="1" x14ac:dyDescent="0.3">
      <c r="A12" s="618" t="s">
        <v>626</v>
      </c>
      <c r="B12" s="68" t="s">
        <v>798</v>
      </c>
      <c r="C12" s="481">
        <v>1133</v>
      </c>
      <c r="IW12" s="354"/>
      <c r="IX12" s="15"/>
    </row>
    <row r="13" spans="1:258" ht="15.75" thickBot="1" x14ac:dyDescent="0.3">
      <c r="A13" s="618"/>
      <c r="B13" s="66" t="s">
        <v>799</v>
      </c>
      <c r="C13" s="482">
        <v>2431</v>
      </c>
      <c r="IW13" s="354"/>
      <c r="IX13" s="15"/>
    </row>
    <row r="14" spans="1:258" ht="15.75" thickBot="1" x14ac:dyDescent="0.3">
      <c r="A14" s="618"/>
      <c r="B14" s="66" t="s">
        <v>800</v>
      </c>
      <c r="C14" s="482">
        <v>3380</v>
      </c>
      <c r="IW14" s="354"/>
      <c r="IX14" s="15"/>
    </row>
    <row r="15" spans="1:258" ht="15.75" thickBot="1" x14ac:dyDescent="0.3">
      <c r="A15" s="618"/>
      <c r="B15" s="67" t="s">
        <v>801</v>
      </c>
      <c r="C15" s="483">
        <v>3636</v>
      </c>
      <c r="IW15" s="354"/>
      <c r="IX15" s="15"/>
    </row>
    <row r="16" spans="1:258" ht="15.75" thickBot="1" x14ac:dyDescent="0.3">
      <c r="A16" s="618" t="s">
        <v>627</v>
      </c>
      <c r="B16" s="65" t="s">
        <v>802</v>
      </c>
      <c r="C16" s="482">
        <v>410</v>
      </c>
      <c r="IW16" s="354"/>
      <c r="IX16" s="15"/>
    </row>
    <row r="17" spans="1:1027" ht="15.75" thickBot="1" x14ac:dyDescent="0.3">
      <c r="A17" s="618"/>
      <c r="B17" s="66" t="s">
        <v>803</v>
      </c>
      <c r="C17" s="482">
        <v>346</v>
      </c>
      <c r="IW17" s="354"/>
      <c r="IX17" s="15"/>
    </row>
    <row r="18" spans="1:1027" ht="15.75" thickBot="1" x14ac:dyDescent="0.3">
      <c r="A18" s="618"/>
      <c r="B18" s="66" t="s">
        <v>804</v>
      </c>
      <c r="C18" s="482">
        <v>1585</v>
      </c>
      <c r="IW18" s="354"/>
      <c r="IX18" s="15"/>
    </row>
    <row r="19" spans="1:1027" ht="15.75" thickBot="1" x14ac:dyDescent="0.3">
      <c r="A19" s="618"/>
      <c r="B19" s="67" t="s">
        <v>805</v>
      </c>
      <c r="C19" s="482">
        <v>14</v>
      </c>
      <c r="IW19" s="354"/>
      <c r="IX19" s="15"/>
    </row>
    <row r="20" spans="1:1027" ht="15.75" thickBot="1" x14ac:dyDescent="0.3">
      <c r="A20" s="623" t="s">
        <v>628</v>
      </c>
      <c r="B20" s="66" t="s">
        <v>806</v>
      </c>
      <c r="C20" s="481">
        <v>2048</v>
      </c>
      <c r="IW20" s="354"/>
      <c r="IX20" s="15"/>
    </row>
    <row r="21" spans="1:1027" ht="15.75" thickBot="1" x14ac:dyDescent="0.3">
      <c r="A21" s="618"/>
      <c r="B21" s="66" t="s">
        <v>807</v>
      </c>
      <c r="C21" s="482">
        <v>1671</v>
      </c>
      <c r="IW21" s="354"/>
      <c r="IX21" s="15"/>
    </row>
    <row r="22" spans="1:1027" ht="15.75" thickBot="1" x14ac:dyDescent="0.3">
      <c r="A22" s="618"/>
      <c r="B22" s="66" t="s">
        <v>808</v>
      </c>
      <c r="C22" s="482">
        <v>2216</v>
      </c>
      <c r="IW22" s="354"/>
      <c r="IX22" s="15"/>
    </row>
    <row r="23" spans="1:1027" ht="15.75" thickBot="1" x14ac:dyDescent="0.3">
      <c r="A23" s="618"/>
      <c r="B23" s="67" t="s">
        <v>809</v>
      </c>
      <c r="C23" s="483">
        <v>1635</v>
      </c>
      <c r="IW23" s="354"/>
      <c r="IX23" s="15"/>
    </row>
    <row r="24" spans="1:1027" ht="15.75" thickBot="1" x14ac:dyDescent="0.3">
      <c r="A24" s="183" t="s">
        <v>629</v>
      </c>
      <c r="B24" s="67" t="s">
        <v>810</v>
      </c>
      <c r="C24" s="482">
        <v>521</v>
      </c>
      <c r="IW24" s="354"/>
      <c r="IX24" s="15"/>
    </row>
    <row r="25" spans="1:1027" ht="15.75" thickBot="1" x14ac:dyDescent="0.3">
      <c r="A25" s="85" t="s">
        <v>630</v>
      </c>
      <c r="B25" s="69" t="s">
        <v>811</v>
      </c>
      <c r="C25" s="480">
        <v>34</v>
      </c>
      <c r="IW25" s="354"/>
      <c r="IX25" s="15"/>
    </row>
    <row r="26" spans="1:1027" ht="15.75" thickBot="1" x14ac:dyDescent="0.3">
      <c r="A26" s="618" t="s">
        <v>631</v>
      </c>
      <c r="B26" s="70" t="s">
        <v>812</v>
      </c>
      <c r="C26" s="482">
        <v>1041</v>
      </c>
      <c r="IW26" s="354"/>
      <c r="IX26" s="15"/>
    </row>
    <row r="27" spans="1:1027" ht="15.75" thickBot="1" x14ac:dyDescent="0.3">
      <c r="A27" s="618"/>
      <c r="B27" s="66" t="s">
        <v>813</v>
      </c>
      <c r="C27" s="482">
        <v>11298</v>
      </c>
      <c r="IW27" s="354"/>
      <c r="IX27" s="15"/>
    </row>
    <row r="28" spans="1:1027" ht="15.75" thickBot="1" x14ac:dyDescent="0.3">
      <c r="A28" s="618"/>
      <c r="B28" s="66" t="s">
        <v>814</v>
      </c>
      <c r="C28" s="482">
        <v>2165</v>
      </c>
      <c r="IW28" s="354"/>
      <c r="IX28" s="15"/>
    </row>
    <row r="29" spans="1:1027" ht="15.75" thickBot="1" x14ac:dyDescent="0.3">
      <c r="A29" s="618"/>
      <c r="B29" s="66" t="s">
        <v>815</v>
      </c>
      <c r="C29" s="482">
        <v>446</v>
      </c>
      <c r="IW29" s="354"/>
      <c r="IX29" s="15"/>
    </row>
    <row r="30" spans="1:1027" ht="15.75" thickBot="1" x14ac:dyDescent="0.3">
      <c r="A30" s="618"/>
      <c r="B30" s="67" t="s">
        <v>816</v>
      </c>
      <c r="C30" s="482">
        <v>3998</v>
      </c>
      <c r="IW30" s="354"/>
      <c r="IX30" s="15"/>
    </row>
    <row r="31" spans="1:1027" ht="15.75" thickBot="1" x14ac:dyDescent="0.3">
      <c r="A31" s="618" t="s">
        <v>632</v>
      </c>
      <c r="B31" s="65" t="s">
        <v>817</v>
      </c>
      <c r="C31" s="481">
        <v>902</v>
      </c>
      <c r="IW31" s="455"/>
      <c r="IX31" s="455"/>
      <c r="IY31" s="455"/>
      <c r="IZ31" s="455"/>
      <c r="JA31" s="455"/>
      <c r="JB31" s="455"/>
      <c r="JC31" s="455"/>
      <c r="JD31" s="455"/>
      <c r="JE31" s="455"/>
      <c r="JF31" s="455"/>
      <c r="JG31" s="455"/>
      <c r="JH31" s="455"/>
      <c r="JI31" s="455"/>
      <c r="JJ31" s="455"/>
      <c r="JK31" s="455"/>
      <c r="JL31" s="455"/>
      <c r="JM31" s="455"/>
      <c r="JN31" s="455"/>
      <c r="JO31" s="455"/>
      <c r="JP31" s="455"/>
      <c r="JQ31" s="455"/>
      <c r="JR31" s="455"/>
      <c r="JS31" s="455"/>
      <c r="JT31" s="455"/>
      <c r="JU31" s="455"/>
      <c r="JV31" s="455"/>
      <c r="JW31" s="455"/>
      <c r="JX31" s="455"/>
      <c r="JY31" s="455"/>
      <c r="JZ31" s="455"/>
      <c r="KA31" s="455"/>
      <c r="KB31" s="455"/>
      <c r="KC31" s="455"/>
      <c r="KD31" s="455"/>
      <c r="KE31" s="455"/>
      <c r="KF31" s="455"/>
      <c r="KG31" s="455"/>
      <c r="KH31" s="455"/>
      <c r="KI31" s="455"/>
      <c r="KJ31" s="455"/>
      <c r="KK31" s="455"/>
      <c r="KL31" s="455"/>
      <c r="KM31" s="455"/>
      <c r="KN31" s="455"/>
      <c r="KO31" s="455"/>
      <c r="KP31" s="455"/>
      <c r="KQ31" s="455"/>
      <c r="KR31" s="455"/>
      <c r="KS31" s="455"/>
      <c r="KT31" s="455"/>
      <c r="KU31" s="455"/>
      <c r="KV31" s="455"/>
      <c r="KW31" s="455"/>
      <c r="KX31" s="455"/>
      <c r="KY31" s="455"/>
      <c r="KZ31" s="455"/>
      <c r="LA31" s="455"/>
      <c r="LB31" s="455"/>
      <c r="LC31" s="455"/>
      <c r="LD31" s="455"/>
      <c r="LE31" s="455"/>
      <c r="LF31" s="455"/>
      <c r="LG31" s="455"/>
      <c r="LH31" s="455"/>
      <c r="LI31" s="455"/>
      <c r="LJ31" s="455"/>
      <c r="LK31" s="455"/>
      <c r="LL31" s="455"/>
      <c r="LM31" s="455"/>
      <c r="LN31" s="455"/>
      <c r="LO31" s="455"/>
      <c r="LP31" s="455"/>
      <c r="LQ31" s="455"/>
      <c r="LR31" s="455"/>
      <c r="LS31" s="455"/>
      <c r="LT31" s="455"/>
      <c r="LU31" s="455"/>
      <c r="LV31" s="455"/>
      <c r="LW31" s="455"/>
      <c r="LX31" s="455"/>
      <c r="LY31" s="455"/>
      <c r="LZ31" s="455"/>
      <c r="MA31" s="455"/>
      <c r="MB31" s="455"/>
      <c r="MC31" s="455"/>
      <c r="MD31" s="455"/>
      <c r="ME31" s="455"/>
      <c r="MF31" s="455"/>
      <c r="MG31" s="455"/>
      <c r="MH31" s="455"/>
      <c r="MI31" s="455"/>
      <c r="MJ31" s="455"/>
      <c r="MK31" s="455"/>
      <c r="ML31" s="455"/>
      <c r="MM31" s="455"/>
      <c r="MN31" s="455"/>
      <c r="MO31" s="455"/>
      <c r="MP31" s="455"/>
      <c r="MQ31" s="455"/>
      <c r="MR31" s="455"/>
      <c r="MS31" s="455"/>
      <c r="MT31" s="455"/>
      <c r="MU31" s="455"/>
      <c r="MV31" s="455"/>
      <c r="MW31" s="455"/>
      <c r="MX31" s="455"/>
      <c r="MY31" s="455"/>
      <c r="MZ31" s="455"/>
      <c r="NA31" s="455"/>
      <c r="NB31" s="455"/>
      <c r="NC31" s="455"/>
      <c r="ND31" s="455"/>
      <c r="NE31" s="455"/>
      <c r="NF31" s="455"/>
      <c r="NG31" s="455"/>
      <c r="NH31" s="455"/>
      <c r="NI31" s="455"/>
      <c r="NJ31" s="455"/>
      <c r="NK31" s="455"/>
      <c r="NL31" s="455"/>
      <c r="NM31" s="455"/>
      <c r="NN31" s="455"/>
      <c r="NO31" s="455"/>
      <c r="NP31" s="455"/>
      <c r="NQ31" s="455"/>
      <c r="NR31" s="455"/>
      <c r="NS31" s="455"/>
      <c r="NT31" s="455"/>
      <c r="NU31" s="455"/>
      <c r="NV31" s="455"/>
      <c r="NW31" s="455"/>
      <c r="NX31" s="455"/>
      <c r="NY31" s="455"/>
      <c r="NZ31" s="455"/>
      <c r="OA31" s="455"/>
      <c r="OB31" s="455"/>
      <c r="OC31" s="455"/>
      <c r="OD31" s="455"/>
      <c r="OE31" s="455"/>
      <c r="OF31" s="455"/>
      <c r="OG31" s="455"/>
      <c r="OH31" s="455"/>
      <c r="OI31" s="455"/>
      <c r="OJ31" s="455"/>
      <c r="OK31" s="455"/>
      <c r="OL31" s="455"/>
      <c r="OM31" s="455"/>
      <c r="ON31" s="455"/>
      <c r="OO31" s="455"/>
      <c r="OP31" s="455"/>
      <c r="OQ31" s="455"/>
      <c r="OR31" s="455"/>
      <c r="OS31" s="455"/>
      <c r="OT31" s="455"/>
      <c r="OU31" s="455"/>
      <c r="OV31" s="455"/>
      <c r="OW31" s="455"/>
      <c r="OX31" s="455"/>
      <c r="OY31" s="455"/>
      <c r="OZ31" s="455"/>
      <c r="PA31" s="455"/>
      <c r="PB31" s="455"/>
      <c r="PC31" s="455"/>
      <c r="PD31" s="455"/>
      <c r="PE31" s="455"/>
      <c r="PF31" s="455"/>
      <c r="PG31" s="455"/>
      <c r="PH31" s="455"/>
      <c r="PI31" s="455"/>
      <c r="PJ31" s="455"/>
      <c r="PK31" s="455"/>
      <c r="PL31" s="455"/>
      <c r="PM31" s="455"/>
      <c r="PN31" s="455"/>
      <c r="PO31" s="455"/>
      <c r="PP31" s="455"/>
      <c r="PQ31" s="455"/>
      <c r="PR31" s="455"/>
      <c r="PS31" s="455"/>
      <c r="PT31" s="455"/>
      <c r="PU31" s="455"/>
      <c r="PV31" s="455"/>
      <c r="PW31" s="455"/>
      <c r="PX31" s="455"/>
      <c r="PY31" s="455"/>
      <c r="PZ31" s="455"/>
      <c r="QA31" s="455"/>
      <c r="QB31" s="455"/>
      <c r="QC31" s="455"/>
      <c r="QD31" s="455"/>
      <c r="QE31" s="455"/>
      <c r="QF31" s="455"/>
      <c r="QG31" s="455"/>
      <c r="QH31" s="455"/>
      <c r="QI31" s="455"/>
      <c r="QJ31" s="455"/>
      <c r="QK31" s="455"/>
      <c r="QL31" s="455"/>
      <c r="QM31" s="455"/>
      <c r="QN31" s="455"/>
      <c r="QO31" s="455"/>
      <c r="QP31" s="455"/>
      <c r="QQ31" s="455"/>
      <c r="QR31" s="455"/>
      <c r="QS31" s="455"/>
      <c r="QT31" s="455"/>
      <c r="QU31" s="455"/>
      <c r="QV31" s="455"/>
      <c r="QW31" s="455"/>
      <c r="QX31" s="455"/>
      <c r="QY31" s="455"/>
      <c r="QZ31" s="455"/>
      <c r="RA31" s="455"/>
      <c r="RB31" s="455"/>
      <c r="RC31" s="455"/>
      <c r="RD31" s="455"/>
      <c r="RE31" s="455"/>
      <c r="RF31" s="455"/>
      <c r="RG31" s="455"/>
      <c r="RH31" s="455"/>
      <c r="RI31" s="455"/>
      <c r="RJ31" s="455"/>
      <c r="RK31" s="455"/>
      <c r="RL31" s="455"/>
      <c r="RM31" s="455"/>
      <c r="RN31" s="455"/>
      <c r="RO31" s="455"/>
      <c r="RP31" s="455"/>
      <c r="RQ31" s="455"/>
      <c r="RR31" s="455"/>
      <c r="RS31" s="455"/>
      <c r="RT31" s="455"/>
      <c r="RU31" s="455"/>
      <c r="RV31" s="455"/>
      <c r="RW31" s="455"/>
      <c r="RX31" s="455"/>
      <c r="RY31" s="455"/>
      <c r="RZ31" s="455"/>
      <c r="SA31" s="455"/>
      <c r="SB31" s="455"/>
      <c r="SC31" s="455"/>
      <c r="SD31" s="455"/>
      <c r="SE31" s="455"/>
      <c r="SF31" s="455"/>
      <c r="SG31" s="455"/>
      <c r="SH31" s="455"/>
      <c r="SI31" s="455"/>
      <c r="SJ31" s="455"/>
      <c r="SK31" s="455"/>
      <c r="SL31" s="455"/>
      <c r="SM31" s="455"/>
      <c r="SN31" s="455"/>
      <c r="SO31" s="455"/>
      <c r="SP31" s="455"/>
      <c r="SQ31" s="455"/>
      <c r="SR31" s="455"/>
      <c r="SS31" s="455"/>
      <c r="ST31" s="455"/>
      <c r="SU31" s="455"/>
      <c r="SV31" s="455"/>
      <c r="SW31" s="455"/>
      <c r="SX31" s="455"/>
      <c r="SY31" s="455"/>
      <c r="SZ31" s="455"/>
      <c r="TA31" s="455"/>
      <c r="TB31" s="455"/>
      <c r="TC31" s="455"/>
      <c r="TD31" s="455"/>
      <c r="TE31" s="455"/>
      <c r="TF31" s="455"/>
      <c r="TG31" s="455"/>
      <c r="TH31" s="455"/>
      <c r="TI31" s="455"/>
      <c r="TJ31" s="455"/>
      <c r="TK31" s="455"/>
      <c r="TL31" s="455"/>
      <c r="TM31" s="455"/>
      <c r="TN31" s="455"/>
      <c r="TO31" s="455"/>
      <c r="TP31" s="455"/>
      <c r="TQ31" s="455"/>
      <c r="TR31" s="455"/>
      <c r="TS31" s="455"/>
      <c r="TT31" s="455"/>
      <c r="TU31" s="455"/>
      <c r="TV31" s="455"/>
      <c r="TW31" s="455"/>
      <c r="TX31" s="455"/>
      <c r="TY31" s="455"/>
      <c r="TZ31" s="455"/>
      <c r="UA31" s="455"/>
      <c r="UB31" s="455"/>
      <c r="UC31" s="455"/>
      <c r="UD31" s="455"/>
      <c r="UE31" s="455"/>
      <c r="UF31" s="455"/>
      <c r="UG31" s="455"/>
      <c r="UH31" s="455"/>
      <c r="UI31" s="455"/>
      <c r="UJ31" s="455"/>
      <c r="UK31" s="455"/>
      <c r="UL31" s="455"/>
      <c r="UM31" s="455"/>
      <c r="UN31" s="455"/>
      <c r="UO31" s="455"/>
      <c r="UP31" s="455"/>
      <c r="UQ31" s="455"/>
      <c r="UR31" s="455"/>
      <c r="US31" s="455"/>
      <c r="UT31" s="455"/>
      <c r="UU31" s="455"/>
      <c r="UV31" s="455"/>
      <c r="UW31" s="455"/>
      <c r="UX31" s="455"/>
      <c r="UY31" s="455"/>
      <c r="UZ31" s="455"/>
      <c r="VA31" s="455"/>
      <c r="VB31" s="455"/>
      <c r="VC31" s="455"/>
      <c r="VD31" s="455"/>
      <c r="VE31" s="455"/>
      <c r="VF31" s="455"/>
      <c r="VG31" s="455"/>
      <c r="VH31" s="455"/>
      <c r="VI31" s="455"/>
      <c r="VJ31" s="455"/>
      <c r="VK31" s="455"/>
      <c r="VL31" s="455"/>
      <c r="VM31" s="455"/>
      <c r="VN31" s="455"/>
      <c r="VO31" s="455"/>
      <c r="VP31" s="455"/>
      <c r="VQ31" s="455"/>
      <c r="VR31" s="455"/>
      <c r="VS31" s="455"/>
      <c r="VT31" s="455"/>
      <c r="VU31" s="455"/>
      <c r="VV31" s="455"/>
      <c r="VW31" s="455"/>
      <c r="VX31" s="455"/>
      <c r="VY31" s="455"/>
      <c r="VZ31" s="455"/>
      <c r="WA31" s="455"/>
      <c r="WB31" s="455"/>
      <c r="WC31" s="455"/>
      <c r="WD31" s="455"/>
      <c r="WE31" s="455"/>
      <c r="WF31" s="455"/>
      <c r="WG31" s="455"/>
      <c r="WH31" s="455"/>
      <c r="WI31" s="455"/>
      <c r="WJ31" s="455"/>
      <c r="WK31" s="455"/>
      <c r="WL31" s="455"/>
      <c r="WM31" s="455"/>
      <c r="WN31" s="455"/>
      <c r="WO31" s="455"/>
      <c r="WP31" s="455"/>
      <c r="WQ31" s="455"/>
      <c r="WR31" s="455"/>
      <c r="WS31" s="455"/>
      <c r="WT31" s="455"/>
      <c r="WU31" s="455"/>
      <c r="WV31" s="455"/>
      <c r="WW31" s="455"/>
      <c r="WX31" s="455"/>
      <c r="WY31" s="455"/>
      <c r="WZ31" s="455"/>
      <c r="XA31" s="455"/>
      <c r="XB31" s="455"/>
      <c r="XC31" s="455"/>
      <c r="XD31" s="455"/>
      <c r="XE31" s="455"/>
      <c r="XF31" s="455"/>
      <c r="XG31" s="455"/>
      <c r="XH31" s="455"/>
      <c r="XI31" s="455"/>
      <c r="XJ31" s="455"/>
      <c r="XK31" s="455"/>
      <c r="XL31" s="455"/>
      <c r="XM31" s="455"/>
      <c r="XN31" s="455"/>
      <c r="XO31" s="455"/>
      <c r="XP31" s="455"/>
      <c r="XQ31" s="455"/>
      <c r="XR31" s="455"/>
      <c r="XS31" s="455"/>
      <c r="XT31" s="455"/>
      <c r="XU31" s="455"/>
      <c r="XV31" s="455"/>
      <c r="XW31" s="455"/>
      <c r="XX31" s="455"/>
      <c r="XY31" s="455"/>
      <c r="XZ31" s="455"/>
      <c r="YA31" s="455"/>
      <c r="YB31" s="455"/>
      <c r="YC31" s="455"/>
      <c r="YD31" s="455"/>
      <c r="YE31" s="455"/>
      <c r="YF31" s="455"/>
      <c r="YG31" s="455"/>
      <c r="YH31" s="455"/>
      <c r="YI31" s="455"/>
      <c r="YJ31" s="455"/>
      <c r="YK31" s="455"/>
      <c r="YL31" s="455"/>
      <c r="YM31" s="455"/>
      <c r="YN31" s="455"/>
      <c r="YO31" s="455"/>
      <c r="YP31" s="455"/>
      <c r="YQ31" s="455"/>
      <c r="YR31" s="455"/>
      <c r="YS31" s="455"/>
      <c r="YT31" s="455"/>
      <c r="YU31" s="455"/>
      <c r="YV31" s="455"/>
      <c r="YW31" s="455"/>
      <c r="YX31" s="455"/>
      <c r="YY31" s="455"/>
      <c r="YZ31" s="455"/>
      <c r="ZA31" s="455"/>
      <c r="ZB31" s="455"/>
      <c r="ZC31" s="455"/>
      <c r="ZD31" s="455"/>
      <c r="ZE31" s="455"/>
      <c r="ZF31" s="455"/>
      <c r="ZG31" s="455"/>
      <c r="ZH31" s="455"/>
      <c r="ZI31" s="455"/>
      <c r="ZJ31" s="455"/>
      <c r="ZK31" s="455"/>
      <c r="ZL31" s="455"/>
      <c r="ZM31" s="455"/>
      <c r="ZN31" s="455"/>
      <c r="ZO31" s="455"/>
      <c r="ZP31" s="455"/>
      <c r="ZQ31" s="455"/>
      <c r="ZR31" s="455"/>
      <c r="ZS31" s="455"/>
      <c r="ZT31" s="455"/>
      <c r="ZU31" s="455"/>
      <c r="ZV31" s="455"/>
      <c r="ZW31" s="455"/>
      <c r="ZX31" s="455"/>
      <c r="ZY31" s="455"/>
      <c r="ZZ31" s="455"/>
      <c r="AAA31" s="455"/>
      <c r="AAB31" s="455"/>
      <c r="AAC31" s="455"/>
      <c r="AAD31" s="455"/>
      <c r="AAE31" s="455"/>
      <c r="AAF31" s="455"/>
      <c r="AAG31" s="455"/>
      <c r="AAH31" s="455"/>
      <c r="AAI31" s="455"/>
      <c r="AAJ31" s="455"/>
      <c r="AAK31" s="455"/>
      <c r="AAL31" s="455"/>
      <c r="AAM31" s="455"/>
      <c r="AAN31" s="455"/>
      <c r="AAO31" s="455"/>
      <c r="AAP31" s="455"/>
      <c r="AAQ31" s="455"/>
      <c r="AAR31" s="455"/>
      <c r="AAS31" s="455"/>
      <c r="AAT31" s="455"/>
      <c r="AAU31" s="455"/>
      <c r="AAV31" s="455"/>
      <c r="AAW31" s="455"/>
      <c r="AAX31" s="455"/>
      <c r="AAY31" s="455"/>
      <c r="AAZ31" s="455"/>
      <c r="ABA31" s="455"/>
      <c r="ABB31" s="455"/>
      <c r="ABC31" s="455"/>
      <c r="ABD31" s="455"/>
      <c r="ABE31" s="455"/>
      <c r="ABF31" s="455"/>
      <c r="ABG31" s="455"/>
      <c r="ABH31" s="455"/>
      <c r="ABI31" s="455"/>
      <c r="ABJ31" s="455"/>
      <c r="ABK31" s="455"/>
      <c r="ABL31" s="455"/>
      <c r="ABM31" s="455"/>
      <c r="ABN31" s="455"/>
      <c r="ABO31" s="455"/>
      <c r="ABP31" s="455"/>
      <c r="ABQ31" s="455"/>
      <c r="ABR31" s="455"/>
      <c r="ABS31" s="455"/>
      <c r="ABT31" s="455"/>
      <c r="ABU31" s="455"/>
      <c r="ABV31" s="455"/>
      <c r="ABW31" s="455"/>
      <c r="ABX31" s="455"/>
      <c r="ABY31" s="455"/>
      <c r="ABZ31" s="455"/>
      <c r="ACA31" s="455"/>
      <c r="ACB31" s="455"/>
      <c r="ACC31" s="455"/>
      <c r="ACD31" s="455"/>
      <c r="ACE31" s="455"/>
      <c r="ACF31" s="455"/>
      <c r="ACG31" s="455"/>
      <c r="ACH31" s="455"/>
      <c r="ACI31" s="455"/>
      <c r="ACJ31" s="455"/>
      <c r="ACK31" s="455"/>
      <c r="ACL31" s="455"/>
      <c r="ACM31" s="455"/>
      <c r="ACN31" s="455"/>
      <c r="ACO31" s="455"/>
      <c r="ACP31" s="455"/>
      <c r="ACQ31" s="455"/>
      <c r="ACR31" s="455"/>
      <c r="ACS31" s="455"/>
      <c r="ACT31" s="455"/>
      <c r="ACU31" s="455"/>
      <c r="ACV31" s="455"/>
      <c r="ACW31" s="455"/>
      <c r="ACX31" s="455"/>
      <c r="ACY31" s="455"/>
      <c r="ACZ31" s="455"/>
      <c r="ADA31" s="455"/>
      <c r="ADB31" s="455"/>
      <c r="ADC31" s="455"/>
      <c r="ADD31" s="455"/>
      <c r="ADE31" s="455"/>
      <c r="ADF31" s="455"/>
      <c r="ADG31" s="455"/>
      <c r="ADH31" s="455"/>
      <c r="ADI31" s="455"/>
      <c r="ADJ31" s="455"/>
      <c r="ADK31" s="455"/>
      <c r="ADL31" s="455"/>
      <c r="ADM31" s="455"/>
      <c r="ADN31" s="455"/>
      <c r="ADO31" s="455"/>
      <c r="ADP31" s="455"/>
      <c r="ADQ31" s="455"/>
      <c r="ADR31" s="455"/>
      <c r="ADS31" s="455"/>
      <c r="ADT31" s="455"/>
      <c r="ADU31" s="455"/>
      <c r="ADV31" s="455"/>
      <c r="ADW31" s="455"/>
      <c r="ADX31" s="455"/>
      <c r="ADY31" s="455"/>
      <c r="ADZ31" s="455"/>
      <c r="AEA31" s="455"/>
      <c r="AEB31" s="455"/>
      <c r="AEC31" s="455"/>
      <c r="AED31" s="455"/>
      <c r="AEE31" s="455"/>
      <c r="AEF31" s="455"/>
      <c r="AEG31" s="455"/>
      <c r="AEH31" s="455"/>
      <c r="AEI31" s="455"/>
      <c r="AEJ31" s="455"/>
      <c r="AEK31" s="455"/>
      <c r="AEL31" s="455"/>
      <c r="AEM31" s="455"/>
      <c r="AEN31" s="455"/>
      <c r="AEO31" s="455"/>
      <c r="AEP31" s="455"/>
      <c r="AEQ31" s="455"/>
      <c r="AER31" s="455"/>
      <c r="AES31" s="455"/>
      <c r="AET31" s="455"/>
      <c r="AEU31" s="455"/>
      <c r="AEV31" s="455"/>
      <c r="AEW31" s="455"/>
      <c r="AEX31" s="455"/>
      <c r="AEY31" s="455"/>
      <c r="AEZ31" s="455"/>
      <c r="AFA31" s="455"/>
      <c r="AFB31" s="455"/>
      <c r="AFC31" s="455"/>
      <c r="AFD31" s="455"/>
      <c r="AFE31" s="455"/>
      <c r="AFF31" s="455"/>
      <c r="AFG31" s="455"/>
      <c r="AFH31" s="455"/>
      <c r="AFI31" s="455"/>
      <c r="AFJ31" s="455"/>
      <c r="AFK31" s="455"/>
      <c r="AFL31" s="455"/>
      <c r="AFM31" s="455"/>
      <c r="AFN31" s="455"/>
      <c r="AFO31" s="455"/>
      <c r="AFP31" s="455"/>
      <c r="AFQ31" s="455"/>
      <c r="AFR31" s="455"/>
      <c r="AFS31" s="455"/>
      <c r="AFT31" s="455"/>
      <c r="AFU31" s="455"/>
      <c r="AFV31" s="455"/>
      <c r="AFW31" s="455"/>
      <c r="AFX31" s="455"/>
      <c r="AFY31" s="455"/>
      <c r="AFZ31" s="455"/>
      <c r="AGA31" s="455"/>
      <c r="AGB31" s="455"/>
      <c r="AGC31" s="455"/>
      <c r="AGD31" s="455"/>
      <c r="AGE31" s="455"/>
      <c r="AGF31" s="455"/>
      <c r="AGG31" s="455"/>
      <c r="AGH31" s="455"/>
      <c r="AGI31" s="455"/>
      <c r="AGJ31" s="455"/>
      <c r="AGK31" s="455"/>
      <c r="AGL31" s="455"/>
      <c r="AGM31" s="455"/>
      <c r="AGN31" s="455"/>
      <c r="AGO31" s="455"/>
      <c r="AGP31" s="455"/>
      <c r="AGQ31" s="455"/>
      <c r="AGR31" s="455"/>
      <c r="AGS31" s="455"/>
      <c r="AGT31" s="455"/>
      <c r="AGU31" s="455"/>
      <c r="AGV31" s="455"/>
      <c r="AGW31" s="455"/>
      <c r="AGX31" s="455"/>
      <c r="AGY31" s="455"/>
      <c r="AGZ31" s="455"/>
      <c r="AHA31" s="455"/>
      <c r="AHB31" s="455"/>
      <c r="AHC31" s="455"/>
      <c r="AHD31" s="455"/>
      <c r="AHE31" s="455"/>
      <c r="AHF31" s="455"/>
      <c r="AHG31" s="455"/>
      <c r="AHH31" s="455"/>
      <c r="AHI31" s="455"/>
      <c r="AHJ31" s="455"/>
      <c r="AHK31" s="455"/>
      <c r="AHL31" s="455"/>
      <c r="AHM31" s="455"/>
      <c r="AHN31" s="455"/>
      <c r="AHO31" s="455"/>
      <c r="AHP31" s="455"/>
      <c r="AHQ31" s="455"/>
      <c r="AHR31" s="455"/>
      <c r="AHS31" s="455"/>
      <c r="AHT31" s="455"/>
      <c r="AHU31" s="455"/>
      <c r="AHV31" s="455"/>
      <c r="AHW31" s="455"/>
      <c r="AHX31" s="455"/>
      <c r="AHY31" s="455"/>
      <c r="AHZ31" s="455"/>
      <c r="AIA31" s="455"/>
      <c r="AIB31" s="455"/>
      <c r="AIC31" s="455"/>
      <c r="AID31" s="455"/>
      <c r="AIE31" s="455"/>
      <c r="AIF31" s="455"/>
      <c r="AIG31" s="455"/>
      <c r="AIH31" s="455"/>
      <c r="AII31" s="455"/>
      <c r="AIJ31" s="455"/>
      <c r="AIK31" s="455"/>
      <c r="AIL31" s="455"/>
      <c r="AIM31" s="455"/>
      <c r="AIN31" s="455"/>
      <c r="AIO31" s="455"/>
      <c r="AIP31" s="455"/>
      <c r="AIQ31" s="455"/>
      <c r="AIR31" s="455"/>
      <c r="AIS31" s="455"/>
      <c r="AIT31" s="455"/>
      <c r="AIU31" s="455"/>
      <c r="AIV31" s="455"/>
      <c r="AIW31" s="455"/>
      <c r="AIX31" s="455"/>
      <c r="AIY31" s="455"/>
      <c r="AIZ31" s="455"/>
      <c r="AJA31" s="455"/>
      <c r="AJB31" s="455"/>
      <c r="AJC31" s="455"/>
      <c r="AJD31" s="455"/>
      <c r="AJE31" s="455"/>
      <c r="AJF31" s="455"/>
      <c r="AJG31" s="455"/>
      <c r="AJH31" s="455"/>
      <c r="AJI31" s="455"/>
      <c r="AJJ31" s="455"/>
      <c r="AJK31" s="455"/>
      <c r="AJL31" s="455"/>
      <c r="AJM31" s="455"/>
      <c r="AJN31" s="455"/>
      <c r="AJO31" s="455"/>
      <c r="AJP31" s="455"/>
      <c r="AJQ31" s="455"/>
      <c r="AJR31" s="455"/>
      <c r="AJS31" s="455"/>
      <c r="AJT31" s="455"/>
      <c r="AJU31" s="455"/>
      <c r="AJV31" s="455"/>
      <c r="AJW31" s="455"/>
      <c r="AJX31" s="455"/>
      <c r="AJY31" s="455"/>
      <c r="AJZ31" s="455"/>
      <c r="AKA31" s="455"/>
      <c r="AKB31" s="455"/>
      <c r="AKC31" s="455"/>
      <c r="AKD31" s="455"/>
      <c r="AKE31" s="455"/>
      <c r="AKF31" s="455"/>
      <c r="AKG31" s="455"/>
      <c r="AKH31" s="455"/>
      <c r="AKI31" s="455"/>
      <c r="AKJ31" s="455"/>
      <c r="AKK31" s="455"/>
      <c r="AKL31" s="455"/>
      <c r="AKM31" s="455"/>
      <c r="AKN31" s="455"/>
      <c r="AKO31" s="455"/>
      <c r="AKP31" s="455"/>
      <c r="AKQ31" s="455"/>
      <c r="AKR31" s="455"/>
      <c r="AKS31" s="455"/>
      <c r="AKT31" s="455"/>
      <c r="AKU31" s="455"/>
      <c r="AKV31" s="455"/>
      <c r="AKW31" s="455"/>
      <c r="AKX31" s="455"/>
      <c r="AKY31" s="455"/>
      <c r="AKZ31" s="455"/>
      <c r="ALA31" s="455"/>
      <c r="ALB31" s="455"/>
      <c r="ALC31" s="455"/>
      <c r="ALD31" s="455"/>
      <c r="ALE31" s="455"/>
      <c r="ALF31" s="455"/>
      <c r="ALG31" s="455"/>
      <c r="ALH31" s="455"/>
      <c r="ALI31" s="455"/>
      <c r="ALJ31" s="455"/>
      <c r="ALK31" s="455"/>
      <c r="ALL31" s="455"/>
      <c r="ALM31" s="455"/>
      <c r="ALN31" s="455"/>
      <c r="ALO31" s="455"/>
      <c r="ALP31" s="455"/>
      <c r="ALQ31" s="455"/>
      <c r="ALR31" s="455"/>
      <c r="ALS31" s="455"/>
      <c r="ALT31" s="455"/>
      <c r="ALU31" s="455"/>
      <c r="ALV31" s="455"/>
      <c r="ALW31" s="455"/>
      <c r="ALX31" s="455"/>
      <c r="ALY31" s="455"/>
      <c r="ALZ31" s="455"/>
      <c r="AMA31" s="455"/>
      <c r="AMB31" s="455"/>
      <c r="AMC31" s="455"/>
      <c r="AMD31" s="455"/>
      <c r="AME31" s="455"/>
      <c r="AMF31" s="455"/>
      <c r="AMG31" s="455"/>
      <c r="AMH31" s="455"/>
      <c r="AMI31" s="455"/>
      <c r="AMJ31" s="455"/>
      <c r="AMK31" s="455"/>
      <c r="AML31" s="455"/>
      <c r="AMM31" s="455"/>
    </row>
    <row r="32" spans="1:1027" ht="15.75" thickBot="1" x14ac:dyDescent="0.3">
      <c r="A32" s="618"/>
      <c r="B32" s="66" t="s">
        <v>818</v>
      </c>
      <c r="C32" s="482">
        <v>116</v>
      </c>
      <c r="IW32" s="455"/>
      <c r="IX32" s="455"/>
      <c r="IY32" s="455"/>
      <c r="IZ32" s="455"/>
      <c r="JA32" s="455"/>
      <c r="JB32" s="455"/>
      <c r="JC32" s="455"/>
      <c r="JD32" s="455"/>
      <c r="JE32" s="455"/>
      <c r="JF32" s="455"/>
      <c r="JG32" s="455"/>
      <c r="JH32" s="455"/>
      <c r="JI32" s="455"/>
      <c r="JJ32" s="455"/>
      <c r="JK32" s="455"/>
      <c r="JL32" s="455"/>
      <c r="JM32" s="455"/>
      <c r="JN32" s="455"/>
      <c r="JO32" s="455"/>
      <c r="JP32" s="455"/>
      <c r="JQ32" s="455"/>
      <c r="JR32" s="455"/>
      <c r="JS32" s="455"/>
      <c r="JT32" s="455"/>
      <c r="JU32" s="455"/>
      <c r="JV32" s="455"/>
      <c r="JW32" s="455"/>
      <c r="JX32" s="455"/>
      <c r="JY32" s="455"/>
      <c r="JZ32" s="455"/>
      <c r="KA32" s="455"/>
      <c r="KB32" s="455"/>
      <c r="KC32" s="455"/>
      <c r="KD32" s="455"/>
      <c r="KE32" s="455"/>
      <c r="KF32" s="455"/>
      <c r="KG32" s="455"/>
      <c r="KH32" s="455"/>
      <c r="KI32" s="455"/>
      <c r="KJ32" s="455"/>
      <c r="KK32" s="455"/>
      <c r="KL32" s="455"/>
      <c r="KM32" s="455"/>
      <c r="KN32" s="455"/>
      <c r="KO32" s="455"/>
      <c r="KP32" s="455"/>
      <c r="KQ32" s="455"/>
      <c r="KR32" s="455"/>
      <c r="KS32" s="455"/>
      <c r="KT32" s="455"/>
      <c r="KU32" s="455"/>
      <c r="KV32" s="455"/>
      <c r="KW32" s="455"/>
      <c r="KX32" s="455"/>
      <c r="KY32" s="455"/>
      <c r="KZ32" s="455"/>
      <c r="LA32" s="455"/>
      <c r="LB32" s="455"/>
      <c r="LC32" s="455"/>
      <c r="LD32" s="455"/>
      <c r="LE32" s="455"/>
      <c r="LF32" s="455"/>
      <c r="LG32" s="455"/>
      <c r="LH32" s="455"/>
      <c r="LI32" s="455"/>
      <c r="LJ32" s="455"/>
      <c r="LK32" s="455"/>
      <c r="LL32" s="455"/>
      <c r="LM32" s="455"/>
      <c r="LN32" s="455"/>
      <c r="LO32" s="455"/>
      <c r="LP32" s="455"/>
      <c r="LQ32" s="455"/>
      <c r="LR32" s="455"/>
      <c r="LS32" s="455"/>
      <c r="LT32" s="455"/>
      <c r="LU32" s="455"/>
      <c r="LV32" s="455"/>
      <c r="LW32" s="455"/>
      <c r="LX32" s="455"/>
      <c r="LY32" s="455"/>
      <c r="LZ32" s="455"/>
      <c r="MA32" s="455"/>
      <c r="MB32" s="455"/>
      <c r="MC32" s="455"/>
      <c r="MD32" s="455"/>
      <c r="ME32" s="455"/>
      <c r="MF32" s="455"/>
      <c r="MG32" s="455"/>
      <c r="MH32" s="455"/>
      <c r="MI32" s="455"/>
      <c r="MJ32" s="455"/>
      <c r="MK32" s="455"/>
      <c r="ML32" s="455"/>
      <c r="MM32" s="455"/>
      <c r="MN32" s="455"/>
      <c r="MO32" s="455"/>
      <c r="MP32" s="455"/>
      <c r="MQ32" s="455"/>
      <c r="MR32" s="455"/>
      <c r="MS32" s="455"/>
      <c r="MT32" s="455"/>
      <c r="MU32" s="455"/>
      <c r="MV32" s="455"/>
      <c r="MW32" s="455"/>
      <c r="MX32" s="455"/>
      <c r="MY32" s="455"/>
      <c r="MZ32" s="455"/>
      <c r="NA32" s="455"/>
      <c r="NB32" s="455"/>
      <c r="NC32" s="455"/>
      <c r="ND32" s="455"/>
      <c r="NE32" s="455"/>
      <c r="NF32" s="455"/>
      <c r="NG32" s="455"/>
      <c r="NH32" s="455"/>
      <c r="NI32" s="455"/>
      <c r="NJ32" s="455"/>
      <c r="NK32" s="455"/>
      <c r="NL32" s="455"/>
      <c r="NM32" s="455"/>
      <c r="NN32" s="455"/>
      <c r="NO32" s="455"/>
      <c r="NP32" s="455"/>
      <c r="NQ32" s="455"/>
      <c r="NR32" s="455"/>
      <c r="NS32" s="455"/>
      <c r="NT32" s="455"/>
      <c r="NU32" s="455"/>
      <c r="NV32" s="455"/>
      <c r="NW32" s="455"/>
      <c r="NX32" s="455"/>
      <c r="NY32" s="455"/>
      <c r="NZ32" s="455"/>
      <c r="OA32" s="455"/>
      <c r="OB32" s="455"/>
      <c r="OC32" s="455"/>
      <c r="OD32" s="455"/>
      <c r="OE32" s="455"/>
      <c r="OF32" s="455"/>
      <c r="OG32" s="455"/>
      <c r="OH32" s="455"/>
      <c r="OI32" s="455"/>
      <c r="OJ32" s="455"/>
      <c r="OK32" s="455"/>
      <c r="OL32" s="455"/>
      <c r="OM32" s="455"/>
      <c r="ON32" s="455"/>
      <c r="OO32" s="455"/>
      <c r="OP32" s="455"/>
      <c r="OQ32" s="455"/>
      <c r="OR32" s="455"/>
      <c r="OS32" s="455"/>
      <c r="OT32" s="455"/>
      <c r="OU32" s="455"/>
      <c r="OV32" s="455"/>
      <c r="OW32" s="455"/>
      <c r="OX32" s="455"/>
      <c r="OY32" s="455"/>
      <c r="OZ32" s="455"/>
      <c r="PA32" s="455"/>
      <c r="PB32" s="455"/>
      <c r="PC32" s="455"/>
      <c r="PD32" s="455"/>
      <c r="PE32" s="455"/>
      <c r="PF32" s="455"/>
      <c r="PG32" s="455"/>
      <c r="PH32" s="455"/>
      <c r="PI32" s="455"/>
      <c r="PJ32" s="455"/>
      <c r="PK32" s="455"/>
      <c r="PL32" s="455"/>
      <c r="PM32" s="455"/>
      <c r="PN32" s="455"/>
      <c r="PO32" s="455"/>
      <c r="PP32" s="455"/>
      <c r="PQ32" s="455"/>
      <c r="PR32" s="455"/>
      <c r="PS32" s="455"/>
      <c r="PT32" s="455"/>
      <c r="PU32" s="455"/>
      <c r="PV32" s="455"/>
      <c r="PW32" s="455"/>
      <c r="PX32" s="455"/>
      <c r="PY32" s="455"/>
      <c r="PZ32" s="455"/>
      <c r="QA32" s="455"/>
      <c r="QB32" s="455"/>
      <c r="QC32" s="455"/>
      <c r="QD32" s="455"/>
      <c r="QE32" s="455"/>
      <c r="QF32" s="455"/>
      <c r="QG32" s="455"/>
      <c r="QH32" s="455"/>
      <c r="QI32" s="455"/>
      <c r="QJ32" s="455"/>
      <c r="QK32" s="455"/>
      <c r="QL32" s="455"/>
      <c r="QM32" s="455"/>
      <c r="QN32" s="455"/>
      <c r="QO32" s="455"/>
      <c r="QP32" s="455"/>
      <c r="QQ32" s="455"/>
      <c r="QR32" s="455"/>
      <c r="QS32" s="455"/>
      <c r="QT32" s="455"/>
      <c r="QU32" s="455"/>
      <c r="QV32" s="455"/>
      <c r="QW32" s="455"/>
      <c r="QX32" s="455"/>
      <c r="QY32" s="455"/>
      <c r="QZ32" s="455"/>
      <c r="RA32" s="455"/>
      <c r="RB32" s="455"/>
      <c r="RC32" s="455"/>
      <c r="RD32" s="455"/>
      <c r="RE32" s="455"/>
      <c r="RF32" s="455"/>
      <c r="RG32" s="455"/>
      <c r="RH32" s="455"/>
      <c r="RI32" s="455"/>
      <c r="RJ32" s="455"/>
      <c r="RK32" s="455"/>
      <c r="RL32" s="455"/>
      <c r="RM32" s="455"/>
      <c r="RN32" s="455"/>
      <c r="RO32" s="455"/>
      <c r="RP32" s="455"/>
      <c r="RQ32" s="455"/>
      <c r="RR32" s="455"/>
      <c r="RS32" s="455"/>
      <c r="RT32" s="455"/>
      <c r="RU32" s="455"/>
      <c r="RV32" s="455"/>
      <c r="RW32" s="455"/>
      <c r="RX32" s="455"/>
      <c r="RY32" s="455"/>
      <c r="RZ32" s="455"/>
      <c r="SA32" s="455"/>
      <c r="SB32" s="455"/>
      <c r="SC32" s="455"/>
      <c r="SD32" s="455"/>
      <c r="SE32" s="455"/>
      <c r="SF32" s="455"/>
      <c r="SG32" s="455"/>
      <c r="SH32" s="455"/>
      <c r="SI32" s="455"/>
      <c r="SJ32" s="455"/>
      <c r="SK32" s="455"/>
      <c r="SL32" s="455"/>
      <c r="SM32" s="455"/>
      <c r="SN32" s="455"/>
      <c r="SO32" s="455"/>
      <c r="SP32" s="455"/>
      <c r="SQ32" s="455"/>
      <c r="SR32" s="455"/>
      <c r="SS32" s="455"/>
      <c r="ST32" s="455"/>
      <c r="SU32" s="455"/>
      <c r="SV32" s="455"/>
      <c r="SW32" s="455"/>
      <c r="SX32" s="455"/>
      <c r="SY32" s="455"/>
      <c r="SZ32" s="455"/>
      <c r="TA32" s="455"/>
      <c r="TB32" s="455"/>
      <c r="TC32" s="455"/>
      <c r="TD32" s="455"/>
      <c r="TE32" s="455"/>
      <c r="TF32" s="455"/>
      <c r="TG32" s="455"/>
      <c r="TH32" s="455"/>
      <c r="TI32" s="455"/>
      <c r="TJ32" s="455"/>
      <c r="TK32" s="455"/>
      <c r="TL32" s="455"/>
      <c r="TM32" s="455"/>
      <c r="TN32" s="455"/>
      <c r="TO32" s="455"/>
      <c r="TP32" s="455"/>
      <c r="TQ32" s="455"/>
      <c r="TR32" s="455"/>
      <c r="TS32" s="455"/>
      <c r="TT32" s="455"/>
      <c r="TU32" s="455"/>
      <c r="TV32" s="455"/>
      <c r="TW32" s="455"/>
      <c r="TX32" s="455"/>
      <c r="TY32" s="455"/>
      <c r="TZ32" s="455"/>
      <c r="UA32" s="455"/>
      <c r="UB32" s="455"/>
      <c r="UC32" s="455"/>
      <c r="UD32" s="455"/>
      <c r="UE32" s="455"/>
      <c r="UF32" s="455"/>
      <c r="UG32" s="455"/>
      <c r="UH32" s="455"/>
      <c r="UI32" s="455"/>
      <c r="UJ32" s="455"/>
      <c r="UK32" s="455"/>
      <c r="UL32" s="455"/>
      <c r="UM32" s="455"/>
      <c r="UN32" s="455"/>
      <c r="UO32" s="455"/>
      <c r="UP32" s="455"/>
      <c r="UQ32" s="455"/>
      <c r="UR32" s="455"/>
      <c r="US32" s="455"/>
      <c r="UT32" s="455"/>
      <c r="UU32" s="455"/>
      <c r="UV32" s="455"/>
      <c r="UW32" s="455"/>
      <c r="UX32" s="455"/>
      <c r="UY32" s="455"/>
      <c r="UZ32" s="455"/>
      <c r="VA32" s="455"/>
      <c r="VB32" s="455"/>
      <c r="VC32" s="455"/>
      <c r="VD32" s="455"/>
      <c r="VE32" s="455"/>
      <c r="VF32" s="455"/>
      <c r="VG32" s="455"/>
      <c r="VH32" s="455"/>
      <c r="VI32" s="455"/>
      <c r="VJ32" s="455"/>
      <c r="VK32" s="455"/>
      <c r="VL32" s="455"/>
      <c r="VM32" s="455"/>
      <c r="VN32" s="455"/>
      <c r="VO32" s="455"/>
      <c r="VP32" s="455"/>
      <c r="VQ32" s="455"/>
      <c r="VR32" s="455"/>
      <c r="VS32" s="455"/>
      <c r="VT32" s="455"/>
      <c r="VU32" s="455"/>
      <c r="VV32" s="455"/>
      <c r="VW32" s="455"/>
      <c r="VX32" s="455"/>
      <c r="VY32" s="455"/>
      <c r="VZ32" s="455"/>
      <c r="WA32" s="455"/>
      <c r="WB32" s="455"/>
      <c r="WC32" s="455"/>
      <c r="WD32" s="455"/>
      <c r="WE32" s="455"/>
      <c r="WF32" s="455"/>
      <c r="WG32" s="455"/>
      <c r="WH32" s="455"/>
      <c r="WI32" s="455"/>
      <c r="WJ32" s="455"/>
      <c r="WK32" s="455"/>
      <c r="WL32" s="455"/>
      <c r="WM32" s="455"/>
      <c r="WN32" s="455"/>
      <c r="WO32" s="455"/>
      <c r="WP32" s="455"/>
      <c r="WQ32" s="455"/>
      <c r="WR32" s="455"/>
      <c r="WS32" s="455"/>
      <c r="WT32" s="455"/>
      <c r="WU32" s="455"/>
      <c r="WV32" s="455"/>
      <c r="WW32" s="455"/>
      <c r="WX32" s="455"/>
      <c r="WY32" s="455"/>
      <c r="WZ32" s="455"/>
      <c r="XA32" s="455"/>
      <c r="XB32" s="455"/>
      <c r="XC32" s="455"/>
      <c r="XD32" s="455"/>
      <c r="XE32" s="455"/>
      <c r="XF32" s="455"/>
      <c r="XG32" s="455"/>
      <c r="XH32" s="455"/>
      <c r="XI32" s="455"/>
      <c r="XJ32" s="455"/>
      <c r="XK32" s="455"/>
      <c r="XL32" s="455"/>
      <c r="XM32" s="455"/>
      <c r="XN32" s="455"/>
      <c r="XO32" s="455"/>
      <c r="XP32" s="455"/>
      <c r="XQ32" s="455"/>
      <c r="XR32" s="455"/>
      <c r="XS32" s="455"/>
      <c r="XT32" s="455"/>
      <c r="XU32" s="455"/>
      <c r="XV32" s="455"/>
      <c r="XW32" s="455"/>
      <c r="XX32" s="455"/>
      <c r="XY32" s="455"/>
      <c r="XZ32" s="455"/>
      <c r="YA32" s="455"/>
      <c r="YB32" s="455"/>
      <c r="YC32" s="455"/>
      <c r="YD32" s="455"/>
      <c r="YE32" s="455"/>
      <c r="YF32" s="455"/>
      <c r="YG32" s="455"/>
      <c r="YH32" s="455"/>
      <c r="YI32" s="455"/>
      <c r="YJ32" s="455"/>
      <c r="YK32" s="455"/>
      <c r="YL32" s="455"/>
      <c r="YM32" s="455"/>
      <c r="YN32" s="455"/>
      <c r="YO32" s="455"/>
      <c r="YP32" s="455"/>
      <c r="YQ32" s="455"/>
      <c r="YR32" s="455"/>
      <c r="YS32" s="455"/>
      <c r="YT32" s="455"/>
      <c r="YU32" s="455"/>
      <c r="YV32" s="455"/>
      <c r="YW32" s="455"/>
      <c r="YX32" s="455"/>
      <c r="YY32" s="455"/>
      <c r="YZ32" s="455"/>
      <c r="ZA32" s="455"/>
      <c r="ZB32" s="455"/>
      <c r="ZC32" s="455"/>
      <c r="ZD32" s="455"/>
      <c r="ZE32" s="455"/>
      <c r="ZF32" s="455"/>
      <c r="ZG32" s="455"/>
      <c r="ZH32" s="455"/>
      <c r="ZI32" s="455"/>
      <c r="ZJ32" s="455"/>
      <c r="ZK32" s="455"/>
      <c r="ZL32" s="455"/>
      <c r="ZM32" s="455"/>
      <c r="ZN32" s="455"/>
      <c r="ZO32" s="455"/>
      <c r="ZP32" s="455"/>
      <c r="ZQ32" s="455"/>
      <c r="ZR32" s="455"/>
      <c r="ZS32" s="455"/>
      <c r="ZT32" s="455"/>
      <c r="ZU32" s="455"/>
      <c r="ZV32" s="455"/>
      <c r="ZW32" s="455"/>
      <c r="ZX32" s="455"/>
      <c r="ZY32" s="455"/>
      <c r="ZZ32" s="455"/>
      <c r="AAA32" s="455"/>
      <c r="AAB32" s="455"/>
      <c r="AAC32" s="455"/>
      <c r="AAD32" s="455"/>
      <c r="AAE32" s="455"/>
      <c r="AAF32" s="455"/>
      <c r="AAG32" s="455"/>
      <c r="AAH32" s="455"/>
      <c r="AAI32" s="455"/>
      <c r="AAJ32" s="455"/>
      <c r="AAK32" s="455"/>
      <c r="AAL32" s="455"/>
      <c r="AAM32" s="455"/>
      <c r="AAN32" s="455"/>
      <c r="AAO32" s="455"/>
      <c r="AAP32" s="455"/>
      <c r="AAQ32" s="455"/>
      <c r="AAR32" s="455"/>
      <c r="AAS32" s="455"/>
      <c r="AAT32" s="455"/>
      <c r="AAU32" s="455"/>
      <c r="AAV32" s="455"/>
      <c r="AAW32" s="455"/>
      <c r="AAX32" s="455"/>
      <c r="AAY32" s="455"/>
      <c r="AAZ32" s="455"/>
      <c r="ABA32" s="455"/>
      <c r="ABB32" s="455"/>
      <c r="ABC32" s="455"/>
      <c r="ABD32" s="455"/>
      <c r="ABE32" s="455"/>
      <c r="ABF32" s="455"/>
      <c r="ABG32" s="455"/>
      <c r="ABH32" s="455"/>
      <c r="ABI32" s="455"/>
      <c r="ABJ32" s="455"/>
      <c r="ABK32" s="455"/>
      <c r="ABL32" s="455"/>
      <c r="ABM32" s="455"/>
      <c r="ABN32" s="455"/>
      <c r="ABO32" s="455"/>
      <c r="ABP32" s="455"/>
      <c r="ABQ32" s="455"/>
      <c r="ABR32" s="455"/>
      <c r="ABS32" s="455"/>
      <c r="ABT32" s="455"/>
      <c r="ABU32" s="455"/>
      <c r="ABV32" s="455"/>
      <c r="ABW32" s="455"/>
      <c r="ABX32" s="455"/>
      <c r="ABY32" s="455"/>
      <c r="ABZ32" s="455"/>
      <c r="ACA32" s="455"/>
      <c r="ACB32" s="455"/>
      <c r="ACC32" s="455"/>
      <c r="ACD32" s="455"/>
      <c r="ACE32" s="455"/>
      <c r="ACF32" s="455"/>
      <c r="ACG32" s="455"/>
      <c r="ACH32" s="455"/>
      <c r="ACI32" s="455"/>
      <c r="ACJ32" s="455"/>
      <c r="ACK32" s="455"/>
      <c r="ACL32" s="455"/>
      <c r="ACM32" s="455"/>
      <c r="ACN32" s="455"/>
      <c r="ACO32" s="455"/>
      <c r="ACP32" s="455"/>
      <c r="ACQ32" s="455"/>
      <c r="ACR32" s="455"/>
      <c r="ACS32" s="455"/>
      <c r="ACT32" s="455"/>
      <c r="ACU32" s="455"/>
      <c r="ACV32" s="455"/>
      <c r="ACW32" s="455"/>
      <c r="ACX32" s="455"/>
      <c r="ACY32" s="455"/>
      <c r="ACZ32" s="455"/>
      <c r="ADA32" s="455"/>
      <c r="ADB32" s="455"/>
      <c r="ADC32" s="455"/>
      <c r="ADD32" s="455"/>
      <c r="ADE32" s="455"/>
      <c r="ADF32" s="455"/>
      <c r="ADG32" s="455"/>
      <c r="ADH32" s="455"/>
      <c r="ADI32" s="455"/>
      <c r="ADJ32" s="455"/>
      <c r="ADK32" s="455"/>
      <c r="ADL32" s="455"/>
      <c r="ADM32" s="455"/>
      <c r="ADN32" s="455"/>
      <c r="ADO32" s="455"/>
      <c r="ADP32" s="455"/>
      <c r="ADQ32" s="455"/>
      <c r="ADR32" s="455"/>
      <c r="ADS32" s="455"/>
      <c r="ADT32" s="455"/>
      <c r="ADU32" s="455"/>
      <c r="ADV32" s="455"/>
      <c r="ADW32" s="455"/>
      <c r="ADX32" s="455"/>
      <c r="ADY32" s="455"/>
      <c r="ADZ32" s="455"/>
      <c r="AEA32" s="455"/>
      <c r="AEB32" s="455"/>
      <c r="AEC32" s="455"/>
      <c r="AED32" s="455"/>
      <c r="AEE32" s="455"/>
      <c r="AEF32" s="455"/>
      <c r="AEG32" s="455"/>
      <c r="AEH32" s="455"/>
      <c r="AEI32" s="455"/>
      <c r="AEJ32" s="455"/>
      <c r="AEK32" s="455"/>
      <c r="AEL32" s="455"/>
      <c r="AEM32" s="455"/>
      <c r="AEN32" s="455"/>
      <c r="AEO32" s="455"/>
      <c r="AEP32" s="455"/>
      <c r="AEQ32" s="455"/>
      <c r="AER32" s="455"/>
      <c r="AES32" s="455"/>
      <c r="AET32" s="455"/>
      <c r="AEU32" s="455"/>
      <c r="AEV32" s="455"/>
      <c r="AEW32" s="455"/>
      <c r="AEX32" s="455"/>
      <c r="AEY32" s="455"/>
      <c r="AEZ32" s="455"/>
      <c r="AFA32" s="455"/>
      <c r="AFB32" s="455"/>
      <c r="AFC32" s="455"/>
      <c r="AFD32" s="455"/>
      <c r="AFE32" s="455"/>
      <c r="AFF32" s="455"/>
      <c r="AFG32" s="455"/>
      <c r="AFH32" s="455"/>
      <c r="AFI32" s="455"/>
      <c r="AFJ32" s="455"/>
      <c r="AFK32" s="455"/>
      <c r="AFL32" s="455"/>
      <c r="AFM32" s="455"/>
      <c r="AFN32" s="455"/>
      <c r="AFO32" s="455"/>
      <c r="AFP32" s="455"/>
      <c r="AFQ32" s="455"/>
      <c r="AFR32" s="455"/>
      <c r="AFS32" s="455"/>
      <c r="AFT32" s="455"/>
      <c r="AFU32" s="455"/>
      <c r="AFV32" s="455"/>
      <c r="AFW32" s="455"/>
      <c r="AFX32" s="455"/>
      <c r="AFY32" s="455"/>
      <c r="AFZ32" s="455"/>
      <c r="AGA32" s="455"/>
      <c r="AGB32" s="455"/>
      <c r="AGC32" s="455"/>
      <c r="AGD32" s="455"/>
      <c r="AGE32" s="455"/>
      <c r="AGF32" s="455"/>
      <c r="AGG32" s="455"/>
      <c r="AGH32" s="455"/>
      <c r="AGI32" s="455"/>
      <c r="AGJ32" s="455"/>
      <c r="AGK32" s="455"/>
      <c r="AGL32" s="455"/>
      <c r="AGM32" s="455"/>
      <c r="AGN32" s="455"/>
      <c r="AGO32" s="455"/>
      <c r="AGP32" s="455"/>
      <c r="AGQ32" s="455"/>
      <c r="AGR32" s="455"/>
      <c r="AGS32" s="455"/>
      <c r="AGT32" s="455"/>
      <c r="AGU32" s="455"/>
      <c r="AGV32" s="455"/>
      <c r="AGW32" s="455"/>
      <c r="AGX32" s="455"/>
      <c r="AGY32" s="455"/>
      <c r="AGZ32" s="455"/>
      <c r="AHA32" s="455"/>
      <c r="AHB32" s="455"/>
      <c r="AHC32" s="455"/>
      <c r="AHD32" s="455"/>
      <c r="AHE32" s="455"/>
      <c r="AHF32" s="455"/>
      <c r="AHG32" s="455"/>
      <c r="AHH32" s="455"/>
      <c r="AHI32" s="455"/>
      <c r="AHJ32" s="455"/>
      <c r="AHK32" s="455"/>
      <c r="AHL32" s="455"/>
      <c r="AHM32" s="455"/>
      <c r="AHN32" s="455"/>
      <c r="AHO32" s="455"/>
      <c r="AHP32" s="455"/>
      <c r="AHQ32" s="455"/>
      <c r="AHR32" s="455"/>
      <c r="AHS32" s="455"/>
      <c r="AHT32" s="455"/>
      <c r="AHU32" s="455"/>
      <c r="AHV32" s="455"/>
      <c r="AHW32" s="455"/>
      <c r="AHX32" s="455"/>
      <c r="AHY32" s="455"/>
      <c r="AHZ32" s="455"/>
      <c r="AIA32" s="455"/>
      <c r="AIB32" s="455"/>
      <c r="AIC32" s="455"/>
      <c r="AID32" s="455"/>
      <c r="AIE32" s="455"/>
      <c r="AIF32" s="455"/>
      <c r="AIG32" s="455"/>
      <c r="AIH32" s="455"/>
      <c r="AII32" s="455"/>
      <c r="AIJ32" s="455"/>
      <c r="AIK32" s="455"/>
      <c r="AIL32" s="455"/>
      <c r="AIM32" s="455"/>
      <c r="AIN32" s="455"/>
      <c r="AIO32" s="455"/>
      <c r="AIP32" s="455"/>
      <c r="AIQ32" s="455"/>
      <c r="AIR32" s="455"/>
      <c r="AIS32" s="455"/>
      <c r="AIT32" s="455"/>
      <c r="AIU32" s="455"/>
      <c r="AIV32" s="455"/>
      <c r="AIW32" s="455"/>
      <c r="AIX32" s="455"/>
      <c r="AIY32" s="455"/>
      <c r="AIZ32" s="455"/>
      <c r="AJA32" s="455"/>
      <c r="AJB32" s="455"/>
      <c r="AJC32" s="455"/>
      <c r="AJD32" s="455"/>
      <c r="AJE32" s="455"/>
      <c r="AJF32" s="455"/>
      <c r="AJG32" s="455"/>
      <c r="AJH32" s="455"/>
      <c r="AJI32" s="455"/>
      <c r="AJJ32" s="455"/>
      <c r="AJK32" s="455"/>
      <c r="AJL32" s="455"/>
      <c r="AJM32" s="455"/>
      <c r="AJN32" s="455"/>
      <c r="AJO32" s="455"/>
      <c r="AJP32" s="455"/>
      <c r="AJQ32" s="455"/>
      <c r="AJR32" s="455"/>
      <c r="AJS32" s="455"/>
      <c r="AJT32" s="455"/>
      <c r="AJU32" s="455"/>
      <c r="AJV32" s="455"/>
      <c r="AJW32" s="455"/>
      <c r="AJX32" s="455"/>
      <c r="AJY32" s="455"/>
      <c r="AJZ32" s="455"/>
      <c r="AKA32" s="455"/>
      <c r="AKB32" s="455"/>
      <c r="AKC32" s="455"/>
      <c r="AKD32" s="455"/>
      <c r="AKE32" s="455"/>
      <c r="AKF32" s="455"/>
      <c r="AKG32" s="455"/>
      <c r="AKH32" s="455"/>
      <c r="AKI32" s="455"/>
      <c r="AKJ32" s="455"/>
      <c r="AKK32" s="455"/>
      <c r="AKL32" s="455"/>
      <c r="AKM32" s="455"/>
      <c r="AKN32" s="455"/>
      <c r="AKO32" s="455"/>
      <c r="AKP32" s="455"/>
      <c r="AKQ32" s="455"/>
      <c r="AKR32" s="455"/>
      <c r="AKS32" s="455"/>
      <c r="AKT32" s="455"/>
      <c r="AKU32" s="455"/>
      <c r="AKV32" s="455"/>
      <c r="AKW32" s="455"/>
      <c r="AKX32" s="455"/>
      <c r="AKY32" s="455"/>
      <c r="AKZ32" s="455"/>
      <c r="ALA32" s="455"/>
      <c r="ALB32" s="455"/>
      <c r="ALC32" s="455"/>
      <c r="ALD32" s="455"/>
      <c r="ALE32" s="455"/>
      <c r="ALF32" s="455"/>
      <c r="ALG32" s="455"/>
      <c r="ALH32" s="455"/>
      <c r="ALI32" s="455"/>
      <c r="ALJ32" s="455"/>
      <c r="ALK32" s="455"/>
      <c r="ALL32" s="455"/>
      <c r="ALM32" s="455"/>
      <c r="ALN32" s="455"/>
      <c r="ALO32" s="455"/>
      <c r="ALP32" s="455"/>
      <c r="ALQ32" s="455"/>
      <c r="ALR32" s="455"/>
      <c r="ALS32" s="455"/>
      <c r="ALT32" s="455"/>
      <c r="ALU32" s="455"/>
      <c r="ALV32" s="455"/>
      <c r="ALW32" s="455"/>
      <c r="ALX32" s="455"/>
      <c r="ALY32" s="455"/>
      <c r="ALZ32" s="455"/>
      <c r="AMA32" s="455"/>
      <c r="AMB32" s="455"/>
      <c r="AMC32" s="455"/>
      <c r="AMD32" s="455"/>
      <c r="AME32" s="455"/>
      <c r="AMF32" s="455"/>
      <c r="AMG32" s="455"/>
      <c r="AMH32" s="455"/>
      <c r="AMI32" s="455"/>
      <c r="AMJ32" s="455"/>
      <c r="AMK32" s="455"/>
      <c r="AML32" s="455"/>
      <c r="AMM32" s="455"/>
    </row>
    <row r="33" spans="1:1027" ht="15.75" thickBot="1" x14ac:dyDescent="0.3">
      <c r="A33" s="618"/>
      <c r="B33" s="66" t="s">
        <v>869</v>
      </c>
      <c r="C33" s="482">
        <v>2931</v>
      </c>
      <c r="IW33" s="455"/>
      <c r="IX33" s="455"/>
      <c r="IY33" s="455"/>
      <c r="IZ33" s="455"/>
      <c r="JA33" s="455"/>
      <c r="JB33" s="455"/>
      <c r="JC33" s="455"/>
      <c r="JD33" s="455"/>
      <c r="JE33" s="455"/>
      <c r="JF33" s="455"/>
      <c r="JG33" s="455"/>
      <c r="JH33" s="455"/>
      <c r="JI33" s="455"/>
      <c r="JJ33" s="455"/>
      <c r="JK33" s="455"/>
      <c r="JL33" s="455"/>
      <c r="JM33" s="455"/>
      <c r="JN33" s="455"/>
      <c r="JO33" s="455"/>
      <c r="JP33" s="455"/>
      <c r="JQ33" s="455"/>
      <c r="JR33" s="455"/>
      <c r="JS33" s="455"/>
      <c r="JT33" s="455"/>
      <c r="JU33" s="455"/>
      <c r="JV33" s="455"/>
      <c r="JW33" s="455"/>
      <c r="JX33" s="455"/>
      <c r="JY33" s="455"/>
      <c r="JZ33" s="455"/>
      <c r="KA33" s="455"/>
      <c r="KB33" s="455"/>
      <c r="KC33" s="455"/>
      <c r="KD33" s="455"/>
      <c r="KE33" s="455"/>
      <c r="KF33" s="455"/>
      <c r="KG33" s="455"/>
      <c r="KH33" s="455"/>
      <c r="KI33" s="455"/>
      <c r="KJ33" s="455"/>
      <c r="KK33" s="455"/>
      <c r="KL33" s="455"/>
      <c r="KM33" s="455"/>
      <c r="KN33" s="455"/>
      <c r="KO33" s="455"/>
      <c r="KP33" s="455"/>
      <c r="KQ33" s="455"/>
      <c r="KR33" s="455"/>
      <c r="KS33" s="455"/>
      <c r="KT33" s="455"/>
      <c r="KU33" s="455"/>
      <c r="KV33" s="455"/>
      <c r="KW33" s="455"/>
      <c r="KX33" s="455"/>
      <c r="KY33" s="455"/>
      <c r="KZ33" s="455"/>
      <c r="LA33" s="455"/>
      <c r="LB33" s="455"/>
      <c r="LC33" s="455"/>
      <c r="LD33" s="455"/>
      <c r="LE33" s="455"/>
      <c r="LF33" s="455"/>
      <c r="LG33" s="455"/>
      <c r="LH33" s="455"/>
      <c r="LI33" s="455"/>
      <c r="LJ33" s="455"/>
      <c r="LK33" s="455"/>
      <c r="LL33" s="455"/>
      <c r="LM33" s="455"/>
      <c r="LN33" s="455"/>
      <c r="LO33" s="455"/>
      <c r="LP33" s="455"/>
      <c r="LQ33" s="455"/>
      <c r="LR33" s="455"/>
      <c r="LS33" s="455"/>
      <c r="LT33" s="455"/>
      <c r="LU33" s="455"/>
      <c r="LV33" s="455"/>
      <c r="LW33" s="455"/>
      <c r="LX33" s="455"/>
      <c r="LY33" s="455"/>
      <c r="LZ33" s="455"/>
      <c r="MA33" s="455"/>
      <c r="MB33" s="455"/>
      <c r="MC33" s="455"/>
      <c r="MD33" s="455"/>
      <c r="ME33" s="455"/>
      <c r="MF33" s="455"/>
      <c r="MG33" s="455"/>
      <c r="MH33" s="455"/>
      <c r="MI33" s="455"/>
      <c r="MJ33" s="455"/>
      <c r="MK33" s="455"/>
      <c r="ML33" s="455"/>
      <c r="MM33" s="455"/>
      <c r="MN33" s="455"/>
      <c r="MO33" s="455"/>
      <c r="MP33" s="455"/>
      <c r="MQ33" s="455"/>
      <c r="MR33" s="455"/>
      <c r="MS33" s="455"/>
      <c r="MT33" s="455"/>
      <c r="MU33" s="455"/>
      <c r="MV33" s="455"/>
      <c r="MW33" s="455"/>
      <c r="MX33" s="455"/>
      <c r="MY33" s="455"/>
      <c r="MZ33" s="455"/>
      <c r="NA33" s="455"/>
      <c r="NB33" s="455"/>
      <c r="NC33" s="455"/>
      <c r="ND33" s="455"/>
      <c r="NE33" s="455"/>
      <c r="NF33" s="455"/>
      <c r="NG33" s="455"/>
      <c r="NH33" s="455"/>
      <c r="NI33" s="455"/>
      <c r="NJ33" s="455"/>
      <c r="NK33" s="455"/>
      <c r="NL33" s="455"/>
      <c r="NM33" s="455"/>
      <c r="NN33" s="455"/>
      <c r="NO33" s="455"/>
      <c r="NP33" s="455"/>
      <c r="NQ33" s="455"/>
      <c r="NR33" s="455"/>
      <c r="NS33" s="455"/>
      <c r="NT33" s="455"/>
      <c r="NU33" s="455"/>
      <c r="NV33" s="455"/>
      <c r="NW33" s="455"/>
      <c r="NX33" s="455"/>
      <c r="NY33" s="455"/>
      <c r="NZ33" s="455"/>
      <c r="OA33" s="455"/>
      <c r="OB33" s="455"/>
      <c r="OC33" s="455"/>
      <c r="OD33" s="455"/>
      <c r="OE33" s="455"/>
      <c r="OF33" s="455"/>
      <c r="OG33" s="455"/>
      <c r="OH33" s="455"/>
      <c r="OI33" s="455"/>
      <c r="OJ33" s="455"/>
      <c r="OK33" s="455"/>
      <c r="OL33" s="455"/>
      <c r="OM33" s="455"/>
      <c r="ON33" s="455"/>
      <c r="OO33" s="455"/>
      <c r="OP33" s="455"/>
      <c r="OQ33" s="455"/>
      <c r="OR33" s="455"/>
      <c r="OS33" s="455"/>
      <c r="OT33" s="455"/>
      <c r="OU33" s="455"/>
      <c r="OV33" s="455"/>
      <c r="OW33" s="455"/>
      <c r="OX33" s="455"/>
      <c r="OY33" s="455"/>
      <c r="OZ33" s="455"/>
      <c r="PA33" s="455"/>
      <c r="PB33" s="455"/>
      <c r="PC33" s="455"/>
      <c r="PD33" s="455"/>
      <c r="PE33" s="455"/>
      <c r="PF33" s="455"/>
      <c r="PG33" s="455"/>
      <c r="PH33" s="455"/>
      <c r="PI33" s="455"/>
      <c r="PJ33" s="455"/>
      <c r="PK33" s="455"/>
      <c r="PL33" s="455"/>
      <c r="PM33" s="455"/>
      <c r="PN33" s="455"/>
      <c r="PO33" s="455"/>
      <c r="PP33" s="455"/>
      <c r="PQ33" s="455"/>
      <c r="PR33" s="455"/>
      <c r="PS33" s="455"/>
      <c r="PT33" s="455"/>
      <c r="PU33" s="455"/>
      <c r="PV33" s="455"/>
      <c r="PW33" s="455"/>
      <c r="PX33" s="455"/>
      <c r="PY33" s="455"/>
      <c r="PZ33" s="455"/>
      <c r="QA33" s="455"/>
      <c r="QB33" s="455"/>
      <c r="QC33" s="455"/>
      <c r="QD33" s="455"/>
      <c r="QE33" s="455"/>
      <c r="QF33" s="455"/>
      <c r="QG33" s="455"/>
      <c r="QH33" s="455"/>
      <c r="QI33" s="455"/>
      <c r="QJ33" s="455"/>
      <c r="QK33" s="455"/>
      <c r="QL33" s="455"/>
      <c r="QM33" s="455"/>
      <c r="QN33" s="455"/>
      <c r="QO33" s="455"/>
      <c r="QP33" s="455"/>
      <c r="QQ33" s="455"/>
      <c r="QR33" s="455"/>
      <c r="QS33" s="455"/>
      <c r="QT33" s="455"/>
      <c r="QU33" s="455"/>
      <c r="QV33" s="455"/>
      <c r="QW33" s="455"/>
      <c r="QX33" s="455"/>
      <c r="QY33" s="455"/>
      <c r="QZ33" s="455"/>
      <c r="RA33" s="455"/>
      <c r="RB33" s="455"/>
      <c r="RC33" s="455"/>
      <c r="RD33" s="455"/>
      <c r="RE33" s="455"/>
      <c r="RF33" s="455"/>
      <c r="RG33" s="455"/>
      <c r="RH33" s="455"/>
      <c r="RI33" s="455"/>
      <c r="RJ33" s="455"/>
      <c r="RK33" s="455"/>
      <c r="RL33" s="455"/>
      <c r="RM33" s="455"/>
      <c r="RN33" s="455"/>
      <c r="RO33" s="455"/>
      <c r="RP33" s="455"/>
      <c r="RQ33" s="455"/>
      <c r="RR33" s="455"/>
      <c r="RS33" s="455"/>
      <c r="RT33" s="455"/>
      <c r="RU33" s="455"/>
      <c r="RV33" s="455"/>
      <c r="RW33" s="455"/>
      <c r="RX33" s="455"/>
      <c r="RY33" s="455"/>
      <c r="RZ33" s="455"/>
      <c r="SA33" s="455"/>
      <c r="SB33" s="455"/>
      <c r="SC33" s="455"/>
      <c r="SD33" s="455"/>
      <c r="SE33" s="455"/>
      <c r="SF33" s="455"/>
      <c r="SG33" s="455"/>
      <c r="SH33" s="455"/>
      <c r="SI33" s="455"/>
      <c r="SJ33" s="455"/>
      <c r="SK33" s="455"/>
      <c r="SL33" s="455"/>
      <c r="SM33" s="455"/>
      <c r="SN33" s="455"/>
      <c r="SO33" s="455"/>
      <c r="SP33" s="455"/>
      <c r="SQ33" s="455"/>
      <c r="SR33" s="455"/>
      <c r="SS33" s="455"/>
      <c r="ST33" s="455"/>
      <c r="SU33" s="455"/>
      <c r="SV33" s="455"/>
      <c r="SW33" s="455"/>
      <c r="SX33" s="455"/>
      <c r="SY33" s="455"/>
      <c r="SZ33" s="455"/>
      <c r="TA33" s="455"/>
      <c r="TB33" s="455"/>
      <c r="TC33" s="455"/>
      <c r="TD33" s="455"/>
      <c r="TE33" s="455"/>
      <c r="TF33" s="455"/>
      <c r="TG33" s="455"/>
      <c r="TH33" s="455"/>
      <c r="TI33" s="455"/>
      <c r="TJ33" s="455"/>
      <c r="TK33" s="455"/>
      <c r="TL33" s="455"/>
      <c r="TM33" s="455"/>
      <c r="TN33" s="455"/>
      <c r="TO33" s="455"/>
      <c r="TP33" s="455"/>
      <c r="TQ33" s="455"/>
      <c r="TR33" s="455"/>
      <c r="TS33" s="455"/>
      <c r="TT33" s="455"/>
      <c r="TU33" s="455"/>
      <c r="TV33" s="455"/>
      <c r="TW33" s="455"/>
      <c r="TX33" s="455"/>
      <c r="TY33" s="455"/>
      <c r="TZ33" s="455"/>
      <c r="UA33" s="455"/>
      <c r="UB33" s="455"/>
      <c r="UC33" s="455"/>
      <c r="UD33" s="455"/>
      <c r="UE33" s="455"/>
      <c r="UF33" s="455"/>
      <c r="UG33" s="455"/>
      <c r="UH33" s="455"/>
      <c r="UI33" s="455"/>
      <c r="UJ33" s="455"/>
      <c r="UK33" s="455"/>
      <c r="UL33" s="455"/>
      <c r="UM33" s="455"/>
      <c r="UN33" s="455"/>
      <c r="UO33" s="455"/>
      <c r="UP33" s="455"/>
      <c r="UQ33" s="455"/>
      <c r="UR33" s="455"/>
      <c r="US33" s="455"/>
      <c r="UT33" s="455"/>
      <c r="UU33" s="455"/>
      <c r="UV33" s="455"/>
      <c r="UW33" s="455"/>
      <c r="UX33" s="455"/>
      <c r="UY33" s="455"/>
      <c r="UZ33" s="455"/>
      <c r="VA33" s="455"/>
      <c r="VB33" s="455"/>
      <c r="VC33" s="455"/>
      <c r="VD33" s="455"/>
      <c r="VE33" s="455"/>
      <c r="VF33" s="455"/>
      <c r="VG33" s="455"/>
      <c r="VH33" s="455"/>
      <c r="VI33" s="455"/>
      <c r="VJ33" s="455"/>
      <c r="VK33" s="455"/>
      <c r="VL33" s="455"/>
      <c r="VM33" s="455"/>
      <c r="VN33" s="455"/>
      <c r="VO33" s="455"/>
      <c r="VP33" s="455"/>
      <c r="VQ33" s="455"/>
      <c r="VR33" s="455"/>
      <c r="VS33" s="455"/>
      <c r="VT33" s="455"/>
      <c r="VU33" s="455"/>
      <c r="VV33" s="455"/>
      <c r="VW33" s="455"/>
      <c r="VX33" s="455"/>
      <c r="VY33" s="455"/>
      <c r="VZ33" s="455"/>
      <c r="WA33" s="455"/>
      <c r="WB33" s="455"/>
      <c r="WC33" s="455"/>
      <c r="WD33" s="455"/>
      <c r="WE33" s="455"/>
      <c r="WF33" s="455"/>
      <c r="WG33" s="455"/>
      <c r="WH33" s="455"/>
      <c r="WI33" s="455"/>
      <c r="WJ33" s="455"/>
      <c r="WK33" s="455"/>
      <c r="WL33" s="455"/>
      <c r="WM33" s="455"/>
      <c r="WN33" s="455"/>
      <c r="WO33" s="455"/>
      <c r="WP33" s="455"/>
      <c r="WQ33" s="455"/>
      <c r="WR33" s="455"/>
      <c r="WS33" s="455"/>
      <c r="WT33" s="455"/>
      <c r="WU33" s="455"/>
      <c r="WV33" s="455"/>
      <c r="WW33" s="455"/>
      <c r="WX33" s="455"/>
      <c r="WY33" s="455"/>
      <c r="WZ33" s="455"/>
      <c r="XA33" s="455"/>
      <c r="XB33" s="455"/>
      <c r="XC33" s="455"/>
      <c r="XD33" s="455"/>
      <c r="XE33" s="455"/>
      <c r="XF33" s="455"/>
      <c r="XG33" s="455"/>
      <c r="XH33" s="455"/>
      <c r="XI33" s="455"/>
      <c r="XJ33" s="455"/>
      <c r="XK33" s="455"/>
      <c r="XL33" s="455"/>
      <c r="XM33" s="455"/>
      <c r="XN33" s="455"/>
      <c r="XO33" s="455"/>
      <c r="XP33" s="455"/>
      <c r="XQ33" s="455"/>
      <c r="XR33" s="455"/>
      <c r="XS33" s="455"/>
      <c r="XT33" s="455"/>
      <c r="XU33" s="455"/>
      <c r="XV33" s="455"/>
      <c r="XW33" s="455"/>
      <c r="XX33" s="455"/>
      <c r="XY33" s="455"/>
      <c r="XZ33" s="455"/>
      <c r="YA33" s="455"/>
      <c r="YB33" s="455"/>
      <c r="YC33" s="455"/>
      <c r="YD33" s="455"/>
      <c r="YE33" s="455"/>
      <c r="YF33" s="455"/>
      <c r="YG33" s="455"/>
      <c r="YH33" s="455"/>
      <c r="YI33" s="455"/>
      <c r="YJ33" s="455"/>
      <c r="YK33" s="455"/>
      <c r="YL33" s="455"/>
      <c r="YM33" s="455"/>
      <c r="YN33" s="455"/>
      <c r="YO33" s="455"/>
      <c r="YP33" s="455"/>
      <c r="YQ33" s="455"/>
      <c r="YR33" s="455"/>
      <c r="YS33" s="455"/>
      <c r="YT33" s="455"/>
      <c r="YU33" s="455"/>
      <c r="YV33" s="455"/>
      <c r="YW33" s="455"/>
      <c r="YX33" s="455"/>
      <c r="YY33" s="455"/>
      <c r="YZ33" s="455"/>
      <c r="ZA33" s="455"/>
      <c r="ZB33" s="455"/>
      <c r="ZC33" s="455"/>
      <c r="ZD33" s="455"/>
      <c r="ZE33" s="455"/>
      <c r="ZF33" s="455"/>
      <c r="ZG33" s="455"/>
      <c r="ZH33" s="455"/>
      <c r="ZI33" s="455"/>
      <c r="ZJ33" s="455"/>
      <c r="ZK33" s="455"/>
      <c r="ZL33" s="455"/>
      <c r="ZM33" s="455"/>
      <c r="ZN33" s="455"/>
      <c r="ZO33" s="455"/>
      <c r="ZP33" s="455"/>
      <c r="ZQ33" s="455"/>
      <c r="ZR33" s="455"/>
      <c r="ZS33" s="455"/>
      <c r="ZT33" s="455"/>
      <c r="ZU33" s="455"/>
      <c r="ZV33" s="455"/>
      <c r="ZW33" s="455"/>
      <c r="ZX33" s="455"/>
      <c r="ZY33" s="455"/>
      <c r="ZZ33" s="455"/>
      <c r="AAA33" s="455"/>
      <c r="AAB33" s="455"/>
      <c r="AAC33" s="455"/>
      <c r="AAD33" s="455"/>
      <c r="AAE33" s="455"/>
      <c r="AAF33" s="455"/>
      <c r="AAG33" s="455"/>
      <c r="AAH33" s="455"/>
      <c r="AAI33" s="455"/>
      <c r="AAJ33" s="455"/>
      <c r="AAK33" s="455"/>
      <c r="AAL33" s="455"/>
      <c r="AAM33" s="455"/>
      <c r="AAN33" s="455"/>
      <c r="AAO33" s="455"/>
      <c r="AAP33" s="455"/>
      <c r="AAQ33" s="455"/>
      <c r="AAR33" s="455"/>
      <c r="AAS33" s="455"/>
      <c r="AAT33" s="455"/>
      <c r="AAU33" s="455"/>
      <c r="AAV33" s="455"/>
      <c r="AAW33" s="455"/>
      <c r="AAX33" s="455"/>
      <c r="AAY33" s="455"/>
      <c r="AAZ33" s="455"/>
      <c r="ABA33" s="455"/>
      <c r="ABB33" s="455"/>
      <c r="ABC33" s="455"/>
      <c r="ABD33" s="455"/>
      <c r="ABE33" s="455"/>
      <c r="ABF33" s="455"/>
      <c r="ABG33" s="455"/>
      <c r="ABH33" s="455"/>
      <c r="ABI33" s="455"/>
      <c r="ABJ33" s="455"/>
      <c r="ABK33" s="455"/>
      <c r="ABL33" s="455"/>
      <c r="ABM33" s="455"/>
      <c r="ABN33" s="455"/>
      <c r="ABO33" s="455"/>
      <c r="ABP33" s="455"/>
      <c r="ABQ33" s="455"/>
      <c r="ABR33" s="455"/>
      <c r="ABS33" s="455"/>
      <c r="ABT33" s="455"/>
      <c r="ABU33" s="455"/>
      <c r="ABV33" s="455"/>
      <c r="ABW33" s="455"/>
      <c r="ABX33" s="455"/>
      <c r="ABY33" s="455"/>
      <c r="ABZ33" s="455"/>
      <c r="ACA33" s="455"/>
      <c r="ACB33" s="455"/>
      <c r="ACC33" s="455"/>
      <c r="ACD33" s="455"/>
      <c r="ACE33" s="455"/>
      <c r="ACF33" s="455"/>
      <c r="ACG33" s="455"/>
      <c r="ACH33" s="455"/>
      <c r="ACI33" s="455"/>
      <c r="ACJ33" s="455"/>
      <c r="ACK33" s="455"/>
      <c r="ACL33" s="455"/>
      <c r="ACM33" s="455"/>
      <c r="ACN33" s="455"/>
      <c r="ACO33" s="455"/>
      <c r="ACP33" s="455"/>
      <c r="ACQ33" s="455"/>
      <c r="ACR33" s="455"/>
      <c r="ACS33" s="455"/>
      <c r="ACT33" s="455"/>
      <c r="ACU33" s="455"/>
      <c r="ACV33" s="455"/>
      <c r="ACW33" s="455"/>
      <c r="ACX33" s="455"/>
      <c r="ACY33" s="455"/>
      <c r="ACZ33" s="455"/>
      <c r="ADA33" s="455"/>
      <c r="ADB33" s="455"/>
      <c r="ADC33" s="455"/>
      <c r="ADD33" s="455"/>
      <c r="ADE33" s="455"/>
      <c r="ADF33" s="455"/>
      <c r="ADG33" s="455"/>
      <c r="ADH33" s="455"/>
      <c r="ADI33" s="455"/>
      <c r="ADJ33" s="455"/>
      <c r="ADK33" s="455"/>
      <c r="ADL33" s="455"/>
      <c r="ADM33" s="455"/>
      <c r="ADN33" s="455"/>
      <c r="ADO33" s="455"/>
      <c r="ADP33" s="455"/>
      <c r="ADQ33" s="455"/>
      <c r="ADR33" s="455"/>
      <c r="ADS33" s="455"/>
      <c r="ADT33" s="455"/>
      <c r="ADU33" s="455"/>
      <c r="ADV33" s="455"/>
      <c r="ADW33" s="455"/>
      <c r="ADX33" s="455"/>
      <c r="ADY33" s="455"/>
      <c r="ADZ33" s="455"/>
      <c r="AEA33" s="455"/>
      <c r="AEB33" s="455"/>
      <c r="AEC33" s="455"/>
      <c r="AED33" s="455"/>
      <c r="AEE33" s="455"/>
      <c r="AEF33" s="455"/>
      <c r="AEG33" s="455"/>
      <c r="AEH33" s="455"/>
      <c r="AEI33" s="455"/>
      <c r="AEJ33" s="455"/>
      <c r="AEK33" s="455"/>
      <c r="AEL33" s="455"/>
      <c r="AEM33" s="455"/>
      <c r="AEN33" s="455"/>
      <c r="AEO33" s="455"/>
      <c r="AEP33" s="455"/>
      <c r="AEQ33" s="455"/>
      <c r="AER33" s="455"/>
      <c r="AES33" s="455"/>
      <c r="AET33" s="455"/>
      <c r="AEU33" s="455"/>
      <c r="AEV33" s="455"/>
      <c r="AEW33" s="455"/>
      <c r="AEX33" s="455"/>
      <c r="AEY33" s="455"/>
      <c r="AEZ33" s="455"/>
      <c r="AFA33" s="455"/>
      <c r="AFB33" s="455"/>
      <c r="AFC33" s="455"/>
      <c r="AFD33" s="455"/>
      <c r="AFE33" s="455"/>
      <c r="AFF33" s="455"/>
      <c r="AFG33" s="455"/>
      <c r="AFH33" s="455"/>
      <c r="AFI33" s="455"/>
      <c r="AFJ33" s="455"/>
      <c r="AFK33" s="455"/>
      <c r="AFL33" s="455"/>
      <c r="AFM33" s="455"/>
      <c r="AFN33" s="455"/>
      <c r="AFO33" s="455"/>
      <c r="AFP33" s="455"/>
      <c r="AFQ33" s="455"/>
      <c r="AFR33" s="455"/>
      <c r="AFS33" s="455"/>
      <c r="AFT33" s="455"/>
      <c r="AFU33" s="455"/>
      <c r="AFV33" s="455"/>
      <c r="AFW33" s="455"/>
      <c r="AFX33" s="455"/>
      <c r="AFY33" s="455"/>
      <c r="AFZ33" s="455"/>
      <c r="AGA33" s="455"/>
      <c r="AGB33" s="455"/>
      <c r="AGC33" s="455"/>
      <c r="AGD33" s="455"/>
      <c r="AGE33" s="455"/>
      <c r="AGF33" s="455"/>
      <c r="AGG33" s="455"/>
      <c r="AGH33" s="455"/>
      <c r="AGI33" s="455"/>
      <c r="AGJ33" s="455"/>
      <c r="AGK33" s="455"/>
      <c r="AGL33" s="455"/>
      <c r="AGM33" s="455"/>
      <c r="AGN33" s="455"/>
      <c r="AGO33" s="455"/>
      <c r="AGP33" s="455"/>
      <c r="AGQ33" s="455"/>
      <c r="AGR33" s="455"/>
      <c r="AGS33" s="455"/>
      <c r="AGT33" s="455"/>
      <c r="AGU33" s="455"/>
      <c r="AGV33" s="455"/>
      <c r="AGW33" s="455"/>
      <c r="AGX33" s="455"/>
      <c r="AGY33" s="455"/>
      <c r="AGZ33" s="455"/>
      <c r="AHA33" s="455"/>
      <c r="AHB33" s="455"/>
      <c r="AHC33" s="455"/>
      <c r="AHD33" s="455"/>
      <c r="AHE33" s="455"/>
      <c r="AHF33" s="455"/>
      <c r="AHG33" s="455"/>
      <c r="AHH33" s="455"/>
      <c r="AHI33" s="455"/>
      <c r="AHJ33" s="455"/>
      <c r="AHK33" s="455"/>
      <c r="AHL33" s="455"/>
      <c r="AHM33" s="455"/>
      <c r="AHN33" s="455"/>
      <c r="AHO33" s="455"/>
      <c r="AHP33" s="455"/>
      <c r="AHQ33" s="455"/>
      <c r="AHR33" s="455"/>
      <c r="AHS33" s="455"/>
      <c r="AHT33" s="455"/>
      <c r="AHU33" s="455"/>
      <c r="AHV33" s="455"/>
      <c r="AHW33" s="455"/>
      <c r="AHX33" s="455"/>
      <c r="AHY33" s="455"/>
      <c r="AHZ33" s="455"/>
      <c r="AIA33" s="455"/>
      <c r="AIB33" s="455"/>
      <c r="AIC33" s="455"/>
      <c r="AID33" s="455"/>
      <c r="AIE33" s="455"/>
      <c r="AIF33" s="455"/>
      <c r="AIG33" s="455"/>
      <c r="AIH33" s="455"/>
      <c r="AII33" s="455"/>
      <c r="AIJ33" s="455"/>
      <c r="AIK33" s="455"/>
      <c r="AIL33" s="455"/>
      <c r="AIM33" s="455"/>
      <c r="AIN33" s="455"/>
      <c r="AIO33" s="455"/>
      <c r="AIP33" s="455"/>
      <c r="AIQ33" s="455"/>
      <c r="AIR33" s="455"/>
      <c r="AIS33" s="455"/>
      <c r="AIT33" s="455"/>
      <c r="AIU33" s="455"/>
      <c r="AIV33" s="455"/>
      <c r="AIW33" s="455"/>
      <c r="AIX33" s="455"/>
      <c r="AIY33" s="455"/>
      <c r="AIZ33" s="455"/>
      <c r="AJA33" s="455"/>
      <c r="AJB33" s="455"/>
      <c r="AJC33" s="455"/>
      <c r="AJD33" s="455"/>
      <c r="AJE33" s="455"/>
      <c r="AJF33" s="455"/>
      <c r="AJG33" s="455"/>
      <c r="AJH33" s="455"/>
      <c r="AJI33" s="455"/>
      <c r="AJJ33" s="455"/>
      <c r="AJK33" s="455"/>
      <c r="AJL33" s="455"/>
      <c r="AJM33" s="455"/>
      <c r="AJN33" s="455"/>
      <c r="AJO33" s="455"/>
      <c r="AJP33" s="455"/>
      <c r="AJQ33" s="455"/>
      <c r="AJR33" s="455"/>
      <c r="AJS33" s="455"/>
      <c r="AJT33" s="455"/>
      <c r="AJU33" s="455"/>
      <c r="AJV33" s="455"/>
      <c r="AJW33" s="455"/>
      <c r="AJX33" s="455"/>
      <c r="AJY33" s="455"/>
      <c r="AJZ33" s="455"/>
      <c r="AKA33" s="455"/>
      <c r="AKB33" s="455"/>
      <c r="AKC33" s="455"/>
      <c r="AKD33" s="455"/>
      <c r="AKE33" s="455"/>
      <c r="AKF33" s="455"/>
      <c r="AKG33" s="455"/>
      <c r="AKH33" s="455"/>
      <c r="AKI33" s="455"/>
      <c r="AKJ33" s="455"/>
      <c r="AKK33" s="455"/>
      <c r="AKL33" s="455"/>
      <c r="AKM33" s="455"/>
      <c r="AKN33" s="455"/>
      <c r="AKO33" s="455"/>
      <c r="AKP33" s="455"/>
      <c r="AKQ33" s="455"/>
      <c r="AKR33" s="455"/>
      <c r="AKS33" s="455"/>
      <c r="AKT33" s="455"/>
      <c r="AKU33" s="455"/>
      <c r="AKV33" s="455"/>
      <c r="AKW33" s="455"/>
      <c r="AKX33" s="455"/>
      <c r="AKY33" s="455"/>
      <c r="AKZ33" s="455"/>
      <c r="ALA33" s="455"/>
      <c r="ALB33" s="455"/>
      <c r="ALC33" s="455"/>
      <c r="ALD33" s="455"/>
      <c r="ALE33" s="455"/>
      <c r="ALF33" s="455"/>
      <c r="ALG33" s="455"/>
      <c r="ALH33" s="455"/>
      <c r="ALI33" s="455"/>
      <c r="ALJ33" s="455"/>
      <c r="ALK33" s="455"/>
      <c r="ALL33" s="455"/>
      <c r="ALM33" s="455"/>
      <c r="ALN33" s="455"/>
      <c r="ALO33" s="455"/>
      <c r="ALP33" s="455"/>
      <c r="ALQ33" s="455"/>
      <c r="ALR33" s="455"/>
      <c r="ALS33" s="455"/>
      <c r="ALT33" s="455"/>
      <c r="ALU33" s="455"/>
      <c r="ALV33" s="455"/>
      <c r="ALW33" s="455"/>
      <c r="ALX33" s="455"/>
      <c r="ALY33" s="455"/>
      <c r="ALZ33" s="455"/>
      <c r="AMA33" s="455"/>
      <c r="AMB33" s="455"/>
      <c r="AMC33" s="455"/>
      <c r="AMD33" s="455"/>
      <c r="AME33" s="455"/>
      <c r="AMF33" s="455"/>
      <c r="AMG33" s="455"/>
      <c r="AMH33" s="455"/>
      <c r="AMI33" s="455"/>
      <c r="AMJ33" s="455"/>
      <c r="AMK33" s="455"/>
      <c r="AML33" s="455"/>
      <c r="AMM33" s="455"/>
    </row>
    <row r="34" spans="1:1027" ht="15.75" thickBot="1" x14ac:dyDescent="0.3">
      <c r="A34" s="618"/>
      <c r="B34" s="67" t="s">
        <v>819</v>
      </c>
      <c r="C34" s="483">
        <v>1141</v>
      </c>
      <c r="IW34" s="455"/>
      <c r="IX34" s="455"/>
      <c r="IY34" s="455"/>
      <c r="IZ34" s="455"/>
      <c r="JA34" s="455"/>
      <c r="JB34" s="455"/>
      <c r="JC34" s="455"/>
      <c r="JD34" s="455"/>
      <c r="JE34" s="455"/>
      <c r="JF34" s="455"/>
      <c r="JG34" s="455"/>
      <c r="JH34" s="455"/>
      <c r="JI34" s="455"/>
      <c r="JJ34" s="455"/>
      <c r="JK34" s="455"/>
      <c r="JL34" s="455"/>
      <c r="JM34" s="455"/>
      <c r="JN34" s="455"/>
      <c r="JO34" s="455"/>
      <c r="JP34" s="455"/>
      <c r="JQ34" s="455"/>
      <c r="JR34" s="455"/>
      <c r="JS34" s="455"/>
      <c r="JT34" s="455"/>
      <c r="JU34" s="455"/>
      <c r="JV34" s="455"/>
      <c r="JW34" s="455"/>
      <c r="JX34" s="455"/>
      <c r="JY34" s="455"/>
      <c r="JZ34" s="455"/>
      <c r="KA34" s="455"/>
      <c r="KB34" s="455"/>
      <c r="KC34" s="455"/>
      <c r="KD34" s="455"/>
      <c r="KE34" s="455"/>
      <c r="KF34" s="455"/>
      <c r="KG34" s="455"/>
      <c r="KH34" s="455"/>
      <c r="KI34" s="455"/>
      <c r="KJ34" s="455"/>
      <c r="KK34" s="455"/>
      <c r="KL34" s="455"/>
      <c r="KM34" s="455"/>
      <c r="KN34" s="455"/>
      <c r="KO34" s="455"/>
      <c r="KP34" s="455"/>
      <c r="KQ34" s="455"/>
      <c r="KR34" s="455"/>
      <c r="KS34" s="455"/>
      <c r="KT34" s="455"/>
      <c r="KU34" s="455"/>
      <c r="KV34" s="455"/>
      <c r="KW34" s="455"/>
      <c r="KX34" s="455"/>
      <c r="KY34" s="455"/>
      <c r="KZ34" s="455"/>
      <c r="LA34" s="455"/>
      <c r="LB34" s="455"/>
      <c r="LC34" s="455"/>
      <c r="LD34" s="455"/>
      <c r="LE34" s="455"/>
      <c r="LF34" s="455"/>
      <c r="LG34" s="455"/>
      <c r="LH34" s="455"/>
      <c r="LI34" s="455"/>
      <c r="LJ34" s="455"/>
      <c r="LK34" s="455"/>
      <c r="LL34" s="455"/>
      <c r="LM34" s="455"/>
      <c r="LN34" s="455"/>
      <c r="LO34" s="455"/>
      <c r="LP34" s="455"/>
      <c r="LQ34" s="455"/>
      <c r="LR34" s="455"/>
      <c r="LS34" s="455"/>
      <c r="LT34" s="455"/>
      <c r="LU34" s="455"/>
      <c r="LV34" s="455"/>
      <c r="LW34" s="455"/>
      <c r="LX34" s="455"/>
      <c r="LY34" s="455"/>
      <c r="LZ34" s="455"/>
      <c r="MA34" s="455"/>
      <c r="MB34" s="455"/>
      <c r="MC34" s="455"/>
      <c r="MD34" s="455"/>
      <c r="ME34" s="455"/>
      <c r="MF34" s="455"/>
      <c r="MG34" s="455"/>
      <c r="MH34" s="455"/>
      <c r="MI34" s="455"/>
      <c r="MJ34" s="455"/>
      <c r="MK34" s="455"/>
      <c r="ML34" s="455"/>
      <c r="MM34" s="455"/>
      <c r="MN34" s="455"/>
      <c r="MO34" s="455"/>
      <c r="MP34" s="455"/>
      <c r="MQ34" s="455"/>
      <c r="MR34" s="455"/>
      <c r="MS34" s="455"/>
      <c r="MT34" s="455"/>
      <c r="MU34" s="455"/>
      <c r="MV34" s="455"/>
      <c r="MW34" s="455"/>
      <c r="MX34" s="455"/>
      <c r="MY34" s="455"/>
      <c r="MZ34" s="455"/>
      <c r="NA34" s="455"/>
      <c r="NB34" s="455"/>
      <c r="NC34" s="455"/>
      <c r="ND34" s="455"/>
      <c r="NE34" s="455"/>
      <c r="NF34" s="455"/>
      <c r="NG34" s="455"/>
      <c r="NH34" s="455"/>
      <c r="NI34" s="455"/>
      <c r="NJ34" s="455"/>
      <c r="NK34" s="455"/>
      <c r="NL34" s="455"/>
      <c r="NM34" s="455"/>
      <c r="NN34" s="455"/>
      <c r="NO34" s="455"/>
      <c r="NP34" s="455"/>
      <c r="NQ34" s="455"/>
      <c r="NR34" s="455"/>
      <c r="NS34" s="455"/>
      <c r="NT34" s="455"/>
      <c r="NU34" s="455"/>
      <c r="NV34" s="455"/>
      <c r="NW34" s="455"/>
      <c r="NX34" s="455"/>
      <c r="NY34" s="455"/>
      <c r="NZ34" s="455"/>
      <c r="OA34" s="455"/>
      <c r="OB34" s="455"/>
      <c r="OC34" s="455"/>
      <c r="OD34" s="455"/>
      <c r="OE34" s="455"/>
      <c r="OF34" s="455"/>
      <c r="OG34" s="455"/>
      <c r="OH34" s="455"/>
      <c r="OI34" s="455"/>
      <c r="OJ34" s="455"/>
      <c r="OK34" s="455"/>
      <c r="OL34" s="455"/>
      <c r="OM34" s="455"/>
      <c r="ON34" s="455"/>
      <c r="OO34" s="455"/>
      <c r="OP34" s="455"/>
      <c r="OQ34" s="455"/>
      <c r="OR34" s="455"/>
      <c r="OS34" s="455"/>
      <c r="OT34" s="455"/>
      <c r="OU34" s="455"/>
      <c r="OV34" s="455"/>
      <c r="OW34" s="455"/>
      <c r="OX34" s="455"/>
      <c r="OY34" s="455"/>
      <c r="OZ34" s="455"/>
      <c r="PA34" s="455"/>
      <c r="PB34" s="455"/>
      <c r="PC34" s="455"/>
      <c r="PD34" s="455"/>
      <c r="PE34" s="455"/>
      <c r="PF34" s="455"/>
      <c r="PG34" s="455"/>
      <c r="PH34" s="455"/>
      <c r="PI34" s="455"/>
      <c r="PJ34" s="455"/>
      <c r="PK34" s="455"/>
      <c r="PL34" s="455"/>
      <c r="PM34" s="455"/>
      <c r="PN34" s="455"/>
      <c r="PO34" s="455"/>
      <c r="PP34" s="455"/>
      <c r="PQ34" s="455"/>
      <c r="PR34" s="455"/>
      <c r="PS34" s="455"/>
      <c r="PT34" s="455"/>
      <c r="PU34" s="455"/>
      <c r="PV34" s="455"/>
      <c r="PW34" s="455"/>
      <c r="PX34" s="455"/>
      <c r="PY34" s="455"/>
      <c r="PZ34" s="455"/>
      <c r="QA34" s="455"/>
      <c r="QB34" s="455"/>
      <c r="QC34" s="455"/>
      <c r="QD34" s="455"/>
      <c r="QE34" s="455"/>
      <c r="QF34" s="455"/>
      <c r="QG34" s="455"/>
      <c r="QH34" s="455"/>
      <c r="QI34" s="455"/>
      <c r="QJ34" s="455"/>
      <c r="QK34" s="455"/>
      <c r="QL34" s="455"/>
      <c r="QM34" s="455"/>
      <c r="QN34" s="455"/>
      <c r="QO34" s="455"/>
      <c r="QP34" s="455"/>
      <c r="QQ34" s="455"/>
      <c r="QR34" s="455"/>
      <c r="QS34" s="455"/>
      <c r="QT34" s="455"/>
      <c r="QU34" s="455"/>
      <c r="QV34" s="455"/>
      <c r="QW34" s="455"/>
      <c r="QX34" s="455"/>
      <c r="QY34" s="455"/>
      <c r="QZ34" s="455"/>
      <c r="RA34" s="455"/>
      <c r="RB34" s="455"/>
      <c r="RC34" s="455"/>
      <c r="RD34" s="455"/>
      <c r="RE34" s="455"/>
      <c r="RF34" s="455"/>
      <c r="RG34" s="455"/>
      <c r="RH34" s="455"/>
      <c r="RI34" s="455"/>
      <c r="RJ34" s="455"/>
      <c r="RK34" s="455"/>
      <c r="RL34" s="455"/>
      <c r="RM34" s="455"/>
      <c r="RN34" s="455"/>
      <c r="RO34" s="455"/>
      <c r="RP34" s="455"/>
      <c r="RQ34" s="455"/>
      <c r="RR34" s="455"/>
      <c r="RS34" s="455"/>
      <c r="RT34" s="455"/>
      <c r="RU34" s="455"/>
      <c r="RV34" s="455"/>
      <c r="RW34" s="455"/>
      <c r="RX34" s="455"/>
      <c r="RY34" s="455"/>
      <c r="RZ34" s="455"/>
      <c r="SA34" s="455"/>
      <c r="SB34" s="455"/>
      <c r="SC34" s="455"/>
      <c r="SD34" s="455"/>
      <c r="SE34" s="455"/>
      <c r="SF34" s="455"/>
      <c r="SG34" s="455"/>
      <c r="SH34" s="455"/>
      <c r="SI34" s="455"/>
      <c r="SJ34" s="455"/>
      <c r="SK34" s="455"/>
      <c r="SL34" s="455"/>
      <c r="SM34" s="455"/>
      <c r="SN34" s="455"/>
      <c r="SO34" s="455"/>
      <c r="SP34" s="455"/>
      <c r="SQ34" s="455"/>
      <c r="SR34" s="455"/>
      <c r="SS34" s="455"/>
      <c r="ST34" s="455"/>
      <c r="SU34" s="455"/>
      <c r="SV34" s="455"/>
      <c r="SW34" s="455"/>
      <c r="SX34" s="455"/>
      <c r="SY34" s="455"/>
      <c r="SZ34" s="455"/>
      <c r="TA34" s="455"/>
      <c r="TB34" s="455"/>
      <c r="TC34" s="455"/>
      <c r="TD34" s="455"/>
      <c r="TE34" s="455"/>
      <c r="TF34" s="455"/>
      <c r="TG34" s="455"/>
      <c r="TH34" s="455"/>
      <c r="TI34" s="455"/>
      <c r="TJ34" s="455"/>
      <c r="TK34" s="455"/>
      <c r="TL34" s="455"/>
      <c r="TM34" s="455"/>
      <c r="TN34" s="455"/>
      <c r="TO34" s="455"/>
      <c r="TP34" s="455"/>
      <c r="TQ34" s="455"/>
      <c r="TR34" s="455"/>
      <c r="TS34" s="455"/>
      <c r="TT34" s="455"/>
      <c r="TU34" s="455"/>
      <c r="TV34" s="455"/>
      <c r="TW34" s="455"/>
      <c r="TX34" s="455"/>
      <c r="TY34" s="455"/>
      <c r="TZ34" s="455"/>
      <c r="UA34" s="455"/>
      <c r="UB34" s="455"/>
      <c r="UC34" s="455"/>
      <c r="UD34" s="455"/>
      <c r="UE34" s="455"/>
      <c r="UF34" s="455"/>
      <c r="UG34" s="455"/>
      <c r="UH34" s="455"/>
      <c r="UI34" s="455"/>
      <c r="UJ34" s="455"/>
      <c r="UK34" s="455"/>
      <c r="UL34" s="455"/>
      <c r="UM34" s="455"/>
      <c r="UN34" s="455"/>
      <c r="UO34" s="455"/>
      <c r="UP34" s="455"/>
      <c r="UQ34" s="455"/>
      <c r="UR34" s="455"/>
      <c r="US34" s="455"/>
      <c r="UT34" s="455"/>
      <c r="UU34" s="455"/>
      <c r="UV34" s="455"/>
      <c r="UW34" s="455"/>
      <c r="UX34" s="455"/>
      <c r="UY34" s="455"/>
      <c r="UZ34" s="455"/>
      <c r="VA34" s="455"/>
      <c r="VB34" s="455"/>
      <c r="VC34" s="455"/>
      <c r="VD34" s="455"/>
      <c r="VE34" s="455"/>
      <c r="VF34" s="455"/>
      <c r="VG34" s="455"/>
      <c r="VH34" s="455"/>
      <c r="VI34" s="455"/>
      <c r="VJ34" s="455"/>
      <c r="VK34" s="455"/>
      <c r="VL34" s="455"/>
      <c r="VM34" s="455"/>
      <c r="VN34" s="455"/>
      <c r="VO34" s="455"/>
      <c r="VP34" s="455"/>
      <c r="VQ34" s="455"/>
      <c r="VR34" s="455"/>
      <c r="VS34" s="455"/>
      <c r="VT34" s="455"/>
      <c r="VU34" s="455"/>
      <c r="VV34" s="455"/>
      <c r="VW34" s="455"/>
      <c r="VX34" s="455"/>
      <c r="VY34" s="455"/>
      <c r="VZ34" s="455"/>
      <c r="WA34" s="455"/>
      <c r="WB34" s="455"/>
      <c r="WC34" s="455"/>
      <c r="WD34" s="455"/>
      <c r="WE34" s="455"/>
      <c r="WF34" s="455"/>
      <c r="WG34" s="455"/>
      <c r="WH34" s="455"/>
      <c r="WI34" s="455"/>
      <c r="WJ34" s="455"/>
      <c r="WK34" s="455"/>
      <c r="WL34" s="455"/>
      <c r="WM34" s="455"/>
      <c r="WN34" s="455"/>
      <c r="WO34" s="455"/>
      <c r="WP34" s="455"/>
      <c r="WQ34" s="455"/>
      <c r="WR34" s="455"/>
      <c r="WS34" s="455"/>
      <c r="WT34" s="455"/>
      <c r="WU34" s="455"/>
      <c r="WV34" s="455"/>
      <c r="WW34" s="455"/>
      <c r="WX34" s="455"/>
      <c r="WY34" s="455"/>
      <c r="WZ34" s="455"/>
      <c r="XA34" s="455"/>
      <c r="XB34" s="455"/>
      <c r="XC34" s="455"/>
      <c r="XD34" s="455"/>
      <c r="XE34" s="455"/>
      <c r="XF34" s="455"/>
      <c r="XG34" s="455"/>
      <c r="XH34" s="455"/>
      <c r="XI34" s="455"/>
      <c r="XJ34" s="455"/>
      <c r="XK34" s="455"/>
      <c r="XL34" s="455"/>
      <c r="XM34" s="455"/>
      <c r="XN34" s="455"/>
      <c r="XO34" s="455"/>
      <c r="XP34" s="455"/>
      <c r="XQ34" s="455"/>
      <c r="XR34" s="455"/>
      <c r="XS34" s="455"/>
      <c r="XT34" s="455"/>
      <c r="XU34" s="455"/>
      <c r="XV34" s="455"/>
      <c r="XW34" s="455"/>
      <c r="XX34" s="455"/>
      <c r="XY34" s="455"/>
      <c r="XZ34" s="455"/>
      <c r="YA34" s="455"/>
      <c r="YB34" s="455"/>
      <c r="YC34" s="455"/>
      <c r="YD34" s="455"/>
      <c r="YE34" s="455"/>
      <c r="YF34" s="455"/>
      <c r="YG34" s="455"/>
      <c r="YH34" s="455"/>
      <c r="YI34" s="455"/>
      <c r="YJ34" s="455"/>
      <c r="YK34" s="455"/>
      <c r="YL34" s="455"/>
      <c r="YM34" s="455"/>
      <c r="YN34" s="455"/>
      <c r="YO34" s="455"/>
      <c r="YP34" s="455"/>
      <c r="YQ34" s="455"/>
      <c r="YR34" s="455"/>
      <c r="YS34" s="455"/>
      <c r="YT34" s="455"/>
      <c r="YU34" s="455"/>
      <c r="YV34" s="455"/>
      <c r="YW34" s="455"/>
      <c r="YX34" s="455"/>
      <c r="YY34" s="455"/>
      <c r="YZ34" s="455"/>
      <c r="ZA34" s="455"/>
      <c r="ZB34" s="455"/>
      <c r="ZC34" s="455"/>
      <c r="ZD34" s="455"/>
      <c r="ZE34" s="455"/>
      <c r="ZF34" s="455"/>
      <c r="ZG34" s="455"/>
      <c r="ZH34" s="455"/>
      <c r="ZI34" s="455"/>
      <c r="ZJ34" s="455"/>
      <c r="ZK34" s="455"/>
      <c r="ZL34" s="455"/>
      <c r="ZM34" s="455"/>
      <c r="ZN34" s="455"/>
      <c r="ZO34" s="455"/>
      <c r="ZP34" s="455"/>
      <c r="ZQ34" s="455"/>
      <c r="ZR34" s="455"/>
      <c r="ZS34" s="455"/>
      <c r="ZT34" s="455"/>
      <c r="ZU34" s="455"/>
      <c r="ZV34" s="455"/>
      <c r="ZW34" s="455"/>
      <c r="ZX34" s="455"/>
      <c r="ZY34" s="455"/>
      <c r="ZZ34" s="455"/>
      <c r="AAA34" s="455"/>
      <c r="AAB34" s="455"/>
      <c r="AAC34" s="455"/>
      <c r="AAD34" s="455"/>
      <c r="AAE34" s="455"/>
      <c r="AAF34" s="455"/>
      <c r="AAG34" s="455"/>
      <c r="AAH34" s="455"/>
      <c r="AAI34" s="455"/>
      <c r="AAJ34" s="455"/>
      <c r="AAK34" s="455"/>
      <c r="AAL34" s="455"/>
      <c r="AAM34" s="455"/>
      <c r="AAN34" s="455"/>
      <c r="AAO34" s="455"/>
      <c r="AAP34" s="455"/>
      <c r="AAQ34" s="455"/>
      <c r="AAR34" s="455"/>
      <c r="AAS34" s="455"/>
      <c r="AAT34" s="455"/>
      <c r="AAU34" s="455"/>
      <c r="AAV34" s="455"/>
      <c r="AAW34" s="455"/>
      <c r="AAX34" s="455"/>
      <c r="AAY34" s="455"/>
      <c r="AAZ34" s="455"/>
      <c r="ABA34" s="455"/>
      <c r="ABB34" s="455"/>
      <c r="ABC34" s="455"/>
      <c r="ABD34" s="455"/>
      <c r="ABE34" s="455"/>
      <c r="ABF34" s="455"/>
      <c r="ABG34" s="455"/>
      <c r="ABH34" s="455"/>
      <c r="ABI34" s="455"/>
      <c r="ABJ34" s="455"/>
      <c r="ABK34" s="455"/>
      <c r="ABL34" s="455"/>
      <c r="ABM34" s="455"/>
      <c r="ABN34" s="455"/>
      <c r="ABO34" s="455"/>
      <c r="ABP34" s="455"/>
      <c r="ABQ34" s="455"/>
      <c r="ABR34" s="455"/>
      <c r="ABS34" s="455"/>
      <c r="ABT34" s="455"/>
      <c r="ABU34" s="455"/>
      <c r="ABV34" s="455"/>
      <c r="ABW34" s="455"/>
      <c r="ABX34" s="455"/>
      <c r="ABY34" s="455"/>
      <c r="ABZ34" s="455"/>
      <c r="ACA34" s="455"/>
      <c r="ACB34" s="455"/>
      <c r="ACC34" s="455"/>
      <c r="ACD34" s="455"/>
      <c r="ACE34" s="455"/>
      <c r="ACF34" s="455"/>
      <c r="ACG34" s="455"/>
      <c r="ACH34" s="455"/>
      <c r="ACI34" s="455"/>
      <c r="ACJ34" s="455"/>
      <c r="ACK34" s="455"/>
      <c r="ACL34" s="455"/>
      <c r="ACM34" s="455"/>
      <c r="ACN34" s="455"/>
      <c r="ACO34" s="455"/>
      <c r="ACP34" s="455"/>
      <c r="ACQ34" s="455"/>
      <c r="ACR34" s="455"/>
      <c r="ACS34" s="455"/>
      <c r="ACT34" s="455"/>
      <c r="ACU34" s="455"/>
      <c r="ACV34" s="455"/>
      <c r="ACW34" s="455"/>
      <c r="ACX34" s="455"/>
      <c r="ACY34" s="455"/>
      <c r="ACZ34" s="455"/>
      <c r="ADA34" s="455"/>
      <c r="ADB34" s="455"/>
      <c r="ADC34" s="455"/>
      <c r="ADD34" s="455"/>
      <c r="ADE34" s="455"/>
      <c r="ADF34" s="455"/>
      <c r="ADG34" s="455"/>
      <c r="ADH34" s="455"/>
      <c r="ADI34" s="455"/>
      <c r="ADJ34" s="455"/>
      <c r="ADK34" s="455"/>
      <c r="ADL34" s="455"/>
      <c r="ADM34" s="455"/>
      <c r="ADN34" s="455"/>
      <c r="ADO34" s="455"/>
      <c r="ADP34" s="455"/>
      <c r="ADQ34" s="455"/>
      <c r="ADR34" s="455"/>
      <c r="ADS34" s="455"/>
      <c r="ADT34" s="455"/>
      <c r="ADU34" s="455"/>
      <c r="ADV34" s="455"/>
      <c r="ADW34" s="455"/>
      <c r="ADX34" s="455"/>
      <c r="ADY34" s="455"/>
      <c r="ADZ34" s="455"/>
      <c r="AEA34" s="455"/>
      <c r="AEB34" s="455"/>
      <c r="AEC34" s="455"/>
      <c r="AED34" s="455"/>
      <c r="AEE34" s="455"/>
      <c r="AEF34" s="455"/>
      <c r="AEG34" s="455"/>
      <c r="AEH34" s="455"/>
      <c r="AEI34" s="455"/>
      <c r="AEJ34" s="455"/>
      <c r="AEK34" s="455"/>
      <c r="AEL34" s="455"/>
      <c r="AEM34" s="455"/>
      <c r="AEN34" s="455"/>
      <c r="AEO34" s="455"/>
      <c r="AEP34" s="455"/>
      <c r="AEQ34" s="455"/>
      <c r="AER34" s="455"/>
      <c r="AES34" s="455"/>
      <c r="AET34" s="455"/>
      <c r="AEU34" s="455"/>
      <c r="AEV34" s="455"/>
      <c r="AEW34" s="455"/>
      <c r="AEX34" s="455"/>
      <c r="AEY34" s="455"/>
      <c r="AEZ34" s="455"/>
      <c r="AFA34" s="455"/>
      <c r="AFB34" s="455"/>
      <c r="AFC34" s="455"/>
      <c r="AFD34" s="455"/>
      <c r="AFE34" s="455"/>
      <c r="AFF34" s="455"/>
      <c r="AFG34" s="455"/>
      <c r="AFH34" s="455"/>
      <c r="AFI34" s="455"/>
      <c r="AFJ34" s="455"/>
      <c r="AFK34" s="455"/>
      <c r="AFL34" s="455"/>
      <c r="AFM34" s="455"/>
      <c r="AFN34" s="455"/>
      <c r="AFO34" s="455"/>
      <c r="AFP34" s="455"/>
      <c r="AFQ34" s="455"/>
      <c r="AFR34" s="455"/>
      <c r="AFS34" s="455"/>
      <c r="AFT34" s="455"/>
      <c r="AFU34" s="455"/>
      <c r="AFV34" s="455"/>
      <c r="AFW34" s="455"/>
      <c r="AFX34" s="455"/>
      <c r="AFY34" s="455"/>
      <c r="AFZ34" s="455"/>
      <c r="AGA34" s="455"/>
      <c r="AGB34" s="455"/>
      <c r="AGC34" s="455"/>
      <c r="AGD34" s="455"/>
      <c r="AGE34" s="455"/>
      <c r="AGF34" s="455"/>
      <c r="AGG34" s="455"/>
      <c r="AGH34" s="455"/>
      <c r="AGI34" s="455"/>
      <c r="AGJ34" s="455"/>
      <c r="AGK34" s="455"/>
      <c r="AGL34" s="455"/>
      <c r="AGM34" s="455"/>
      <c r="AGN34" s="455"/>
      <c r="AGO34" s="455"/>
      <c r="AGP34" s="455"/>
      <c r="AGQ34" s="455"/>
      <c r="AGR34" s="455"/>
      <c r="AGS34" s="455"/>
      <c r="AGT34" s="455"/>
      <c r="AGU34" s="455"/>
      <c r="AGV34" s="455"/>
      <c r="AGW34" s="455"/>
      <c r="AGX34" s="455"/>
      <c r="AGY34" s="455"/>
      <c r="AGZ34" s="455"/>
      <c r="AHA34" s="455"/>
      <c r="AHB34" s="455"/>
      <c r="AHC34" s="455"/>
      <c r="AHD34" s="455"/>
      <c r="AHE34" s="455"/>
      <c r="AHF34" s="455"/>
      <c r="AHG34" s="455"/>
      <c r="AHH34" s="455"/>
      <c r="AHI34" s="455"/>
      <c r="AHJ34" s="455"/>
      <c r="AHK34" s="455"/>
      <c r="AHL34" s="455"/>
      <c r="AHM34" s="455"/>
      <c r="AHN34" s="455"/>
      <c r="AHO34" s="455"/>
      <c r="AHP34" s="455"/>
      <c r="AHQ34" s="455"/>
      <c r="AHR34" s="455"/>
      <c r="AHS34" s="455"/>
      <c r="AHT34" s="455"/>
      <c r="AHU34" s="455"/>
      <c r="AHV34" s="455"/>
      <c r="AHW34" s="455"/>
      <c r="AHX34" s="455"/>
      <c r="AHY34" s="455"/>
      <c r="AHZ34" s="455"/>
      <c r="AIA34" s="455"/>
      <c r="AIB34" s="455"/>
      <c r="AIC34" s="455"/>
      <c r="AID34" s="455"/>
      <c r="AIE34" s="455"/>
      <c r="AIF34" s="455"/>
      <c r="AIG34" s="455"/>
      <c r="AIH34" s="455"/>
      <c r="AII34" s="455"/>
      <c r="AIJ34" s="455"/>
      <c r="AIK34" s="455"/>
      <c r="AIL34" s="455"/>
      <c r="AIM34" s="455"/>
      <c r="AIN34" s="455"/>
      <c r="AIO34" s="455"/>
      <c r="AIP34" s="455"/>
      <c r="AIQ34" s="455"/>
      <c r="AIR34" s="455"/>
      <c r="AIS34" s="455"/>
      <c r="AIT34" s="455"/>
      <c r="AIU34" s="455"/>
      <c r="AIV34" s="455"/>
      <c r="AIW34" s="455"/>
      <c r="AIX34" s="455"/>
      <c r="AIY34" s="455"/>
      <c r="AIZ34" s="455"/>
      <c r="AJA34" s="455"/>
      <c r="AJB34" s="455"/>
      <c r="AJC34" s="455"/>
      <c r="AJD34" s="455"/>
      <c r="AJE34" s="455"/>
      <c r="AJF34" s="455"/>
      <c r="AJG34" s="455"/>
      <c r="AJH34" s="455"/>
      <c r="AJI34" s="455"/>
      <c r="AJJ34" s="455"/>
      <c r="AJK34" s="455"/>
      <c r="AJL34" s="455"/>
      <c r="AJM34" s="455"/>
      <c r="AJN34" s="455"/>
      <c r="AJO34" s="455"/>
      <c r="AJP34" s="455"/>
      <c r="AJQ34" s="455"/>
      <c r="AJR34" s="455"/>
      <c r="AJS34" s="455"/>
      <c r="AJT34" s="455"/>
      <c r="AJU34" s="455"/>
      <c r="AJV34" s="455"/>
      <c r="AJW34" s="455"/>
      <c r="AJX34" s="455"/>
      <c r="AJY34" s="455"/>
      <c r="AJZ34" s="455"/>
      <c r="AKA34" s="455"/>
      <c r="AKB34" s="455"/>
      <c r="AKC34" s="455"/>
      <c r="AKD34" s="455"/>
      <c r="AKE34" s="455"/>
      <c r="AKF34" s="455"/>
      <c r="AKG34" s="455"/>
      <c r="AKH34" s="455"/>
      <c r="AKI34" s="455"/>
      <c r="AKJ34" s="455"/>
      <c r="AKK34" s="455"/>
      <c r="AKL34" s="455"/>
      <c r="AKM34" s="455"/>
      <c r="AKN34" s="455"/>
      <c r="AKO34" s="455"/>
      <c r="AKP34" s="455"/>
      <c r="AKQ34" s="455"/>
      <c r="AKR34" s="455"/>
      <c r="AKS34" s="455"/>
      <c r="AKT34" s="455"/>
      <c r="AKU34" s="455"/>
      <c r="AKV34" s="455"/>
      <c r="AKW34" s="455"/>
      <c r="AKX34" s="455"/>
      <c r="AKY34" s="455"/>
      <c r="AKZ34" s="455"/>
      <c r="ALA34" s="455"/>
      <c r="ALB34" s="455"/>
      <c r="ALC34" s="455"/>
      <c r="ALD34" s="455"/>
      <c r="ALE34" s="455"/>
      <c r="ALF34" s="455"/>
      <c r="ALG34" s="455"/>
      <c r="ALH34" s="455"/>
      <c r="ALI34" s="455"/>
      <c r="ALJ34" s="455"/>
      <c r="ALK34" s="455"/>
      <c r="ALL34" s="455"/>
      <c r="ALM34" s="455"/>
      <c r="ALN34" s="455"/>
      <c r="ALO34" s="455"/>
      <c r="ALP34" s="455"/>
      <c r="ALQ34" s="455"/>
      <c r="ALR34" s="455"/>
      <c r="ALS34" s="455"/>
      <c r="ALT34" s="455"/>
      <c r="ALU34" s="455"/>
      <c r="ALV34" s="455"/>
      <c r="ALW34" s="455"/>
      <c r="ALX34" s="455"/>
      <c r="ALY34" s="455"/>
      <c r="ALZ34" s="455"/>
      <c r="AMA34" s="455"/>
      <c r="AMB34" s="455"/>
      <c r="AMC34" s="455"/>
      <c r="AMD34" s="455"/>
      <c r="AME34" s="455"/>
      <c r="AMF34" s="455"/>
      <c r="AMG34" s="455"/>
      <c r="AMH34" s="455"/>
      <c r="AMI34" s="455"/>
      <c r="AMJ34" s="455"/>
      <c r="AMK34" s="455"/>
      <c r="AML34" s="455"/>
      <c r="AMM34" s="455"/>
    </row>
    <row r="35" spans="1:1027" ht="15.75" thickBot="1" x14ac:dyDescent="0.3">
      <c r="A35" s="624" t="s">
        <v>633</v>
      </c>
      <c r="B35" s="625"/>
      <c r="C35" s="155">
        <f>SUM(C8:C34)</f>
        <v>49767</v>
      </c>
      <c r="IW35" s="455"/>
      <c r="IX35" s="455"/>
      <c r="IY35" s="455"/>
      <c r="IZ35" s="455"/>
      <c r="JA35" s="455"/>
      <c r="JB35" s="455"/>
      <c r="JC35" s="455"/>
      <c r="JD35" s="455"/>
      <c r="JE35" s="455"/>
      <c r="JF35" s="455"/>
      <c r="JG35" s="455"/>
      <c r="JH35" s="455"/>
      <c r="JI35" s="455"/>
      <c r="JJ35" s="455"/>
      <c r="JK35" s="455"/>
      <c r="JL35" s="455"/>
      <c r="JM35" s="455"/>
      <c r="JN35" s="455"/>
      <c r="JO35" s="455"/>
      <c r="JP35" s="455"/>
      <c r="JQ35" s="455"/>
      <c r="JR35" s="455"/>
      <c r="JS35" s="455"/>
      <c r="JT35" s="455"/>
      <c r="JU35" s="455"/>
      <c r="JV35" s="455"/>
      <c r="JW35" s="455"/>
      <c r="JX35" s="455"/>
      <c r="JY35" s="455"/>
      <c r="JZ35" s="455"/>
      <c r="KA35" s="455"/>
      <c r="KB35" s="455"/>
      <c r="KC35" s="455"/>
      <c r="KD35" s="455"/>
      <c r="KE35" s="455"/>
      <c r="KF35" s="455"/>
      <c r="KG35" s="455"/>
      <c r="KH35" s="455"/>
      <c r="KI35" s="455"/>
      <c r="KJ35" s="455"/>
      <c r="KK35" s="455"/>
      <c r="KL35" s="455"/>
      <c r="KM35" s="455"/>
      <c r="KN35" s="455"/>
      <c r="KO35" s="455"/>
      <c r="KP35" s="455"/>
      <c r="KQ35" s="455"/>
      <c r="KR35" s="455"/>
      <c r="KS35" s="455"/>
      <c r="KT35" s="455"/>
      <c r="KU35" s="455"/>
      <c r="KV35" s="455"/>
      <c r="KW35" s="455"/>
      <c r="KX35" s="455"/>
      <c r="KY35" s="455"/>
      <c r="KZ35" s="455"/>
      <c r="LA35" s="455"/>
      <c r="LB35" s="455"/>
      <c r="LC35" s="455"/>
      <c r="LD35" s="455"/>
      <c r="LE35" s="455"/>
      <c r="LF35" s="455"/>
      <c r="LG35" s="455"/>
      <c r="LH35" s="455"/>
      <c r="LI35" s="455"/>
      <c r="LJ35" s="455"/>
      <c r="LK35" s="455"/>
      <c r="LL35" s="455"/>
      <c r="LM35" s="455"/>
      <c r="LN35" s="455"/>
      <c r="LO35" s="455"/>
      <c r="LP35" s="455"/>
      <c r="LQ35" s="455"/>
      <c r="LR35" s="455"/>
      <c r="LS35" s="455"/>
      <c r="LT35" s="455"/>
      <c r="LU35" s="455"/>
      <c r="LV35" s="455"/>
      <c r="LW35" s="455"/>
      <c r="LX35" s="455"/>
      <c r="LY35" s="455"/>
      <c r="LZ35" s="455"/>
      <c r="MA35" s="455"/>
      <c r="MB35" s="455"/>
      <c r="MC35" s="455"/>
      <c r="MD35" s="455"/>
      <c r="ME35" s="455"/>
      <c r="MF35" s="455"/>
      <c r="MG35" s="455"/>
      <c r="MH35" s="455"/>
      <c r="MI35" s="455"/>
      <c r="MJ35" s="455"/>
      <c r="MK35" s="455"/>
      <c r="ML35" s="455"/>
      <c r="MM35" s="455"/>
      <c r="MN35" s="455"/>
      <c r="MO35" s="455"/>
      <c r="MP35" s="455"/>
      <c r="MQ35" s="455"/>
      <c r="MR35" s="455"/>
      <c r="MS35" s="455"/>
      <c r="MT35" s="455"/>
      <c r="MU35" s="455"/>
      <c r="MV35" s="455"/>
      <c r="MW35" s="455"/>
      <c r="MX35" s="455"/>
      <c r="MY35" s="455"/>
      <c r="MZ35" s="455"/>
      <c r="NA35" s="455"/>
      <c r="NB35" s="455"/>
      <c r="NC35" s="455"/>
      <c r="ND35" s="455"/>
      <c r="NE35" s="455"/>
      <c r="NF35" s="455"/>
      <c r="NG35" s="455"/>
      <c r="NH35" s="455"/>
      <c r="NI35" s="455"/>
      <c r="NJ35" s="455"/>
      <c r="NK35" s="455"/>
      <c r="NL35" s="455"/>
      <c r="NM35" s="455"/>
      <c r="NN35" s="455"/>
      <c r="NO35" s="455"/>
      <c r="NP35" s="455"/>
      <c r="NQ35" s="455"/>
      <c r="NR35" s="455"/>
      <c r="NS35" s="455"/>
      <c r="NT35" s="455"/>
      <c r="NU35" s="455"/>
      <c r="NV35" s="455"/>
      <c r="NW35" s="455"/>
      <c r="NX35" s="455"/>
      <c r="NY35" s="455"/>
      <c r="NZ35" s="455"/>
      <c r="OA35" s="455"/>
      <c r="OB35" s="455"/>
      <c r="OC35" s="455"/>
      <c r="OD35" s="455"/>
      <c r="OE35" s="455"/>
      <c r="OF35" s="455"/>
      <c r="OG35" s="455"/>
      <c r="OH35" s="455"/>
      <c r="OI35" s="455"/>
      <c r="OJ35" s="455"/>
      <c r="OK35" s="455"/>
      <c r="OL35" s="455"/>
      <c r="OM35" s="455"/>
      <c r="ON35" s="455"/>
      <c r="OO35" s="455"/>
      <c r="OP35" s="455"/>
      <c r="OQ35" s="455"/>
      <c r="OR35" s="455"/>
      <c r="OS35" s="455"/>
      <c r="OT35" s="455"/>
      <c r="OU35" s="455"/>
      <c r="OV35" s="455"/>
      <c r="OW35" s="455"/>
      <c r="OX35" s="455"/>
      <c r="OY35" s="455"/>
      <c r="OZ35" s="455"/>
      <c r="PA35" s="455"/>
      <c r="PB35" s="455"/>
      <c r="PC35" s="455"/>
      <c r="PD35" s="455"/>
      <c r="PE35" s="455"/>
      <c r="PF35" s="455"/>
      <c r="PG35" s="455"/>
      <c r="PH35" s="455"/>
      <c r="PI35" s="455"/>
      <c r="PJ35" s="455"/>
      <c r="PK35" s="455"/>
      <c r="PL35" s="455"/>
      <c r="PM35" s="455"/>
      <c r="PN35" s="455"/>
      <c r="PO35" s="455"/>
      <c r="PP35" s="455"/>
      <c r="PQ35" s="455"/>
      <c r="PR35" s="455"/>
      <c r="PS35" s="455"/>
      <c r="PT35" s="455"/>
      <c r="PU35" s="455"/>
      <c r="PV35" s="455"/>
      <c r="PW35" s="455"/>
      <c r="PX35" s="455"/>
      <c r="PY35" s="455"/>
      <c r="PZ35" s="455"/>
      <c r="QA35" s="455"/>
      <c r="QB35" s="455"/>
      <c r="QC35" s="455"/>
      <c r="QD35" s="455"/>
      <c r="QE35" s="455"/>
      <c r="QF35" s="455"/>
      <c r="QG35" s="455"/>
      <c r="QH35" s="455"/>
      <c r="QI35" s="455"/>
      <c r="QJ35" s="455"/>
      <c r="QK35" s="455"/>
      <c r="QL35" s="455"/>
      <c r="QM35" s="455"/>
      <c r="QN35" s="455"/>
      <c r="QO35" s="455"/>
      <c r="QP35" s="455"/>
      <c r="QQ35" s="455"/>
      <c r="QR35" s="455"/>
      <c r="QS35" s="455"/>
      <c r="QT35" s="455"/>
      <c r="QU35" s="455"/>
      <c r="QV35" s="455"/>
      <c r="QW35" s="455"/>
      <c r="QX35" s="455"/>
      <c r="QY35" s="455"/>
      <c r="QZ35" s="455"/>
      <c r="RA35" s="455"/>
      <c r="RB35" s="455"/>
      <c r="RC35" s="455"/>
      <c r="RD35" s="455"/>
      <c r="RE35" s="455"/>
      <c r="RF35" s="455"/>
      <c r="RG35" s="455"/>
      <c r="RH35" s="455"/>
      <c r="RI35" s="455"/>
      <c r="RJ35" s="455"/>
      <c r="RK35" s="455"/>
      <c r="RL35" s="455"/>
      <c r="RM35" s="455"/>
      <c r="RN35" s="455"/>
      <c r="RO35" s="455"/>
      <c r="RP35" s="455"/>
      <c r="RQ35" s="455"/>
      <c r="RR35" s="455"/>
      <c r="RS35" s="455"/>
      <c r="RT35" s="455"/>
      <c r="RU35" s="455"/>
      <c r="RV35" s="455"/>
      <c r="RW35" s="455"/>
      <c r="RX35" s="455"/>
      <c r="RY35" s="455"/>
      <c r="RZ35" s="455"/>
      <c r="SA35" s="455"/>
      <c r="SB35" s="455"/>
      <c r="SC35" s="455"/>
      <c r="SD35" s="455"/>
      <c r="SE35" s="455"/>
      <c r="SF35" s="455"/>
      <c r="SG35" s="455"/>
      <c r="SH35" s="455"/>
      <c r="SI35" s="455"/>
      <c r="SJ35" s="455"/>
      <c r="SK35" s="455"/>
      <c r="SL35" s="455"/>
      <c r="SM35" s="455"/>
      <c r="SN35" s="455"/>
      <c r="SO35" s="455"/>
      <c r="SP35" s="455"/>
      <c r="SQ35" s="455"/>
      <c r="SR35" s="455"/>
      <c r="SS35" s="455"/>
      <c r="ST35" s="455"/>
      <c r="SU35" s="455"/>
      <c r="SV35" s="455"/>
      <c r="SW35" s="455"/>
      <c r="SX35" s="455"/>
      <c r="SY35" s="455"/>
      <c r="SZ35" s="455"/>
      <c r="TA35" s="455"/>
      <c r="TB35" s="455"/>
      <c r="TC35" s="455"/>
      <c r="TD35" s="455"/>
      <c r="TE35" s="455"/>
      <c r="TF35" s="455"/>
      <c r="TG35" s="455"/>
      <c r="TH35" s="455"/>
      <c r="TI35" s="455"/>
      <c r="TJ35" s="455"/>
      <c r="TK35" s="455"/>
      <c r="TL35" s="455"/>
      <c r="TM35" s="455"/>
      <c r="TN35" s="455"/>
      <c r="TO35" s="455"/>
      <c r="TP35" s="455"/>
      <c r="TQ35" s="455"/>
      <c r="TR35" s="455"/>
      <c r="TS35" s="455"/>
      <c r="TT35" s="455"/>
      <c r="TU35" s="455"/>
      <c r="TV35" s="455"/>
      <c r="TW35" s="455"/>
      <c r="TX35" s="455"/>
      <c r="TY35" s="455"/>
      <c r="TZ35" s="455"/>
      <c r="UA35" s="455"/>
      <c r="UB35" s="455"/>
      <c r="UC35" s="455"/>
      <c r="UD35" s="455"/>
      <c r="UE35" s="455"/>
      <c r="UF35" s="455"/>
      <c r="UG35" s="455"/>
      <c r="UH35" s="455"/>
      <c r="UI35" s="455"/>
      <c r="UJ35" s="455"/>
      <c r="UK35" s="455"/>
      <c r="UL35" s="455"/>
      <c r="UM35" s="455"/>
      <c r="UN35" s="455"/>
      <c r="UO35" s="455"/>
      <c r="UP35" s="455"/>
      <c r="UQ35" s="455"/>
      <c r="UR35" s="455"/>
      <c r="US35" s="455"/>
      <c r="UT35" s="455"/>
      <c r="UU35" s="455"/>
      <c r="UV35" s="455"/>
      <c r="UW35" s="455"/>
      <c r="UX35" s="455"/>
      <c r="UY35" s="455"/>
      <c r="UZ35" s="455"/>
      <c r="VA35" s="455"/>
      <c r="VB35" s="455"/>
      <c r="VC35" s="455"/>
      <c r="VD35" s="455"/>
      <c r="VE35" s="455"/>
      <c r="VF35" s="455"/>
      <c r="VG35" s="455"/>
      <c r="VH35" s="455"/>
      <c r="VI35" s="455"/>
      <c r="VJ35" s="455"/>
      <c r="VK35" s="455"/>
      <c r="VL35" s="455"/>
      <c r="VM35" s="455"/>
      <c r="VN35" s="455"/>
      <c r="VO35" s="455"/>
      <c r="VP35" s="455"/>
      <c r="VQ35" s="455"/>
      <c r="VR35" s="455"/>
      <c r="VS35" s="455"/>
      <c r="VT35" s="455"/>
      <c r="VU35" s="455"/>
      <c r="VV35" s="455"/>
      <c r="VW35" s="455"/>
      <c r="VX35" s="455"/>
      <c r="VY35" s="455"/>
      <c r="VZ35" s="455"/>
      <c r="WA35" s="455"/>
      <c r="WB35" s="455"/>
      <c r="WC35" s="455"/>
      <c r="WD35" s="455"/>
      <c r="WE35" s="455"/>
      <c r="WF35" s="455"/>
      <c r="WG35" s="455"/>
      <c r="WH35" s="455"/>
      <c r="WI35" s="455"/>
      <c r="WJ35" s="455"/>
      <c r="WK35" s="455"/>
      <c r="WL35" s="455"/>
      <c r="WM35" s="455"/>
      <c r="WN35" s="455"/>
      <c r="WO35" s="455"/>
      <c r="WP35" s="455"/>
      <c r="WQ35" s="455"/>
      <c r="WR35" s="455"/>
      <c r="WS35" s="455"/>
      <c r="WT35" s="455"/>
      <c r="WU35" s="455"/>
      <c r="WV35" s="455"/>
      <c r="WW35" s="455"/>
      <c r="WX35" s="455"/>
      <c r="WY35" s="455"/>
      <c r="WZ35" s="455"/>
      <c r="XA35" s="455"/>
      <c r="XB35" s="455"/>
      <c r="XC35" s="455"/>
      <c r="XD35" s="455"/>
      <c r="XE35" s="455"/>
      <c r="XF35" s="455"/>
      <c r="XG35" s="455"/>
      <c r="XH35" s="455"/>
      <c r="XI35" s="455"/>
      <c r="XJ35" s="455"/>
      <c r="XK35" s="455"/>
      <c r="XL35" s="455"/>
      <c r="XM35" s="455"/>
      <c r="XN35" s="455"/>
      <c r="XO35" s="455"/>
      <c r="XP35" s="455"/>
      <c r="XQ35" s="455"/>
      <c r="XR35" s="455"/>
      <c r="XS35" s="455"/>
      <c r="XT35" s="455"/>
      <c r="XU35" s="455"/>
      <c r="XV35" s="455"/>
      <c r="XW35" s="455"/>
      <c r="XX35" s="455"/>
      <c r="XY35" s="455"/>
      <c r="XZ35" s="455"/>
      <c r="YA35" s="455"/>
      <c r="YB35" s="455"/>
      <c r="YC35" s="455"/>
      <c r="YD35" s="455"/>
      <c r="YE35" s="455"/>
      <c r="YF35" s="455"/>
      <c r="YG35" s="455"/>
      <c r="YH35" s="455"/>
      <c r="YI35" s="455"/>
      <c r="YJ35" s="455"/>
      <c r="YK35" s="455"/>
      <c r="YL35" s="455"/>
      <c r="YM35" s="455"/>
      <c r="YN35" s="455"/>
      <c r="YO35" s="455"/>
      <c r="YP35" s="455"/>
      <c r="YQ35" s="455"/>
      <c r="YR35" s="455"/>
      <c r="YS35" s="455"/>
      <c r="YT35" s="455"/>
      <c r="YU35" s="455"/>
      <c r="YV35" s="455"/>
      <c r="YW35" s="455"/>
      <c r="YX35" s="455"/>
      <c r="YY35" s="455"/>
      <c r="YZ35" s="455"/>
      <c r="ZA35" s="455"/>
      <c r="ZB35" s="455"/>
      <c r="ZC35" s="455"/>
      <c r="ZD35" s="455"/>
      <c r="ZE35" s="455"/>
      <c r="ZF35" s="455"/>
      <c r="ZG35" s="455"/>
      <c r="ZH35" s="455"/>
      <c r="ZI35" s="455"/>
      <c r="ZJ35" s="455"/>
      <c r="ZK35" s="455"/>
      <c r="ZL35" s="455"/>
      <c r="ZM35" s="455"/>
      <c r="ZN35" s="455"/>
      <c r="ZO35" s="455"/>
      <c r="ZP35" s="455"/>
      <c r="ZQ35" s="455"/>
      <c r="ZR35" s="455"/>
      <c r="ZS35" s="455"/>
      <c r="ZT35" s="455"/>
      <c r="ZU35" s="455"/>
      <c r="ZV35" s="455"/>
      <c r="ZW35" s="455"/>
      <c r="ZX35" s="455"/>
      <c r="ZY35" s="455"/>
      <c r="ZZ35" s="455"/>
      <c r="AAA35" s="455"/>
      <c r="AAB35" s="455"/>
      <c r="AAC35" s="455"/>
      <c r="AAD35" s="455"/>
      <c r="AAE35" s="455"/>
      <c r="AAF35" s="455"/>
      <c r="AAG35" s="455"/>
      <c r="AAH35" s="455"/>
      <c r="AAI35" s="455"/>
      <c r="AAJ35" s="455"/>
      <c r="AAK35" s="455"/>
      <c r="AAL35" s="455"/>
      <c r="AAM35" s="455"/>
      <c r="AAN35" s="455"/>
      <c r="AAO35" s="455"/>
      <c r="AAP35" s="455"/>
      <c r="AAQ35" s="455"/>
      <c r="AAR35" s="455"/>
      <c r="AAS35" s="455"/>
      <c r="AAT35" s="455"/>
      <c r="AAU35" s="455"/>
      <c r="AAV35" s="455"/>
      <c r="AAW35" s="455"/>
      <c r="AAX35" s="455"/>
      <c r="AAY35" s="455"/>
      <c r="AAZ35" s="455"/>
      <c r="ABA35" s="455"/>
      <c r="ABB35" s="455"/>
      <c r="ABC35" s="455"/>
      <c r="ABD35" s="455"/>
      <c r="ABE35" s="455"/>
      <c r="ABF35" s="455"/>
      <c r="ABG35" s="455"/>
      <c r="ABH35" s="455"/>
      <c r="ABI35" s="455"/>
      <c r="ABJ35" s="455"/>
      <c r="ABK35" s="455"/>
      <c r="ABL35" s="455"/>
      <c r="ABM35" s="455"/>
      <c r="ABN35" s="455"/>
      <c r="ABO35" s="455"/>
      <c r="ABP35" s="455"/>
      <c r="ABQ35" s="455"/>
      <c r="ABR35" s="455"/>
      <c r="ABS35" s="455"/>
      <c r="ABT35" s="455"/>
      <c r="ABU35" s="455"/>
      <c r="ABV35" s="455"/>
      <c r="ABW35" s="455"/>
      <c r="ABX35" s="455"/>
      <c r="ABY35" s="455"/>
      <c r="ABZ35" s="455"/>
      <c r="ACA35" s="455"/>
      <c r="ACB35" s="455"/>
      <c r="ACC35" s="455"/>
      <c r="ACD35" s="455"/>
      <c r="ACE35" s="455"/>
      <c r="ACF35" s="455"/>
      <c r="ACG35" s="455"/>
      <c r="ACH35" s="455"/>
      <c r="ACI35" s="455"/>
      <c r="ACJ35" s="455"/>
      <c r="ACK35" s="455"/>
      <c r="ACL35" s="455"/>
      <c r="ACM35" s="455"/>
      <c r="ACN35" s="455"/>
      <c r="ACO35" s="455"/>
      <c r="ACP35" s="455"/>
      <c r="ACQ35" s="455"/>
      <c r="ACR35" s="455"/>
      <c r="ACS35" s="455"/>
      <c r="ACT35" s="455"/>
      <c r="ACU35" s="455"/>
      <c r="ACV35" s="455"/>
      <c r="ACW35" s="455"/>
      <c r="ACX35" s="455"/>
      <c r="ACY35" s="455"/>
      <c r="ACZ35" s="455"/>
      <c r="ADA35" s="455"/>
      <c r="ADB35" s="455"/>
      <c r="ADC35" s="455"/>
      <c r="ADD35" s="455"/>
      <c r="ADE35" s="455"/>
      <c r="ADF35" s="455"/>
      <c r="ADG35" s="455"/>
      <c r="ADH35" s="455"/>
      <c r="ADI35" s="455"/>
      <c r="ADJ35" s="455"/>
      <c r="ADK35" s="455"/>
      <c r="ADL35" s="455"/>
      <c r="ADM35" s="455"/>
      <c r="ADN35" s="455"/>
      <c r="ADO35" s="455"/>
      <c r="ADP35" s="455"/>
      <c r="ADQ35" s="455"/>
      <c r="ADR35" s="455"/>
      <c r="ADS35" s="455"/>
      <c r="ADT35" s="455"/>
      <c r="ADU35" s="455"/>
      <c r="ADV35" s="455"/>
      <c r="ADW35" s="455"/>
      <c r="ADX35" s="455"/>
      <c r="ADY35" s="455"/>
      <c r="ADZ35" s="455"/>
      <c r="AEA35" s="455"/>
      <c r="AEB35" s="455"/>
      <c r="AEC35" s="455"/>
      <c r="AED35" s="455"/>
      <c r="AEE35" s="455"/>
      <c r="AEF35" s="455"/>
      <c r="AEG35" s="455"/>
      <c r="AEH35" s="455"/>
      <c r="AEI35" s="455"/>
      <c r="AEJ35" s="455"/>
      <c r="AEK35" s="455"/>
      <c r="AEL35" s="455"/>
      <c r="AEM35" s="455"/>
      <c r="AEN35" s="455"/>
      <c r="AEO35" s="455"/>
      <c r="AEP35" s="455"/>
      <c r="AEQ35" s="455"/>
      <c r="AER35" s="455"/>
      <c r="AES35" s="455"/>
      <c r="AET35" s="455"/>
      <c r="AEU35" s="455"/>
      <c r="AEV35" s="455"/>
      <c r="AEW35" s="455"/>
      <c r="AEX35" s="455"/>
      <c r="AEY35" s="455"/>
      <c r="AEZ35" s="455"/>
      <c r="AFA35" s="455"/>
      <c r="AFB35" s="455"/>
      <c r="AFC35" s="455"/>
      <c r="AFD35" s="455"/>
      <c r="AFE35" s="455"/>
      <c r="AFF35" s="455"/>
      <c r="AFG35" s="455"/>
      <c r="AFH35" s="455"/>
      <c r="AFI35" s="455"/>
      <c r="AFJ35" s="455"/>
      <c r="AFK35" s="455"/>
      <c r="AFL35" s="455"/>
      <c r="AFM35" s="455"/>
      <c r="AFN35" s="455"/>
      <c r="AFO35" s="455"/>
      <c r="AFP35" s="455"/>
      <c r="AFQ35" s="455"/>
      <c r="AFR35" s="455"/>
      <c r="AFS35" s="455"/>
      <c r="AFT35" s="455"/>
      <c r="AFU35" s="455"/>
      <c r="AFV35" s="455"/>
      <c r="AFW35" s="455"/>
      <c r="AFX35" s="455"/>
      <c r="AFY35" s="455"/>
      <c r="AFZ35" s="455"/>
      <c r="AGA35" s="455"/>
      <c r="AGB35" s="455"/>
      <c r="AGC35" s="455"/>
      <c r="AGD35" s="455"/>
      <c r="AGE35" s="455"/>
      <c r="AGF35" s="455"/>
      <c r="AGG35" s="455"/>
      <c r="AGH35" s="455"/>
      <c r="AGI35" s="455"/>
      <c r="AGJ35" s="455"/>
      <c r="AGK35" s="455"/>
      <c r="AGL35" s="455"/>
      <c r="AGM35" s="455"/>
      <c r="AGN35" s="455"/>
      <c r="AGO35" s="455"/>
      <c r="AGP35" s="455"/>
      <c r="AGQ35" s="455"/>
      <c r="AGR35" s="455"/>
      <c r="AGS35" s="455"/>
      <c r="AGT35" s="455"/>
      <c r="AGU35" s="455"/>
      <c r="AGV35" s="455"/>
      <c r="AGW35" s="455"/>
      <c r="AGX35" s="455"/>
      <c r="AGY35" s="455"/>
      <c r="AGZ35" s="455"/>
      <c r="AHA35" s="455"/>
      <c r="AHB35" s="455"/>
      <c r="AHC35" s="455"/>
      <c r="AHD35" s="455"/>
      <c r="AHE35" s="455"/>
      <c r="AHF35" s="455"/>
      <c r="AHG35" s="455"/>
      <c r="AHH35" s="455"/>
      <c r="AHI35" s="455"/>
      <c r="AHJ35" s="455"/>
      <c r="AHK35" s="455"/>
      <c r="AHL35" s="455"/>
      <c r="AHM35" s="455"/>
      <c r="AHN35" s="455"/>
      <c r="AHO35" s="455"/>
      <c r="AHP35" s="455"/>
      <c r="AHQ35" s="455"/>
      <c r="AHR35" s="455"/>
      <c r="AHS35" s="455"/>
      <c r="AHT35" s="455"/>
      <c r="AHU35" s="455"/>
      <c r="AHV35" s="455"/>
      <c r="AHW35" s="455"/>
      <c r="AHX35" s="455"/>
      <c r="AHY35" s="455"/>
      <c r="AHZ35" s="455"/>
      <c r="AIA35" s="455"/>
      <c r="AIB35" s="455"/>
      <c r="AIC35" s="455"/>
      <c r="AID35" s="455"/>
      <c r="AIE35" s="455"/>
      <c r="AIF35" s="455"/>
      <c r="AIG35" s="455"/>
      <c r="AIH35" s="455"/>
      <c r="AII35" s="455"/>
      <c r="AIJ35" s="455"/>
      <c r="AIK35" s="455"/>
      <c r="AIL35" s="455"/>
      <c r="AIM35" s="455"/>
      <c r="AIN35" s="455"/>
      <c r="AIO35" s="455"/>
      <c r="AIP35" s="455"/>
      <c r="AIQ35" s="455"/>
      <c r="AIR35" s="455"/>
      <c r="AIS35" s="455"/>
      <c r="AIT35" s="455"/>
      <c r="AIU35" s="455"/>
      <c r="AIV35" s="455"/>
      <c r="AIW35" s="455"/>
      <c r="AIX35" s="455"/>
      <c r="AIY35" s="455"/>
      <c r="AIZ35" s="455"/>
      <c r="AJA35" s="455"/>
      <c r="AJB35" s="455"/>
      <c r="AJC35" s="455"/>
      <c r="AJD35" s="455"/>
      <c r="AJE35" s="455"/>
      <c r="AJF35" s="455"/>
      <c r="AJG35" s="455"/>
      <c r="AJH35" s="455"/>
      <c r="AJI35" s="455"/>
      <c r="AJJ35" s="455"/>
      <c r="AJK35" s="455"/>
      <c r="AJL35" s="455"/>
      <c r="AJM35" s="455"/>
      <c r="AJN35" s="455"/>
      <c r="AJO35" s="455"/>
      <c r="AJP35" s="455"/>
      <c r="AJQ35" s="455"/>
      <c r="AJR35" s="455"/>
      <c r="AJS35" s="455"/>
      <c r="AJT35" s="455"/>
      <c r="AJU35" s="455"/>
      <c r="AJV35" s="455"/>
      <c r="AJW35" s="455"/>
      <c r="AJX35" s="455"/>
      <c r="AJY35" s="455"/>
      <c r="AJZ35" s="455"/>
      <c r="AKA35" s="455"/>
      <c r="AKB35" s="455"/>
      <c r="AKC35" s="455"/>
      <c r="AKD35" s="455"/>
      <c r="AKE35" s="455"/>
      <c r="AKF35" s="455"/>
      <c r="AKG35" s="455"/>
      <c r="AKH35" s="455"/>
      <c r="AKI35" s="455"/>
      <c r="AKJ35" s="455"/>
      <c r="AKK35" s="455"/>
      <c r="AKL35" s="455"/>
      <c r="AKM35" s="455"/>
      <c r="AKN35" s="455"/>
      <c r="AKO35" s="455"/>
      <c r="AKP35" s="455"/>
      <c r="AKQ35" s="455"/>
      <c r="AKR35" s="455"/>
      <c r="AKS35" s="455"/>
      <c r="AKT35" s="455"/>
      <c r="AKU35" s="455"/>
      <c r="AKV35" s="455"/>
      <c r="AKW35" s="455"/>
      <c r="AKX35" s="455"/>
      <c r="AKY35" s="455"/>
      <c r="AKZ35" s="455"/>
      <c r="ALA35" s="455"/>
      <c r="ALB35" s="455"/>
      <c r="ALC35" s="455"/>
      <c r="ALD35" s="455"/>
      <c r="ALE35" s="455"/>
      <c r="ALF35" s="455"/>
      <c r="ALG35" s="455"/>
      <c r="ALH35" s="455"/>
      <c r="ALI35" s="455"/>
      <c r="ALJ35" s="455"/>
      <c r="ALK35" s="455"/>
      <c r="ALL35" s="455"/>
      <c r="ALM35" s="455"/>
      <c r="ALN35" s="455"/>
      <c r="ALO35" s="455"/>
      <c r="ALP35" s="455"/>
      <c r="ALQ35" s="455"/>
      <c r="ALR35" s="455"/>
      <c r="ALS35" s="455"/>
      <c r="ALT35" s="455"/>
      <c r="ALU35" s="455"/>
      <c r="ALV35" s="455"/>
      <c r="ALW35" s="455"/>
      <c r="ALX35" s="455"/>
      <c r="ALY35" s="455"/>
      <c r="ALZ35" s="455"/>
      <c r="AMA35" s="455"/>
      <c r="AMB35" s="455"/>
      <c r="AMC35" s="455"/>
      <c r="AMD35" s="455"/>
      <c r="AME35" s="455"/>
      <c r="AMF35" s="455"/>
      <c r="AMG35" s="455"/>
      <c r="AMH35" s="455"/>
      <c r="AMI35" s="455"/>
      <c r="AMJ35" s="455"/>
      <c r="AMK35" s="455"/>
      <c r="AML35" s="455"/>
      <c r="AMM35" s="455"/>
    </row>
    <row r="36" spans="1:1027" ht="5.25" customHeight="1" x14ac:dyDescent="0.25">
      <c r="A36" s="156"/>
      <c r="B36" s="156"/>
      <c r="C36" s="157"/>
      <c r="IW36" s="455"/>
      <c r="IX36" s="455"/>
      <c r="IY36" s="455"/>
      <c r="IZ36" s="455"/>
      <c r="JA36" s="455"/>
      <c r="JB36" s="455"/>
      <c r="JC36" s="455"/>
      <c r="JD36" s="455"/>
      <c r="JE36" s="455"/>
      <c r="JF36" s="455"/>
      <c r="JG36" s="455"/>
      <c r="JH36" s="455"/>
      <c r="JI36" s="455"/>
      <c r="JJ36" s="455"/>
      <c r="JK36" s="455"/>
      <c r="JL36" s="455"/>
      <c r="JM36" s="455"/>
      <c r="JN36" s="455"/>
      <c r="JO36" s="455"/>
      <c r="JP36" s="455"/>
      <c r="JQ36" s="455"/>
      <c r="JR36" s="455"/>
      <c r="JS36" s="455"/>
      <c r="JT36" s="455"/>
      <c r="JU36" s="455"/>
      <c r="JV36" s="455"/>
      <c r="JW36" s="455"/>
      <c r="JX36" s="455"/>
      <c r="JY36" s="455"/>
      <c r="JZ36" s="455"/>
      <c r="KA36" s="455"/>
      <c r="KB36" s="455"/>
      <c r="KC36" s="455"/>
      <c r="KD36" s="455"/>
      <c r="KE36" s="455"/>
      <c r="KF36" s="455"/>
      <c r="KG36" s="455"/>
      <c r="KH36" s="455"/>
      <c r="KI36" s="455"/>
      <c r="KJ36" s="455"/>
      <c r="KK36" s="455"/>
      <c r="KL36" s="455"/>
      <c r="KM36" s="455"/>
      <c r="KN36" s="455"/>
      <c r="KO36" s="455"/>
      <c r="KP36" s="455"/>
      <c r="KQ36" s="455"/>
      <c r="KR36" s="455"/>
      <c r="KS36" s="455"/>
      <c r="KT36" s="455"/>
      <c r="KU36" s="455"/>
      <c r="KV36" s="455"/>
      <c r="KW36" s="455"/>
      <c r="KX36" s="455"/>
      <c r="KY36" s="455"/>
      <c r="KZ36" s="455"/>
      <c r="LA36" s="455"/>
      <c r="LB36" s="455"/>
      <c r="LC36" s="455"/>
      <c r="LD36" s="455"/>
      <c r="LE36" s="455"/>
      <c r="LF36" s="455"/>
      <c r="LG36" s="455"/>
      <c r="LH36" s="455"/>
      <c r="LI36" s="455"/>
      <c r="LJ36" s="455"/>
      <c r="LK36" s="455"/>
      <c r="LL36" s="455"/>
      <c r="LM36" s="455"/>
      <c r="LN36" s="455"/>
      <c r="LO36" s="455"/>
      <c r="LP36" s="455"/>
      <c r="LQ36" s="455"/>
      <c r="LR36" s="455"/>
      <c r="LS36" s="455"/>
      <c r="LT36" s="455"/>
      <c r="LU36" s="455"/>
      <c r="LV36" s="455"/>
      <c r="LW36" s="455"/>
      <c r="LX36" s="455"/>
      <c r="LY36" s="455"/>
      <c r="LZ36" s="455"/>
      <c r="MA36" s="455"/>
      <c r="MB36" s="455"/>
      <c r="MC36" s="455"/>
      <c r="MD36" s="455"/>
      <c r="ME36" s="455"/>
      <c r="MF36" s="455"/>
      <c r="MG36" s="455"/>
      <c r="MH36" s="455"/>
      <c r="MI36" s="455"/>
      <c r="MJ36" s="455"/>
      <c r="MK36" s="455"/>
      <c r="ML36" s="455"/>
      <c r="MM36" s="455"/>
      <c r="MN36" s="455"/>
      <c r="MO36" s="455"/>
      <c r="MP36" s="455"/>
      <c r="MQ36" s="455"/>
      <c r="MR36" s="455"/>
      <c r="MS36" s="455"/>
      <c r="MT36" s="455"/>
      <c r="MU36" s="455"/>
      <c r="MV36" s="455"/>
      <c r="MW36" s="455"/>
      <c r="MX36" s="455"/>
      <c r="MY36" s="455"/>
      <c r="MZ36" s="455"/>
      <c r="NA36" s="455"/>
      <c r="NB36" s="455"/>
      <c r="NC36" s="455"/>
      <c r="ND36" s="455"/>
      <c r="NE36" s="455"/>
      <c r="NF36" s="455"/>
      <c r="NG36" s="455"/>
      <c r="NH36" s="455"/>
      <c r="NI36" s="455"/>
      <c r="NJ36" s="455"/>
      <c r="NK36" s="455"/>
      <c r="NL36" s="455"/>
      <c r="NM36" s="455"/>
      <c r="NN36" s="455"/>
      <c r="NO36" s="455"/>
      <c r="NP36" s="455"/>
      <c r="NQ36" s="455"/>
      <c r="NR36" s="455"/>
      <c r="NS36" s="455"/>
      <c r="NT36" s="455"/>
      <c r="NU36" s="455"/>
      <c r="NV36" s="455"/>
      <c r="NW36" s="455"/>
      <c r="NX36" s="455"/>
      <c r="NY36" s="455"/>
      <c r="NZ36" s="455"/>
      <c r="OA36" s="455"/>
      <c r="OB36" s="455"/>
      <c r="OC36" s="455"/>
      <c r="OD36" s="455"/>
      <c r="OE36" s="455"/>
      <c r="OF36" s="455"/>
      <c r="OG36" s="455"/>
      <c r="OH36" s="455"/>
      <c r="OI36" s="455"/>
      <c r="OJ36" s="455"/>
      <c r="OK36" s="455"/>
      <c r="OL36" s="455"/>
      <c r="OM36" s="455"/>
      <c r="ON36" s="455"/>
      <c r="OO36" s="455"/>
      <c r="OP36" s="455"/>
      <c r="OQ36" s="455"/>
      <c r="OR36" s="455"/>
      <c r="OS36" s="455"/>
      <c r="OT36" s="455"/>
      <c r="OU36" s="455"/>
      <c r="OV36" s="455"/>
      <c r="OW36" s="455"/>
      <c r="OX36" s="455"/>
      <c r="OY36" s="455"/>
      <c r="OZ36" s="455"/>
      <c r="PA36" s="455"/>
      <c r="PB36" s="455"/>
      <c r="PC36" s="455"/>
      <c r="PD36" s="455"/>
      <c r="PE36" s="455"/>
      <c r="PF36" s="455"/>
      <c r="PG36" s="455"/>
      <c r="PH36" s="455"/>
      <c r="PI36" s="455"/>
      <c r="PJ36" s="455"/>
      <c r="PK36" s="455"/>
      <c r="PL36" s="455"/>
      <c r="PM36" s="455"/>
      <c r="PN36" s="455"/>
      <c r="PO36" s="455"/>
      <c r="PP36" s="455"/>
      <c r="PQ36" s="455"/>
      <c r="PR36" s="455"/>
      <c r="PS36" s="455"/>
      <c r="PT36" s="455"/>
      <c r="PU36" s="455"/>
      <c r="PV36" s="455"/>
      <c r="PW36" s="455"/>
      <c r="PX36" s="455"/>
      <c r="PY36" s="455"/>
      <c r="PZ36" s="455"/>
      <c r="QA36" s="455"/>
      <c r="QB36" s="455"/>
      <c r="QC36" s="455"/>
      <c r="QD36" s="455"/>
      <c r="QE36" s="455"/>
      <c r="QF36" s="455"/>
      <c r="QG36" s="455"/>
      <c r="QH36" s="455"/>
      <c r="QI36" s="455"/>
      <c r="QJ36" s="455"/>
      <c r="QK36" s="455"/>
      <c r="QL36" s="455"/>
      <c r="QM36" s="455"/>
      <c r="QN36" s="455"/>
      <c r="QO36" s="455"/>
      <c r="QP36" s="455"/>
      <c r="QQ36" s="455"/>
      <c r="QR36" s="455"/>
      <c r="QS36" s="455"/>
      <c r="QT36" s="455"/>
      <c r="QU36" s="455"/>
      <c r="QV36" s="455"/>
      <c r="QW36" s="455"/>
      <c r="QX36" s="455"/>
      <c r="QY36" s="455"/>
      <c r="QZ36" s="455"/>
      <c r="RA36" s="455"/>
      <c r="RB36" s="455"/>
      <c r="RC36" s="455"/>
      <c r="RD36" s="455"/>
      <c r="RE36" s="455"/>
      <c r="RF36" s="455"/>
      <c r="RG36" s="455"/>
      <c r="RH36" s="455"/>
      <c r="RI36" s="455"/>
      <c r="RJ36" s="455"/>
      <c r="RK36" s="455"/>
      <c r="RL36" s="455"/>
      <c r="RM36" s="455"/>
      <c r="RN36" s="455"/>
      <c r="RO36" s="455"/>
      <c r="RP36" s="455"/>
      <c r="RQ36" s="455"/>
      <c r="RR36" s="455"/>
      <c r="RS36" s="455"/>
      <c r="RT36" s="455"/>
      <c r="RU36" s="455"/>
      <c r="RV36" s="455"/>
      <c r="RW36" s="455"/>
      <c r="RX36" s="455"/>
      <c r="RY36" s="455"/>
      <c r="RZ36" s="455"/>
      <c r="SA36" s="455"/>
      <c r="SB36" s="455"/>
      <c r="SC36" s="455"/>
      <c r="SD36" s="455"/>
      <c r="SE36" s="455"/>
      <c r="SF36" s="455"/>
      <c r="SG36" s="455"/>
      <c r="SH36" s="455"/>
      <c r="SI36" s="455"/>
      <c r="SJ36" s="455"/>
      <c r="SK36" s="455"/>
      <c r="SL36" s="455"/>
      <c r="SM36" s="455"/>
      <c r="SN36" s="455"/>
      <c r="SO36" s="455"/>
      <c r="SP36" s="455"/>
      <c r="SQ36" s="455"/>
      <c r="SR36" s="455"/>
      <c r="SS36" s="455"/>
      <c r="ST36" s="455"/>
      <c r="SU36" s="455"/>
      <c r="SV36" s="455"/>
      <c r="SW36" s="455"/>
      <c r="SX36" s="455"/>
      <c r="SY36" s="455"/>
      <c r="SZ36" s="455"/>
      <c r="TA36" s="455"/>
      <c r="TB36" s="455"/>
      <c r="TC36" s="455"/>
      <c r="TD36" s="455"/>
      <c r="TE36" s="455"/>
      <c r="TF36" s="455"/>
      <c r="TG36" s="455"/>
      <c r="TH36" s="455"/>
      <c r="TI36" s="455"/>
      <c r="TJ36" s="455"/>
      <c r="TK36" s="455"/>
      <c r="TL36" s="455"/>
      <c r="TM36" s="455"/>
      <c r="TN36" s="455"/>
      <c r="TO36" s="455"/>
      <c r="TP36" s="455"/>
      <c r="TQ36" s="455"/>
      <c r="TR36" s="455"/>
      <c r="TS36" s="455"/>
      <c r="TT36" s="455"/>
      <c r="TU36" s="455"/>
      <c r="TV36" s="455"/>
      <c r="TW36" s="455"/>
      <c r="TX36" s="455"/>
      <c r="TY36" s="455"/>
      <c r="TZ36" s="455"/>
      <c r="UA36" s="455"/>
      <c r="UB36" s="455"/>
      <c r="UC36" s="455"/>
      <c r="UD36" s="455"/>
      <c r="UE36" s="455"/>
      <c r="UF36" s="455"/>
      <c r="UG36" s="455"/>
      <c r="UH36" s="455"/>
      <c r="UI36" s="455"/>
      <c r="UJ36" s="455"/>
      <c r="UK36" s="455"/>
      <c r="UL36" s="455"/>
      <c r="UM36" s="455"/>
      <c r="UN36" s="455"/>
      <c r="UO36" s="455"/>
      <c r="UP36" s="455"/>
      <c r="UQ36" s="455"/>
      <c r="UR36" s="455"/>
      <c r="US36" s="455"/>
      <c r="UT36" s="455"/>
      <c r="UU36" s="455"/>
      <c r="UV36" s="455"/>
      <c r="UW36" s="455"/>
      <c r="UX36" s="455"/>
      <c r="UY36" s="455"/>
      <c r="UZ36" s="455"/>
      <c r="VA36" s="455"/>
      <c r="VB36" s="455"/>
      <c r="VC36" s="455"/>
      <c r="VD36" s="455"/>
      <c r="VE36" s="455"/>
      <c r="VF36" s="455"/>
      <c r="VG36" s="455"/>
      <c r="VH36" s="455"/>
      <c r="VI36" s="455"/>
      <c r="VJ36" s="455"/>
      <c r="VK36" s="455"/>
      <c r="VL36" s="455"/>
      <c r="VM36" s="455"/>
      <c r="VN36" s="455"/>
      <c r="VO36" s="455"/>
      <c r="VP36" s="455"/>
      <c r="VQ36" s="455"/>
      <c r="VR36" s="455"/>
      <c r="VS36" s="455"/>
      <c r="VT36" s="455"/>
      <c r="VU36" s="455"/>
      <c r="VV36" s="455"/>
      <c r="VW36" s="455"/>
      <c r="VX36" s="455"/>
      <c r="VY36" s="455"/>
      <c r="VZ36" s="455"/>
      <c r="WA36" s="455"/>
      <c r="WB36" s="455"/>
      <c r="WC36" s="455"/>
      <c r="WD36" s="455"/>
      <c r="WE36" s="455"/>
      <c r="WF36" s="455"/>
      <c r="WG36" s="455"/>
      <c r="WH36" s="455"/>
      <c r="WI36" s="455"/>
      <c r="WJ36" s="455"/>
      <c r="WK36" s="455"/>
      <c r="WL36" s="455"/>
      <c r="WM36" s="455"/>
      <c r="WN36" s="455"/>
      <c r="WO36" s="455"/>
      <c r="WP36" s="455"/>
      <c r="WQ36" s="455"/>
      <c r="WR36" s="455"/>
      <c r="WS36" s="455"/>
      <c r="WT36" s="455"/>
      <c r="WU36" s="455"/>
      <c r="WV36" s="455"/>
      <c r="WW36" s="455"/>
      <c r="WX36" s="455"/>
      <c r="WY36" s="455"/>
      <c r="WZ36" s="455"/>
      <c r="XA36" s="455"/>
      <c r="XB36" s="455"/>
      <c r="XC36" s="455"/>
      <c r="XD36" s="455"/>
      <c r="XE36" s="455"/>
      <c r="XF36" s="455"/>
      <c r="XG36" s="455"/>
      <c r="XH36" s="455"/>
      <c r="XI36" s="455"/>
      <c r="XJ36" s="455"/>
      <c r="XK36" s="455"/>
      <c r="XL36" s="455"/>
      <c r="XM36" s="455"/>
      <c r="XN36" s="455"/>
      <c r="XO36" s="455"/>
      <c r="XP36" s="455"/>
      <c r="XQ36" s="455"/>
      <c r="XR36" s="455"/>
      <c r="XS36" s="455"/>
      <c r="XT36" s="455"/>
      <c r="XU36" s="455"/>
      <c r="XV36" s="455"/>
      <c r="XW36" s="455"/>
      <c r="XX36" s="455"/>
      <c r="XY36" s="455"/>
      <c r="XZ36" s="455"/>
      <c r="YA36" s="455"/>
      <c r="YB36" s="455"/>
      <c r="YC36" s="455"/>
      <c r="YD36" s="455"/>
      <c r="YE36" s="455"/>
      <c r="YF36" s="455"/>
      <c r="YG36" s="455"/>
      <c r="YH36" s="455"/>
      <c r="YI36" s="455"/>
      <c r="YJ36" s="455"/>
      <c r="YK36" s="455"/>
      <c r="YL36" s="455"/>
      <c r="YM36" s="455"/>
      <c r="YN36" s="455"/>
      <c r="YO36" s="455"/>
      <c r="YP36" s="455"/>
      <c r="YQ36" s="455"/>
      <c r="YR36" s="455"/>
      <c r="YS36" s="455"/>
      <c r="YT36" s="455"/>
      <c r="YU36" s="455"/>
      <c r="YV36" s="455"/>
      <c r="YW36" s="455"/>
      <c r="YX36" s="455"/>
      <c r="YY36" s="455"/>
      <c r="YZ36" s="455"/>
      <c r="ZA36" s="455"/>
      <c r="ZB36" s="455"/>
      <c r="ZC36" s="455"/>
      <c r="ZD36" s="455"/>
      <c r="ZE36" s="455"/>
      <c r="ZF36" s="455"/>
      <c r="ZG36" s="455"/>
      <c r="ZH36" s="455"/>
      <c r="ZI36" s="455"/>
      <c r="ZJ36" s="455"/>
      <c r="ZK36" s="455"/>
      <c r="ZL36" s="455"/>
      <c r="ZM36" s="455"/>
      <c r="ZN36" s="455"/>
      <c r="ZO36" s="455"/>
      <c r="ZP36" s="455"/>
      <c r="ZQ36" s="455"/>
      <c r="ZR36" s="455"/>
      <c r="ZS36" s="455"/>
      <c r="ZT36" s="455"/>
      <c r="ZU36" s="455"/>
      <c r="ZV36" s="455"/>
      <c r="ZW36" s="455"/>
      <c r="ZX36" s="455"/>
      <c r="ZY36" s="455"/>
      <c r="ZZ36" s="455"/>
      <c r="AAA36" s="455"/>
      <c r="AAB36" s="455"/>
      <c r="AAC36" s="455"/>
      <c r="AAD36" s="455"/>
      <c r="AAE36" s="455"/>
      <c r="AAF36" s="455"/>
      <c r="AAG36" s="455"/>
      <c r="AAH36" s="455"/>
      <c r="AAI36" s="455"/>
      <c r="AAJ36" s="455"/>
      <c r="AAK36" s="455"/>
      <c r="AAL36" s="455"/>
      <c r="AAM36" s="455"/>
      <c r="AAN36" s="455"/>
      <c r="AAO36" s="455"/>
      <c r="AAP36" s="455"/>
      <c r="AAQ36" s="455"/>
      <c r="AAR36" s="455"/>
      <c r="AAS36" s="455"/>
      <c r="AAT36" s="455"/>
      <c r="AAU36" s="455"/>
      <c r="AAV36" s="455"/>
      <c r="AAW36" s="455"/>
      <c r="AAX36" s="455"/>
      <c r="AAY36" s="455"/>
      <c r="AAZ36" s="455"/>
      <c r="ABA36" s="455"/>
      <c r="ABB36" s="455"/>
      <c r="ABC36" s="455"/>
      <c r="ABD36" s="455"/>
      <c r="ABE36" s="455"/>
      <c r="ABF36" s="455"/>
      <c r="ABG36" s="455"/>
      <c r="ABH36" s="455"/>
      <c r="ABI36" s="455"/>
      <c r="ABJ36" s="455"/>
      <c r="ABK36" s="455"/>
      <c r="ABL36" s="455"/>
      <c r="ABM36" s="455"/>
      <c r="ABN36" s="455"/>
      <c r="ABO36" s="455"/>
      <c r="ABP36" s="455"/>
      <c r="ABQ36" s="455"/>
      <c r="ABR36" s="455"/>
      <c r="ABS36" s="455"/>
      <c r="ABT36" s="455"/>
      <c r="ABU36" s="455"/>
      <c r="ABV36" s="455"/>
      <c r="ABW36" s="455"/>
      <c r="ABX36" s="455"/>
      <c r="ABY36" s="455"/>
      <c r="ABZ36" s="455"/>
      <c r="ACA36" s="455"/>
      <c r="ACB36" s="455"/>
      <c r="ACC36" s="455"/>
      <c r="ACD36" s="455"/>
      <c r="ACE36" s="455"/>
      <c r="ACF36" s="455"/>
      <c r="ACG36" s="455"/>
      <c r="ACH36" s="455"/>
      <c r="ACI36" s="455"/>
      <c r="ACJ36" s="455"/>
      <c r="ACK36" s="455"/>
      <c r="ACL36" s="455"/>
      <c r="ACM36" s="455"/>
      <c r="ACN36" s="455"/>
      <c r="ACO36" s="455"/>
      <c r="ACP36" s="455"/>
      <c r="ACQ36" s="455"/>
      <c r="ACR36" s="455"/>
      <c r="ACS36" s="455"/>
      <c r="ACT36" s="455"/>
      <c r="ACU36" s="455"/>
      <c r="ACV36" s="455"/>
      <c r="ACW36" s="455"/>
      <c r="ACX36" s="455"/>
      <c r="ACY36" s="455"/>
      <c r="ACZ36" s="455"/>
      <c r="ADA36" s="455"/>
      <c r="ADB36" s="455"/>
      <c r="ADC36" s="455"/>
      <c r="ADD36" s="455"/>
      <c r="ADE36" s="455"/>
      <c r="ADF36" s="455"/>
      <c r="ADG36" s="455"/>
      <c r="ADH36" s="455"/>
      <c r="ADI36" s="455"/>
      <c r="ADJ36" s="455"/>
      <c r="ADK36" s="455"/>
      <c r="ADL36" s="455"/>
      <c r="ADM36" s="455"/>
      <c r="ADN36" s="455"/>
      <c r="ADO36" s="455"/>
      <c r="ADP36" s="455"/>
      <c r="ADQ36" s="455"/>
      <c r="ADR36" s="455"/>
      <c r="ADS36" s="455"/>
      <c r="ADT36" s="455"/>
      <c r="ADU36" s="455"/>
      <c r="ADV36" s="455"/>
      <c r="ADW36" s="455"/>
      <c r="ADX36" s="455"/>
      <c r="ADY36" s="455"/>
      <c r="ADZ36" s="455"/>
      <c r="AEA36" s="455"/>
      <c r="AEB36" s="455"/>
      <c r="AEC36" s="455"/>
      <c r="AED36" s="455"/>
      <c r="AEE36" s="455"/>
      <c r="AEF36" s="455"/>
      <c r="AEG36" s="455"/>
      <c r="AEH36" s="455"/>
      <c r="AEI36" s="455"/>
      <c r="AEJ36" s="455"/>
      <c r="AEK36" s="455"/>
      <c r="AEL36" s="455"/>
      <c r="AEM36" s="455"/>
      <c r="AEN36" s="455"/>
      <c r="AEO36" s="455"/>
      <c r="AEP36" s="455"/>
      <c r="AEQ36" s="455"/>
      <c r="AER36" s="455"/>
      <c r="AES36" s="455"/>
      <c r="AET36" s="455"/>
      <c r="AEU36" s="455"/>
      <c r="AEV36" s="455"/>
      <c r="AEW36" s="455"/>
      <c r="AEX36" s="455"/>
      <c r="AEY36" s="455"/>
      <c r="AEZ36" s="455"/>
      <c r="AFA36" s="455"/>
      <c r="AFB36" s="455"/>
      <c r="AFC36" s="455"/>
      <c r="AFD36" s="455"/>
      <c r="AFE36" s="455"/>
      <c r="AFF36" s="455"/>
      <c r="AFG36" s="455"/>
      <c r="AFH36" s="455"/>
      <c r="AFI36" s="455"/>
      <c r="AFJ36" s="455"/>
      <c r="AFK36" s="455"/>
      <c r="AFL36" s="455"/>
      <c r="AFM36" s="455"/>
      <c r="AFN36" s="455"/>
      <c r="AFO36" s="455"/>
      <c r="AFP36" s="455"/>
      <c r="AFQ36" s="455"/>
      <c r="AFR36" s="455"/>
      <c r="AFS36" s="455"/>
      <c r="AFT36" s="455"/>
      <c r="AFU36" s="455"/>
      <c r="AFV36" s="455"/>
      <c r="AFW36" s="455"/>
      <c r="AFX36" s="455"/>
      <c r="AFY36" s="455"/>
      <c r="AFZ36" s="455"/>
      <c r="AGA36" s="455"/>
      <c r="AGB36" s="455"/>
      <c r="AGC36" s="455"/>
      <c r="AGD36" s="455"/>
      <c r="AGE36" s="455"/>
      <c r="AGF36" s="455"/>
      <c r="AGG36" s="455"/>
      <c r="AGH36" s="455"/>
      <c r="AGI36" s="455"/>
      <c r="AGJ36" s="455"/>
      <c r="AGK36" s="455"/>
      <c r="AGL36" s="455"/>
      <c r="AGM36" s="455"/>
      <c r="AGN36" s="455"/>
      <c r="AGO36" s="455"/>
      <c r="AGP36" s="455"/>
      <c r="AGQ36" s="455"/>
      <c r="AGR36" s="455"/>
      <c r="AGS36" s="455"/>
      <c r="AGT36" s="455"/>
      <c r="AGU36" s="455"/>
      <c r="AGV36" s="455"/>
      <c r="AGW36" s="455"/>
      <c r="AGX36" s="455"/>
      <c r="AGY36" s="455"/>
      <c r="AGZ36" s="455"/>
      <c r="AHA36" s="455"/>
      <c r="AHB36" s="455"/>
      <c r="AHC36" s="455"/>
      <c r="AHD36" s="455"/>
      <c r="AHE36" s="455"/>
      <c r="AHF36" s="455"/>
      <c r="AHG36" s="455"/>
      <c r="AHH36" s="455"/>
      <c r="AHI36" s="455"/>
      <c r="AHJ36" s="455"/>
      <c r="AHK36" s="455"/>
      <c r="AHL36" s="455"/>
      <c r="AHM36" s="455"/>
      <c r="AHN36" s="455"/>
      <c r="AHO36" s="455"/>
      <c r="AHP36" s="455"/>
      <c r="AHQ36" s="455"/>
      <c r="AHR36" s="455"/>
      <c r="AHS36" s="455"/>
      <c r="AHT36" s="455"/>
      <c r="AHU36" s="455"/>
      <c r="AHV36" s="455"/>
      <c r="AHW36" s="455"/>
      <c r="AHX36" s="455"/>
      <c r="AHY36" s="455"/>
      <c r="AHZ36" s="455"/>
      <c r="AIA36" s="455"/>
      <c r="AIB36" s="455"/>
      <c r="AIC36" s="455"/>
      <c r="AID36" s="455"/>
      <c r="AIE36" s="455"/>
      <c r="AIF36" s="455"/>
      <c r="AIG36" s="455"/>
      <c r="AIH36" s="455"/>
      <c r="AII36" s="455"/>
      <c r="AIJ36" s="455"/>
      <c r="AIK36" s="455"/>
      <c r="AIL36" s="455"/>
      <c r="AIM36" s="455"/>
      <c r="AIN36" s="455"/>
      <c r="AIO36" s="455"/>
      <c r="AIP36" s="455"/>
      <c r="AIQ36" s="455"/>
      <c r="AIR36" s="455"/>
      <c r="AIS36" s="455"/>
      <c r="AIT36" s="455"/>
      <c r="AIU36" s="455"/>
      <c r="AIV36" s="455"/>
      <c r="AIW36" s="455"/>
      <c r="AIX36" s="455"/>
      <c r="AIY36" s="455"/>
      <c r="AIZ36" s="455"/>
      <c r="AJA36" s="455"/>
      <c r="AJB36" s="455"/>
      <c r="AJC36" s="455"/>
      <c r="AJD36" s="455"/>
      <c r="AJE36" s="455"/>
      <c r="AJF36" s="455"/>
      <c r="AJG36" s="455"/>
      <c r="AJH36" s="455"/>
      <c r="AJI36" s="455"/>
      <c r="AJJ36" s="455"/>
      <c r="AJK36" s="455"/>
      <c r="AJL36" s="455"/>
      <c r="AJM36" s="455"/>
      <c r="AJN36" s="455"/>
      <c r="AJO36" s="455"/>
      <c r="AJP36" s="455"/>
      <c r="AJQ36" s="455"/>
      <c r="AJR36" s="455"/>
      <c r="AJS36" s="455"/>
      <c r="AJT36" s="455"/>
      <c r="AJU36" s="455"/>
      <c r="AJV36" s="455"/>
      <c r="AJW36" s="455"/>
      <c r="AJX36" s="455"/>
      <c r="AJY36" s="455"/>
      <c r="AJZ36" s="455"/>
      <c r="AKA36" s="455"/>
      <c r="AKB36" s="455"/>
      <c r="AKC36" s="455"/>
      <c r="AKD36" s="455"/>
      <c r="AKE36" s="455"/>
      <c r="AKF36" s="455"/>
      <c r="AKG36" s="455"/>
      <c r="AKH36" s="455"/>
      <c r="AKI36" s="455"/>
      <c r="AKJ36" s="455"/>
      <c r="AKK36" s="455"/>
      <c r="AKL36" s="455"/>
      <c r="AKM36" s="455"/>
      <c r="AKN36" s="455"/>
      <c r="AKO36" s="455"/>
      <c r="AKP36" s="455"/>
      <c r="AKQ36" s="455"/>
      <c r="AKR36" s="455"/>
      <c r="AKS36" s="455"/>
      <c r="AKT36" s="455"/>
      <c r="AKU36" s="455"/>
      <c r="AKV36" s="455"/>
      <c r="AKW36" s="455"/>
      <c r="AKX36" s="455"/>
      <c r="AKY36" s="455"/>
      <c r="AKZ36" s="455"/>
      <c r="ALA36" s="455"/>
      <c r="ALB36" s="455"/>
      <c r="ALC36" s="455"/>
      <c r="ALD36" s="455"/>
      <c r="ALE36" s="455"/>
      <c r="ALF36" s="455"/>
      <c r="ALG36" s="455"/>
      <c r="ALH36" s="455"/>
      <c r="ALI36" s="455"/>
      <c r="ALJ36" s="455"/>
      <c r="ALK36" s="455"/>
      <c r="ALL36" s="455"/>
      <c r="ALM36" s="455"/>
      <c r="ALN36" s="455"/>
      <c r="ALO36" s="455"/>
      <c r="ALP36" s="455"/>
      <c r="ALQ36" s="455"/>
      <c r="ALR36" s="455"/>
      <c r="ALS36" s="455"/>
      <c r="ALT36" s="455"/>
      <c r="ALU36" s="455"/>
      <c r="ALV36" s="455"/>
      <c r="ALW36" s="455"/>
      <c r="ALX36" s="455"/>
      <c r="ALY36" s="455"/>
      <c r="ALZ36" s="455"/>
      <c r="AMA36" s="455"/>
      <c r="AMB36" s="455"/>
      <c r="AMC36" s="455"/>
      <c r="AMD36" s="455"/>
      <c r="AME36" s="455"/>
      <c r="AMF36" s="455"/>
      <c r="AMG36" s="455"/>
      <c r="AMH36" s="455"/>
      <c r="AMI36" s="455"/>
      <c r="AMJ36" s="455"/>
      <c r="AMK36" s="455"/>
      <c r="AML36" s="455"/>
      <c r="AMM36" s="455"/>
    </row>
    <row r="37" spans="1:1027" ht="15.75" thickBot="1" x14ac:dyDescent="0.3">
      <c r="A37" s="158" t="s">
        <v>870</v>
      </c>
      <c r="B37" s="158"/>
      <c r="C37" s="159"/>
      <c r="IW37" s="455"/>
      <c r="IX37" s="455"/>
      <c r="IY37" s="455"/>
      <c r="IZ37" s="455"/>
      <c r="JA37" s="455"/>
      <c r="JB37" s="455"/>
      <c r="JC37" s="455"/>
      <c r="JD37" s="455"/>
      <c r="JE37" s="455"/>
      <c r="JF37" s="455"/>
      <c r="JG37" s="455"/>
      <c r="JH37" s="455"/>
      <c r="JI37" s="455"/>
      <c r="JJ37" s="455"/>
      <c r="JK37" s="455"/>
      <c r="JL37" s="455"/>
      <c r="JM37" s="455"/>
      <c r="JN37" s="455"/>
      <c r="JO37" s="455"/>
      <c r="JP37" s="455"/>
      <c r="JQ37" s="455"/>
      <c r="JR37" s="455"/>
      <c r="JS37" s="455"/>
      <c r="JT37" s="455"/>
      <c r="JU37" s="455"/>
      <c r="JV37" s="455"/>
      <c r="JW37" s="455"/>
      <c r="JX37" s="455"/>
      <c r="JY37" s="455"/>
      <c r="JZ37" s="455"/>
      <c r="KA37" s="455"/>
      <c r="KB37" s="455"/>
      <c r="KC37" s="455"/>
      <c r="KD37" s="455"/>
      <c r="KE37" s="455"/>
      <c r="KF37" s="455"/>
      <c r="KG37" s="455"/>
      <c r="KH37" s="455"/>
      <c r="KI37" s="455"/>
      <c r="KJ37" s="455"/>
      <c r="KK37" s="455"/>
      <c r="KL37" s="455"/>
      <c r="KM37" s="455"/>
      <c r="KN37" s="455"/>
      <c r="KO37" s="455"/>
      <c r="KP37" s="455"/>
      <c r="KQ37" s="455"/>
      <c r="KR37" s="455"/>
      <c r="KS37" s="455"/>
      <c r="KT37" s="455"/>
      <c r="KU37" s="455"/>
      <c r="KV37" s="455"/>
      <c r="KW37" s="455"/>
      <c r="KX37" s="455"/>
      <c r="KY37" s="455"/>
      <c r="KZ37" s="455"/>
      <c r="LA37" s="455"/>
      <c r="LB37" s="455"/>
      <c r="LC37" s="455"/>
      <c r="LD37" s="455"/>
      <c r="LE37" s="455"/>
      <c r="LF37" s="455"/>
      <c r="LG37" s="455"/>
      <c r="LH37" s="455"/>
      <c r="LI37" s="455"/>
      <c r="LJ37" s="455"/>
      <c r="LK37" s="455"/>
      <c r="LL37" s="455"/>
      <c r="LM37" s="455"/>
      <c r="LN37" s="455"/>
      <c r="LO37" s="455"/>
      <c r="LP37" s="455"/>
      <c r="LQ37" s="455"/>
      <c r="LR37" s="455"/>
      <c r="LS37" s="455"/>
      <c r="LT37" s="455"/>
      <c r="LU37" s="455"/>
      <c r="LV37" s="455"/>
      <c r="LW37" s="455"/>
      <c r="LX37" s="455"/>
      <c r="LY37" s="455"/>
      <c r="LZ37" s="455"/>
      <c r="MA37" s="455"/>
      <c r="MB37" s="455"/>
      <c r="MC37" s="455"/>
      <c r="MD37" s="455"/>
      <c r="ME37" s="455"/>
      <c r="MF37" s="455"/>
      <c r="MG37" s="455"/>
      <c r="MH37" s="455"/>
      <c r="MI37" s="455"/>
      <c r="MJ37" s="455"/>
      <c r="MK37" s="455"/>
      <c r="ML37" s="455"/>
      <c r="MM37" s="455"/>
      <c r="MN37" s="455"/>
      <c r="MO37" s="455"/>
      <c r="MP37" s="455"/>
      <c r="MQ37" s="455"/>
      <c r="MR37" s="455"/>
      <c r="MS37" s="455"/>
      <c r="MT37" s="455"/>
      <c r="MU37" s="455"/>
      <c r="MV37" s="455"/>
      <c r="MW37" s="455"/>
      <c r="MX37" s="455"/>
      <c r="MY37" s="455"/>
      <c r="MZ37" s="455"/>
      <c r="NA37" s="455"/>
      <c r="NB37" s="455"/>
      <c r="NC37" s="455"/>
      <c r="ND37" s="455"/>
      <c r="NE37" s="455"/>
      <c r="NF37" s="455"/>
      <c r="NG37" s="455"/>
      <c r="NH37" s="455"/>
      <c r="NI37" s="455"/>
      <c r="NJ37" s="455"/>
      <c r="NK37" s="455"/>
      <c r="NL37" s="455"/>
      <c r="NM37" s="455"/>
      <c r="NN37" s="455"/>
      <c r="NO37" s="455"/>
      <c r="NP37" s="455"/>
      <c r="NQ37" s="455"/>
      <c r="NR37" s="455"/>
      <c r="NS37" s="455"/>
      <c r="NT37" s="455"/>
      <c r="NU37" s="455"/>
      <c r="NV37" s="455"/>
      <c r="NW37" s="455"/>
      <c r="NX37" s="455"/>
      <c r="NY37" s="455"/>
      <c r="NZ37" s="455"/>
      <c r="OA37" s="455"/>
      <c r="OB37" s="455"/>
      <c r="OC37" s="455"/>
      <c r="OD37" s="455"/>
      <c r="OE37" s="455"/>
      <c r="OF37" s="455"/>
      <c r="OG37" s="455"/>
      <c r="OH37" s="455"/>
      <c r="OI37" s="455"/>
      <c r="OJ37" s="455"/>
      <c r="OK37" s="455"/>
      <c r="OL37" s="455"/>
      <c r="OM37" s="455"/>
      <c r="ON37" s="455"/>
      <c r="OO37" s="455"/>
      <c r="OP37" s="455"/>
      <c r="OQ37" s="455"/>
      <c r="OR37" s="455"/>
      <c r="OS37" s="455"/>
      <c r="OT37" s="455"/>
      <c r="OU37" s="455"/>
      <c r="OV37" s="455"/>
      <c r="OW37" s="455"/>
      <c r="OX37" s="455"/>
      <c r="OY37" s="455"/>
      <c r="OZ37" s="455"/>
      <c r="PA37" s="455"/>
      <c r="PB37" s="455"/>
      <c r="PC37" s="455"/>
      <c r="PD37" s="455"/>
      <c r="PE37" s="455"/>
      <c r="PF37" s="455"/>
      <c r="PG37" s="455"/>
      <c r="PH37" s="455"/>
      <c r="PI37" s="455"/>
      <c r="PJ37" s="455"/>
      <c r="PK37" s="455"/>
      <c r="PL37" s="455"/>
      <c r="PM37" s="455"/>
      <c r="PN37" s="455"/>
      <c r="PO37" s="455"/>
      <c r="PP37" s="455"/>
      <c r="PQ37" s="455"/>
      <c r="PR37" s="455"/>
      <c r="PS37" s="455"/>
      <c r="PT37" s="455"/>
      <c r="PU37" s="455"/>
      <c r="PV37" s="455"/>
      <c r="PW37" s="455"/>
      <c r="PX37" s="455"/>
      <c r="PY37" s="455"/>
      <c r="PZ37" s="455"/>
      <c r="QA37" s="455"/>
      <c r="QB37" s="455"/>
      <c r="QC37" s="455"/>
      <c r="QD37" s="455"/>
      <c r="QE37" s="455"/>
      <c r="QF37" s="455"/>
      <c r="QG37" s="455"/>
      <c r="QH37" s="455"/>
      <c r="QI37" s="455"/>
      <c r="QJ37" s="455"/>
      <c r="QK37" s="455"/>
      <c r="QL37" s="455"/>
      <c r="QM37" s="455"/>
      <c r="QN37" s="455"/>
      <c r="QO37" s="455"/>
      <c r="QP37" s="455"/>
      <c r="QQ37" s="455"/>
      <c r="QR37" s="455"/>
      <c r="QS37" s="455"/>
      <c r="QT37" s="455"/>
      <c r="QU37" s="455"/>
      <c r="QV37" s="455"/>
      <c r="QW37" s="455"/>
      <c r="QX37" s="455"/>
      <c r="QY37" s="455"/>
      <c r="QZ37" s="455"/>
      <c r="RA37" s="455"/>
      <c r="RB37" s="455"/>
      <c r="RC37" s="455"/>
      <c r="RD37" s="455"/>
      <c r="RE37" s="455"/>
      <c r="RF37" s="455"/>
      <c r="RG37" s="455"/>
      <c r="RH37" s="455"/>
      <c r="RI37" s="455"/>
      <c r="RJ37" s="455"/>
      <c r="RK37" s="455"/>
      <c r="RL37" s="455"/>
      <c r="RM37" s="455"/>
      <c r="RN37" s="455"/>
      <c r="RO37" s="455"/>
      <c r="RP37" s="455"/>
      <c r="RQ37" s="455"/>
      <c r="RR37" s="455"/>
      <c r="RS37" s="455"/>
      <c r="RT37" s="455"/>
      <c r="RU37" s="455"/>
      <c r="RV37" s="455"/>
      <c r="RW37" s="455"/>
      <c r="RX37" s="455"/>
      <c r="RY37" s="455"/>
      <c r="RZ37" s="455"/>
      <c r="SA37" s="455"/>
      <c r="SB37" s="455"/>
      <c r="SC37" s="455"/>
      <c r="SD37" s="455"/>
      <c r="SE37" s="455"/>
      <c r="SF37" s="455"/>
      <c r="SG37" s="455"/>
      <c r="SH37" s="455"/>
      <c r="SI37" s="455"/>
      <c r="SJ37" s="455"/>
      <c r="SK37" s="455"/>
      <c r="SL37" s="455"/>
      <c r="SM37" s="455"/>
      <c r="SN37" s="455"/>
      <c r="SO37" s="455"/>
      <c r="SP37" s="455"/>
      <c r="SQ37" s="455"/>
      <c r="SR37" s="455"/>
      <c r="SS37" s="455"/>
      <c r="ST37" s="455"/>
      <c r="SU37" s="455"/>
      <c r="SV37" s="455"/>
      <c r="SW37" s="455"/>
      <c r="SX37" s="455"/>
      <c r="SY37" s="455"/>
      <c r="SZ37" s="455"/>
      <c r="TA37" s="455"/>
      <c r="TB37" s="455"/>
      <c r="TC37" s="455"/>
      <c r="TD37" s="455"/>
      <c r="TE37" s="455"/>
      <c r="TF37" s="455"/>
      <c r="TG37" s="455"/>
      <c r="TH37" s="455"/>
      <c r="TI37" s="455"/>
      <c r="TJ37" s="455"/>
      <c r="TK37" s="455"/>
      <c r="TL37" s="455"/>
      <c r="TM37" s="455"/>
      <c r="TN37" s="455"/>
      <c r="TO37" s="455"/>
      <c r="TP37" s="455"/>
      <c r="TQ37" s="455"/>
      <c r="TR37" s="455"/>
      <c r="TS37" s="455"/>
      <c r="TT37" s="455"/>
      <c r="TU37" s="455"/>
      <c r="TV37" s="455"/>
      <c r="TW37" s="455"/>
      <c r="TX37" s="455"/>
      <c r="TY37" s="455"/>
      <c r="TZ37" s="455"/>
      <c r="UA37" s="455"/>
      <c r="UB37" s="455"/>
      <c r="UC37" s="455"/>
      <c r="UD37" s="455"/>
      <c r="UE37" s="455"/>
      <c r="UF37" s="455"/>
      <c r="UG37" s="455"/>
      <c r="UH37" s="455"/>
      <c r="UI37" s="455"/>
      <c r="UJ37" s="455"/>
      <c r="UK37" s="455"/>
      <c r="UL37" s="455"/>
      <c r="UM37" s="455"/>
      <c r="UN37" s="455"/>
      <c r="UO37" s="455"/>
      <c r="UP37" s="455"/>
      <c r="UQ37" s="455"/>
      <c r="UR37" s="455"/>
      <c r="US37" s="455"/>
      <c r="UT37" s="455"/>
      <c r="UU37" s="455"/>
      <c r="UV37" s="455"/>
      <c r="UW37" s="455"/>
      <c r="UX37" s="455"/>
      <c r="UY37" s="455"/>
      <c r="UZ37" s="455"/>
      <c r="VA37" s="455"/>
      <c r="VB37" s="455"/>
      <c r="VC37" s="455"/>
      <c r="VD37" s="455"/>
      <c r="VE37" s="455"/>
      <c r="VF37" s="455"/>
      <c r="VG37" s="455"/>
      <c r="VH37" s="455"/>
      <c r="VI37" s="455"/>
      <c r="VJ37" s="455"/>
      <c r="VK37" s="455"/>
      <c r="VL37" s="455"/>
      <c r="VM37" s="455"/>
      <c r="VN37" s="455"/>
      <c r="VO37" s="455"/>
      <c r="VP37" s="455"/>
      <c r="VQ37" s="455"/>
      <c r="VR37" s="455"/>
      <c r="VS37" s="455"/>
      <c r="VT37" s="455"/>
      <c r="VU37" s="455"/>
      <c r="VV37" s="455"/>
      <c r="VW37" s="455"/>
      <c r="VX37" s="455"/>
      <c r="VY37" s="455"/>
      <c r="VZ37" s="455"/>
      <c r="WA37" s="455"/>
      <c r="WB37" s="455"/>
      <c r="WC37" s="455"/>
      <c r="WD37" s="455"/>
      <c r="WE37" s="455"/>
      <c r="WF37" s="455"/>
      <c r="WG37" s="455"/>
      <c r="WH37" s="455"/>
      <c r="WI37" s="455"/>
      <c r="WJ37" s="455"/>
      <c r="WK37" s="455"/>
      <c r="WL37" s="455"/>
      <c r="WM37" s="455"/>
      <c r="WN37" s="455"/>
      <c r="WO37" s="455"/>
      <c r="WP37" s="455"/>
      <c r="WQ37" s="455"/>
      <c r="WR37" s="455"/>
      <c r="WS37" s="455"/>
      <c r="WT37" s="455"/>
      <c r="WU37" s="455"/>
      <c r="WV37" s="455"/>
      <c r="WW37" s="455"/>
      <c r="WX37" s="455"/>
      <c r="WY37" s="455"/>
      <c r="WZ37" s="455"/>
      <c r="XA37" s="455"/>
      <c r="XB37" s="455"/>
      <c r="XC37" s="455"/>
      <c r="XD37" s="455"/>
      <c r="XE37" s="455"/>
      <c r="XF37" s="455"/>
      <c r="XG37" s="455"/>
      <c r="XH37" s="455"/>
      <c r="XI37" s="455"/>
      <c r="XJ37" s="455"/>
      <c r="XK37" s="455"/>
      <c r="XL37" s="455"/>
      <c r="XM37" s="455"/>
      <c r="XN37" s="455"/>
      <c r="XO37" s="455"/>
      <c r="XP37" s="455"/>
      <c r="XQ37" s="455"/>
      <c r="XR37" s="455"/>
      <c r="XS37" s="455"/>
      <c r="XT37" s="455"/>
      <c r="XU37" s="455"/>
      <c r="XV37" s="455"/>
      <c r="XW37" s="455"/>
      <c r="XX37" s="455"/>
      <c r="XY37" s="455"/>
      <c r="XZ37" s="455"/>
      <c r="YA37" s="455"/>
      <c r="YB37" s="455"/>
      <c r="YC37" s="455"/>
      <c r="YD37" s="455"/>
      <c r="YE37" s="455"/>
      <c r="YF37" s="455"/>
      <c r="YG37" s="455"/>
      <c r="YH37" s="455"/>
      <c r="YI37" s="455"/>
      <c r="YJ37" s="455"/>
      <c r="YK37" s="455"/>
      <c r="YL37" s="455"/>
      <c r="YM37" s="455"/>
      <c r="YN37" s="455"/>
      <c r="YO37" s="455"/>
      <c r="YP37" s="455"/>
      <c r="YQ37" s="455"/>
      <c r="YR37" s="455"/>
      <c r="YS37" s="455"/>
      <c r="YT37" s="455"/>
      <c r="YU37" s="455"/>
      <c r="YV37" s="455"/>
      <c r="YW37" s="455"/>
      <c r="YX37" s="455"/>
      <c r="YY37" s="455"/>
      <c r="YZ37" s="455"/>
      <c r="ZA37" s="455"/>
      <c r="ZB37" s="455"/>
      <c r="ZC37" s="455"/>
      <c r="ZD37" s="455"/>
      <c r="ZE37" s="455"/>
      <c r="ZF37" s="455"/>
      <c r="ZG37" s="455"/>
      <c r="ZH37" s="455"/>
      <c r="ZI37" s="455"/>
      <c r="ZJ37" s="455"/>
      <c r="ZK37" s="455"/>
      <c r="ZL37" s="455"/>
      <c r="ZM37" s="455"/>
      <c r="ZN37" s="455"/>
      <c r="ZO37" s="455"/>
      <c r="ZP37" s="455"/>
      <c r="ZQ37" s="455"/>
      <c r="ZR37" s="455"/>
      <c r="ZS37" s="455"/>
      <c r="ZT37" s="455"/>
      <c r="ZU37" s="455"/>
      <c r="ZV37" s="455"/>
      <c r="ZW37" s="455"/>
      <c r="ZX37" s="455"/>
      <c r="ZY37" s="455"/>
      <c r="ZZ37" s="455"/>
      <c r="AAA37" s="455"/>
      <c r="AAB37" s="455"/>
      <c r="AAC37" s="455"/>
      <c r="AAD37" s="455"/>
      <c r="AAE37" s="455"/>
      <c r="AAF37" s="455"/>
      <c r="AAG37" s="455"/>
      <c r="AAH37" s="455"/>
      <c r="AAI37" s="455"/>
      <c r="AAJ37" s="455"/>
      <c r="AAK37" s="455"/>
      <c r="AAL37" s="455"/>
      <c r="AAM37" s="455"/>
      <c r="AAN37" s="455"/>
      <c r="AAO37" s="455"/>
      <c r="AAP37" s="455"/>
      <c r="AAQ37" s="455"/>
      <c r="AAR37" s="455"/>
      <c r="AAS37" s="455"/>
      <c r="AAT37" s="455"/>
      <c r="AAU37" s="455"/>
      <c r="AAV37" s="455"/>
      <c r="AAW37" s="455"/>
      <c r="AAX37" s="455"/>
      <c r="AAY37" s="455"/>
      <c r="AAZ37" s="455"/>
      <c r="ABA37" s="455"/>
      <c r="ABB37" s="455"/>
      <c r="ABC37" s="455"/>
      <c r="ABD37" s="455"/>
      <c r="ABE37" s="455"/>
      <c r="ABF37" s="455"/>
      <c r="ABG37" s="455"/>
      <c r="ABH37" s="455"/>
      <c r="ABI37" s="455"/>
      <c r="ABJ37" s="455"/>
      <c r="ABK37" s="455"/>
      <c r="ABL37" s="455"/>
      <c r="ABM37" s="455"/>
      <c r="ABN37" s="455"/>
      <c r="ABO37" s="455"/>
      <c r="ABP37" s="455"/>
      <c r="ABQ37" s="455"/>
      <c r="ABR37" s="455"/>
      <c r="ABS37" s="455"/>
      <c r="ABT37" s="455"/>
      <c r="ABU37" s="455"/>
      <c r="ABV37" s="455"/>
      <c r="ABW37" s="455"/>
      <c r="ABX37" s="455"/>
      <c r="ABY37" s="455"/>
      <c r="ABZ37" s="455"/>
      <c r="ACA37" s="455"/>
      <c r="ACB37" s="455"/>
      <c r="ACC37" s="455"/>
      <c r="ACD37" s="455"/>
      <c r="ACE37" s="455"/>
      <c r="ACF37" s="455"/>
      <c r="ACG37" s="455"/>
      <c r="ACH37" s="455"/>
      <c r="ACI37" s="455"/>
      <c r="ACJ37" s="455"/>
      <c r="ACK37" s="455"/>
      <c r="ACL37" s="455"/>
      <c r="ACM37" s="455"/>
      <c r="ACN37" s="455"/>
      <c r="ACO37" s="455"/>
      <c r="ACP37" s="455"/>
      <c r="ACQ37" s="455"/>
      <c r="ACR37" s="455"/>
      <c r="ACS37" s="455"/>
      <c r="ACT37" s="455"/>
      <c r="ACU37" s="455"/>
      <c r="ACV37" s="455"/>
      <c r="ACW37" s="455"/>
      <c r="ACX37" s="455"/>
      <c r="ACY37" s="455"/>
      <c r="ACZ37" s="455"/>
      <c r="ADA37" s="455"/>
      <c r="ADB37" s="455"/>
      <c r="ADC37" s="455"/>
      <c r="ADD37" s="455"/>
      <c r="ADE37" s="455"/>
      <c r="ADF37" s="455"/>
      <c r="ADG37" s="455"/>
      <c r="ADH37" s="455"/>
      <c r="ADI37" s="455"/>
      <c r="ADJ37" s="455"/>
      <c r="ADK37" s="455"/>
      <c r="ADL37" s="455"/>
      <c r="ADM37" s="455"/>
      <c r="ADN37" s="455"/>
      <c r="ADO37" s="455"/>
      <c r="ADP37" s="455"/>
      <c r="ADQ37" s="455"/>
      <c r="ADR37" s="455"/>
      <c r="ADS37" s="455"/>
      <c r="ADT37" s="455"/>
      <c r="ADU37" s="455"/>
      <c r="ADV37" s="455"/>
      <c r="ADW37" s="455"/>
      <c r="ADX37" s="455"/>
      <c r="ADY37" s="455"/>
      <c r="ADZ37" s="455"/>
      <c r="AEA37" s="455"/>
      <c r="AEB37" s="455"/>
      <c r="AEC37" s="455"/>
      <c r="AED37" s="455"/>
      <c r="AEE37" s="455"/>
      <c r="AEF37" s="455"/>
      <c r="AEG37" s="455"/>
      <c r="AEH37" s="455"/>
      <c r="AEI37" s="455"/>
      <c r="AEJ37" s="455"/>
      <c r="AEK37" s="455"/>
      <c r="AEL37" s="455"/>
      <c r="AEM37" s="455"/>
      <c r="AEN37" s="455"/>
      <c r="AEO37" s="455"/>
      <c r="AEP37" s="455"/>
      <c r="AEQ37" s="455"/>
      <c r="AER37" s="455"/>
      <c r="AES37" s="455"/>
      <c r="AET37" s="455"/>
      <c r="AEU37" s="455"/>
      <c r="AEV37" s="455"/>
      <c r="AEW37" s="455"/>
      <c r="AEX37" s="455"/>
      <c r="AEY37" s="455"/>
      <c r="AEZ37" s="455"/>
      <c r="AFA37" s="455"/>
      <c r="AFB37" s="455"/>
      <c r="AFC37" s="455"/>
      <c r="AFD37" s="455"/>
      <c r="AFE37" s="455"/>
      <c r="AFF37" s="455"/>
      <c r="AFG37" s="455"/>
      <c r="AFH37" s="455"/>
      <c r="AFI37" s="455"/>
      <c r="AFJ37" s="455"/>
      <c r="AFK37" s="455"/>
      <c r="AFL37" s="455"/>
      <c r="AFM37" s="455"/>
      <c r="AFN37" s="455"/>
      <c r="AFO37" s="455"/>
      <c r="AFP37" s="455"/>
      <c r="AFQ37" s="455"/>
      <c r="AFR37" s="455"/>
      <c r="AFS37" s="455"/>
      <c r="AFT37" s="455"/>
      <c r="AFU37" s="455"/>
      <c r="AFV37" s="455"/>
      <c r="AFW37" s="455"/>
      <c r="AFX37" s="455"/>
      <c r="AFY37" s="455"/>
      <c r="AFZ37" s="455"/>
      <c r="AGA37" s="455"/>
      <c r="AGB37" s="455"/>
      <c r="AGC37" s="455"/>
      <c r="AGD37" s="455"/>
      <c r="AGE37" s="455"/>
      <c r="AGF37" s="455"/>
      <c r="AGG37" s="455"/>
      <c r="AGH37" s="455"/>
      <c r="AGI37" s="455"/>
      <c r="AGJ37" s="455"/>
      <c r="AGK37" s="455"/>
      <c r="AGL37" s="455"/>
      <c r="AGM37" s="455"/>
      <c r="AGN37" s="455"/>
      <c r="AGO37" s="455"/>
      <c r="AGP37" s="455"/>
      <c r="AGQ37" s="455"/>
      <c r="AGR37" s="455"/>
      <c r="AGS37" s="455"/>
      <c r="AGT37" s="455"/>
      <c r="AGU37" s="455"/>
      <c r="AGV37" s="455"/>
      <c r="AGW37" s="455"/>
      <c r="AGX37" s="455"/>
      <c r="AGY37" s="455"/>
      <c r="AGZ37" s="455"/>
      <c r="AHA37" s="455"/>
      <c r="AHB37" s="455"/>
      <c r="AHC37" s="455"/>
      <c r="AHD37" s="455"/>
      <c r="AHE37" s="455"/>
      <c r="AHF37" s="455"/>
      <c r="AHG37" s="455"/>
      <c r="AHH37" s="455"/>
      <c r="AHI37" s="455"/>
      <c r="AHJ37" s="455"/>
      <c r="AHK37" s="455"/>
      <c r="AHL37" s="455"/>
      <c r="AHM37" s="455"/>
      <c r="AHN37" s="455"/>
      <c r="AHO37" s="455"/>
      <c r="AHP37" s="455"/>
      <c r="AHQ37" s="455"/>
      <c r="AHR37" s="455"/>
      <c r="AHS37" s="455"/>
      <c r="AHT37" s="455"/>
      <c r="AHU37" s="455"/>
      <c r="AHV37" s="455"/>
      <c r="AHW37" s="455"/>
      <c r="AHX37" s="455"/>
      <c r="AHY37" s="455"/>
      <c r="AHZ37" s="455"/>
      <c r="AIA37" s="455"/>
      <c r="AIB37" s="455"/>
      <c r="AIC37" s="455"/>
      <c r="AID37" s="455"/>
      <c r="AIE37" s="455"/>
      <c r="AIF37" s="455"/>
      <c r="AIG37" s="455"/>
      <c r="AIH37" s="455"/>
      <c r="AII37" s="455"/>
      <c r="AIJ37" s="455"/>
      <c r="AIK37" s="455"/>
      <c r="AIL37" s="455"/>
      <c r="AIM37" s="455"/>
      <c r="AIN37" s="455"/>
      <c r="AIO37" s="455"/>
      <c r="AIP37" s="455"/>
      <c r="AIQ37" s="455"/>
      <c r="AIR37" s="455"/>
      <c r="AIS37" s="455"/>
      <c r="AIT37" s="455"/>
      <c r="AIU37" s="455"/>
      <c r="AIV37" s="455"/>
      <c r="AIW37" s="455"/>
      <c r="AIX37" s="455"/>
      <c r="AIY37" s="455"/>
      <c r="AIZ37" s="455"/>
      <c r="AJA37" s="455"/>
      <c r="AJB37" s="455"/>
      <c r="AJC37" s="455"/>
      <c r="AJD37" s="455"/>
      <c r="AJE37" s="455"/>
      <c r="AJF37" s="455"/>
      <c r="AJG37" s="455"/>
      <c r="AJH37" s="455"/>
      <c r="AJI37" s="455"/>
      <c r="AJJ37" s="455"/>
      <c r="AJK37" s="455"/>
      <c r="AJL37" s="455"/>
      <c r="AJM37" s="455"/>
      <c r="AJN37" s="455"/>
      <c r="AJO37" s="455"/>
      <c r="AJP37" s="455"/>
      <c r="AJQ37" s="455"/>
      <c r="AJR37" s="455"/>
      <c r="AJS37" s="455"/>
      <c r="AJT37" s="455"/>
      <c r="AJU37" s="455"/>
      <c r="AJV37" s="455"/>
      <c r="AJW37" s="455"/>
      <c r="AJX37" s="455"/>
      <c r="AJY37" s="455"/>
      <c r="AJZ37" s="455"/>
      <c r="AKA37" s="455"/>
      <c r="AKB37" s="455"/>
      <c r="AKC37" s="455"/>
      <c r="AKD37" s="455"/>
      <c r="AKE37" s="455"/>
      <c r="AKF37" s="455"/>
      <c r="AKG37" s="455"/>
      <c r="AKH37" s="455"/>
      <c r="AKI37" s="455"/>
      <c r="AKJ37" s="455"/>
      <c r="AKK37" s="455"/>
      <c r="AKL37" s="455"/>
      <c r="AKM37" s="455"/>
      <c r="AKN37" s="455"/>
      <c r="AKO37" s="455"/>
      <c r="AKP37" s="455"/>
      <c r="AKQ37" s="455"/>
      <c r="AKR37" s="455"/>
      <c r="AKS37" s="455"/>
      <c r="AKT37" s="455"/>
      <c r="AKU37" s="455"/>
      <c r="AKV37" s="455"/>
      <c r="AKW37" s="455"/>
      <c r="AKX37" s="455"/>
      <c r="AKY37" s="455"/>
      <c r="AKZ37" s="455"/>
      <c r="ALA37" s="455"/>
      <c r="ALB37" s="455"/>
      <c r="ALC37" s="455"/>
      <c r="ALD37" s="455"/>
      <c r="ALE37" s="455"/>
      <c r="ALF37" s="455"/>
      <c r="ALG37" s="455"/>
      <c r="ALH37" s="455"/>
      <c r="ALI37" s="455"/>
      <c r="ALJ37" s="455"/>
      <c r="ALK37" s="455"/>
      <c r="ALL37" s="455"/>
      <c r="ALM37" s="455"/>
      <c r="ALN37" s="455"/>
      <c r="ALO37" s="455"/>
      <c r="ALP37" s="455"/>
      <c r="ALQ37" s="455"/>
      <c r="ALR37" s="455"/>
      <c r="ALS37" s="455"/>
      <c r="ALT37" s="455"/>
      <c r="ALU37" s="455"/>
      <c r="ALV37" s="455"/>
      <c r="ALW37" s="455"/>
      <c r="ALX37" s="455"/>
      <c r="ALY37" s="455"/>
      <c r="ALZ37" s="455"/>
      <c r="AMA37" s="455"/>
      <c r="AMB37" s="455"/>
      <c r="AMC37" s="455"/>
      <c r="AMD37" s="455"/>
      <c r="AME37" s="455"/>
      <c r="AMF37" s="455"/>
      <c r="AMG37" s="455"/>
      <c r="AMH37" s="455"/>
      <c r="AMI37" s="455"/>
      <c r="AMJ37" s="455"/>
      <c r="AMK37" s="455"/>
      <c r="AML37" s="455"/>
      <c r="AMM37" s="455"/>
    </row>
    <row r="38" spans="1:1027" x14ac:dyDescent="0.25">
      <c r="A38" s="615" t="s">
        <v>625</v>
      </c>
      <c r="B38" s="71" t="s">
        <v>820</v>
      </c>
      <c r="C38" s="481">
        <v>2195</v>
      </c>
      <c r="IW38" s="455"/>
      <c r="IX38" s="455"/>
      <c r="IY38" s="455"/>
      <c r="IZ38" s="455"/>
      <c r="JA38" s="455"/>
      <c r="JB38" s="455"/>
      <c r="JC38" s="455"/>
      <c r="JD38" s="455"/>
      <c r="JE38" s="455"/>
      <c r="JF38" s="455"/>
      <c r="JG38" s="455"/>
      <c r="JH38" s="455"/>
      <c r="JI38" s="455"/>
      <c r="JJ38" s="455"/>
      <c r="JK38" s="455"/>
      <c r="JL38" s="455"/>
      <c r="JM38" s="455"/>
      <c r="JN38" s="455"/>
      <c r="JO38" s="455"/>
      <c r="JP38" s="455"/>
      <c r="JQ38" s="455"/>
      <c r="JR38" s="455"/>
      <c r="JS38" s="455"/>
      <c r="JT38" s="455"/>
      <c r="JU38" s="455"/>
      <c r="JV38" s="455"/>
      <c r="JW38" s="455"/>
      <c r="JX38" s="455"/>
      <c r="JY38" s="455"/>
      <c r="JZ38" s="455"/>
      <c r="KA38" s="455"/>
      <c r="KB38" s="455"/>
      <c r="KC38" s="455"/>
      <c r="KD38" s="455"/>
      <c r="KE38" s="455"/>
      <c r="KF38" s="455"/>
      <c r="KG38" s="455"/>
      <c r="KH38" s="455"/>
      <c r="KI38" s="455"/>
      <c r="KJ38" s="455"/>
      <c r="KK38" s="455"/>
      <c r="KL38" s="455"/>
      <c r="KM38" s="455"/>
      <c r="KN38" s="455"/>
      <c r="KO38" s="455"/>
      <c r="KP38" s="455"/>
      <c r="KQ38" s="455"/>
      <c r="KR38" s="455"/>
      <c r="KS38" s="455"/>
      <c r="KT38" s="455"/>
      <c r="KU38" s="455"/>
      <c r="KV38" s="455"/>
      <c r="KW38" s="455"/>
      <c r="KX38" s="455"/>
      <c r="KY38" s="455"/>
      <c r="KZ38" s="455"/>
      <c r="LA38" s="455"/>
      <c r="LB38" s="455"/>
      <c r="LC38" s="455"/>
      <c r="LD38" s="455"/>
      <c r="LE38" s="455"/>
      <c r="LF38" s="455"/>
      <c r="LG38" s="455"/>
      <c r="LH38" s="455"/>
      <c r="LI38" s="455"/>
      <c r="LJ38" s="455"/>
      <c r="LK38" s="455"/>
      <c r="LL38" s="455"/>
      <c r="LM38" s="455"/>
      <c r="LN38" s="455"/>
      <c r="LO38" s="455"/>
      <c r="LP38" s="455"/>
      <c r="LQ38" s="455"/>
      <c r="LR38" s="455"/>
      <c r="LS38" s="455"/>
      <c r="LT38" s="455"/>
      <c r="LU38" s="455"/>
      <c r="LV38" s="455"/>
      <c r="LW38" s="455"/>
      <c r="LX38" s="455"/>
      <c r="LY38" s="455"/>
      <c r="LZ38" s="455"/>
      <c r="MA38" s="455"/>
      <c r="MB38" s="455"/>
      <c r="MC38" s="455"/>
      <c r="MD38" s="455"/>
      <c r="ME38" s="455"/>
      <c r="MF38" s="455"/>
      <c r="MG38" s="455"/>
      <c r="MH38" s="455"/>
      <c r="MI38" s="455"/>
      <c r="MJ38" s="455"/>
      <c r="MK38" s="455"/>
      <c r="ML38" s="455"/>
      <c r="MM38" s="455"/>
      <c r="MN38" s="455"/>
      <c r="MO38" s="455"/>
      <c r="MP38" s="455"/>
      <c r="MQ38" s="455"/>
      <c r="MR38" s="455"/>
      <c r="MS38" s="455"/>
      <c r="MT38" s="455"/>
      <c r="MU38" s="455"/>
      <c r="MV38" s="455"/>
      <c r="MW38" s="455"/>
      <c r="MX38" s="455"/>
      <c r="MY38" s="455"/>
      <c r="MZ38" s="455"/>
      <c r="NA38" s="455"/>
      <c r="NB38" s="455"/>
      <c r="NC38" s="455"/>
      <c r="ND38" s="455"/>
      <c r="NE38" s="455"/>
      <c r="NF38" s="455"/>
      <c r="NG38" s="455"/>
      <c r="NH38" s="455"/>
      <c r="NI38" s="455"/>
      <c r="NJ38" s="455"/>
      <c r="NK38" s="455"/>
      <c r="NL38" s="455"/>
      <c r="NM38" s="455"/>
      <c r="NN38" s="455"/>
      <c r="NO38" s="455"/>
      <c r="NP38" s="455"/>
      <c r="NQ38" s="455"/>
      <c r="NR38" s="455"/>
      <c r="NS38" s="455"/>
      <c r="NT38" s="455"/>
      <c r="NU38" s="455"/>
      <c r="NV38" s="455"/>
      <c r="NW38" s="455"/>
      <c r="NX38" s="455"/>
      <c r="NY38" s="455"/>
      <c r="NZ38" s="455"/>
      <c r="OA38" s="455"/>
      <c r="OB38" s="455"/>
      <c r="OC38" s="455"/>
      <c r="OD38" s="455"/>
      <c r="OE38" s="455"/>
      <c r="OF38" s="455"/>
      <c r="OG38" s="455"/>
      <c r="OH38" s="455"/>
      <c r="OI38" s="455"/>
      <c r="OJ38" s="455"/>
      <c r="OK38" s="455"/>
      <c r="OL38" s="455"/>
      <c r="OM38" s="455"/>
      <c r="ON38" s="455"/>
      <c r="OO38" s="455"/>
      <c r="OP38" s="455"/>
      <c r="OQ38" s="455"/>
      <c r="OR38" s="455"/>
      <c r="OS38" s="455"/>
      <c r="OT38" s="455"/>
      <c r="OU38" s="455"/>
      <c r="OV38" s="455"/>
      <c r="OW38" s="455"/>
      <c r="OX38" s="455"/>
      <c r="OY38" s="455"/>
      <c r="OZ38" s="455"/>
      <c r="PA38" s="455"/>
      <c r="PB38" s="455"/>
      <c r="PC38" s="455"/>
      <c r="PD38" s="455"/>
      <c r="PE38" s="455"/>
      <c r="PF38" s="455"/>
      <c r="PG38" s="455"/>
      <c r="PH38" s="455"/>
      <c r="PI38" s="455"/>
      <c r="PJ38" s="455"/>
      <c r="PK38" s="455"/>
      <c r="PL38" s="455"/>
      <c r="PM38" s="455"/>
      <c r="PN38" s="455"/>
      <c r="PO38" s="455"/>
      <c r="PP38" s="455"/>
      <c r="PQ38" s="455"/>
      <c r="PR38" s="455"/>
      <c r="PS38" s="455"/>
      <c r="PT38" s="455"/>
      <c r="PU38" s="455"/>
      <c r="PV38" s="455"/>
      <c r="PW38" s="455"/>
      <c r="PX38" s="455"/>
      <c r="PY38" s="455"/>
      <c r="PZ38" s="455"/>
      <c r="QA38" s="455"/>
      <c r="QB38" s="455"/>
      <c r="QC38" s="455"/>
      <c r="QD38" s="455"/>
      <c r="QE38" s="455"/>
      <c r="QF38" s="455"/>
      <c r="QG38" s="455"/>
      <c r="QH38" s="455"/>
      <c r="QI38" s="455"/>
      <c r="QJ38" s="455"/>
      <c r="QK38" s="455"/>
      <c r="QL38" s="455"/>
      <c r="QM38" s="455"/>
      <c r="QN38" s="455"/>
      <c r="QO38" s="455"/>
      <c r="QP38" s="455"/>
      <c r="QQ38" s="455"/>
      <c r="QR38" s="455"/>
      <c r="QS38" s="455"/>
      <c r="QT38" s="455"/>
      <c r="QU38" s="455"/>
      <c r="QV38" s="455"/>
      <c r="QW38" s="455"/>
      <c r="QX38" s="455"/>
      <c r="QY38" s="455"/>
      <c r="QZ38" s="455"/>
      <c r="RA38" s="455"/>
      <c r="RB38" s="455"/>
      <c r="RC38" s="455"/>
      <c r="RD38" s="455"/>
      <c r="RE38" s="455"/>
      <c r="RF38" s="455"/>
      <c r="RG38" s="455"/>
      <c r="RH38" s="455"/>
      <c r="RI38" s="455"/>
      <c r="RJ38" s="455"/>
      <c r="RK38" s="455"/>
      <c r="RL38" s="455"/>
      <c r="RM38" s="455"/>
      <c r="RN38" s="455"/>
      <c r="RO38" s="455"/>
      <c r="RP38" s="455"/>
      <c r="RQ38" s="455"/>
      <c r="RR38" s="455"/>
      <c r="RS38" s="455"/>
      <c r="RT38" s="455"/>
      <c r="RU38" s="455"/>
      <c r="RV38" s="455"/>
      <c r="RW38" s="455"/>
      <c r="RX38" s="455"/>
      <c r="RY38" s="455"/>
      <c r="RZ38" s="455"/>
      <c r="SA38" s="455"/>
      <c r="SB38" s="455"/>
      <c r="SC38" s="455"/>
      <c r="SD38" s="455"/>
      <c r="SE38" s="455"/>
      <c r="SF38" s="455"/>
      <c r="SG38" s="455"/>
      <c r="SH38" s="455"/>
      <c r="SI38" s="455"/>
      <c r="SJ38" s="455"/>
      <c r="SK38" s="455"/>
      <c r="SL38" s="455"/>
      <c r="SM38" s="455"/>
      <c r="SN38" s="455"/>
      <c r="SO38" s="455"/>
      <c r="SP38" s="455"/>
      <c r="SQ38" s="455"/>
      <c r="SR38" s="455"/>
      <c r="SS38" s="455"/>
      <c r="ST38" s="455"/>
      <c r="SU38" s="455"/>
      <c r="SV38" s="455"/>
      <c r="SW38" s="455"/>
      <c r="SX38" s="455"/>
      <c r="SY38" s="455"/>
      <c r="SZ38" s="455"/>
      <c r="TA38" s="455"/>
      <c r="TB38" s="455"/>
      <c r="TC38" s="455"/>
      <c r="TD38" s="455"/>
      <c r="TE38" s="455"/>
      <c r="TF38" s="455"/>
      <c r="TG38" s="455"/>
      <c r="TH38" s="455"/>
      <c r="TI38" s="455"/>
      <c r="TJ38" s="455"/>
      <c r="TK38" s="455"/>
      <c r="TL38" s="455"/>
      <c r="TM38" s="455"/>
      <c r="TN38" s="455"/>
      <c r="TO38" s="455"/>
      <c r="TP38" s="455"/>
      <c r="TQ38" s="455"/>
      <c r="TR38" s="455"/>
      <c r="TS38" s="455"/>
      <c r="TT38" s="455"/>
      <c r="TU38" s="455"/>
      <c r="TV38" s="455"/>
      <c r="TW38" s="455"/>
      <c r="TX38" s="455"/>
      <c r="TY38" s="455"/>
      <c r="TZ38" s="455"/>
      <c r="UA38" s="455"/>
      <c r="UB38" s="455"/>
      <c r="UC38" s="455"/>
      <c r="UD38" s="455"/>
      <c r="UE38" s="455"/>
      <c r="UF38" s="455"/>
      <c r="UG38" s="455"/>
      <c r="UH38" s="455"/>
      <c r="UI38" s="455"/>
      <c r="UJ38" s="455"/>
      <c r="UK38" s="455"/>
      <c r="UL38" s="455"/>
      <c r="UM38" s="455"/>
      <c r="UN38" s="455"/>
      <c r="UO38" s="455"/>
      <c r="UP38" s="455"/>
      <c r="UQ38" s="455"/>
      <c r="UR38" s="455"/>
      <c r="US38" s="455"/>
      <c r="UT38" s="455"/>
      <c r="UU38" s="455"/>
      <c r="UV38" s="455"/>
      <c r="UW38" s="455"/>
      <c r="UX38" s="455"/>
      <c r="UY38" s="455"/>
      <c r="UZ38" s="455"/>
      <c r="VA38" s="455"/>
      <c r="VB38" s="455"/>
      <c r="VC38" s="455"/>
      <c r="VD38" s="455"/>
      <c r="VE38" s="455"/>
      <c r="VF38" s="455"/>
      <c r="VG38" s="455"/>
      <c r="VH38" s="455"/>
      <c r="VI38" s="455"/>
      <c r="VJ38" s="455"/>
      <c r="VK38" s="455"/>
      <c r="VL38" s="455"/>
      <c r="VM38" s="455"/>
      <c r="VN38" s="455"/>
      <c r="VO38" s="455"/>
      <c r="VP38" s="455"/>
      <c r="VQ38" s="455"/>
      <c r="VR38" s="455"/>
      <c r="VS38" s="455"/>
      <c r="VT38" s="455"/>
      <c r="VU38" s="455"/>
      <c r="VV38" s="455"/>
      <c r="VW38" s="455"/>
      <c r="VX38" s="455"/>
      <c r="VY38" s="455"/>
      <c r="VZ38" s="455"/>
      <c r="WA38" s="455"/>
      <c r="WB38" s="455"/>
      <c r="WC38" s="455"/>
      <c r="WD38" s="455"/>
      <c r="WE38" s="455"/>
      <c r="WF38" s="455"/>
      <c r="WG38" s="455"/>
      <c r="WH38" s="455"/>
      <c r="WI38" s="455"/>
      <c r="WJ38" s="455"/>
      <c r="WK38" s="455"/>
      <c r="WL38" s="455"/>
      <c r="WM38" s="455"/>
      <c r="WN38" s="455"/>
      <c r="WO38" s="455"/>
      <c r="WP38" s="455"/>
      <c r="WQ38" s="455"/>
      <c r="WR38" s="455"/>
      <c r="WS38" s="455"/>
      <c r="WT38" s="455"/>
      <c r="WU38" s="455"/>
      <c r="WV38" s="455"/>
      <c r="WW38" s="455"/>
      <c r="WX38" s="455"/>
      <c r="WY38" s="455"/>
      <c r="WZ38" s="455"/>
      <c r="XA38" s="455"/>
      <c r="XB38" s="455"/>
      <c r="XC38" s="455"/>
      <c r="XD38" s="455"/>
      <c r="XE38" s="455"/>
      <c r="XF38" s="455"/>
      <c r="XG38" s="455"/>
      <c r="XH38" s="455"/>
      <c r="XI38" s="455"/>
      <c r="XJ38" s="455"/>
      <c r="XK38" s="455"/>
      <c r="XL38" s="455"/>
      <c r="XM38" s="455"/>
      <c r="XN38" s="455"/>
      <c r="XO38" s="455"/>
      <c r="XP38" s="455"/>
      <c r="XQ38" s="455"/>
      <c r="XR38" s="455"/>
      <c r="XS38" s="455"/>
      <c r="XT38" s="455"/>
      <c r="XU38" s="455"/>
      <c r="XV38" s="455"/>
      <c r="XW38" s="455"/>
      <c r="XX38" s="455"/>
      <c r="XY38" s="455"/>
      <c r="XZ38" s="455"/>
      <c r="YA38" s="455"/>
      <c r="YB38" s="455"/>
      <c r="YC38" s="455"/>
      <c r="YD38" s="455"/>
      <c r="YE38" s="455"/>
      <c r="YF38" s="455"/>
      <c r="YG38" s="455"/>
      <c r="YH38" s="455"/>
      <c r="YI38" s="455"/>
      <c r="YJ38" s="455"/>
      <c r="YK38" s="455"/>
      <c r="YL38" s="455"/>
      <c r="YM38" s="455"/>
      <c r="YN38" s="455"/>
      <c r="YO38" s="455"/>
      <c r="YP38" s="455"/>
      <c r="YQ38" s="455"/>
      <c r="YR38" s="455"/>
      <c r="YS38" s="455"/>
      <c r="YT38" s="455"/>
      <c r="YU38" s="455"/>
      <c r="YV38" s="455"/>
      <c r="YW38" s="455"/>
      <c r="YX38" s="455"/>
      <c r="YY38" s="455"/>
      <c r="YZ38" s="455"/>
      <c r="ZA38" s="455"/>
      <c r="ZB38" s="455"/>
      <c r="ZC38" s="455"/>
      <c r="ZD38" s="455"/>
      <c r="ZE38" s="455"/>
      <c r="ZF38" s="455"/>
      <c r="ZG38" s="455"/>
      <c r="ZH38" s="455"/>
      <c r="ZI38" s="455"/>
      <c r="ZJ38" s="455"/>
      <c r="ZK38" s="455"/>
      <c r="ZL38" s="455"/>
      <c r="ZM38" s="455"/>
      <c r="ZN38" s="455"/>
      <c r="ZO38" s="455"/>
      <c r="ZP38" s="455"/>
      <c r="ZQ38" s="455"/>
      <c r="ZR38" s="455"/>
      <c r="ZS38" s="455"/>
      <c r="ZT38" s="455"/>
      <c r="ZU38" s="455"/>
      <c r="ZV38" s="455"/>
      <c r="ZW38" s="455"/>
      <c r="ZX38" s="455"/>
      <c r="ZY38" s="455"/>
      <c r="ZZ38" s="455"/>
      <c r="AAA38" s="455"/>
      <c r="AAB38" s="455"/>
      <c r="AAC38" s="455"/>
      <c r="AAD38" s="455"/>
      <c r="AAE38" s="455"/>
      <c r="AAF38" s="455"/>
      <c r="AAG38" s="455"/>
      <c r="AAH38" s="455"/>
      <c r="AAI38" s="455"/>
      <c r="AAJ38" s="455"/>
      <c r="AAK38" s="455"/>
      <c r="AAL38" s="455"/>
      <c r="AAM38" s="455"/>
      <c r="AAN38" s="455"/>
      <c r="AAO38" s="455"/>
      <c r="AAP38" s="455"/>
      <c r="AAQ38" s="455"/>
      <c r="AAR38" s="455"/>
      <c r="AAS38" s="455"/>
      <c r="AAT38" s="455"/>
      <c r="AAU38" s="455"/>
      <c r="AAV38" s="455"/>
      <c r="AAW38" s="455"/>
      <c r="AAX38" s="455"/>
      <c r="AAY38" s="455"/>
      <c r="AAZ38" s="455"/>
      <c r="ABA38" s="455"/>
      <c r="ABB38" s="455"/>
      <c r="ABC38" s="455"/>
      <c r="ABD38" s="455"/>
      <c r="ABE38" s="455"/>
      <c r="ABF38" s="455"/>
      <c r="ABG38" s="455"/>
      <c r="ABH38" s="455"/>
      <c r="ABI38" s="455"/>
      <c r="ABJ38" s="455"/>
      <c r="ABK38" s="455"/>
      <c r="ABL38" s="455"/>
      <c r="ABM38" s="455"/>
      <c r="ABN38" s="455"/>
      <c r="ABO38" s="455"/>
      <c r="ABP38" s="455"/>
      <c r="ABQ38" s="455"/>
      <c r="ABR38" s="455"/>
      <c r="ABS38" s="455"/>
      <c r="ABT38" s="455"/>
      <c r="ABU38" s="455"/>
      <c r="ABV38" s="455"/>
      <c r="ABW38" s="455"/>
      <c r="ABX38" s="455"/>
      <c r="ABY38" s="455"/>
      <c r="ABZ38" s="455"/>
      <c r="ACA38" s="455"/>
      <c r="ACB38" s="455"/>
      <c r="ACC38" s="455"/>
      <c r="ACD38" s="455"/>
      <c r="ACE38" s="455"/>
      <c r="ACF38" s="455"/>
      <c r="ACG38" s="455"/>
      <c r="ACH38" s="455"/>
      <c r="ACI38" s="455"/>
      <c r="ACJ38" s="455"/>
      <c r="ACK38" s="455"/>
      <c r="ACL38" s="455"/>
      <c r="ACM38" s="455"/>
      <c r="ACN38" s="455"/>
      <c r="ACO38" s="455"/>
      <c r="ACP38" s="455"/>
      <c r="ACQ38" s="455"/>
      <c r="ACR38" s="455"/>
      <c r="ACS38" s="455"/>
      <c r="ACT38" s="455"/>
      <c r="ACU38" s="455"/>
      <c r="ACV38" s="455"/>
      <c r="ACW38" s="455"/>
      <c r="ACX38" s="455"/>
      <c r="ACY38" s="455"/>
      <c r="ACZ38" s="455"/>
      <c r="ADA38" s="455"/>
      <c r="ADB38" s="455"/>
      <c r="ADC38" s="455"/>
      <c r="ADD38" s="455"/>
      <c r="ADE38" s="455"/>
      <c r="ADF38" s="455"/>
      <c r="ADG38" s="455"/>
      <c r="ADH38" s="455"/>
      <c r="ADI38" s="455"/>
      <c r="ADJ38" s="455"/>
      <c r="ADK38" s="455"/>
      <c r="ADL38" s="455"/>
      <c r="ADM38" s="455"/>
      <c r="ADN38" s="455"/>
      <c r="ADO38" s="455"/>
      <c r="ADP38" s="455"/>
      <c r="ADQ38" s="455"/>
      <c r="ADR38" s="455"/>
      <c r="ADS38" s="455"/>
      <c r="ADT38" s="455"/>
      <c r="ADU38" s="455"/>
      <c r="ADV38" s="455"/>
      <c r="ADW38" s="455"/>
      <c r="ADX38" s="455"/>
      <c r="ADY38" s="455"/>
      <c r="ADZ38" s="455"/>
      <c r="AEA38" s="455"/>
      <c r="AEB38" s="455"/>
      <c r="AEC38" s="455"/>
      <c r="AED38" s="455"/>
      <c r="AEE38" s="455"/>
      <c r="AEF38" s="455"/>
      <c r="AEG38" s="455"/>
      <c r="AEH38" s="455"/>
      <c r="AEI38" s="455"/>
      <c r="AEJ38" s="455"/>
      <c r="AEK38" s="455"/>
      <c r="AEL38" s="455"/>
      <c r="AEM38" s="455"/>
      <c r="AEN38" s="455"/>
      <c r="AEO38" s="455"/>
      <c r="AEP38" s="455"/>
      <c r="AEQ38" s="455"/>
      <c r="AER38" s="455"/>
      <c r="AES38" s="455"/>
      <c r="AET38" s="455"/>
      <c r="AEU38" s="455"/>
      <c r="AEV38" s="455"/>
      <c r="AEW38" s="455"/>
      <c r="AEX38" s="455"/>
      <c r="AEY38" s="455"/>
      <c r="AEZ38" s="455"/>
      <c r="AFA38" s="455"/>
      <c r="AFB38" s="455"/>
      <c r="AFC38" s="455"/>
      <c r="AFD38" s="455"/>
      <c r="AFE38" s="455"/>
      <c r="AFF38" s="455"/>
      <c r="AFG38" s="455"/>
      <c r="AFH38" s="455"/>
      <c r="AFI38" s="455"/>
      <c r="AFJ38" s="455"/>
      <c r="AFK38" s="455"/>
      <c r="AFL38" s="455"/>
      <c r="AFM38" s="455"/>
      <c r="AFN38" s="455"/>
      <c r="AFO38" s="455"/>
      <c r="AFP38" s="455"/>
      <c r="AFQ38" s="455"/>
      <c r="AFR38" s="455"/>
      <c r="AFS38" s="455"/>
      <c r="AFT38" s="455"/>
      <c r="AFU38" s="455"/>
      <c r="AFV38" s="455"/>
      <c r="AFW38" s="455"/>
      <c r="AFX38" s="455"/>
      <c r="AFY38" s="455"/>
      <c r="AFZ38" s="455"/>
      <c r="AGA38" s="455"/>
      <c r="AGB38" s="455"/>
      <c r="AGC38" s="455"/>
      <c r="AGD38" s="455"/>
      <c r="AGE38" s="455"/>
      <c r="AGF38" s="455"/>
      <c r="AGG38" s="455"/>
      <c r="AGH38" s="455"/>
      <c r="AGI38" s="455"/>
      <c r="AGJ38" s="455"/>
      <c r="AGK38" s="455"/>
      <c r="AGL38" s="455"/>
      <c r="AGM38" s="455"/>
      <c r="AGN38" s="455"/>
      <c r="AGO38" s="455"/>
      <c r="AGP38" s="455"/>
      <c r="AGQ38" s="455"/>
      <c r="AGR38" s="455"/>
      <c r="AGS38" s="455"/>
      <c r="AGT38" s="455"/>
      <c r="AGU38" s="455"/>
      <c r="AGV38" s="455"/>
      <c r="AGW38" s="455"/>
      <c r="AGX38" s="455"/>
      <c r="AGY38" s="455"/>
      <c r="AGZ38" s="455"/>
      <c r="AHA38" s="455"/>
      <c r="AHB38" s="455"/>
      <c r="AHC38" s="455"/>
      <c r="AHD38" s="455"/>
      <c r="AHE38" s="455"/>
      <c r="AHF38" s="455"/>
      <c r="AHG38" s="455"/>
      <c r="AHH38" s="455"/>
      <c r="AHI38" s="455"/>
      <c r="AHJ38" s="455"/>
      <c r="AHK38" s="455"/>
      <c r="AHL38" s="455"/>
      <c r="AHM38" s="455"/>
      <c r="AHN38" s="455"/>
      <c r="AHO38" s="455"/>
      <c r="AHP38" s="455"/>
      <c r="AHQ38" s="455"/>
      <c r="AHR38" s="455"/>
      <c r="AHS38" s="455"/>
      <c r="AHT38" s="455"/>
      <c r="AHU38" s="455"/>
      <c r="AHV38" s="455"/>
      <c r="AHW38" s="455"/>
      <c r="AHX38" s="455"/>
      <c r="AHY38" s="455"/>
      <c r="AHZ38" s="455"/>
      <c r="AIA38" s="455"/>
      <c r="AIB38" s="455"/>
      <c r="AIC38" s="455"/>
      <c r="AID38" s="455"/>
      <c r="AIE38" s="455"/>
      <c r="AIF38" s="455"/>
      <c r="AIG38" s="455"/>
      <c r="AIH38" s="455"/>
      <c r="AII38" s="455"/>
      <c r="AIJ38" s="455"/>
      <c r="AIK38" s="455"/>
      <c r="AIL38" s="455"/>
      <c r="AIM38" s="455"/>
      <c r="AIN38" s="455"/>
      <c r="AIO38" s="455"/>
      <c r="AIP38" s="455"/>
      <c r="AIQ38" s="455"/>
      <c r="AIR38" s="455"/>
      <c r="AIS38" s="455"/>
      <c r="AIT38" s="455"/>
      <c r="AIU38" s="455"/>
      <c r="AIV38" s="455"/>
      <c r="AIW38" s="455"/>
      <c r="AIX38" s="455"/>
      <c r="AIY38" s="455"/>
      <c r="AIZ38" s="455"/>
      <c r="AJA38" s="455"/>
      <c r="AJB38" s="455"/>
      <c r="AJC38" s="455"/>
      <c r="AJD38" s="455"/>
      <c r="AJE38" s="455"/>
      <c r="AJF38" s="455"/>
      <c r="AJG38" s="455"/>
      <c r="AJH38" s="455"/>
      <c r="AJI38" s="455"/>
      <c r="AJJ38" s="455"/>
      <c r="AJK38" s="455"/>
      <c r="AJL38" s="455"/>
      <c r="AJM38" s="455"/>
      <c r="AJN38" s="455"/>
      <c r="AJO38" s="455"/>
      <c r="AJP38" s="455"/>
      <c r="AJQ38" s="455"/>
      <c r="AJR38" s="455"/>
      <c r="AJS38" s="455"/>
      <c r="AJT38" s="455"/>
      <c r="AJU38" s="455"/>
      <c r="AJV38" s="455"/>
      <c r="AJW38" s="455"/>
      <c r="AJX38" s="455"/>
      <c r="AJY38" s="455"/>
      <c r="AJZ38" s="455"/>
      <c r="AKA38" s="455"/>
      <c r="AKB38" s="455"/>
      <c r="AKC38" s="455"/>
      <c r="AKD38" s="455"/>
      <c r="AKE38" s="455"/>
      <c r="AKF38" s="455"/>
      <c r="AKG38" s="455"/>
      <c r="AKH38" s="455"/>
      <c r="AKI38" s="455"/>
      <c r="AKJ38" s="455"/>
      <c r="AKK38" s="455"/>
      <c r="AKL38" s="455"/>
      <c r="AKM38" s="455"/>
      <c r="AKN38" s="455"/>
      <c r="AKO38" s="455"/>
      <c r="AKP38" s="455"/>
      <c r="AKQ38" s="455"/>
      <c r="AKR38" s="455"/>
      <c r="AKS38" s="455"/>
      <c r="AKT38" s="455"/>
      <c r="AKU38" s="455"/>
      <c r="AKV38" s="455"/>
      <c r="AKW38" s="455"/>
      <c r="AKX38" s="455"/>
      <c r="AKY38" s="455"/>
      <c r="AKZ38" s="455"/>
      <c r="ALA38" s="455"/>
      <c r="ALB38" s="455"/>
      <c r="ALC38" s="455"/>
      <c r="ALD38" s="455"/>
      <c r="ALE38" s="455"/>
      <c r="ALF38" s="455"/>
      <c r="ALG38" s="455"/>
      <c r="ALH38" s="455"/>
      <c r="ALI38" s="455"/>
      <c r="ALJ38" s="455"/>
      <c r="ALK38" s="455"/>
      <c r="ALL38" s="455"/>
      <c r="ALM38" s="455"/>
      <c r="ALN38" s="455"/>
      <c r="ALO38" s="455"/>
      <c r="ALP38" s="455"/>
      <c r="ALQ38" s="455"/>
      <c r="ALR38" s="455"/>
      <c r="ALS38" s="455"/>
      <c r="ALT38" s="455"/>
      <c r="ALU38" s="455"/>
      <c r="ALV38" s="455"/>
      <c r="ALW38" s="455"/>
      <c r="ALX38" s="455"/>
      <c r="ALY38" s="455"/>
      <c r="ALZ38" s="455"/>
      <c r="AMA38" s="455"/>
      <c r="AMB38" s="455"/>
      <c r="AMC38" s="455"/>
      <c r="AMD38" s="455"/>
      <c r="AME38" s="455"/>
      <c r="AMF38" s="455"/>
      <c r="AMG38" s="455"/>
      <c r="AMH38" s="455"/>
      <c r="AMI38" s="455"/>
      <c r="AMJ38" s="455"/>
      <c r="AMK38" s="455"/>
      <c r="AML38" s="455"/>
      <c r="AMM38" s="455"/>
    </row>
    <row r="39" spans="1:1027" ht="15.75" thickBot="1" x14ac:dyDescent="0.3">
      <c r="A39" s="616"/>
      <c r="B39" s="72" t="s">
        <v>821</v>
      </c>
      <c r="C39" s="482">
        <v>1973</v>
      </c>
      <c r="IW39" s="455"/>
      <c r="IX39" s="455"/>
      <c r="IY39" s="455"/>
      <c r="IZ39" s="455"/>
      <c r="JA39" s="455"/>
      <c r="JB39" s="455"/>
      <c r="JC39" s="455"/>
      <c r="JD39" s="455"/>
      <c r="JE39" s="455"/>
      <c r="JF39" s="455"/>
      <c r="JG39" s="455"/>
      <c r="JH39" s="455"/>
      <c r="JI39" s="455"/>
      <c r="JJ39" s="455"/>
      <c r="JK39" s="455"/>
      <c r="JL39" s="455"/>
      <c r="JM39" s="455"/>
      <c r="JN39" s="455"/>
      <c r="JO39" s="455"/>
      <c r="JP39" s="455"/>
      <c r="JQ39" s="455"/>
      <c r="JR39" s="455"/>
      <c r="JS39" s="455"/>
      <c r="JT39" s="455"/>
      <c r="JU39" s="455"/>
      <c r="JV39" s="455"/>
      <c r="JW39" s="455"/>
      <c r="JX39" s="455"/>
      <c r="JY39" s="455"/>
      <c r="JZ39" s="455"/>
      <c r="KA39" s="455"/>
      <c r="KB39" s="455"/>
      <c r="KC39" s="455"/>
      <c r="KD39" s="455"/>
      <c r="KE39" s="455"/>
      <c r="KF39" s="455"/>
      <c r="KG39" s="455"/>
      <c r="KH39" s="455"/>
      <c r="KI39" s="455"/>
      <c r="KJ39" s="455"/>
      <c r="KK39" s="455"/>
      <c r="KL39" s="455"/>
      <c r="KM39" s="455"/>
      <c r="KN39" s="455"/>
      <c r="KO39" s="455"/>
      <c r="KP39" s="455"/>
      <c r="KQ39" s="455"/>
      <c r="KR39" s="455"/>
      <c r="KS39" s="455"/>
      <c r="KT39" s="455"/>
      <c r="KU39" s="455"/>
      <c r="KV39" s="455"/>
      <c r="KW39" s="455"/>
      <c r="KX39" s="455"/>
      <c r="KY39" s="455"/>
      <c r="KZ39" s="455"/>
      <c r="LA39" s="455"/>
      <c r="LB39" s="455"/>
      <c r="LC39" s="455"/>
      <c r="LD39" s="455"/>
      <c r="LE39" s="455"/>
      <c r="LF39" s="455"/>
      <c r="LG39" s="455"/>
      <c r="LH39" s="455"/>
      <c r="LI39" s="455"/>
      <c r="LJ39" s="455"/>
      <c r="LK39" s="455"/>
      <c r="LL39" s="455"/>
      <c r="LM39" s="455"/>
      <c r="LN39" s="455"/>
      <c r="LO39" s="455"/>
      <c r="LP39" s="455"/>
      <c r="LQ39" s="455"/>
      <c r="LR39" s="455"/>
      <c r="LS39" s="455"/>
      <c r="LT39" s="455"/>
      <c r="LU39" s="455"/>
      <c r="LV39" s="455"/>
      <c r="LW39" s="455"/>
      <c r="LX39" s="455"/>
      <c r="LY39" s="455"/>
      <c r="LZ39" s="455"/>
      <c r="MA39" s="455"/>
      <c r="MB39" s="455"/>
      <c r="MC39" s="455"/>
      <c r="MD39" s="455"/>
      <c r="ME39" s="455"/>
      <c r="MF39" s="455"/>
      <c r="MG39" s="455"/>
      <c r="MH39" s="455"/>
      <c r="MI39" s="455"/>
      <c r="MJ39" s="455"/>
      <c r="MK39" s="455"/>
      <c r="ML39" s="455"/>
      <c r="MM39" s="455"/>
      <c r="MN39" s="455"/>
      <c r="MO39" s="455"/>
      <c r="MP39" s="455"/>
      <c r="MQ39" s="455"/>
      <c r="MR39" s="455"/>
      <c r="MS39" s="455"/>
      <c r="MT39" s="455"/>
      <c r="MU39" s="455"/>
      <c r="MV39" s="455"/>
      <c r="MW39" s="455"/>
      <c r="MX39" s="455"/>
      <c r="MY39" s="455"/>
      <c r="MZ39" s="455"/>
      <c r="NA39" s="455"/>
      <c r="NB39" s="455"/>
      <c r="NC39" s="455"/>
      <c r="ND39" s="455"/>
      <c r="NE39" s="455"/>
      <c r="NF39" s="455"/>
      <c r="NG39" s="455"/>
      <c r="NH39" s="455"/>
      <c r="NI39" s="455"/>
      <c r="NJ39" s="455"/>
      <c r="NK39" s="455"/>
      <c r="NL39" s="455"/>
      <c r="NM39" s="455"/>
      <c r="NN39" s="455"/>
      <c r="NO39" s="455"/>
      <c r="NP39" s="455"/>
      <c r="NQ39" s="455"/>
      <c r="NR39" s="455"/>
      <c r="NS39" s="455"/>
      <c r="NT39" s="455"/>
      <c r="NU39" s="455"/>
      <c r="NV39" s="455"/>
      <c r="NW39" s="455"/>
      <c r="NX39" s="455"/>
      <c r="NY39" s="455"/>
      <c r="NZ39" s="455"/>
      <c r="OA39" s="455"/>
      <c r="OB39" s="455"/>
      <c r="OC39" s="455"/>
      <c r="OD39" s="455"/>
      <c r="OE39" s="455"/>
      <c r="OF39" s="455"/>
      <c r="OG39" s="455"/>
      <c r="OH39" s="455"/>
      <c r="OI39" s="455"/>
      <c r="OJ39" s="455"/>
      <c r="OK39" s="455"/>
      <c r="OL39" s="455"/>
      <c r="OM39" s="455"/>
      <c r="ON39" s="455"/>
      <c r="OO39" s="455"/>
      <c r="OP39" s="455"/>
      <c r="OQ39" s="455"/>
      <c r="OR39" s="455"/>
      <c r="OS39" s="455"/>
      <c r="OT39" s="455"/>
      <c r="OU39" s="455"/>
      <c r="OV39" s="455"/>
      <c r="OW39" s="455"/>
      <c r="OX39" s="455"/>
      <c r="OY39" s="455"/>
      <c r="OZ39" s="455"/>
      <c r="PA39" s="455"/>
      <c r="PB39" s="455"/>
      <c r="PC39" s="455"/>
      <c r="PD39" s="455"/>
      <c r="PE39" s="455"/>
      <c r="PF39" s="455"/>
      <c r="PG39" s="455"/>
      <c r="PH39" s="455"/>
      <c r="PI39" s="455"/>
      <c r="PJ39" s="455"/>
      <c r="PK39" s="455"/>
      <c r="PL39" s="455"/>
      <c r="PM39" s="455"/>
      <c r="PN39" s="455"/>
      <c r="PO39" s="455"/>
      <c r="PP39" s="455"/>
      <c r="PQ39" s="455"/>
      <c r="PR39" s="455"/>
      <c r="PS39" s="455"/>
      <c r="PT39" s="455"/>
      <c r="PU39" s="455"/>
      <c r="PV39" s="455"/>
      <c r="PW39" s="455"/>
      <c r="PX39" s="455"/>
      <c r="PY39" s="455"/>
      <c r="PZ39" s="455"/>
      <c r="QA39" s="455"/>
      <c r="QB39" s="455"/>
      <c r="QC39" s="455"/>
      <c r="QD39" s="455"/>
      <c r="QE39" s="455"/>
      <c r="QF39" s="455"/>
      <c r="QG39" s="455"/>
      <c r="QH39" s="455"/>
      <c r="QI39" s="455"/>
      <c r="QJ39" s="455"/>
      <c r="QK39" s="455"/>
      <c r="QL39" s="455"/>
      <c r="QM39" s="455"/>
      <c r="QN39" s="455"/>
      <c r="QO39" s="455"/>
      <c r="QP39" s="455"/>
      <c r="QQ39" s="455"/>
      <c r="QR39" s="455"/>
      <c r="QS39" s="455"/>
      <c r="QT39" s="455"/>
      <c r="QU39" s="455"/>
      <c r="QV39" s="455"/>
      <c r="QW39" s="455"/>
      <c r="QX39" s="455"/>
      <c r="QY39" s="455"/>
      <c r="QZ39" s="455"/>
      <c r="RA39" s="455"/>
      <c r="RB39" s="455"/>
      <c r="RC39" s="455"/>
      <c r="RD39" s="455"/>
      <c r="RE39" s="455"/>
      <c r="RF39" s="455"/>
      <c r="RG39" s="455"/>
      <c r="RH39" s="455"/>
      <c r="RI39" s="455"/>
      <c r="RJ39" s="455"/>
      <c r="RK39" s="455"/>
      <c r="RL39" s="455"/>
      <c r="RM39" s="455"/>
      <c r="RN39" s="455"/>
      <c r="RO39" s="455"/>
      <c r="RP39" s="455"/>
      <c r="RQ39" s="455"/>
      <c r="RR39" s="455"/>
      <c r="RS39" s="455"/>
      <c r="RT39" s="455"/>
      <c r="RU39" s="455"/>
      <c r="RV39" s="455"/>
      <c r="RW39" s="455"/>
      <c r="RX39" s="455"/>
      <c r="RY39" s="455"/>
      <c r="RZ39" s="455"/>
      <c r="SA39" s="455"/>
      <c r="SB39" s="455"/>
      <c r="SC39" s="455"/>
      <c r="SD39" s="455"/>
      <c r="SE39" s="455"/>
      <c r="SF39" s="455"/>
      <c r="SG39" s="455"/>
      <c r="SH39" s="455"/>
      <c r="SI39" s="455"/>
      <c r="SJ39" s="455"/>
      <c r="SK39" s="455"/>
      <c r="SL39" s="455"/>
      <c r="SM39" s="455"/>
      <c r="SN39" s="455"/>
      <c r="SO39" s="455"/>
      <c r="SP39" s="455"/>
      <c r="SQ39" s="455"/>
      <c r="SR39" s="455"/>
      <c r="SS39" s="455"/>
      <c r="ST39" s="455"/>
      <c r="SU39" s="455"/>
      <c r="SV39" s="455"/>
      <c r="SW39" s="455"/>
      <c r="SX39" s="455"/>
      <c r="SY39" s="455"/>
      <c r="SZ39" s="455"/>
      <c r="TA39" s="455"/>
      <c r="TB39" s="455"/>
      <c r="TC39" s="455"/>
      <c r="TD39" s="455"/>
      <c r="TE39" s="455"/>
      <c r="TF39" s="455"/>
      <c r="TG39" s="455"/>
      <c r="TH39" s="455"/>
      <c r="TI39" s="455"/>
      <c r="TJ39" s="455"/>
      <c r="TK39" s="455"/>
      <c r="TL39" s="455"/>
      <c r="TM39" s="455"/>
      <c r="TN39" s="455"/>
      <c r="TO39" s="455"/>
      <c r="TP39" s="455"/>
      <c r="TQ39" s="455"/>
      <c r="TR39" s="455"/>
      <c r="TS39" s="455"/>
      <c r="TT39" s="455"/>
      <c r="TU39" s="455"/>
      <c r="TV39" s="455"/>
      <c r="TW39" s="455"/>
      <c r="TX39" s="455"/>
      <c r="TY39" s="455"/>
      <c r="TZ39" s="455"/>
      <c r="UA39" s="455"/>
      <c r="UB39" s="455"/>
      <c r="UC39" s="455"/>
      <c r="UD39" s="455"/>
      <c r="UE39" s="455"/>
      <c r="UF39" s="455"/>
      <c r="UG39" s="455"/>
      <c r="UH39" s="455"/>
      <c r="UI39" s="455"/>
      <c r="UJ39" s="455"/>
      <c r="UK39" s="455"/>
      <c r="UL39" s="455"/>
      <c r="UM39" s="455"/>
      <c r="UN39" s="455"/>
      <c r="UO39" s="455"/>
      <c r="UP39" s="455"/>
      <c r="UQ39" s="455"/>
      <c r="UR39" s="455"/>
      <c r="US39" s="455"/>
      <c r="UT39" s="455"/>
      <c r="UU39" s="455"/>
      <c r="UV39" s="455"/>
      <c r="UW39" s="455"/>
      <c r="UX39" s="455"/>
      <c r="UY39" s="455"/>
      <c r="UZ39" s="455"/>
      <c r="VA39" s="455"/>
      <c r="VB39" s="455"/>
      <c r="VC39" s="455"/>
      <c r="VD39" s="455"/>
      <c r="VE39" s="455"/>
      <c r="VF39" s="455"/>
      <c r="VG39" s="455"/>
      <c r="VH39" s="455"/>
      <c r="VI39" s="455"/>
      <c r="VJ39" s="455"/>
      <c r="VK39" s="455"/>
      <c r="VL39" s="455"/>
      <c r="VM39" s="455"/>
      <c r="VN39" s="455"/>
      <c r="VO39" s="455"/>
      <c r="VP39" s="455"/>
      <c r="VQ39" s="455"/>
      <c r="VR39" s="455"/>
      <c r="VS39" s="455"/>
      <c r="VT39" s="455"/>
      <c r="VU39" s="455"/>
      <c r="VV39" s="455"/>
      <c r="VW39" s="455"/>
      <c r="VX39" s="455"/>
      <c r="VY39" s="455"/>
      <c r="VZ39" s="455"/>
      <c r="WA39" s="455"/>
      <c r="WB39" s="455"/>
      <c r="WC39" s="455"/>
      <c r="WD39" s="455"/>
      <c r="WE39" s="455"/>
      <c r="WF39" s="455"/>
      <c r="WG39" s="455"/>
      <c r="WH39" s="455"/>
      <c r="WI39" s="455"/>
      <c r="WJ39" s="455"/>
      <c r="WK39" s="455"/>
      <c r="WL39" s="455"/>
      <c r="WM39" s="455"/>
      <c r="WN39" s="455"/>
      <c r="WO39" s="455"/>
      <c r="WP39" s="455"/>
      <c r="WQ39" s="455"/>
      <c r="WR39" s="455"/>
      <c r="WS39" s="455"/>
      <c r="WT39" s="455"/>
      <c r="WU39" s="455"/>
      <c r="WV39" s="455"/>
      <c r="WW39" s="455"/>
      <c r="WX39" s="455"/>
      <c r="WY39" s="455"/>
      <c r="WZ39" s="455"/>
      <c r="XA39" s="455"/>
      <c r="XB39" s="455"/>
      <c r="XC39" s="455"/>
      <c r="XD39" s="455"/>
      <c r="XE39" s="455"/>
      <c r="XF39" s="455"/>
      <c r="XG39" s="455"/>
      <c r="XH39" s="455"/>
      <c r="XI39" s="455"/>
      <c r="XJ39" s="455"/>
      <c r="XK39" s="455"/>
      <c r="XL39" s="455"/>
      <c r="XM39" s="455"/>
      <c r="XN39" s="455"/>
      <c r="XO39" s="455"/>
      <c r="XP39" s="455"/>
      <c r="XQ39" s="455"/>
      <c r="XR39" s="455"/>
      <c r="XS39" s="455"/>
      <c r="XT39" s="455"/>
      <c r="XU39" s="455"/>
      <c r="XV39" s="455"/>
      <c r="XW39" s="455"/>
      <c r="XX39" s="455"/>
      <c r="XY39" s="455"/>
      <c r="XZ39" s="455"/>
      <c r="YA39" s="455"/>
      <c r="YB39" s="455"/>
      <c r="YC39" s="455"/>
      <c r="YD39" s="455"/>
      <c r="YE39" s="455"/>
      <c r="YF39" s="455"/>
      <c r="YG39" s="455"/>
      <c r="YH39" s="455"/>
      <c r="YI39" s="455"/>
      <c r="YJ39" s="455"/>
      <c r="YK39" s="455"/>
      <c r="YL39" s="455"/>
      <c r="YM39" s="455"/>
      <c r="YN39" s="455"/>
      <c r="YO39" s="455"/>
      <c r="YP39" s="455"/>
      <c r="YQ39" s="455"/>
      <c r="YR39" s="455"/>
      <c r="YS39" s="455"/>
      <c r="YT39" s="455"/>
      <c r="YU39" s="455"/>
      <c r="YV39" s="455"/>
      <c r="YW39" s="455"/>
      <c r="YX39" s="455"/>
      <c r="YY39" s="455"/>
      <c r="YZ39" s="455"/>
      <c r="ZA39" s="455"/>
      <c r="ZB39" s="455"/>
      <c r="ZC39" s="455"/>
      <c r="ZD39" s="455"/>
      <c r="ZE39" s="455"/>
      <c r="ZF39" s="455"/>
      <c r="ZG39" s="455"/>
      <c r="ZH39" s="455"/>
      <c r="ZI39" s="455"/>
      <c r="ZJ39" s="455"/>
      <c r="ZK39" s="455"/>
      <c r="ZL39" s="455"/>
      <c r="ZM39" s="455"/>
      <c r="ZN39" s="455"/>
      <c r="ZO39" s="455"/>
      <c r="ZP39" s="455"/>
      <c r="ZQ39" s="455"/>
      <c r="ZR39" s="455"/>
      <c r="ZS39" s="455"/>
      <c r="ZT39" s="455"/>
      <c r="ZU39" s="455"/>
      <c r="ZV39" s="455"/>
      <c r="ZW39" s="455"/>
      <c r="ZX39" s="455"/>
      <c r="ZY39" s="455"/>
      <c r="ZZ39" s="455"/>
      <c r="AAA39" s="455"/>
      <c r="AAB39" s="455"/>
      <c r="AAC39" s="455"/>
      <c r="AAD39" s="455"/>
      <c r="AAE39" s="455"/>
      <c r="AAF39" s="455"/>
      <c r="AAG39" s="455"/>
      <c r="AAH39" s="455"/>
      <c r="AAI39" s="455"/>
      <c r="AAJ39" s="455"/>
      <c r="AAK39" s="455"/>
      <c r="AAL39" s="455"/>
      <c r="AAM39" s="455"/>
      <c r="AAN39" s="455"/>
      <c r="AAO39" s="455"/>
      <c r="AAP39" s="455"/>
      <c r="AAQ39" s="455"/>
      <c r="AAR39" s="455"/>
      <c r="AAS39" s="455"/>
      <c r="AAT39" s="455"/>
      <c r="AAU39" s="455"/>
      <c r="AAV39" s="455"/>
      <c r="AAW39" s="455"/>
      <c r="AAX39" s="455"/>
      <c r="AAY39" s="455"/>
      <c r="AAZ39" s="455"/>
      <c r="ABA39" s="455"/>
      <c r="ABB39" s="455"/>
      <c r="ABC39" s="455"/>
      <c r="ABD39" s="455"/>
      <c r="ABE39" s="455"/>
      <c r="ABF39" s="455"/>
      <c r="ABG39" s="455"/>
      <c r="ABH39" s="455"/>
      <c r="ABI39" s="455"/>
      <c r="ABJ39" s="455"/>
      <c r="ABK39" s="455"/>
      <c r="ABL39" s="455"/>
      <c r="ABM39" s="455"/>
      <c r="ABN39" s="455"/>
      <c r="ABO39" s="455"/>
      <c r="ABP39" s="455"/>
      <c r="ABQ39" s="455"/>
      <c r="ABR39" s="455"/>
      <c r="ABS39" s="455"/>
      <c r="ABT39" s="455"/>
      <c r="ABU39" s="455"/>
      <c r="ABV39" s="455"/>
      <c r="ABW39" s="455"/>
      <c r="ABX39" s="455"/>
      <c r="ABY39" s="455"/>
      <c r="ABZ39" s="455"/>
      <c r="ACA39" s="455"/>
      <c r="ACB39" s="455"/>
      <c r="ACC39" s="455"/>
      <c r="ACD39" s="455"/>
      <c r="ACE39" s="455"/>
      <c r="ACF39" s="455"/>
      <c r="ACG39" s="455"/>
      <c r="ACH39" s="455"/>
      <c r="ACI39" s="455"/>
      <c r="ACJ39" s="455"/>
      <c r="ACK39" s="455"/>
      <c r="ACL39" s="455"/>
      <c r="ACM39" s="455"/>
      <c r="ACN39" s="455"/>
      <c r="ACO39" s="455"/>
      <c r="ACP39" s="455"/>
      <c r="ACQ39" s="455"/>
      <c r="ACR39" s="455"/>
      <c r="ACS39" s="455"/>
      <c r="ACT39" s="455"/>
      <c r="ACU39" s="455"/>
      <c r="ACV39" s="455"/>
      <c r="ACW39" s="455"/>
      <c r="ACX39" s="455"/>
      <c r="ACY39" s="455"/>
      <c r="ACZ39" s="455"/>
      <c r="ADA39" s="455"/>
      <c r="ADB39" s="455"/>
      <c r="ADC39" s="455"/>
      <c r="ADD39" s="455"/>
      <c r="ADE39" s="455"/>
      <c r="ADF39" s="455"/>
      <c r="ADG39" s="455"/>
      <c r="ADH39" s="455"/>
      <c r="ADI39" s="455"/>
      <c r="ADJ39" s="455"/>
      <c r="ADK39" s="455"/>
      <c r="ADL39" s="455"/>
      <c r="ADM39" s="455"/>
      <c r="ADN39" s="455"/>
      <c r="ADO39" s="455"/>
      <c r="ADP39" s="455"/>
      <c r="ADQ39" s="455"/>
      <c r="ADR39" s="455"/>
      <c r="ADS39" s="455"/>
      <c r="ADT39" s="455"/>
      <c r="ADU39" s="455"/>
      <c r="ADV39" s="455"/>
      <c r="ADW39" s="455"/>
      <c r="ADX39" s="455"/>
      <c r="ADY39" s="455"/>
      <c r="ADZ39" s="455"/>
      <c r="AEA39" s="455"/>
      <c r="AEB39" s="455"/>
      <c r="AEC39" s="455"/>
      <c r="AED39" s="455"/>
      <c r="AEE39" s="455"/>
      <c r="AEF39" s="455"/>
      <c r="AEG39" s="455"/>
      <c r="AEH39" s="455"/>
      <c r="AEI39" s="455"/>
      <c r="AEJ39" s="455"/>
      <c r="AEK39" s="455"/>
      <c r="AEL39" s="455"/>
      <c r="AEM39" s="455"/>
      <c r="AEN39" s="455"/>
      <c r="AEO39" s="455"/>
      <c r="AEP39" s="455"/>
      <c r="AEQ39" s="455"/>
      <c r="AER39" s="455"/>
      <c r="AES39" s="455"/>
      <c r="AET39" s="455"/>
      <c r="AEU39" s="455"/>
      <c r="AEV39" s="455"/>
      <c r="AEW39" s="455"/>
      <c r="AEX39" s="455"/>
      <c r="AEY39" s="455"/>
      <c r="AEZ39" s="455"/>
      <c r="AFA39" s="455"/>
      <c r="AFB39" s="455"/>
      <c r="AFC39" s="455"/>
      <c r="AFD39" s="455"/>
      <c r="AFE39" s="455"/>
      <c r="AFF39" s="455"/>
      <c r="AFG39" s="455"/>
      <c r="AFH39" s="455"/>
      <c r="AFI39" s="455"/>
      <c r="AFJ39" s="455"/>
      <c r="AFK39" s="455"/>
      <c r="AFL39" s="455"/>
      <c r="AFM39" s="455"/>
      <c r="AFN39" s="455"/>
      <c r="AFO39" s="455"/>
      <c r="AFP39" s="455"/>
      <c r="AFQ39" s="455"/>
      <c r="AFR39" s="455"/>
      <c r="AFS39" s="455"/>
      <c r="AFT39" s="455"/>
      <c r="AFU39" s="455"/>
      <c r="AFV39" s="455"/>
      <c r="AFW39" s="455"/>
      <c r="AFX39" s="455"/>
      <c r="AFY39" s="455"/>
      <c r="AFZ39" s="455"/>
      <c r="AGA39" s="455"/>
      <c r="AGB39" s="455"/>
      <c r="AGC39" s="455"/>
      <c r="AGD39" s="455"/>
      <c r="AGE39" s="455"/>
      <c r="AGF39" s="455"/>
      <c r="AGG39" s="455"/>
      <c r="AGH39" s="455"/>
      <c r="AGI39" s="455"/>
      <c r="AGJ39" s="455"/>
      <c r="AGK39" s="455"/>
      <c r="AGL39" s="455"/>
      <c r="AGM39" s="455"/>
      <c r="AGN39" s="455"/>
      <c r="AGO39" s="455"/>
      <c r="AGP39" s="455"/>
      <c r="AGQ39" s="455"/>
      <c r="AGR39" s="455"/>
      <c r="AGS39" s="455"/>
      <c r="AGT39" s="455"/>
      <c r="AGU39" s="455"/>
      <c r="AGV39" s="455"/>
      <c r="AGW39" s="455"/>
      <c r="AGX39" s="455"/>
      <c r="AGY39" s="455"/>
      <c r="AGZ39" s="455"/>
      <c r="AHA39" s="455"/>
      <c r="AHB39" s="455"/>
      <c r="AHC39" s="455"/>
      <c r="AHD39" s="455"/>
      <c r="AHE39" s="455"/>
      <c r="AHF39" s="455"/>
      <c r="AHG39" s="455"/>
      <c r="AHH39" s="455"/>
      <c r="AHI39" s="455"/>
      <c r="AHJ39" s="455"/>
      <c r="AHK39" s="455"/>
      <c r="AHL39" s="455"/>
      <c r="AHM39" s="455"/>
      <c r="AHN39" s="455"/>
      <c r="AHO39" s="455"/>
      <c r="AHP39" s="455"/>
      <c r="AHQ39" s="455"/>
      <c r="AHR39" s="455"/>
      <c r="AHS39" s="455"/>
      <c r="AHT39" s="455"/>
      <c r="AHU39" s="455"/>
      <c r="AHV39" s="455"/>
      <c r="AHW39" s="455"/>
      <c r="AHX39" s="455"/>
      <c r="AHY39" s="455"/>
      <c r="AHZ39" s="455"/>
      <c r="AIA39" s="455"/>
      <c r="AIB39" s="455"/>
      <c r="AIC39" s="455"/>
      <c r="AID39" s="455"/>
      <c r="AIE39" s="455"/>
      <c r="AIF39" s="455"/>
      <c r="AIG39" s="455"/>
      <c r="AIH39" s="455"/>
      <c r="AII39" s="455"/>
      <c r="AIJ39" s="455"/>
      <c r="AIK39" s="455"/>
      <c r="AIL39" s="455"/>
      <c r="AIM39" s="455"/>
      <c r="AIN39" s="455"/>
      <c r="AIO39" s="455"/>
      <c r="AIP39" s="455"/>
      <c r="AIQ39" s="455"/>
      <c r="AIR39" s="455"/>
      <c r="AIS39" s="455"/>
      <c r="AIT39" s="455"/>
      <c r="AIU39" s="455"/>
      <c r="AIV39" s="455"/>
      <c r="AIW39" s="455"/>
      <c r="AIX39" s="455"/>
      <c r="AIY39" s="455"/>
      <c r="AIZ39" s="455"/>
      <c r="AJA39" s="455"/>
      <c r="AJB39" s="455"/>
      <c r="AJC39" s="455"/>
      <c r="AJD39" s="455"/>
      <c r="AJE39" s="455"/>
      <c r="AJF39" s="455"/>
      <c r="AJG39" s="455"/>
      <c r="AJH39" s="455"/>
      <c r="AJI39" s="455"/>
      <c r="AJJ39" s="455"/>
      <c r="AJK39" s="455"/>
      <c r="AJL39" s="455"/>
      <c r="AJM39" s="455"/>
      <c r="AJN39" s="455"/>
      <c r="AJO39" s="455"/>
      <c r="AJP39" s="455"/>
      <c r="AJQ39" s="455"/>
      <c r="AJR39" s="455"/>
      <c r="AJS39" s="455"/>
      <c r="AJT39" s="455"/>
      <c r="AJU39" s="455"/>
      <c r="AJV39" s="455"/>
      <c r="AJW39" s="455"/>
      <c r="AJX39" s="455"/>
      <c r="AJY39" s="455"/>
      <c r="AJZ39" s="455"/>
      <c r="AKA39" s="455"/>
      <c r="AKB39" s="455"/>
      <c r="AKC39" s="455"/>
      <c r="AKD39" s="455"/>
      <c r="AKE39" s="455"/>
      <c r="AKF39" s="455"/>
      <c r="AKG39" s="455"/>
      <c r="AKH39" s="455"/>
      <c r="AKI39" s="455"/>
      <c r="AKJ39" s="455"/>
      <c r="AKK39" s="455"/>
      <c r="AKL39" s="455"/>
      <c r="AKM39" s="455"/>
      <c r="AKN39" s="455"/>
      <c r="AKO39" s="455"/>
      <c r="AKP39" s="455"/>
      <c r="AKQ39" s="455"/>
      <c r="AKR39" s="455"/>
      <c r="AKS39" s="455"/>
      <c r="AKT39" s="455"/>
      <c r="AKU39" s="455"/>
      <c r="AKV39" s="455"/>
      <c r="AKW39" s="455"/>
      <c r="AKX39" s="455"/>
      <c r="AKY39" s="455"/>
      <c r="AKZ39" s="455"/>
      <c r="ALA39" s="455"/>
      <c r="ALB39" s="455"/>
      <c r="ALC39" s="455"/>
      <c r="ALD39" s="455"/>
      <c r="ALE39" s="455"/>
      <c r="ALF39" s="455"/>
      <c r="ALG39" s="455"/>
      <c r="ALH39" s="455"/>
      <c r="ALI39" s="455"/>
      <c r="ALJ39" s="455"/>
      <c r="ALK39" s="455"/>
      <c r="ALL39" s="455"/>
      <c r="ALM39" s="455"/>
      <c r="ALN39" s="455"/>
      <c r="ALO39" s="455"/>
      <c r="ALP39" s="455"/>
      <c r="ALQ39" s="455"/>
      <c r="ALR39" s="455"/>
      <c r="ALS39" s="455"/>
      <c r="ALT39" s="455"/>
      <c r="ALU39" s="455"/>
      <c r="ALV39" s="455"/>
      <c r="ALW39" s="455"/>
      <c r="ALX39" s="455"/>
      <c r="ALY39" s="455"/>
      <c r="ALZ39" s="455"/>
      <c r="AMA39" s="455"/>
      <c r="AMB39" s="455"/>
      <c r="AMC39" s="455"/>
      <c r="AMD39" s="455"/>
      <c r="AME39" s="455"/>
      <c r="AMF39" s="455"/>
      <c r="AMG39" s="455"/>
      <c r="AMH39" s="455"/>
      <c r="AMI39" s="455"/>
      <c r="AMJ39" s="455"/>
      <c r="AMK39" s="455"/>
      <c r="AML39" s="455"/>
      <c r="AMM39" s="455"/>
    </row>
    <row r="40" spans="1:1027" x14ac:dyDescent="0.25">
      <c r="A40" s="615" t="s">
        <v>626</v>
      </c>
      <c r="B40" s="71" t="s">
        <v>822</v>
      </c>
      <c r="C40" s="481">
        <v>3747</v>
      </c>
      <c r="IW40" s="354"/>
      <c r="IX40" s="15"/>
    </row>
    <row r="41" spans="1:1027" ht="15.75" thickBot="1" x14ac:dyDescent="0.3">
      <c r="A41" s="616"/>
      <c r="B41" s="72" t="s">
        <v>823</v>
      </c>
      <c r="C41" s="483">
        <v>11201</v>
      </c>
      <c r="IW41" s="354"/>
      <c r="IX41" s="15"/>
    </row>
    <row r="42" spans="1:1027" x14ac:dyDescent="0.25">
      <c r="A42" s="615" t="s">
        <v>627</v>
      </c>
      <c r="B42" s="74" t="s">
        <v>824</v>
      </c>
      <c r="C42" s="482">
        <v>2900</v>
      </c>
      <c r="IW42" s="354"/>
      <c r="IX42" s="15"/>
    </row>
    <row r="43" spans="1:1027" x14ac:dyDescent="0.25">
      <c r="A43" s="617"/>
      <c r="B43" s="75" t="s">
        <v>825</v>
      </c>
      <c r="C43" s="482">
        <v>1141</v>
      </c>
      <c r="IW43" s="354"/>
      <c r="IX43" s="15"/>
    </row>
    <row r="44" spans="1:1027" ht="15.75" thickBot="1" x14ac:dyDescent="0.3">
      <c r="A44" s="616"/>
      <c r="B44" s="76" t="s">
        <v>826</v>
      </c>
      <c r="C44" s="482">
        <v>3391</v>
      </c>
      <c r="IW44" s="354"/>
      <c r="IX44" s="15"/>
    </row>
    <row r="45" spans="1:1027" x14ac:dyDescent="0.25">
      <c r="A45" s="615" t="s">
        <v>628</v>
      </c>
      <c r="B45" s="74" t="s">
        <v>827</v>
      </c>
      <c r="C45" s="481">
        <v>1735</v>
      </c>
      <c r="IW45" s="354"/>
      <c r="IX45" s="15"/>
    </row>
    <row r="46" spans="1:1027" ht="18.75" customHeight="1" x14ac:dyDescent="0.25">
      <c r="A46" s="617"/>
      <c r="B46" s="75" t="s">
        <v>828</v>
      </c>
      <c r="C46" s="482">
        <v>1030</v>
      </c>
      <c r="IW46" s="354"/>
      <c r="IX46" s="15"/>
    </row>
    <row r="47" spans="1:1027" x14ac:dyDescent="0.25">
      <c r="A47" s="617"/>
      <c r="B47" s="75" t="s">
        <v>829</v>
      </c>
      <c r="C47" s="482">
        <v>2376</v>
      </c>
      <c r="IW47" s="354"/>
      <c r="IX47" s="15"/>
    </row>
    <row r="48" spans="1:1027" x14ac:dyDescent="0.25">
      <c r="A48" s="617"/>
      <c r="B48" s="75" t="s">
        <v>830</v>
      </c>
      <c r="C48" s="482">
        <v>1571</v>
      </c>
      <c r="IW48" s="354"/>
      <c r="IX48" s="15"/>
    </row>
    <row r="49" spans="1:258" ht="15.75" thickBot="1" x14ac:dyDescent="0.3">
      <c r="A49" s="616"/>
      <c r="B49" s="76" t="s">
        <v>831</v>
      </c>
      <c r="C49" s="483">
        <v>176</v>
      </c>
      <c r="IW49" s="354"/>
      <c r="IX49" s="15"/>
    </row>
    <row r="50" spans="1:258" ht="15.75" thickBot="1" x14ac:dyDescent="0.3">
      <c r="A50" s="130" t="s">
        <v>629</v>
      </c>
      <c r="B50" s="69" t="s">
        <v>832</v>
      </c>
      <c r="C50" s="482">
        <v>242</v>
      </c>
      <c r="IW50" s="354"/>
      <c r="IX50" s="15"/>
    </row>
    <row r="51" spans="1:258" ht="15.75" thickBot="1" x14ac:dyDescent="0.3">
      <c r="A51" s="129" t="s">
        <v>630</v>
      </c>
      <c r="B51" s="72" t="s">
        <v>833</v>
      </c>
      <c r="C51" s="480">
        <v>4</v>
      </c>
      <c r="IW51" s="354"/>
      <c r="IX51" s="15"/>
    </row>
    <row r="52" spans="1:258" x14ac:dyDescent="0.25">
      <c r="A52" s="615" t="s">
        <v>631</v>
      </c>
      <c r="B52" s="71" t="s">
        <v>834</v>
      </c>
      <c r="C52" s="481">
        <v>4808</v>
      </c>
      <c r="IW52" s="354"/>
      <c r="IX52" s="15"/>
    </row>
    <row r="53" spans="1:258" x14ac:dyDescent="0.25">
      <c r="A53" s="617"/>
      <c r="B53" s="73" t="s">
        <v>835</v>
      </c>
      <c r="C53" s="482">
        <v>175</v>
      </c>
      <c r="IW53" s="354"/>
      <c r="IX53" s="15"/>
    </row>
    <row r="54" spans="1:258" x14ac:dyDescent="0.25">
      <c r="A54" s="617"/>
      <c r="B54" s="73" t="s">
        <v>836</v>
      </c>
      <c r="C54" s="482">
        <v>3159</v>
      </c>
      <c r="IW54" s="354"/>
      <c r="IX54" s="15"/>
    </row>
    <row r="55" spans="1:258" ht="15.75" thickBot="1" x14ac:dyDescent="0.3">
      <c r="A55" s="616"/>
      <c r="B55" s="72" t="s">
        <v>634</v>
      </c>
      <c r="C55" s="483">
        <v>10247</v>
      </c>
      <c r="IW55" s="354"/>
      <c r="IX55" s="15"/>
    </row>
    <row r="56" spans="1:258" x14ac:dyDescent="0.25">
      <c r="A56" s="615" t="s">
        <v>632</v>
      </c>
      <c r="B56" s="71" t="s">
        <v>837</v>
      </c>
      <c r="C56" s="482">
        <v>1844</v>
      </c>
      <c r="IW56" s="354"/>
      <c r="IX56" s="15"/>
    </row>
    <row r="57" spans="1:258" ht="15.75" thickBot="1" x14ac:dyDescent="0.3">
      <c r="A57" s="617"/>
      <c r="B57" s="75" t="s">
        <v>838</v>
      </c>
      <c r="C57" s="483">
        <v>538</v>
      </c>
      <c r="IW57" s="354"/>
      <c r="IX57" s="15"/>
    </row>
    <row r="58" spans="1:258" ht="15.75" thickBot="1" x14ac:dyDescent="0.3">
      <c r="A58" s="160" t="s">
        <v>871</v>
      </c>
      <c r="B58" s="161"/>
      <c r="C58" s="155">
        <f>SUM(C38:C57)</f>
        <v>54453</v>
      </c>
      <c r="D58" s="184"/>
    </row>
    <row r="59" spans="1:258" ht="5.25" customHeight="1" x14ac:dyDescent="0.25">
      <c r="A59" s="185"/>
      <c r="B59" s="156"/>
      <c r="C59" s="157"/>
      <c r="D59" s="150"/>
    </row>
    <row r="60" spans="1:258" ht="15.75" thickBot="1" x14ac:dyDescent="0.3">
      <c r="A60" s="567" t="s">
        <v>863</v>
      </c>
      <c r="B60" s="568"/>
      <c r="C60" s="568"/>
      <c r="D60" s="604"/>
    </row>
    <row r="61" spans="1:258" ht="15.75" thickBot="1" x14ac:dyDescent="0.3">
      <c r="A61" s="186" t="s">
        <v>628</v>
      </c>
      <c r="B61" s="162" t="s">
        <v>839</v>
      </c>
      <c r="C61" s="480">
        <v>4514</v>
      </c>
      <c r="D61" s="150"/>
    </row>
    <row r="62" spans="1:258" x14ac:dyDescent="0.25">
      <c r="A62" s="605" t="s">
        <v>635</v>
      </c>
      <c r="B62" s="606"/>
      <c r="C62" s="163">
        <f>+C61</f>
        <v>4514</v>
      </c>
      <c r="D62" s="150"/>
    </row>
    <row r="63" spans="1:258" ht="15.75" thickBot="1" x14ac:dyDescent="0.3">
      <c r="A63" s="164" t="s">
        <v>649</v>
      </c>
      <c r="B63" s="165"/>
      <c r="C63" s="166">
        <f>+C62+C58+C35</f>
        <v>108734</v>
      </c>
      <c r="D63" s="150"/>
    </row>
    <row r="64" spans="1:258" ht="15.75" thickBot="1" x14ac:dyDescent="0.3">
      <c r="A64" s="130"/>
      <c r="B64" s="187"/>
      <c r="C64" s="188"/>
      <c r="D64" s="154"/>
    </row>
    <row r="65" spans="1:3" ht="18.75" x14ac:dyDescent="0.3">
      <c r="A65" s="607" t="s">
        <v>637</v>
      </c>
      <c r="B65" s="608"/>
      <c r="C65" s="609"/>
    </row>
    <row r="66" spans="1:3" ht="15.75" thickBot="1" x14ac:dyDescent="0.3">
      <c r="A66" s="151" t="s">
        <v>865</v>
      </c>
      <c r="B66" s="167"/>
      <c r="C66" s="189"/>
    </row>
    <row r="67" spans="1:3" x14ac:dyDescent="0.25">
      <c r="A67" s="569" t="s">
        <v>857</v>
      </c>
      <c r="B67" s="611" t="s">
        <v>858</v>
      </c>
      <c r="C67" s="613" t="s">
        <v>868</v>
      </c>
    </row>
    <row r="68" spans="1:3" ht="15.75" thickBot="1" x14ac:dyDescent="0.3">
      <c r="A68" s="610"/>
      <c r="B68" s="612"/>
      <c r="C68" s="614"/>
    </row>
    <row r="69" spans="1:3" ht="15.75" thickBot="1" x14ac:dyDescent="0.3">
      <c r="A69" s="131" t="s">
        <v>638</v>
      </c>
      <c r="B69" s="134" t="s">
        <v>281</v>
      </c>
      <c r="C69" s="479">
        <v>4</v>
      </c>
    </row>
    <row r="70" spans="1:3" ht="15.75" thickBot="1" x14ac:dyDescent="0.3">
      <c r="A70" s="131" t="s">
        <v>625</v>
      </c>
      <c r="B70" s="134" t="s">
        <v>840</v>
      </c>
      <c r="C70" s="477">
        <v>2</v>
      </c>
    </row>
    <row r="71" spans="1:3" x14ac:dyDescent="0.25">
      <c r="A71" s="550" t="s">
        <v>639</v>
      </c>
      <c r="B71" s="136" t="s">
        <v>565</v>
      </c>
      <c r="C71" s="473">
        <v>2</v>
      </c>
    </row>
    <row r="72" spans="1:3" x14ac:dyDescent="0.25">
      <c r="A72" s="551"/>
      <c r="B72" s="137" t="s">
        <v>563</v>
      </c>
      <c r="C72" s="477">
        <v>2</v>
      </c>
    </row>
    <row r="73" spans="1:3" x14ac:dyDescent="0.25">
      <c r="A73" s="551"/>
      <c r="B73" s="137" t="s">
        <v>566</v>
      </c>
      <c r="C73" s="477">
        <v>2</v>
      </c>
    </row>
    <row r="74" spans="1:3" ht="15.75" thickBot="1" x14ac:dyDescent="0.3">
      <c r="A74" s="552"/>
      <c r="B74" s="138" t="s">
        <v>564</v>
      </c>
      <c r="C74" s="474">
        <v>4</v>
      </c>
    </row>
    <row r="75" spans="1:3" x14ac:dyDescent="0.25">
      <c r="A75" s="550" t="s">
        <v>640</v>
      </c>
      <c r="B75" s="136" t="s">
        <v>841</v>
      </c>
      <c r="C75" s="477">
        <v>3</v>
      </c>
    </row>
    <row r="76" spans="1:3" ht="15.75" thickBot="1" x14ac:dyDescent="0.3">
      <c r="A76" s="552"/>
      <c r="B76" s="138" t="s">
        <v>842</v>
      </c>
      <c r="C76" s="477">
        <v>3</v>
      </c>
    </row>
    <row r="77" spans="1:3" x14ac:dyDescent="0.25">
      <c r="A77" s="550" t="s">
        <v>627</v>
      </c>
      <c r="B77" s="136" t="s">
        <v>843</v>
      </c>
      <c r="C77" s="473">
        <v>5</v>
      </c>
    </row>
    <row r="78" spans="1:3" x14ac:dyDescent="0.25">
      <c r="A78" s="551"/>
      <c r="B78" s="137" t="s">
        <v>844</v>
      </c>
      <c r="C78" s="477">
        <v>3</v>
      </c>
    </row>
    <row r="79" spans="1:3" ht="15.75" thickBot="1" x14ac:dyDescent="0.3">
      <c r="A79" s="552"/>
      <c r="B79" s="138" t="s">
        <v>283</v>
      </c>
      <c r="C79" s="474">
        <v>6</v>
      </c>
    </row>
    <row r="80" spans="1:3" ht="15.75" thickBot="1" x14ac:dyDescent="0.3">
      <c r="A80" s="131" t="s">
        <v>641</v>
      </c>
      <c r="B80" s="139" t="s">
        <v>437</v>
      </c>
      <c r="C80" s="477">
        <v>2</v>
      </c>
    </row>
    <row r="81" spans="1:3" x14ac:dyDescent="0.25">
      <c r="A81" s="550" t="s">
        <v>628</v>
      </c>
      <c r="B81" s="136" t="s">
        <v>29</v>
      </c>
      <c r="C81" s="473">
        <v>2</v>
      </c>
    </row>
    <row r="82" spans="1:3" x14ac:dyDescent="0.25">
      <c r="A82" s="551"/>
      <c r="B82" s="137" t="s">
        <v>438</v>
      </c>
      <c r="C82" s="477">
        <v>2</v>
      </c>
    </row>
    <row r="83" spans="1:3" x14ac:dyDescent="0.25">
      <c r="A83" s="551"/>
      <c r="B83" s="137" t="s">
        <v>447</v>
      </c>
      <c r="C83" s="477">
        <v>2</v>
      </c>
    </row>
    <row r="84" spans="1:3" ht="15.75" thickBot="1" x14ac:dyDescent="0.3">
      <c r="A84" s="552"/>
      <c r="B84" s="135" t="s">
        <v>845</v>
      </c>
      <c r="C84" s="474">
        <v>3</v>
      </c>
    </row>
    <row r="85" spans="1:3" s="475" customFormat="1" x14ac:dyDescent="0.25">
      <c r="A85" s="565" t="s">
        <v>629</v>
      </c>
      <c r="B85" s="136" t="s">
        <v>1391</v>
      </c>
      <c r="C85" s="477">
        <v>3</v>
      </c>
    </row>
    <row r="86" spans="1:3" s="475" customFormat="1" ht="15.75" thickBot="1" x14ac:dyDescent="0.3">
      <c r="A86" s="566"/>
      <c r="B86" s="137" t="s">
        <v>1392</v>
      </c>
      <c r="C86" s="477">
        <v>2</v>
      </c>
    </row>
    <row r="87" spans="1:3" ht="15.75" thickBot="1" x14ac:dyDescent="0.3">
      <c r="A87" s="131" t="s">
        <v>642</v>
      </c>
      <c r="B87" s="134" t="s">
        <v>263</v>
      </c>
      <c r="C87" s="478">
        <v>2</v>
      </c>
    </row>
    <row r="88" spans="1:3" x14ac:dyDescent="0.25">
      <c r="A88" s="550" t="s">
        <v>643</v>
      </c>
      <c r="B88" s="140" t="s">
        <v>360</v>
      </c>
      <c r="C88" s="473">
        <v>3</v>
      </c>
    </row>
    <row r="89" spans="1:3" x14ac:dyDescent="0.25">
      <c r="A89" s="551"/>
      <c r="B89" s="141" t="s">
        <v>846</v>
      </c>
      <c r="C89" s="477">
        <v>3</v>
      </c>
    </row>
    <row r="90" spans="1:3" ht="15.75" thickBot="1" x14ac:dyDescent="0.3">
      <c r="A90" s="552"/>
      <c r="B90" s="135" t="s">
        <v>847</v>
      </c>
      <c r="C90" s="474">
        <v>4</v>
      </c>
    </row>
    <row r="91" spans="1:3" x14ac:dyDescent="0.25">
      <c r="A91" s="550" t="s">
        <v>630</v>
      </c>
      <c r="B91" s="136" t="s">
        <v>557</v>
      </c>
      <c r="C91" s="473">
        <v>2</v>
      </c>
    </row>
    <row r="92" spans="1:3" x14ac:dyDescent="0.25">
      <c r="A92" s="551"/>
      <c r="B92" s="137" t="s">
        <v>848</v>
      </c>
      <c r="C92" s="477">
        <v>1</v>
      </c>
    </row>
    <row r="93" spans="1:3" ht="15.75" thickBot="1" x14ac:dyDescent="0.3">
      <c r="A93" s="552"/>
      <c r="B93" s="138" t="s">
        <v>849</v>
      </c>
      <c r="C93" s="474">
        <v>4</v>
      </c>
    </row>
    <row r="94" spans="1:3" x14ac:dyDescent="0.25">
      <c r="A94" s="550" t="s">
        <v>631</v>
      </c>
      <c r="B94" s="136" t="s">
        <v>448</v>
      </c>
      <c r="C94" s="477">
        <v>4</v>
      </c>
    </row>
    <row r="95" spans="1:3" ht="16.5" customHeight="1" thickBot="1" x14ac:dyDescent="0.3">
      <c r="A95" s="552"/>
      <c r="B95" s="142" t="s">
        <v>850</v>
      </c>
      <c r="C95" s="477">
        <v>3</v>
      </c>
    </row>
    <row r="96" spans="1:3" s="355" customFormat="1" ht="16.5" customHeight="1" x14ac:dyDescent="0.25">
      <c r="A96" s="615" t="s">
        <v>632</v>
      </c>
      <c r="B96" s="136" t="s">
        <v>1319</v>
      </c>
      <c r="C96" s="473">
        <v>6</v>
      </c>
    </row>
    <row r="97" spans="1:3" s="355" customFormat="1" ht="16.5" customHeight="1" thickBot="1" x14ac:dyDescent="0.3">
      <c r="A97" s="616"/>
      <c r="B97" s="135" t="s">
        <v>1320</v>
      </c>
      <c r="C97" s="474">
        <v>4</v>
      </c>
    </row>
    <row r="98" spans="1:3" ht="15.75" thickBot="1" x14ac:dyDescent="0.3">
      <c r="A98" s="168" t="s">
        <v>633</v>
      </c>
      <c r="B98" s="169"/>
      <c r="C98" s="155">
        <f>SUM(C69:C97)</f>
        <v>88</v>
      </c>
    </row>
    <row r="99" spans="1:3" ht="6" customHeight="1" x14ac:dyDescent="0.25">
      <c r="A99" s="192"/>
      <c r="B99" s="170"/>
      <c r="C99" s="193"/>
    </row>
    <row r="100" spans="1:3" ht="15.75" thickBot="1" x14ac:dyDescent="0.3">
      <c r="A100" s="194" t="s">
        <v>872</v>
      </c>
      <c r="B100" s="171"/>
      <c r="C100" s="195"/>
    </row>
    <row r="101" spans="1:3" ht="15.75" thickBot="1" x14ac:dyDescent="0.3">
      <c r="A101" s="131" t="s">
        <v>626</v>
      </c>
      <c r="B101" s="148" t="s">
        <v>851</v>
      </c>
      <c r="C101" s="191">
        <v>2</v>
      </c>
    </row>
    <row r="102" spans="1:3" ht="15.75" thickBot="1" x14ac:dyDescent="0.3">
      <c r="A102" s="131" t="s">
        <v>644</v>
      </c>
      <c r="B102" s="148" t="s">
        <v>852</v>
      </c>
      <c r="C102" s="191">
        <v>4</v>
      </c>
    </row>
    <row r="103" spans="1:3" ht="15.75" thickBot="1" x14ac:dyDescent="0.3">
      <c r="A103" s="131" t="s">
        <v>642</v>
      </c>
      <c r="B103" s="148" t="s">
        <v>446</v>
      </c>
      <c r="C103" s="190">
        <v>3</v>
      </c>
    </row>
    <row r="104" spans="1:3" x14ac:dyDescent="0.25">
      <c r="A104" s="172" t="s">
        <v>645</v>
      </c>
      <c r="B104" s="173"/>
      <c r="C104" s="163">
        <f>SUM(C101:C103)</f>
        <v>9</v>
      </c>
    </row>
    <row r="105" spans="1:3" x14ac:dyDescent="0.25">
      <c r="A105" s="174" t="s">
        <v>646</v>
      </c>
      <c r="B105" s="171"/>
      <c r="C105" s="175">
        <f>C104+C98</f>
        <v>97</v>
      </c>
    </row>
    <row r="106" spans="1:3" ht="15.75" thickBot="1" x14ac:dyDescent="0.3">
      <c r="A106" s="176" t="s">
        <v>647</v>
      </c>
      <c r="B106" s="177"/>
      <c r="C106" s="178">
        <f>+C105+C63</f>
        <v>108831</v>
      </c>
    </row>
    <row r="107" spans="1:3" ht="6.75" customHeight="1" x14ac:dyDescent="0.25">
      <c r="A107" s="179"/>
      <c r="B107" s="179"/>
      <c r="C107" s="180"/>
    </row>
    <row r="108" spans="1:3" x14ac:dyDescent="0.25"/>
    <row r="109" spans="1:3" x14ac:dyDescent="0.25">
      <c r="A109" s="340" t="s">
        <v>23</v>
      </c>
    </row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</sheetData>
  <mergeCells count="35">
    <mergeCell ref="A96:A97"/>
    <mergeCell ref="A1:F1"/>
    <mergeCell ref="A4:F4"/>
    <mergeCell ref="A8:A11"/>
    <mergeCell ref="A12:A15"/>
    <mergeCell ref="A2:C2"/>
    <mergeCell ref="A3:C3"/>
    <mergeCell ref="A6:A7"/>
    <mergeCell ref="B6:B7"/>
    <mergeCell ref="C6:C7"/>
    <mergeCell ref="A16:A19"/>
    <mergeCell ref="A20:A23"/>
    <mergeCell ref="A26:A30"/>
    <mergeCell ref="A31:A34"/>
    <mergeCell ref="A35:B35"/>
    <mergeCell ref="A38:A39"/>
    <mergeCell ref="A40:A41"/>
    <mergeCell ref="A42:A44"/>
    <mergeCell ref="A45:A49"/>
    <mergeCell ref="A52:A55"/>
    <mergeCell ref="A56:A57"/>
    <mergeCell ref="A60:D60"/>
    <mergeCell ref="A62:B62"/>
    <mergeCell ref="A65:C65"/>
    <mergeCell ref="A67:A68"/>
    <mergeCell ref="B67:B68"/>
    <mergeCell ref="C67:C68"/>
    <mergeCell ref="A91:A93"/>
    <mergeCell ref="A94:A95"/>
    <mergeCell ref="A71:A74"/>
    <mergeCell ref="A75:A76"/>
    <mergeCell ref="A77:A79"/>
    <mergeCell ref="A81:A84"/>
    <mergeCell ref="A88:A90"/>
    <mergeCell ref="A85:A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8"/>
  <sheetViews>
    <sheetView workbookViewId="0">
      <selection activeCell="F10" sqref="F10"/>
    </sheetView>
  </sheetViews>
  <sheetFormatPr baseColWidth="10" defaultColWidth="0" defaultRowHeight="15" zeroHeight="1" x14ac:dyDescent="0.25"/>
  <cols>
    <col min="1" max="1" width="12.140625" style="355" customWidth="1"/>
    <col min="2" max="2" width="28.42578125" style="355" customWidth="1"/>
    <col min="3" max="3" width="37" style="355" customWidth="1"/>
    <col min="4" max="4" width="14" style="355" customWidth="1"/>
    <col min="5" max="5" width="16.140625" style="355" customWidth="1"/>
    <col min="6" max="6" width="20.140625" style="355" customWidth="1"/>
    <col min="7" max="259" width="11.42578125" style="355" hidden="1"/>
    <col min="260" max="260" width="24.7109375" style="355" customWidth="1"/>
    <col min="261" max="262" width="22.5703125" style="355" customWidth="1"/>
    <col min="263" max="515" width="11.42578125" style="355" hidden="1"/>
    <col min="516" max="516" width="24.7109375" style="355" customWidth="1"/>
    <col min="517" max="518" width="22.5703125" style="355" customWidth="1"/>
    <col min="519" max="771" width="11.42578125" style="355" hidden="1"/>
    <col min="772" max="772" width="24.7109375" style="355" customWidth="1"/>
    <col min="773" max="774" width="22.5703125" style="355" customWidth="1"/>
    <col min="775" max="1027" width="11.42578125" style="355" hidden="1"/>
    <col min="1028" max="1028" width="24.7109375" style="355" customWidth="1"/>
    <col min="1029" max="1030" width="22.5703125" style="355" customWidth="1"/>
    <col min="1031" max="1283" width="11.42578125" style="355" hidden="1"/>
    <col min="1284" max="1284" width="24.7109375" style="355" customWidth="1"/>
    <col min="1285" max="1286" width="22.5703125" style="355" customWidth="1"/>
    <col min="1287" max="1539" width="11.42578125" style="355" hidden="1"/>
    <col min="1540" max="1540" width="24.7109375" style="355" customWidth="1"/>
    <col min="1541" max="1542" width="22.5703125" style="355" customWidth="1"/>
    <col min="1543" max="1795" width="11.42578125" style="355" hidden="1"/>
    <col min="1796" max="1796" width="24.7109375" style="355" customWidth="1"/>
    <col min="1797" max="1798" width="22.5703125" style="355" customWidth="1"/>
    <col min="1799" max="2051" width="11.42578125" style="355" hidden="1"/>
    <col min="2052" max="2052" width="24.7109375" style="355" customWidth="1"/>
    <col min="2053" max="2054" width="22.5703125" style="355" customWidth="1"/>
    <col min="2055" max="2307" width="11.42578125" style="355" hidden="1"/>
    <col min="2308" max="2308" width="24.7109375" style="355" customWidth="1"/>
    <col min="2309" max="2310" width="22.5703125" style="355" customWidth="1"/>
    <col min="2311" max="2563" width="11.42578125" style="355" hidden="1"/>
    <col min="2564" max="2564" width="24.7109375" style="355" customWidth="1"/>
    <col min="2565" max="2566" width="22.5703125" style="355" customWidth="1"/>
    <col min="2567" max="2819" width="11.42578125" style="355" hidden="1"/>
    <col min="2820" max="2820" width="24.7109375" style="355" customWidth="1"/>
    <col min="2821" max="2822" width="22.5703125" style="355" customWidth="1"/>
    <col min="2823" max="3075" width="11.42578125" style="355" hidden="1"/>
    <col min="3076" max="3076" width="24.7109375" style="355" customWidth="1"/>
    <col min="3077" max="3078" width="22.5703125" style="355" customWidth="1"/>
    <col min="3079" max="3331" width="11.42578125" style="355" hidden="1"/>
    <col min="3332" max="3332" width="24.7109375" style="355" customWidth="1"/>
    <col min="3333" max="3334" width="22.5703125" style="355" customWidth="1"/>
    <col min="3335" max="3587" width="11.42578125" style="355" hidden="1"/>
    <col min="3588" max="3588" width="24.7109375" style="355" customWidth="1"/>
    <col min="3589" max="3590" width="22.5703125" style="355" customWidth="1"/>
    <col min="3591" max="3843" width="11.42578125" style="355" hidden="1"/>
    <col min="3844" max="3844" width="24.7109375" style="355" customWidth="1"/>
    <col min="3845" max="3846" width="22.5703125" style="355" customWidth="1"/>
    <col min="3847" max="4099" width="11.42578125" style="355" hidden="1"/>
    <col min="4100" max="4100" width="24.7109375" style="355" customWidth="1"/>
    <col min="4101" max="4102" width="22.5703125" style="355" customWidth="1"/>
    <col min="4103" max="4355" width="11.42578125" style="355" hidden="1"/>
    <col min="4356" max="4356" width="24.7109375" style="355" customWidth="1"/>
    <col min="4357" max="4358" width="22.5703125" style="355" customWidth="1"/>
    <col min="4359" max="4611" width="11.42578125" style="355" hidden="1"/>
    <col min="4612" max="4612" width="24.7109375" style="355" customWidth="1"/>
    <col min="4613" max="4614" width="22.5703125" style="355" customWidth="1"/>
    <col min="4615" max="4867" width="11.42578125" style="355" hidden="1"/>
    <col min="4868" max="4868" width="24.7109375" style="355" customWidth="1"/>
    <col min="4869" max="4870" width="22.5703125" style="355" customWidth="1"/>
    <col min="4871" max="5123" width="11.42578125" style="355" hidden="1"/>
    <col min="5124" max="5124" width="24.7109375" style="355" customWidth="1"/>
    <col min="5125" max="5126" width="22.5703125" style="355" customWidth="1"/>
    <col min="5127" max="5379" width="11.42578125" style="355" hidden="1"/>
    <col min="5380" max="5380" width="24.7109375" style="355" customWidth="1"/>
    <col min="5381" max="5382" width="22.5703125" style="355" customWidth="1"/>
    <col min="5383" max="5635" width="11.42578125" style="355" hidden="1"/>
    <col min="5636" max="5636" width="24.7109375" style="355" customWidth="1"/>
    <col min="5637" max="5638" width="22.5703125" style="355" customWidth="1"/>
    <col min="5639" max="5891" width="11.42578125" style="355" hidden="1"/>
    <col min="5892" max="5892" width="24.7109375" style="355" customWidth="1"/>
    <col min="5893" max="5894" width="22.5703125" style="355" customWidth="1"/>
    <col min="5895" max="6147" width="11.42578125" style="355" hidden="1"/>
    <col min="6148" max="6148" width="24.7109375" style="355" customWidth="1"/>
    <col min="6149" max="6150" width="22.5703125" style="355" customWidth="1"/>
    <col min="6151" max="6403" width="11.42578125" style="355" hidden="1"/>
    <col min="6404" max="6404" width="24.7109375" style="355" customWidth="1"/>
    <col min="6405" max="6406" width="22.5703125" style="355" customWidth="1"/>
    <col min="6407" max="6659" width="11.42578125" style="355" hidden="1"/>
    <col min="6660" max="6660" width="24.7109375" style="355" customWidth="1"/>
    <col min="6661" max="6662" width="22.5703125" style="355" customWidth="1"/>
    <col min="6663" max="6915" width="11.42578125" style="355" hidden="1"/>
    <col min="6916" max="6916" width="24.7109375" style="355" customWidth="1"/>
    <col min="6917" max="6918" width="22.5703125" style="355" customWidth="1"/>
    <col min="6919" max="7171" width="11.42578125" style="355" hidden="1"/>
    <col min="7172" max="7172" width="24.7109375" style="355" customWidth="1"/>
    <col min="7173" max="7174" width="22.5703125" style="355" customWidth="1"/>
    <col min="7175" max="7427" width="11.42578125" style="355" hidden="1"/>
    <col min="7428" max="7428" width="24.7109375" style="355" customWidth="1"/>
    <col min="7429" max="7430" width="22.5703125" style="355" customWidth="1"/>
    <col min="7431" max="7683" width="11.42578125" style="355" hidden="1"/>
    <col min="7684" max="7684" width="24.7109375" style="355" customWidth="1"/>
    <col min="7685" max="7686" width="22.5703125" style="355" customWidth="1"/>
    <col min="7687" max="7939" width="11.42578125" style="355" hidden="1"/>
    <col min="7940" max="7940" width="24.7109375" style="355" customWidth="1"/>
    <col min="7941" max="7942" width="22.5703125" style="355" customWidth="1"/>
    <col min="7943" max="8195" width="11.42578125" style="355" hidden="1"/>
    <col min="8196" max="8196" width="24.7109375" style="355" customWidth="1"/>
    <col min="8197" max="8198" width="22.5703125" style="355" customWidth="1"/>
    <col min="8199" max="8451" width="11.42578125" style="355" hidden="1"/>
    <col min="8452" max="8452" width="24.7109375" style="355" customWidth="1"/>
    <col min="8453" max="8454" width="22.5703125" style="355" customWidth="1"/>
    <col min="8455" max="8707" width="11.42578125" style="355" hidden="1"/>
    <col min="8708" max="8708" width="24.7109375" style="355" customWidth="1"/>
    <col min="8709" max="8710" width="22.5703125" style="355" customWidth="1"/>
    <col min="8711" max="8963" width="11.42578125" style="355" hidden="1"/>
    <col min="8964" max="8964" width="24.7109375" style="355" customWidth="1"/>
    <col min="8965" max="8966" width="22.5703125" style="355" customWidth="1"/>
    <col min="8967" max="9219" width="11.42578125" style="355" hidden="1"/>
    <col min="9220" max="9220" width="24.7109375" style="355" customWidth="1"/>
    <col min="9221" max="9222" width="22.5703125" style="355" customWidth="1"/>
    <col min="9223" max="9475" width="11.42578125" style="355" hidden="1"/>
    <col min="9476" max="9476" width="24.7109375" style="355" customWidth="1"/>
    <col min="9477" max="9478" width="22.5703125" style="355" customWidth="1"/>
    <col min="9479" max="9731" width="11.42578125" style="355" hidden="1"/>
    <col min="9732" max="9732" width="24.7109375" style="355" customWidth="1"/>
    <col min="9733" max="9734" width="22.5703125" style="355" customWidth="1"/>
    <col min="9735" max="9987" width="11.42578125" style="355" hidden="1"/>
    <col min="9988" max="9988" width="24.7109375" style="355" customWidth="1"/>
    <col min="9989" max="9990" width="22.5703125" style="355" customWidth="1"/>
    <col min="9991" max="10243" width="11.42578125" style="355" hidden="1"/>
    <col min="10244" max="10244" width="24.7109375" style="355" customWidth="1"/>
    <col min="10245" max="10246" width="22.5703125" style="355" customWidth="1"/>
    <col min="10247" max="10499" width="11.42578125" style="355" hidden="1"/>
    <col min="10500" max="10500" width="24.7109375" style="355" customWidth="1"/>
    <col min="10501" max="10502" width="22.5703125" style="355" customWidth="1"/>
    <col min="10503" max="10755" width="11.42578125" style="355" hidden="1"/>
    <col min="10756" max="10756" width="24.7109375" style="355" customWidth="1"/>
    <col min="10757" max="10758" width="22.5703125" style="355" customWidth="1"/>
    <col min="10759" max="11011" width="11.42578125" style="355" hidden="1"/>
    <col min="11012" max="11012" width="24.7109375" style="355" customWidth="1"/>
    <col min="11013" max="11014" width="22.5703125" style="355" customWidth="1"/>
    <col min="11015" max="11267" width="11.42578125" style="355" hidden="1"/>
    <col min="11268" max="11268" width="24.7109375" style="355" customWidth="1"/>
    <col min="11269" max="11270" width="22.5703125" style="355" customWidth="1"/>
    <col min="11271" max="11523" width="11.42578125" style="355" hidden="1"/>
    <col min="11524" max="11524" width="24.7109375" style="355" customWidth="1"/>
    <col min="11525" max="11526" width="22.5703125" style="355" customWidth="1"/>
    <col min="11527" max="11779" width="11.42578125" style="355" hidden="1"/>
    <col min="11780" max="11780" width="24.7109375" style="355" customWidth="1"/>
    <col min="11781" max="11782" width="22.5703125" style="355" customWidth="1"/>
    <col min="11783" max="12035" width="11.42578125" style="355" hidden="1"/>
    <col min="12036" max="12036" width="24.7109375" style="355" customWidth="1"/>
    <col min="12037" max="12038" width="22.5703125" style="355" customWidth="1"/>
    <col min="12039" max="12291" width="11.42578125" style="355" hidden="1"/>
    <col min="12292" max="12292" width="24.7109375" style="355" customWidth="1"/>
    <col min="12293" max="12294" width="22.5703125" style="355" customWidth="1"/>
    <col min="12295" max="12547" width="11.42578125" style="355" hidden="1"/>
    <col min="12548" max="12548" width="24.7109375" style="355" customWidth="1"/>
    <col min="12549" max="12550" width="22.5703125" style="355" customWidth="1"/>
    <col min="12551" max="12803" width="11.42578125" style="355" hidden="1"/>
    <col min="12804" max="12804" width="24.7109375" style="355" customWidth="1"/>
    <col min="12805" max="12806" width="22.5703125" style="355" customWidth="1"/>
    <col min="12807" max="13059" width="11.42578125" style="355" hidden="1"/>
    <col min="13060" max="13060" width="24.7109375" style="355" customWidth="1"/>
    <col min="13061" max="13062" width="22.5703125" style="355" customWidth="1"/>
    <col min="13063" max="13315" width="11.42578125" style="355" hidden="1"/>
    <col min="13316" max="13316" width="24.7109375" style="355" customWidth="1"/>
    <col min="13317" max="13318" width="22.5703125" style="355" customWidth="1"/>
    <col min="13319" max="13571" width="11.42578125" style="355" hidden="1"/>
    <col min="13572" max="13572" width="24.7109375" style="355" customWidth="1"/>
    <col min="13573" max="13574" width="22.5703125" style="355" customWidth="1"/>
    <col min="13575" max="13827" width="11.42578125" style="355" hidden="1"/>
    <col min="13828" max="13828" width="24.7109375" style="355" customWidth="1"/>
    <col min="13829" max="13830" width="22.5703125" style="355" customWidth="1"/>
    <col min="13831" max="14083" width="11.42578125" style="355" hidden="1"/>
    <col min="14084" max="14084" width="24.7109375" style="355" customWidth="1"/>
    <col min="14085" max="14086" width="22.5703125" style="355" customWidth="1"/>
    <col min="14087" max="14339" width="11.42578125" style="355" hidden="1"/>
    <col min="14340" max="14340" width="24.7109375" style="355" customWidth="1"/>
    <col min="14341" max="14342" width="22.5703125" style="355" customWidth="1"/>
    <col min="14343" max="14595" width="11.42578125" style="355" hidden="1"/>
    <col min="14596" max="14596" width="24.7109375" style="355" customWidth="1"/>
    <col min="14597" max="14598" width="22.5703125" style="355" customWidth="1"/>
    <col min="14599" max="14851" width="11.42578125" style="355" hidden="1"/>
    <col min="14852" max="14852" width="24.7109375" style="355" customWidth="1"/>
    <col min="14853" max="14854" width="22.5703125" style="355" customWidth="1"/>
    <col min="14855" max="15107" width="11.42578125" style="355" hidden="1"/>
    <col min="15108" max="15108" width="24.7109375" style="355" customWidth="1"/>
    <col min="15109" max="15110" width="22.5703125" style="355" customWidth="1"/>
    <col min="15111" max="15363" width="11.42578125" style="355" hidden="1"/>
    <col min="15364" max="15364" width="24.7109375" style="355" customWidth="1"/>
    <col min="15365" max="15366" width="22.5703125" style="355" customWidth="1"/>
    <col min="15367" max="15619" width="11.42578125" style="355" hidden="1"/>
    <col min="15620" max="15620" width="24.7109375" style="355" customWidth="1"/>
    <col min="15621" max="15622" width="22.5703125" style="355" customWidth="1"/>
    <col min="15623" max="15875" width="11.42578125" style="355" hidden="1"/>
    <col min="15876" max="15876" width="24.7109375" style="355" customWidth="1"/>
    <col min="15877" max="15878" width="22.5703125" style="355" customWidth="1"/>
    <col min="15879" max="16128" width="11.42578125" style="355" hidden="1"/>
    <col min="16129" max="16131" width="0" style="355" hidden="1"/>
    <col min="16132" max="16384" width="11.42578125" style="355" hidden="1"/>
  </cols>
  <sheetData>
    <row r="1" spans="1:3" ht="15.75" x14ac:dyDescent="0.25">
      <c r="A1" s="620" t="s">
        <v>621</v>
      </c>
      <c r="B1" s="620"/>
      <c r="C1" s="620"/>
    </row>
    <row r="2" spans="1:3" ht="15.75" x14ac:dyDescent="0.25">
      <c r="A2" s="619" t="s">
        <v>873</v>
      </c>
      <c r="B2" s="620"/>
      <c r="C2" s="626"/>
    </row>
    <row r="3" spans="1:3" x14ac:dyDescent="0.25">
      <c r="A3" s="627" t="s">
        <v>1336</v>
      </c>
      <c r="B3" s="628"/>
      <c r="C3" s="629"/>
    </row>
    <row r="4" spans="1:3" x14ac:dyDescent="0.25">
      <c r="A4" s="630" t="s">
        <v>855</v>
      </c>
      <c r="B4" s="631"/>
      <c r="C4" s="632"/>
    </row>
    <row r="5" spans="1:3" ht="4.5" customHeight="1" thickBot="1" x14ac:dyDescent="0.3">
      <c r="A5" s="196"/>
      <c r="B5" s="197"/>
      <c r="C5" s="198"/>
    </row>
    <row r="6" spans="1:3" ht="15.75" thickBot="1" x14ac:dyDescent="0.3">
      <c r="A6" s="408" t="s">
        <v>724</v>
      </c>
      <c r="B6" s="409" t="s">
        <v>725</v>
      </c>
      <c r="C6" s="410" t="s">
        <v>726</v>
      </c>
    </row>
    <row r="7" spans="1:3" x14ac:dyDescent="0.25">
      <c r="A7" s="32" t="s">
        <v>727</v>
      </c>
      <c r="B7" s="33">
        <v>14719.835052999999</v>
      </c>
      <c r="C7" s="205">
        <v>1.7071272476489048E-3</v>
      </c>
    </row>
    <row r="8" spans="1:3" x14ac:dyDescent="0.25">
      <c r="A8" s="32" t="s">
        <v>675</v>
      </c>
      <c r="B8" s="33">
        <v>230189.43126480002</v>
      </c>
      <c r="C8" s="205">
        <v>2.6696131364111749E-2</v>
      </c>
    </row>
    <row r="9" spans="1:3" x14ac:dyDescent="0.25">
      <c r="A9" s="32" t="s">
        <v>691</v>
      </c>
      <c r="B9" s="33">
        <v>272218.38966000004</v>
      </c>
      <c r="C9" s="205">
        <v>3.1570423759944358E-2</v>
      </c>
    </row>
    <row r="10" spans="1:3" x14ac:dyDescent="0.25">
      <c r="A10" s="32" t="s">
        <v>682</v>
      </c>
      <c r="B10" s="33">
        <v>36248.000723199999</v>
      </c>
      <c r="C10" s="205">
        <v>4.2038480380091206E-3</v>
      </c>
    </row>
    <row r="11" spans="1:3" x14ac:dyDescent="0.25">
      <c r="A11" s="32" t="s">
        <v>676</v>
      </c>
      <c r="B11" s="33">
        <v>334540.38225020003</v>
      </c>
      <c r="C11" s="205">
        <v>3.8798193045091356E-2</v>
      </c>
    </row>
    <row r="12" spans="1:3" x14ac:dyDescent="0.25">
      <c r="A12" s="32" t="s">
        <v>677</v>
      </c>
      <c r="B12" s="33">
        <v>760828.83198000002</v>
      </c>
      <c r="C12" s="205">
        <v>8.8236833170575374E-2</v>
      </c>
    </row>
    <row r="13" spans="1:3" x14ac:dyDescent="0.25">
      <c r="A13" s="32" t="s">
        <v>678</v>
      </c>
      <c r="B13" s="33">
        <v>665919.30455120001</v>
      </c>
      <c r="C13" s="205">
        <v>7.7229736980175864E-2</v>
      </c>
    </row>
    <row r="14" spans="1:3" x14ac:dyDescent="0.25">
      <c r="A14" s="32" t="s">
        <v>683</v>
      </c>
      <c r="B14" s="33">
        <v>84838.883131800016</v>
      </c>
      <c r="C14" s="205">
        <v>9.8391570647987248E-3</v>
      </c>
    </row>
    <row r="15" spans="1:3" x14ac:dyDescent="0.25">
      <c r="A15" s="32" t="s">
        <v>710</v>
      </c>
      <c r="B15" s="33">
        <v>2132.1742302000002</v>
      </c>
      <c r="C15" s="205">
        <v>2.4727809190819804E-4</v>
      </c>
    </row>
    <row r="16" spans="1:3" x14ac:dyDescent="0.25">
      <c r="A16" s="32" t="s">
        <v>692</v>
      </c>
      <c r="B16" s="33">
        <v>203284.19591060001</v>
      </c>
      <c r="C16" s="205">
        <v>2.3575806971060858E-2</v>
      </c>
    </row>
    <row r="17" spans="1:3" x14ac:dyDescent="0.25">
      <c r="A17" s="32" t="s">
        <v>693</v>
      </c>
      <c r="B17" s="33">
        <v>143861.08689120002</v>
      </c>
      <c r="C17" s="205">
        <v>1.6684234600733622E-2</v>
      </c>
    </row>
    <row r="18" spans="1:3" x14ac:dyDescent="0.25">
      <c r="A18" s="32" t="s">
        <v>679</v>
      </c>
      <c r="B18" s="33">
        <v>643523.67672039999</v>
      </c>
      <c r="C18" s="205">
        <v>7.4632412597089734E-2</v>
      </c>
    </row>
    <row r="19" spans="1:3" x14ac:dyDescent="0.25">
      <c r="A19" s="32" t="s">
        <v>694</v>
      </c>
      <c r="B19" s="33">
        <v>54713.964470200001</v>
      </c>
      <c r="C19" s="205">
        <v>6.3454311300136625E-3</v>
      </c>
    </row>
    <row r="20" spans="1:3" x14ac:dyDescent="0.25">
      <c r="A20" s="32" t="s">
        <v>695</v>
      </c>
      <c r="B20" s="33">
        <v>51933.683370800005</v>
      </c>
      <c r="C20" s="205">
        <v>6.0229890915112225E-3</v>
      </c>
    </row>
    <row r="21" spans="1:3" x14ac:dyDescent="0.25">
      <c r="A21" s="32" t="s">
        <v>745</v>
      </c>
      <c r="B21" s="33">
        <v>2531.6082259999998</v>
      </c>
      <c r="C21" s="205">
        <v>2.9360229699692864E-4</v>
      </c>
    </row>
    <row r="22" spans="1:3" x14ac:dyDescent="0.25">
      <c r="A22" s="32" t="s">
        <v>696</v>
      </c>
      <c r="B22" s="33">
        <v>86765.0407232</v>
      </c>
      <c r="C22" s="205">
        <v>1.006254245571549E-2</v>
      </c>
    </row>
    <row r="23" spans="1:3" x14ac:dyDescent="0.25">
      <c r="A23" s="32" t="s">
        <v>720</v>
      </c>
      <c r="B23" s="33">
        <v>1124.2132328</v>
      </c>
      <c r="C23" s="205">
        <v>1.3038020025157829E-4</v>
      </c>
    </row>
    <row r="24" spans="1:3" x14ac:dyDescent="0.25">
      <c r="A24" s="32" t="s">
        <v>728</v>
      </c>
      <c r="B24" s="33">
        <v>3689.3881933999996</v>
      </c>
      <c r="C24" s="205">
        <v>4.2787538647205703E-4</v>
      </c>
    </row>
    <row r="25" spans="1:3" x14ac:dyDescent="0.25">
      <c r="A25" s="32" t="s">
        <v>729</v>
      </c>
      <c r="B25" s="33">
        <v>3773.9066176000006</v>
      </c>
      <c r="C25" s="205">
        <v>4.3767737843464796E-4</v>
      </c>
    </row>
    <row r="26" spans="1:3" x14ac:dyDescent="0.25">
      <c r="A26" s="32" t="s">
        <v>730</v>
      </c>
      <c r="B26" s="33">
        <v>20853.297941000004</v>
      </c>
      <c r="C26" s="205">
        <v>2.4184532632494787E-3</v>
      </c>
    </row>
    <row r="27" spans="1:3" x14ac:dyDescent="0.25">
      <c r="A27" s="32" t="s">
        <v>746</v>
      </c>
      <c r="B27" s="33">
        <v>2205.4875990000005</v>
      </c>
      <c r="C27" s="205">
        <v>2.5578058185083541E-4</v>
      </c>
    </row>
    <row r="28" spans="1:3" x14ac:dyDescent="0.25">
      <c r="A28" s="32" t="s">
        <v>747</v>
      </c>
      <c r="B28" s="33">
        <v>1018.9997664</v>
      </c>
      <c r="C28" s="205">
        <v>1.1817810867485059E-4</v>
      </c>
    </row>
    <row r="29" spans="1:3" x14ac:dyDescent="0.25">
      <c r="A29" s="32" t="s">
        <v>748</v>
      </c>
      <c r="B29" s="33">
        <v>2651.8354884</v>
      </c>
      <c r="C29" s="205">
        <v>3.075456078298476E-4</v>
      </c>
    </row>
    <row r="30" spans="1:3" x14ac:dyDescent="0.25">
      <c r="A30" s="32" t="s">
        <v>680</v>
      </c>
      <c r="B30" s="33">
        <v>270822.56179299997</v>
      </c>
      <c r="C30" s="205">
        <v>3.1408543156241676E-2</v>
      </c>
    </row>
    <row r="31" spans="1:3" x14ac:dyDescent="0.25">
      <c r="A31" s="32" t="s">
        <v>697</v>
      </c>
      <c r="B31" s="33">
        <v>115361.60482420001</v>
      </c>
      <c r="C31" s="205">
        <v>1.3379018054129631E-2</v>
      </c>
    </row>
    <row r="32" spans="1:3" x14ac:dyDescent="0.25">
      <c r="A32" s="32" t="s">
        <v>681</v>
      </c>
      <c r="B32" s="33">
        <v>705337.02260559995</v>
      </c>
      <c r="C32" s="205">
        <v>8.1801191774915155E-2</v>
      </c>
    </row>
    <row r="33" spans="1:3" x14ac:dyDescent="0.25">
      <c r="A33" s="32" t="s">
        <v>684</v>
      </c>
      <c r="B33" s="33">
        <v>42430.455810400003</v>
      </c>
      <c r="C33" s="205">
        <v>4.9208559051980736E-3</v>
      </c>
    </row>
    <row r="34" spans="1:3" x14ac:dyDescent="0.25">
      <c r="A34" s="32" t="s">
        <v>732</v>
      </c>
      <c r="B34" s="33">
        <v>923.38042159999998</v>
      </c>
      <c r="C34" s="205">
        <v>1.0708869168595931E-4</v>
      </c>
    </row>
    <row r="35" spans="1:3" x14ac:dyDescent="0.25">
      <c r="A35" s="32" t="s">
        <v>716</v>
      </c>
      <c r="B35" s="33">
        <v>91588.682239600006</v>
      </c>
      <c r="C35" s="205">
        <v>1.0621962438064998E-2</v>
      </c>
    </row>
    <row r="36" spans="1:3" x14ac:dyDescent="0.25">
      <c r="A36" s="32" t="s">
        <v>698</v>
      </c>
      <c r="B36" s="33">
        <v>29672.435325399998</v>
      </c>
      <c r="C36" s="205">
        <v>3.441249352707012E-3</v>
      </c>
    </row>
    <row r="37" spans="1:3" x14ac:dyDescent="0.25">
      <c r="A37" s="32" t="s">
        <v>721</v>
      </c>
      <c r="B37" s="33">
        <v>117.50494</v>
      </c>
      <c r="C37" s="205">
        <v>1.3627590532440576E-5</v>
      </c>
    </row>
    <row r="38" spans="1:3" x14ac:dyDescent="0.25">
      <c r="A38" s="32" t="s">
        <v>685</v>
      </c>
      <c r="B38" s="33">
        <v>5759.2400782000004</v>
      </c>
      <c r="C38" s="205">
        <v>6.6792566817812631E-4</v>
      </c>
    </row>
    <row r="39" spans="1:3" x14ac:dyDescent="0.25">
      <c r="A39" s="32" t="s">
        <v>749</v>
      </c>
      <c r="B39" s="33">
        <v>13935.097769600003</v>
      </c>
      <c r="C39" s="205">
        <v>1.6161176409573484E-3</v>
      </c>
    </row>
    <row r="40" spans="1:3" x14ac:dyDescent="0.25">
      <c r="A40" s="32" t="s">
        <v>750</v>
      </c>
      <c r="B40" s="33">
        <v>2095.3476236000001</v>
      </c>
      <c r="C40" s="205">
        <v>2.4300714027464054E-4</v>
      </c>
    </row>
    <row r="41" spans="1:3" x14ac:dyDescent="0.25">
      <c r="A41" s="32" t="s">
        <v>717</v>
      </c>
      <c r="B41" s="33">
        <v>64127.594256600009</v>
      </c>
      <c r="C41" s="205">
        <v>7.4371732487113554E-3</v>
      </c>
    </row>
    <row r="42" spans="1:3" x14ac:dyDescent="0.25">
      <c r="A42" s="32" t="s">
        <v>711</v>
      </c>
      <c r="B42" s="33">
        <v>153.25589859999999</v>
      </c>
      <c r="C42" s="205">
        <v>1.7773794300069705E-5</v>
      </c>
    </row>
    <row r="43" spans="1:3" x14ac:dyDescent="0.25">
      <c r="A43" s="32" t="s">
        <v>752</v>
      </c>
      <c r="B43" s="33">
        <v>6740.4730749999999</v>
      </c>
      <c r="C43" s="205">
        <v>7.8172379017461401E-4</v>
      </c>
    </row>
    <row r="44" spans="1:3" x14ac:dyDescent="0.25">
      <c r="A44" s="32" t="s">
        <v>1393</v>
      </c>
      <c r="B44" s="33">
        <v>5003.2854340000004</v>
      </c>
      <c r="C44" s="205">
        <v>5.8025411707351407E-4</v>
      </c>
    </row>
    <row r="45" spans="1:3" x14ac:dyDescent="0.25">
      <c r="A45" s="32" t="s">
        <v>733</v>
      </c>
      <c r="B45" s="33">
        <v>2866.9919796000004</v>
      </c>
      <c r="C45" s="205">
        <v>3.3249829971216554E-4</v>
      </c>
    </row>
    <row r="46" spans="1:3" x14ac:dyDescent="0.25">
      <c r="A46" s="32" t="s">
        <v>753</v>
      </c>
      <c r="B46" s="33">
        <v>53579.812880999998</v>
      </c>
      <c r="C46" s="205">
        <v>6.2138983326748068E-3</v>
      </c>
    </row>
    <row r="47" spans="1:3" x14ac:dyDescent="0.25">
      <c r="A47" s="32" t="s">
        <v>754</v>
      </c>
      <c r="B47" s="33">
        <v>7925.8409440000005</v>
      </c>
      <c r="C47" s="205">
        <v>9.1919637599988807E-4</v>
      </c>
    </row>
    <row r="48" spans="1:3" x14ac:dyDescent="0.25">
      <c r="A48" s="32" t="s">
        <v>699</v>
      </c>
      <c r="B48" s="33">
        <v>228181.94171920003</v>
      </c>
      <c r="C48" s="205">
        <v>2.646331353087349E-2</v>
      </c>
    </row>
    <row r="49" spans="1:3" x14ac:dyDescent="0.25">
      <c r="A49" s="32" t="s">
        <v>686</v>
      </c>
      <c r="B49" s="33">
        <v>5289.9070042000003</v>
      </c>
      <c r="C49" s="205">
        <v>6.134949441949165E-4</v>
      </c>
    </row>
    <row r="50" spans="1:3" x14ac:dyDescent="0.25">
      <c r="A50" s="32" t="s">
        <v>712</v>
      </c>
      <c r="B50" s="33">
        <v>4293.3500021999998</v>
      </c>
      <c r="C50" s="205">
        <v>4.9791962654875991E-4</v>
      </c>
    </row>
    <row r="51" spans="1:3" x14ac:dyDescent="0.25">
      <c r="A51" s="32" t="s">
        <v>671</v>
      </c>
      <c r="B51" s="33">
        <v>672.97279140000012</v>
      </c>
      <c r="C51" s="205">
        <v>7.8047762423203218E-5</v>
      </c>
    </row>
    <row r="52" spans="1:3" x14ac:dyDescent="0.25">
      <c r="A52" s="32" t="s">
        <v>713</v>
      </c>
      <c r="B52" s="33">
        <v>610.09677540000007</v>
      </c>
      <c r="C52" s="205">
        <v>7.0755740484728259E-5</v>
      </c>
    </row>
    <row r="53" spans="1:3" x14ac:dyDescent="0.25">
      <c r="A53" s="32" t="s">
        <v>734</v>
      </c>
      <c r="B53" s="33">
        <v>43026.381815200002</v>
      </c>
      <c r="C53" s="205">
        <v>4.9899681959753601E-3</v>
      </c>
    </row>
    <row r="54" spans="1:3" x14ac:dyDescent="0.25">
      <c r="A54" s="32" t="s">
        <v>755</v>
      </c>
      <c r="B54" s="33">
        <v>364.87091480000004</v>
      </c>
      <c r="C54" s="205">
        <v>4.2315764972020858E-5</v>
      </c>
    </row>
    <row r="55" spans="1:3" x14ac:dyDescent="0.25">
      <c r="A55" s="32" t="s">
        <v>756</v>
      </c>
      <c r="B55" s="33">
        <v>1299.5633392</v>
      </c>
      <c r="C55" s="205">
        <v>1.5071636186179729E-4</v>
      </c>
    </row>
    <row r="56" spans="1:3" x14ac:dyDescent="0.25">
      <c r="A56" s="32" t="s">
        <v>757</v>
      </c>
      <c r="B56" s="33">
        <v>16534.074145400002</v>
      </c>
      <c r="C56" s="205">
        <v>1.91753293339432E-3</v>
      </c>
    </row>
    <row r="57" spans="1:3" x14ac:dyDescent="0.25">
      <c r="A57" s="32" t="s">
        <v>718</v>
      </c>
      <c r="B57" s="33">
        <v>10267.157777800001</v>
      </c>
      <c r="C57" s="205">
        <v>1.1907297014731543E-3</v>
      </c>
    </row>
    <row r="58" spans="1:3" x14ac:dyDescent="0.25">
      <c r="A58" s="32" t="s">
        <v>702</v>
      </c>
      <c r="B58" s="33">
        <v>2110.6848000000005</v>
      </c>
      <c r="C58" s="205">
        <v>2.4478586344919828E-4</v>
      </c>
    </row>
    <row r="59" spans="1:3" ht="18" customHeight="1" x14ac:dyDescent="0.25">
      <c r="A59" s="32" t="s">
        <v>758</v>
      </c>
      <c r="B59" s="33">
        <v>2358.3097398</v>
      </c>
      <c r="C59" s="205">
        <v>2.7350407125573508E-4</v>
      </c>
    </row>
    <row r="60" spans="1:3" x14ac:dyDescent="0.25">
      <c r="A60" s="32" t="s">
        <v>759</v>
      </c>
      <c r="B60" s="33">
        <v>1003.5520068000001</v>
      </c>
      <c r="C60" s="205">
        <v>1.1638656065591303E-4</v>
      </c>
    </row>
    <row r="61" spans="1:3" x14ac:dyDescent="0.25">
      <c r="A61" s="32" t="s">
        <v>735</v>
      </c>
      <c r="B61" s="33">
        <v>3261.4902740000002</v>
      </c>
      <c r="C61" s="205">
        <v>3.7825008871635035E-4</v>
      </c>
    </row>
    <row r="62" spans="1:3" x14ac:dyDescent="0.25">
      <c r="A62" s="32" t="s">
        <v>736</v>
      </c>
      <c r="B62" s="33">
        <v>10336.748018800001</v>
      </c>
      <c r="C62" s="205">
        <v>1.1988004030913319E-3</v>
      </c>
    </row>
    <row r="63" spans="1:3" x14ac:dyDescent="0.25">
      <c r="A63" s="32" t="s">
        <v>1227</v>
      </c>
      <c r="B63" s="33">
        <v>345.63067280000007</v>
      </c>
      <c r="C63" s="205">
        <v>4.0084385255380302E-5</v>
      </c>
    </row>
    <row r="64" spans="1:3" x14ac:dyDescent="0.25">
      <c r="A64" s="32" t="s">
        <v>723</v>
      </c>
      <c r="B64" s="33">
        <v>42081.888714600005</v>
      </c>
      <c r="C64" s="205">
        <v>4.8804309694069114E-3</v>
      </c>
    </row>
    <row r="65" spans="1:3" x14ac:dyDescent="0.25">
      <c r="A65" s="32" t="s">
        <v>760</v>
      </c>
      <c r="B65" s="33">
        <v>5270.730423</v>
      </c>
      <c r="C65" s="205">
        <v>6.1127094751523903E-4</v>
      </c>
    </row>
    <row r="66" spans="1:3" x14ac:dyDescent="0.25">
      <c r="A66" s="32" t="s">
        <v>722</v>
      </c>
      <c r="B66" s="33">
        <v>5023.4499924000002</v>
      </c>
      <c r="C66" s="205">
        <v>5.8259269403157792E-4</v>
      </c>
    </row>
    <row r="67" spans="1:3" x14ac:dyDescent="0.25">
      <c r="A67" s="32" t="s">
        <v>737</v>
      </c>
      <c r="B67" s="33">
        <v>811.82913840000003</v>
      </c>
      <c r="C67" s="205">
        <v>9.4151574226745106E-5</v>
      </c>
    </row>
    <row r="68" spans="1:3" x14ac:dyDescent="0.25">
      <c r="A68" s="32" t="s">
        <v>761</v>
      </c>
      <c r="B68" s="33">
        <v>226.85128199999997</v>
      </c>
      <c r="C68" s="205">
        <v>2.6308990778219253E-5</v>
      </c>
    </row>
    <row r="69" spans="1:3" x14ac:dyDescent="0.25">
      <c r="A69" s="32" t="s">
        <v>687</v>
      </c>
      <c r="B69" s="33">
        <v>32222.304802800005</v>
      </c>
      <c r="C69" s="205">
        <v>3.7369694913596979E-3</v>
      </c>
    </row>
    <row r="70" spans="1:3" x14ac:dyDescent="0.25">
      <c r="A70" s="32" t="s">
        <v>719</v>
      </c>
      <c r="B70" s="33">
        <v>39124.9536286</v>
      </c>
      <c r="C70" s="205">
        <v>4.5375015522861077E-3</v>
      </c>
    </row>
    <row r="71" spans="1:3" x14ac:dyDescent="0.25">
      <c r="A71" s="32" t="s">
        <v>688</v>
      </c>
      <c r="B71" s="33">
        <v>13675.630068800001</v>
      </c>
      <c r="C71" s="205">
        <v>1.5860259734674861E-3</v>
      </c>
    </row>
    <row r="72" spans="1:3" x14ac:dyDescent="0.25">
      <c r="A72" s="32" t="s">
        <v>714</v>
      </c>
      <c r="B72" s="33">
        <v>76930.925590400017</v>
      </c>
      <c r="C72" s="205">
        <v>8.9220347095843432E-3</v>
      </c>
    </row>
    <row r="73" spans="1:3" x14ac:dyDescent="0.25">
      <c r="A73" s="32" t="s">
        <v>762</v>
      </c>
      <c r="B73" s="33">
        <v>343.64477140000002</v>
      </c>
      <c r="C73" s="205">
        <v>3.9854071099081844E-5</v>
      </c>
    </row>
    <row r="74" spans="1:3" x14ac:dyDescent="0.25">
      <c r="A74" s="32" t="s">
        <v>672</v>
      </c>
      <c r="B74" s="33">
        <v>4169.5938872000006</v>
      </c>
      <c r="C74" s="205">
        <v>4.8356705838349288E-4</v>
      </c>
    </row>
    <row r="75" spans="1:3" x14ac:dyDescent="0.25">
      <c r="A75" s="32" t="s">
        <v>739</v>
      </c>
      <c r="B75" s="33">
        <v>13440.468034</v>
      </c>
      <c r="C75" s="205">
        <v>1.5587531463077944E-3</v>
      </c>
    </row>
    <row r="76" spans="1:3" x14ac:dyDescent="0.25">
      <c r="A76" s="32" t="s">
        <v>763</v>
      </c>
      <c r="B76" s="33">
        <v>35.7504098</v>
      </c>
      <c r="C76" s="205">
        <v>4.1461401207587592E-6</v>
      </c>
    </row>
    <row r="77" spans="1:3" x14ac:dyDescent="0.25">
      <c r="A77" s="32" t="s">
        <v>764</v>
      </c>
      <c r="B77" s="33">
        <v>86.106171200000006</v>
      </c>
      <c r="C77" s="205">
        <v>9.9861303144346741E-6</v>
      </c>
    </row>
    <row r="78" spans="1:3" x14ac:dyDescent="0.25">
      <c r="A78" s="32" t="s">
        <v>740</v>
      </c>
      <c r="B78" s="33">
        <v>1755964.8345778</v>
      </c>
      <c r="C78" s="205">
        <v>0.20364735095384934</v>
      </c>
    </row>
    <row r="79" spans="1:3" x14ac:dyDescent="0.25">
      <c r="A79" s="32" t="s">
        <v>741</v>
      </c>
      <c r="B79" s="33">
        <v>719724.21529820003</v>
      </c>
      <c r="C79" s="205">
        <v>8.3469740951878049E-2</v>
      </c>
    </row>
    <row r="80" spans="1:3" x14ac:dyDescent="0.25">
      <c r="A80" s="32" t="s">
        <v>742</v>
      </c>
      <c r="B80" s="33">
        <v>306959.945565</v>
      </c>
      <c r="C80" s="205">
        <v>3.55995624355884E-2</v>
      </c>
    </row>
    <row r="81" spans="1:3" x14ac:dyDescent="0.25">
      <c r="A81" s="32" t="s">
        <v>743</v>
      </c>
      <c r="B81" s="33">
        <v>234520.30224280001</v>
      </c>
      <c r="C81" s="205">
        <v>2.7198402471496803E-2</v>
      </c>
    </row>
    <row r="82" spans="1:3" ht="15.75" thickBot="1" x14ac:dyDescent="0.3">
      <c r="A82" s="199" t="s">
        <v>744</v>
      </c>
      <c r="B82" s="200">
        <f>SUM(B7:B81)</f>
        <v>8622576.3622907996</v>
      </c>
      <c r="C82" s="484">
        <f>SUM(C7:C81)</f>
        <v>1.0000000000000007</v>
      </c>
    </row>
    <row r="83" spans="1:3" ht="6.75" customHeight="1" x14ac:dyDescent="0.25">
      <c r="A83" s="201"/>
      <c r="B83" s="202"/>
      <c r="C83" s="203"/>
    </row>
    <row r="84" spans="1:3" x14ac:dyDescent="0.25">
      <c r="A84" s="633"/>
      <c r="B84" s="633"/>
      <c r="C84" s="633"/>
    </row>
    <row r="85" spans="1:3" x14ac:dyDescent="0.25">
      <c r="A85" s="633"/>
      <c r="B85" s="633"/>
      <c r="C85" s="633"/>
    </row>
    <row r="86" spans="1:3" hidden="1" x14ac:dyDescent="0.25"/>
    <row r="87" spans="1:3" hidden="1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</sheetData>
  <mergeCells count="5">
    <mergeCell ref="A1:C1"/>
    <mergeCell ref="A2:C2"/>
    <mergeCell ref="A3:C3"/>
    <mergeCell ref="A4:C4"/>
    <mergeCell ref="A84:C8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B28" sqref="B28"/>
    </sheetView>
  </sheetViews>
  <sheetFormatPr baseColWidth="10" defaultColWidth="0" defaultRowHeight="15" x14ac:dyDescent="0.25"/>
  <cols>
    <col min="1" max="1" width="34.85546875" style="355" customWidth="1"/>
    <col min="2" max="3" width="24.42578125" style="355" customWidth="1"/>
    <col min="4" max="256" width="11.42578125" style="355" hidden="1"/>
    <col min="257" max="257" width="11.5703125" style="355" customWidth="1"/>
    <col min="258" max="259" width="24.42578125" style="355" customWidth="1"/>
    <col min="260" max="512" width="11.42578125" style="355" hidden="1"/>
    <col min="513" max="513" width="34.85546875" style="355" customWidth="1"/>
    <col min="514" max="515" width="24.42578125" style="355" customWidth="1"/>
    <col min="516" max="768" width="11.42578125" style="355" hidden="1"/>
    <col min="769" max="769" width="34.85546875" style="355" customWidth="1"/>
    <col min="770" max="771" width="24.42578125" style="355" customWidth="1"/>
    <col min="772" max="1024" width="11.42578125" style="355" hidden="1"/>
    <col min="1025" max="1025" width="34.85546875" style="355" customWidth="1"/>
    <col min="1026" max="1027" width="24.42578125" style="355" customWidth="1"/>
    <col min="1028" max="1280" width="11.42578125" style="355" hidden="1"/>
    <col min="1281" max="1281" width="34.85546875" style="355" customWidth="1"/>
    <col min="1282" max="1283" width="24.42578125" style="355" customWidth="1"/>
    <col min="1284" max="1536" width="11.42578125" style="355" hidden="1"/>
    <col min="1537" max="1537" width="34.85546875" style="355" customWidth="1"/>
    <col min="1538" max="1539" width="24.42578125" style="355" customWidth="1"/>
    <col min="1540" max="1792" width="11.42578125" style="355" hidden="1"/>
    <col min="1793" max="1793" width="34.85546875" style="355" customWidth="1"/>
    <col min="1794" max="1795" width="24.42578125" style="355" customWidth="1"/>
    <col min="1796" max="2048" width="11.42578125" style="355" hidden="1"/>
    <col min="2049" max="2049" width="34.85546875" style="355" customWidth="1"/>
    <col min="2050" max="2051" width="24.42578125" style="355" customWidth="1"/>
    <col min="2052" max="2304" width="11.42578125" style="355" hidden="1"/>
    <col min="2305" max="2305" width="34.85546875" style="355" customWidth="1"/>
    <col min="2306" max="2307" width="24.42578125" style="355" customWidth="1"/>
    <col min="2308" max="2560" width="11.42578125" style="355" hidden="1"/>
    <col min="2561" max="2561" width="34.85546875" style="355" customWidth="1"/>
    <col min="2562" max="2563" width="24.42578125" style="355" customWidth="1"/>
    <col min="2564" max="2816" width="11.42578125" style="355" hidden="1"/>
    <col min="2817" max="2817" width="34.85546875" style="355" customWidth="1"/>
    <col min="2818" max="2819" width="24.42578125" style="355" customWidth="1"/>
    <col min="2820" max="3072" width="11.42578125" style="355" hidden="1"/>
    <col min="3073" max="3073" width="34.85546875" style="355" customWidth="1"/>
    <col min="3074" max="3075" width="24.42578125" style="355" customWidth="1"/>
    <col min="3076" max="3328" width="11.42578125" style="355" hidden="1"/>
    <col min="3329" max="3329" width="34.85546875" style="355" customWidth="1"/>
    <col min="3330" max="3331" width="24.42578125" style="355" customWidth="1"/>
    <col min="3332" max="3584" width="11.42578125" style="355" hidden="1"/>
    <col min="3585" max="3585" width="34.85546875" style="355" customWidth="1"/>
    <col min="3586" max="3587" width="24.42578125" style="355" customWidth="1"/>
    <col min="3588" max="3840" width="11.42578125" style="355" hidden="1"/>
    <col min="3841" max="3841" width="34.85546875" style="355" customWidth="1"/>
    <col min="3842" max="3843" width="24.42578125" style="355" customWidth="1"/>
    <col min="3844" max="4096" width="11.42578125" style="355" hidden="1"/>
    <col min="4097" max="4097" width="34.85546875" style="355" customWidth="1"/>
    <col min="4098" max="4099" width="24.42578125" style="355" customWidth="1"/>
    <col min="4100" max="4352" width="11.42578125" style="355" hidden="1"/>
    <col min="4353" max="4353" width="34.85546875" style="355" customWidth="1"/>
    <col min="4354" max="4355" width="24.42578125" style="355" customWidth="1"/>
    <col min="4356" max="4608" width="11.42578125" style="355" hidden="1"/>
    <col min="4609" max="4609" width="34.85546875" style="355" customWidth="1"/>
    <col min="4610" max="4611" width="24.42578125" style="355" customWidth="1"/>
    <col min="4612" max="4864" width="11.42578125" style="355" hidden="1"/>
    <col min="4865" max="4865" width="34.85546875" style="355" customWidth="1"/>
    <col min="4866" max="4867" width="24.42578125" style="355" customWidth="1"/>
    <col min="4868" max="5120" width="11.42578125" style="355" hidden="1"/>
    <col min="5121" max="5121" width="34.85546875" style="355" customWidth="1"/>
    <col min="5122" max="5123" width="24.42578125" style="355" customWidth="1"/>
    <col min="5124" max="5376" width="11.42578125" style="355" hidden="1"/>
    <col min="5377" max="5377" width="34.85546875" style="355" customWidth="1"/>
    <col min="5378" max="5379" width="24.42578125" style="355" customWidth="1"/>
    <col min="5380" max="5632" width="11.42578125" style="355" hidden="1"/>
    <col min="5633" max="5633" width="34.85546875" style="355" customWidth="1"/>
    <col min="5634" max="5635" width="24.42578125" style="355" customWidth="1"/>
    <col min="5636" max="5888" width="11.42578125" style="355" hidden="1"/>
    <col min="5889" max="5889" width="34.85546875" style="355" customWidth="1"/>
    <col min="5890" max="5891" width="24.42578125" style="355" customWidth="1"/>
    <col min="5892" max="6144" width="11.42578125" style="355" hidden="1"/>
    <col min="6145" max="6145" width="34.85546875" style="355" customWidth="1"/>
    <col min="6146" max="6147" width="24.42578125" style="355" customWidth="1"/>
    <col min="6148" max="6400" width="11.42578125" style="355" hidden="1"/>
    <col min="6401" max="6401" width="34.85546875" style="355" customWidth="1"/>
    <col min="6402" max="6403" width="24.42578125" style="355" customWidth="1"/>
    <col min="6404" max="6656" width="11.42578125" style="355" hidden="1"/>
    <col min="6657" max="6657" width="34.85546875" style="355" customWidth="1"/>
    <col min="6658" max="6659" width="24.42578125" style="355" customWidth="1"/>
    <col min="6660" max="6912" width="11.42578125" style="355" hidden="1"/>
    <col min="6913" max="6913" width="34.85546875" style="355" customWidth="1"/>
    <col min="6914" max="6915" width="24.42578125" style="355" customWidth="1"/>
    <col min="6916" max="7168" width="11.42578125" style="355" hidden="1"/>
    <col min="7169" max="7169" width="34.85546875" style="355" customWidth="1"/>
    <col min="7170" max="7171" width="24.42578125" style="355" customWidth="1"/>
    <col min="7172" max="7424" width="11.42578125" style="355" hidden="1"/>
    <col min="7425" max="7425" width="34.85546875" style="355" customWidth="1"/>
    <col min="7426" max="7427" width="24.42578125" style="355" customWidth="1"/>
    <col min="7428" max="7680" width="11.42578125" style="355" hidden="1"/>
    <col min="7681" max="7681" width="34.85546875" style="355" customWidth="1"/>
    <col min="7682" max="7683" width="24.42578125" style="355" customWidth="1"/>
    <col min="7684" max="7936" width="11.42578125" style="355" hidden="1"/>
    <col min="7937" max="7937" width="34.85546875" style="355" customWidth="1"/>
    <col min="7938" max="7939" width="24.42578125" style="355" customWidth="1"/>
    <col min="7940" max="8192" width="11.42578125" style="355" hidden="1"/>
    <col min="8193" max="8193" width="34.85546875" style="355" customWidth="1"/>
    <col min="8194" max="8195" width="24.42578125" style="355" customWidth="1"/>
    <col min="8196" max="8448" width="11.42578125" style="355" hidden="1"/>
    <col min="8449" max="8449" width="34.85546875" style="355" customWidth="1"/>
    <col min="8450" max="8451" width="24.42578125" style="355" customWidth="1"/>
    <col min="8452" max="8704" width="11.42578125" style="355" hidden="1"/>
    <col min="8705" max="8705" width="34.85546875" style="355" customWidth="1"/>
    <col min="8706" max="8707" width="24.42578125" style="355" customWidth="1"/>
    <col min="8708" max="8960" width="11.42578125" style="355" hidden="1"/>
    <col min="8961" max="8961" width="34.85546875" style="355" customWidth="1"/>
    <col min="8962" max="8963" width="24.42578125" style="355" customWidth="1"/>
    <col min="8964" max="9216" width="11.42578125" style="355" hidden="1"/>
    <col min="9217" max="9217" width="34.85546875" style="355" customWidth="1"/>
    <col min="9218" max="9219" width="24.42578125" style="355" customWidth="1"/>
    <col min="9220" max="9472" width="11.42578125" style="355" hidden="1"/>
    <col min="9473" max="9473" width="34.85546875" style="355" customWidth="1"/>
    <col min="9474" max="9475" width="24.42578125" style="355" customWidth="1"/>
    <col min="9476" max="9728" width="11.42578125" style="355" hidden="1"/>
    <col min="9729" max="9729" width="34.85546875" style="355" customWidth="1"/>
    <col min="9730" max="9731" width="24.42578125" style="355" customWidth="1"/>
    <col min="9732" max="9984" width="11.42578125" style="355" hidden="1"/>
    <col min="9985" max="9985" width="34.85546875" style="355" customWidth="1"/>
    <col min="9986" max="9987" width="24.42578125" style="355" customWidth="1"/>
    <col min="9988" max="10240" width="11.42578125" style="355" hidden="1"/>
    <col min="10241" max="10241" width="34.85546875" style="355" customWidth="1"/>
    <col min="10242" max="10243" width="24.42578125" style="355" customWidth="1"/>
    <col min="10244" max="10496" width="11.42578125" style="355" hidden="1"/>
    <col min="10497" max="10497" width="34.85546875" style="355" customWidth="1"/>
    <col min="10498" max="10499" width="24.42578125" style="355" customWidth="1"/>
    <col min="10500" max="10752" width="11.42578125" style="355" hidden="1"/>
    <col min="10753" max="10753" width="34.85546875" style="355" customWidth="1"/>
    <col min="10754" max="10755" width="24.42578125" style="355" customWidth="1"/>
    <col min="10756" max="11008" width="11.42578125" style="355" hidden="1"/>
    <col min="11009" max="11009" width="34.85546875" style="355" customWidth="1"/>
    <col min="11010" max="11011" width="24.42578125" style="355" customWidth="1"/>
    <col min="11012" max="11264" width="11.42578125" style="355" hidden="1"/>
    <col min="11265" max="11265" width="34.85546875" style="355" customWidth="1"/>
    <col min="11266" max="11267" width="24.42578125" style="355" customWidth="1"/>
    <col min="11268" max="11520" width="11.42578125" style="355" hidden="1"/>
    <col min="11521" max="11521" width="34.85546875" style="355" customWidth="1"/>
    <col min="11522" max="11523" width="24.42578125" style="355" customWidth="1"/>
    <col min="11524" max="11776" width="11.42578125" style="355" hidden="1"/>
    <col min="11777" max="11777" width="34.85546875" style="355" customWidth="1"/>
    <col min="11778" max="11779" width="24.42578125" style="355" customWidth="1"/>
    <col min="11780" max="12032" width="11.42578125" style="355" hidden="1"/>
    <col min="12033" max="12033" width="34.85546875" style="355" customWidth="1"/>
    <col min="12034" max="12035" width="24.42578125" style="355" customWidth="1"/>
    <col min="12036" max="12288" width="11.42578125" style="355" hidden="1"/>
    <col min="12289" max="12289" width="34.85546875" style="355" customWidth="1"/>
    <col min="12290" max="12291" width="24.42578125" style="355" customWidth="1"/>
    <col min="12292" max="12544" width="11.42578125" style="355" hidden="1"/>
    <col min="12545" max="12545" width="34.85546875" style="355" customWidth="1"/>
    <col min="12546" max="12547" width="24.42578125" style="355" customWidth="1"/>
    <col min="12548" max="12800" width="11.42578125" style="355" hidden="1"/>
    <col min="12801" max="12801" width="34.85546875" style="355" customWidth="1"/>
    <col min="12802" max="12803" width="24.42578125" style="355" customWidth="1"/>
    <col min="12804" max="13056" width="11.42578125" style="355" hidden="1"/>
    <col min="13057" max="13057" width="34.85546875" style="355" customWidth="1"/>
    <col min="13058" max="13059" width="24.42578125" style="355" customWidth="1"/>
    <col min="13060" max="13312" width="11.42578125" style="355" hidden="1"/>
    <col min="13313" max="13313" width="34.85546875" style="355" customWidth="1"/>
    <col min="13314" max="13315" width="24.42578125" style="355" customWidth="1"/>
    <col min="13316" max="13568" width="11.42578125" style="355" hidden="1"/>
    <col min="13569" max="13569" width="34.85546875" style="355" customWidth="1"/>
    <col min="13570" max="13571" width="24.42578125" style="355" customWidth="1"/>
    <col min="13572" max="13824" width="11.42578125" style="355" hidden="1"/>
    <col min="13825" max="13825" width="34.85546875" style="355" customWidth="1"/>
    <col min="13826" max="13827" width="24.42578125" style="355" customWidth="1"/>
    <col min="13828" max="14080" width="11.42578125" style="355" hidden="1"/>
    <col min="14081" max="14081" width="34.85546875" style="355" customWidth="1"/>
    <col min="14082" max="14083" width="24.42578125" style="355" customWidth="1"/>
    <col min="14084" max="14336" width="11.42578125" style="355" hidden="1"/>
    <col min="14337" max="14337" width="34.85546875" style="355" customWidth="1"/>
    <col min="14338" max="14339" width="24.42578125" style="355" customWidth="1"/>
    <col min="14340" max="14592" width="11.42578125" style="355" hidden="1"/>
    <col min="14593" max="14593" width="34.85546875" style="355" customWidth="1"/>
    <col min="14594" max="14595" width="24.42578125" style="355" customWidth="1"/>
    <col min="14596" max="14848" width="11.42578125" style="355" hidden="1"/>
    <col min="14849" max="14849" width="34.85546875" style="355" customWidth="1"/>
    <col min="14850" max="14851" width="24.42578125" style="355" customWidth="1"/>
    <col min="14852" max="15104" width="11.42578125" style="355" hidden="1"/>
    <col min="15105" max="15105" width="34.85546875" style="355" customWidth="1"/>
    <col min="15106" max="15107" width="24.42578125" style="355" customWidth="1"/>
    <col min="15108" max="15360" width="11.42578125" style="355" hidden="1"/>
    <col min="15361" max="15361" width="34.85546875" style="355" customWidth="1"/>
    <col min="15362" max="15363" width="24.42578125" style="355" customWidth="1"/>
    <col min="15364" max="15616" width="11.42578125" style="355" hidden="1"/>
    <col min="15617" max="15617" width="34.85546875" style="355" customWidth="1"/>
    <col min="15618" max="15619" width="24.42578125" style="355" customWidth="1"/>
    <col min="15620" max="15872" width="11.42578125" style="355" hidden="1"/>
    <col min="15873" max="15873" width="34.85546875" style="355" customWidth="1"/>
    <col min="15874" max="15875" width="24.42578125" style="355" customWidth="1"/>
    <col min="15876" max="16128" width="11.42578125" style="355" hidden="1"/>
    <col min="16129" max="16129" width="34.85546875" style="355" customWidth="1"/>
    <col min="16130" max="16131" width="24.42578125" style="355" customWidth="1"/>
    <col min="16132" max="16384" width="11.42578125" style="355" hidden="1"/>
  </cols>
  <sheetData>
    <row r="1" spans="1:259" ht="15.75" x14ac:dyDescent="0.25">
      <c r="A1" s="634" t="s">
        <v>874</v>
      </c>
      <c r="B1" s="634"/>
      <c r="C1" s="634"/>
    </row>
    <row r="2" spans="1:259" ht="15.75" x14ac:dyDescent="0.25">
      <c r="A2" s="634" t="s">
        <v>875</v>
      </c>
      <c r="B2" s="634"/>
      <c r="C2" s="634"/>
    </row>
    <row r="3" spans="1:259" x14ac:dyDescent="0.25">
      <c r="A3" s="627" t="s">
        <v>1336</v>
      </c>
      <c r="B3" s="628"/>
      <c r="C3" s="629"/>
    </row>
    <row r="4" spans="1:259" x14ac:dyDescent="0.25">
      <c r="A4" s="630" t="s">
        <v>855</v>
      </c>
      <c r="B4" s="631"/>
      <c r="C4" s="632"/>
    </row>
    <row r="5" spans="1:259" ht="5.25" customHeight="1" thickBot="1" x14ac:dyDescent="0.35">
      <c r="A5" s="206"/>
      <c r="B5" s="206"/>
      <c r="C5" s="206"/>
    </row>
    <row r="6" spans="1:259" ht="15.75" thickBot="1" x14ac:dyDescent="0.3">
      <c r="A6" s="207" t="s">
        <v>765</v>
      </c>
      <c r="B6" s="208" t="s">
        <v>744</v>
      </c>
      <c r="C6" s="209" t="s">
        <v>726</v>
      </c>
      <c r="IX6" s="398"/>
    </row>
    <row r="7" spans="1:259" x14ac:dyDescent="0.25">
      <c r="A7" s="399" t="s">
        <v>899</v>
      </c>
      <c r="B7" s="400">
        <v>70379.429463000008</v>
      </c>
      <c r="C7" s="401">
        <f>B7/$B$23</f>
        <v>8.1622274487229921E-3</v>
      </c>
      <c r="IW7" s="398"/>
      <c r="IX7" s="35"/>
      <c r="IY7" s="402"/>
    </row>
    <row r="8" spans="1:259" x14ac:dyDescent="0.25">
      <c r="A8" s="218" t="s">
        <v>901</v>
      </c>
      <c r="B8" s="35">
        <v>761206.16929840005</v>
      </c>
      <c r="C8" s="219">
        <v>8.8280594721943051E-2</v>
      </c>
      <c r="IW8" s="398"/>
      <c r="IX8" s="35"/>
      <c r="IY8" s="402"/>
    </row>
    <row r="9" spans="1:259" x14ac:dyDescent="0.25">
      <c r="A9" s="218" t="s">
        <v>902</v>
      </c>
      <c r="B9" s="35">
        <v>414190.7399168</v>
      </c>
      <c r="C9" s="219">
        <v>4.8035612850955374E-2</v>
      </c>
      <c r="IW9" s="398"/>
      <c r="IX9" s="35"/>
      <c r="IY9" s="402"/>
    </row>
    <row r="10" spans="1:259" x14ac:dyDescent="0.25">
      <c r="A10" s="218" t="s">
        <v>909</v>
      </c>
      <c r="B10" s="35">
        <v>7925.8409440000005</v>
      </c>
      <c r="C10" s="219">
        <v>9.1919637599988807E-4</v>
      </c>
      <c r="IW10" s="398"/>
      <c r="IX10" s="35"/>
      <c r="IY10" s="402"/>
    </row>
    <row r="11" spans="1:259" ht="25.5" x14ac:dyDescent="0.25">
      <c r="A11" s="218" t="s">
        <v>1326</v>
      </c>
      <c r="B11" s="35">
        <v>1079.5994971999999</v>
      </c>
      <c r="C11" s="219">
        <v>1.252061393067417E-4</v>
      </c>
      <c r="IW11" s="398"/>
      <c r="IX11" s="35"/>
      <c r="IY11" s="402"/>
    </row>
    <row r="12" spans="1:259" ht="25.5" x14ac:dyDescent="0.25">
      <c r="A12" s="218" t="s">
        <v>1172</v>
      </c>
      <c r="B12" s="403">
        <v>13754.4150422</v>
      </c>
      <c r="C12" s="219">
        <v>1.595163030663587E-3</v>
      </c>
      <c r="IW12" s="398"/>
      <c r="IX12" s="35"/>
      <c r="IY12" s="402"/>
    </row>
    <row r="13" spans="1:259" s="476" customFormat="1" x14ac:dyDescent="0.25">
      <c r="A13" s="218" t="s">
        <v>913</v>
      </c>
      <c r="B13" s="403">
        <v>25628.798241199998</v>
      </c>
      <c r="C13" s="219">
        <v>2.9722900864389769E-3</v>
      </c>
      <c r="IW13" s="398"/>
      <c r="IX13" s="35"/>
      <c r="IY13" s="402"/>
    </row>
    <row r="14" spans="1:259" s="476" customFormat="1" x14ac:dyDescent="0.25">
      <c r="A14" s="218" t="s">
        <v>1327</v>
      </c>
      <c r="B14" s="403">
        <v>51302.127349200004</v>
      </c>
      <c r="C14" s="219">
        <v>5.949744623145365E-3</v>
      </c>
      <c r="IW14" s="398"/>
      <c r="IX14" s="35"/>
      <c r="IY14" s="402"/>
    </row>
    <row r="15" spans="1:259" x14ac:dyDescent="0.25">
      <c r="A15" s="218" t="s">
        <v>904</v>
      </c>
      <c r="B15" s="35">
        <v>4105747.7699252004</v>
      </c>
      <c r="C15" s="219">
        <v>0.47616252932022829</v>
      </c>
      <c r="IW15" s="398"/>
      <c r="IX15" s="35"/>
      <c r="IY15" s="402"/>
    </row>
    <row r="16" spans="1:259" ht="25.5" x14ac:dyDescent="0.25">
      <c r="A16" s="218" t="s">
        <v>905</v>
      </c>
      <c r="B16" s="35">
        <v>965.4200108</v>
      </c>
      <c r="C16" s="219">
        <v>1.1196421698531788E-4</v>
      </c>
      <c r="IW16" s="398"/>
      <c r="IX16" s="35"/>
      <c r="IY16" s="402"/>
    </row>
    <row r="17" spans="1:259" x14ac:dyDescent="0.25">
      <c r="A17" s="218" t="s">
        <v>910</v>
      </c>
      <c r="B17" s="35">
        <v>60886.988703800002</v>
      </c>
      <c r="C17" s="219">
        <v>7.0613452575587132E-3</v>
      </c>
      <c r="IW17" s="398"/>
      <c r="IX17" s="35"/>
      <c r="IY17" s="402"/>
    </row>
    <row r="18" spans="1:259" x14ac:dyDescent="0.25">
      <c r="A18" s="218" t="s">
        <v>906</v>
      </c>
      <c r="B18" s="35">
        <v>92339.766215200012</v>
      </c>
      <c r="C18" s="219">
        <v>1.0709069115239205E-2</v>
      </c>
      <c r="IW18" s="398"/>
      <c r="IX18" s="35"/>
      <c r="IY18" s="402"/>
    </row>
    <row r="19" spans="1:259" x14ac:dyDescent="0.25">
      <c r="A19" s="218" t="s">
        <v>740</v>
      </c>
      <c r="B19" s="35">
        <v>1755964.8345778</v>
      </c>
      <c r="C19" s="219">
        <v>0.20364735095384934</v>
      </c>
      <c r="IW19" s="398"/>
      <c r="IX19" s="35"/>
      <c r="IY19" s="402"/>
    </row>
    <row r="20" spans="1:259" x14ac:dyDescent="0.25">
      <c r="A20" s="218" t="s">
        <v>1328</v>
      </c>
      <c r="B20" s="35">
        <v>719724.21529820003</v>
      </c>
      <c r="C20" s="219">
        <v>8.3469740951878049E-2</v>
      </c>
      <c r="IW20" s="398"/>
      <c r="IX20" s="35"/>
      <c r="IY20" s="402"/>
    </row>
    <row r="21" spans="1:259" x14ac:dyDescent="0.25">
      <c r="A21" s="218" t="s">
        <v>742</v>
      </c>
      <c r="B21" s="35">
        <v>306959.945565</v>
      </c>
      <c r="C21" s="219">
        <v>3.55995624355884E-2</v>
      </c>
      <c r="IW21" s="398"/>
      <c r="IX21" s="35"/>
      <c r="IY21" s="402"/>
    </row>
    <row r="22" spans="1:259" x14ac:dyDescent="0.25">
      <c r="A22" s="218" t="s">
        <v>743</v>
      </c>
      <c r="B22" s="35">
        <v>234520.30224280001</v>
      </c>
      <c r="C22" s="219">
        <v>2.7198402471496803E-2</v>
      </c>
      <c r="IW22" s="398"/>
      <c r="IX22" s="35"/>
      <c r="IY22" s="402"/>
    </row>
    <row r="23" spans="1:259" ht="15.75" thickBot="1" x14ac:dyDescent="0.3">
      <c r="A23" s="404" t="s">
        <v>744</v>
      </c>
      <c r="B23" s="405">
        <f>SUM(B7:B22)</f>
        <v>8622576.3622907996</v>
      </c>
      <c r="C23" s="406">
        <v>1</v>
      </c>
    </row>
    <row r="24" spans="1:259" ht="3.75" customHeight="1" x14ac:dyDescent="0.25">
      <c r="A24" s="210"/>
      <c r="B24" s="210"/>
      <c r="C24" s="210"/>
    </row>
    <row r="25" spans="1:259" x14ac:dyDescent="0.25">
      <c r="A25" s="635" t="s">
        <v>876</v>
      </c>
      <c r="B25" s="635"/>
      <c r="C25" s="635"/>
    </row>
    <row r="26" spans="1:259" x14ac:dyDescent="0.25">
      <c r="A26" s="211"/>
      <c r="B26" s="212"/>
    </row>
    <row r="27" spans="1:259" x14ac:dyDescent="0.25">
      <c r="B27" s="212"/>
    </row>
    <row r="29" spans="1:259" x14ac:dyDescent="0.25">
      <c r="B29" s="212"/>
    </row>
    <row r="30" spans="1:259" x14ac:dyDescent="0.25">
      <c r="B30" s="212"/>
    </row>
  </sheetData>
  <mergeCells count="5">
    <mergeCell ref="A1:C1"/>
    <mergeCell ref="A2:C2"/>
    <mergeCell ref="A3:C3"/>
    <mergeCell ref="A4:C4"/>
    <mergeCell ref="A25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3" sqref="A3:C3"/>
    </sheetView>
  </sheetViews>
  <sheetFormatPr baseColWidth="10" defaultColWidth="11.42578125" defaultRowHeight="15" x14ac:dyDescent="0.25"/>
  <cols>
    <col min="1" max="1" width="42.42578125" style="355" customWidth="1"/>
    <col min="2" max="2" width="23.28515625" style="355" customWidth="1"/>
    <col min="3" max="3" width="29" style="355" customWidth="1"/>
    <col min="4" max="4" width="11.42578125" style="355"/>
    <col min="5" max="5" width="41.85546875" style="355" customWidth="1"/>
    <col min="6" max="16384" width="11.42578125" style="355"/>
  </cols>
  <sheetData>
    <row r="1" spans="1:5" ht="15.75" x14ac:dyDescent="0.25">
      <c r="A1" s="636" t="s">
        <v>874</v>
      </c>
      <c r="B1" s="636"/>
      <c r="C1" s="636"/>
    </row>
    <row r="2" spans="1:5" ht="15.75" x14ac:dyDescent="0.25">
      <c r="A2" s="636" t="s">
        <v>877</v>
      </c>
      <c r="B2" s="636"/>
      <c r="C2" s="636"/>
    </row>
    <row r="3" spans="1:5" x14ac:dyDescent="0.25">
      <c r="A3" s="630" t="s">
        <v>1336</v>
      </c>
      <c r="B3" s="631"/>
      <c r="C3" s="632"/>
    </row>
    <row r="4" spans="1:5" x14ac:dyDescent="0.25">
      <c r="A4" s="630" t="s">
        <v>855</v>
      </c>
      <c r="B4" s="631"/>
      <c r="C4" s="632"/>
    </row>
    <row r="5" spans="1:5" ht="4.5" customHeight="1" thickBot="1" x14ac:dyDescent="0.35">
      <c r="A5" s="206"/>
      <c r="B5" s="206"/>
      <c r="C5" s="206"/>
    </row>
    <row r="6" spans="1:5" x14ac:dyDescent="0.25">
      <c r="A6" s="215" t="s">
        <v>765</v>
      </c>
      <c r="B6" s="216" t="s">
        <v>744</v>
      </c>
      <c r="C6" s="217" t="s">
        <v>726</v>
      </c>
    </row>
    <row r="7" spans="1:5" x14ac:dyDescent="0.25">
      <c r="A7" s="204" t="s">
        <v>1329</v>
      </c>
      <c r="B7" s="33">
        <v>26082.287322000004</v>
      </c>
      <c r="C7" s="205">
        <v>3.6239279945851827E-2</v>
      </c>
      <c r="E7" s="32"/>
    </row>
    <row r="8" spans="1:5" x14ac:dyDescent="0.25">
      <c r="A8" s="204" t="s">
        <v>1330</v>
      </c>
      <c r="B8" s="33">
        <v>22728.741747600001</v>
      </c>
      <c r="C8" s="205">
        <v>3.1579793015833024E-2</v>
      </c>
      <c r="E8" s="32"/>
    </row>
    <row r="9" spans="1:5" x14ac:dyDescent="0.25">
      <c r="A9" s="204" t="s">
        <v>767</v>
      </c>
      <c r="B9" s="33">
        <v>19032.565515599999</v>
      </c>
      <c r="C9" s="205">
        <v>2.6444247825834682E-2</v>
      </c>
      <c r="E9" s="32"/>
    </row>
    <row r="10" spans="1:5" x14ac:dyDescent="0.25">
      <c r="A10" s="32" t="s">
        <v>1332</v>
      </c>
      <c r="B10" s="33">
        <v>111444.99772140001</v>
      </c>
      <c r="C10" s="205">
        <v>0.15484402963324712</v>
      </c>
      <c r="E10" s="32"/>
    </row>
    <row r="11" spans="1:5" ht="26.25" x14ac:dyDescent="0.25">
      <c r="A11" s="204" t="s">
        <v>768</v>
      </c>
      <c r="B11" s="33">
        <v>63598.797330600006</v>
      </c>
      <c r="C11" s="205">
        <v>8.8365509981138277E-2</v>
      </c>
      <c r="E11" s="32"/>
    </row>
    <row r="12" spans="1:5" x14ac:dyDescent="0.25">
      <c r="A12" s="204" t="s">
        <v>1331</v>
      </c>
      <c r="B12" s="33">
        <v>476836.82566099998</v>
      </c>
      <c r="C12" s="205">
        <v>0.66252713959809506</v>
      </c>
      <c r="E12" s="32"/>
    </row>
    <row r="13" spans="1:5" ht="15.75" thickBot="1" x14ac:dyDescent="0.3">
      <c r="A13" s="213" t="s">
        <v>1</v>
      </c>
      <c r="B13" s="214">
        <f>SUM(B7:B12)</f>
        <v>719724.21529820003</v>
      </c>
      <c r="C13" s="407">
        <v>1.0000000000000002</v>
      </c>
    </row>
    <row r="15" spans="1:5" x14ac:dyDescent="0.25">
      <c r="A15" s="32"/>
    </row>
    <row r="16" spans="1:5" x14ac:dyDescent="0.25">
      <c r="A16" s="204"/>
    </row>
    <row r="17" spans="1:2" x14ac:dyDescent="0.25">
      <c r="A17" s="204"/>
      <c r="B17" s="33"/>
    </row>
    <row r="18" spans="1:2" x14ac:dyDescent="0.25">
      <c r="A18" s="32"/>
      <c r="B18" s="33"/>
    </row>
    <row r="19" spans="1:2" x14ac:dyDescent="0.25">
      <c r="A19" s="32"/>
      <c r="B19" s="33"/>
    </row>
    <row r="20" spans="1:2" x14ac:dyDescent="0.25">
      <c r="A20" s="32"/>
      <c r="B20" s="33"/>
    </row>
    <row r="21" spans="1:2" x14ac:dyDescent="0.25">
      <c r="A21" s="32"/>
      <c r="B21" s="33"/>
    </row>
    <row r="22" spans="1:2" x14ac:dyDescent="0.25">
      <c r="A22" s="32"/>
      <c r="B22" s="33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8"/>
  <sheetViews>
    <sheetView workbookViewId="0">
      <selection activeCell="A2" sqref="A2:C2"/>
    </sheetView>
  </sheetViews>
  <sheetFormatPr baseColWidth="10" defaultColWidth="0" defaultRowHeight="15" zeroHeight="1" x14ac:dyDescent="0.25"/>
  <cols>
    <col min="1" max="1" width="32.5703125" style="355" customWidth="1"/>
    <col min="2" max="2" width="32.140625" style="355" customWidth="1"/>
    <col min="3" max="3" width="33.140625" style="355" customWidth="1"/>
    <col min="4" max="16382" width="11.42578125" style="355" hidden="1"/>
    <col min="16383" max="16383" width="6.5703125" style="355" hidden="1" customWidth="1"/>
    <col min="16384" max="16384" width="10" style="355" hidden="1" customWidth="1"/>
  </cols>
  <sheetData>
    <row r="1" spans="1:3" ht="36.75" customHeight="1" x14ac:dyDescent="0.25">
      <c r="A1" s="637" t="s">
        <v>878</v>
      </c>
      <c r="B1" s="637"/>
      <c r="C1" s="637"/>
    </row>
    <row r="2" spans="1:3" x14ac:dyDescent="0.25">
      <c r="A2" s="638" t="s">
        <v>1336</v>
      </c>
      <c r="B2" s="638"/>
      <c r="C2" s="638"/>
    </row>
    <row r="3" spans="1:3" x14ac:dyDescent="0.25">
      <c r="A3" s="639" t="s">
        <v>855</v>
      </c>
      <c r="B3" s="639"/>
      <c r="C3" s="639"/>
    </row>
    <row r="4" spans="1:3" ht="5.25" customHeight="1" x14ac:dyDescent="0.25">
      <c r="A4" s="220"/>
      <c r="B4" s="220"/>
      <c r="C4" s="220"/>
    </row>
    <row r="5" spans="1:3" x14ac:dyDescent="0.25">
      <c r="A5" s="411" t="s">
        <v>724</v>
      </c>
      <c r="B5" s="412" t="s">
        <v>725</v>
      </c>
      <c r="C5" s="413" t="s">
        <v>726</v>
      </c>
    </row>
    <row r="6" spans="1:3" ht="15" hidden="1" customHeight="1" x14ac:dyDescent="0.25">
      <c r="A6" s="222"/>
      <c r="B6" s="223"/>
      <c r="C6" s="224"/>
    </row>
    <row r="7" spans="1:3" x14ac:dyDescent="0.25">
      <c r="A7" s="31" t="s">
        <v>727</v>
      </c>
      <c r="B7" s="414">
        <v>6424.2798284</v>
      </c>
      <c r="C7" s="415">
        <v>4.0804739335834165E-4</v>
      </c>
    </row>
    <row r="8" spans="1:3" x14ac:dyDescent="0.25">
      <c r="A8" s="31" t="s">
        <v>675</v>
      </c>
      <c r="B8" s="414">
        <v>274687.69742400001</v>
      </c>
      <c r="C8" s="415">
        <v>1.7447185041032615E-2</v>
      </c>
    </row>
    <row r="9" spans="1:3" x14ac:dyDescent="0.25">
      <c r="A9" s="31" t="s">
        <v>691</v>
      </c>
      <c r="B9" s="414">
        <v>292494.17143520003</v>
      </c>
      <c r="C9" s="415">
        <v>1.8578188904384382E-2</v>
      </c>
    </row>
    <row r="10" spans="1:3" x14ac:dyDescent="0.25">
      <c r="A10" s="31" t="s">
        <v>682</v>
      </c>
      <c r="B10" s="414">
        <v>31475.838430399999</v>
      </c>
      <c r="C10" s="415">
        <v>1.9992332476731181E-3</v>
      </c>
    </row>
    <row r="11" spans="1:3" x14ac:dyDescent="0.25">
      <c r="A11" s="31" t="s">
        <v>676</v>
      </c>
      <c r="B11" s="414">
        <v>428735.69436180004</v>
      </c>
      <c r="C11" s="415">
        <v>2.7231765613731366E-2</v>
      </c>
    </row>
    <row r="12" spans="1:3" x14ac:dyDescent="0.25">
      <c r="A12" s="31" t="s">
        <v>677</v>
      </c>
      <c r="B12" s="414">
        <v>1285842.9964743999</v>
      </c>
      <c r="C12" s="415">
        <v>8.167217135529628E-2</v>
      </c>
    </row>
    <row r="13" spans="1:3" x14ac:dyDescent="0.25">
      <c r="A13" s="31" t="s">
        <v>678</v>
      </c>
      <c r="B13" s="414">
        <v>772181.68765780004</v>
      </c>
      <c r="C13" s="415">
        <v>4.9046232926358131E-2</v>
      </c>
    </row>
    <row r="14" spans="1:3" x14ac:dyDescent="0.25">
      <c r="A14" s="31" t="s">
        <v>683</v>
      </c>
      <c r="B14" s="414">
        <v>19091.0663608</v>
      </c>
      <c r="C14" s="415">
        <v>1.2125965980681317E-3</v>
      </c>
    </row>
    <row r="15" spans="1:3" x14ac:dyDescent="0.25">
      <c r="A15" s="31" t="s">
        <v>692</v>
      </c>
      <c r="B15" s="414">
        <v>252799.06626240004</v>
      </c>
      <c r="C15" s="415">
        <v>1.6056897082187976E-2</v>
      </c>
    </row>
    <row r="16" spans="1:3" x14ac:dyDescent="0.25">
      <c r="A16" s="31" t="s">
        <v>693</v>
      </c>
      <c r="B16" s="414">
        <v>582564.17479820002</v>
      </c>
      <c r="C16" s="415">
        <v>3.700240327942917E-2</v>
      </c>
    </row>
    <row r="17" spans="1:3" x14ac:dyDescent="0.25">
      <c r="A17" s="31" t="s">
        <v>679</v>
      </c>
      <c r="B17" s="414">
        <v>448513.859283</v>
      </c>
      <c r="C17" s="415">
        <v>2.8488004267257921E-2</v>
      </c>
    </row>
    <row r="18" spans="1:3" x14ac:dyDescent="0.25">
      <c r="A18" s="31" t="s">
        <v>694</v>
      </c>
      <c r="B18" s="414">
        <v>10484.287753800001</v>
      </c>
      <c r="C18" s="415">
        <v>6.6592464889910505E-4</v>
      </c>
    </row>
    <row r="19" spans="1:3" x14ac:dyDescent="0.25">
      <c r="A19" s="31" t="s">
        <v>695</v>
      </c>
      <c r="B19" s="414">
        <v>4034.5541012000003</v>
      </c>
      <c r="C19" s="415">
        <v>2.5626051920715976E-4</v>
      </c>
    </row>
    <row r="20" spans="1:3" x14ac:dyDescent="0.25">
      <c r="A20" s="31" t="s">
        <v>696</v>
      </c>
      <c r="B20" s="414">
        <v>10241.052665200001</v>
      </c>
      <c r="C20" s="415">
        <v>6.5047522164381156E-4</v>
      </c>
    </row>
    <row r="21" spans="1:3" x14ac:dyDescent="0.25">
      <c r="A21" s="31" t="s">
        <v>728</v>
      </c>
      <c r="B21" s="414">
        <v>18813.967019399999</v>
      </c>
      <c r="C21" s="415">
        <v>1.194996233983782E-3</v>
      </c>
    </row>
    <row r="22" spans="1:3" x14ac:dyDescent="0.25">
      <c r="A22" s="31" t="s">
        <v>729</v>
      </c>
      <c r="B22" s="414">
        <v>3825.5410144000002</v>
      </c>
      <c r="C22" s="415">
        <v>2.4298475172432235E-4</v>
      </c>
    </row>
    <row r="23" spans="1:3" x14ac:dyDescent="0.25">
      <c r="A23" s="31" t="s">
        <v>730</v>
      </c>
      <c r="B23" s="414">
        <v>4966.5861490000007</v>
      </c>
      <c r="C23" s="415">
        <v>3.1545987816876126E-4</v>
      </c>
    </row>
    <row r="24" spans="1:3" x14ac:dyDescent="0.25">
      <c r="A24" s="31" t="s">
        <v>680</v>
      </c>
      <c r="B24" s="414">
        <v>150575.00655260001</v>
      </c>
      <c r="C24" s="415">
        <v>9.5639885823600602E-3</v>
      </c>
    </row>
    <row r="25" spans="1:3" x14ac:dyDescent="0.25">
      <c r="A25" s="31" t="s">
        <v>697</v>
      </c>
      <c r="B25" s="414">
        <v>189541.60270640001</v>
      </c>
      <c r="C25" s="415">
        <v>1.2039008104130378E-2</v>
      </c>
    </row>
    <row r="26" spans="1:3" x14ac:dyDescent="0.25">
      <c r="A26" s="31" t="s">
        <v>681</v>
      </c>
      <c r="B26" s="414">
        <v>204072.49689540002</v>
      </c>
      <c r="C26" s="415">
        <v>1.2961958793603076E-2</v>
      </c>
    </row>
    <row r="27" spans="1:3" x14ac:dyDescent="0.25">
      <c r="A27" s="31" t="s">
        <v>684</v>
      </c>
      <c r="B27" s="414">
        <v>12434.553580399999</v>
      </c>
      <c r="C27" s="415">
        <v>7.8979859401929749E-4</v>
      </c>
    </row>
    <row r="28" spans="1:3" x14ac:dyDescent="0.25">
      <c r="A28" s="31" t="s">
        <v>732</v>
      </c>
      <c r="B28" s="414">
        <v>10238.787287400002</v>
      </c>
      <c r="C28" s="415">
        <v>6.5033133290749365E-4</v>
      </c>
    </row>
    <row r="29" spans="1:3" x14ac:dyDescent="0.25">
      <c r="A29" s="31" t="s">
        <v>716</v>
      </c>
      <c r="B29" s="414">
        <v>14212.9744176</v>
      </c>
      <c r="C29" s="415">
        <v>9.0275755693769119E-4</v>
      </c>
    </row>
    <row r="30" spans="1:3" x14ac:dyDescent="0.25">
      <c r="A30" s="31" t="s">
        <v>698</v>
      </c>
      <c r="B30" s="414">
        <v>5895.4004451999999</v>
      </c>
      <c r="C30" s="415">
        <v>3.7445485699937118E-4</v>
      </c>
    </row>
    <row r="31" spans="1:3" x14ac:dyDescent="0.25">
      <c r="A31" s="31" t="s">
        <v>685</v>
      </c>
      <c r="B31" s="414">
        <v>1951.0488270000003</v>
      </c>
      <c r="C31" s="415">
        <v>1.2392367851922758E-4</v>
      </c>
    </row>
    <row r="32" spans="1:3" x14ac:dyDescent="0.25">
      <c r="A32" s="31" t="s">
        <v>717</v>
      </c>
      <c r="B32" s="414">
        <v>2064.3465975999998</v>
      </c>
      <c r="C32" s="415">
        <v>1.3111994972806674E-4</v>
      </c>
    </row>
    <row r="33" spans="1:3" x14ac:dyDescent="0.25">
      <c r="A33" s="31" t="s">
        <v>733</v>
      </c>
      <c r="B33" s="414">
        <v>955.66399320000005</v>
      </c>
      <c r="C33" s="415">
        <v>6.0700376037138553E-5</v>
      </c>
    </row>
    <row r="34" spans="1:3" x14ac:dyDescent="0.25">
      <c r="A34" s="31" t="s">
        <v>753</v>
      </c>
      <c r="B34" s="414">
        <v>7152.0400098000009</v>
      </c>
      <c r="C34" s="415">
        <v>4.5427213028488111E-4</v>
      </c>
    </row>
    <row r="35" spans="1:3" x14ac:dyDescent="0.25">
      <c r="A35" s="31" t="s">
        <v>699</v>
      </c>
      <c r="B35" s="414">
        <v>505413.90544120001</v>
      </c>
      <c r="C35" s="415">
        <v>3.210209271561329E-2</v>
      </c>
    </row>
    <row r="36" spans="1:3" x14ac:dyDescent="0.25">
      <c r="A36" s="31" t="s">
        <v>686</v>
      </c>
      <c r="B36" s="414">
        <v>3672.3277849999999</v>
      </c>
      <c r="C36" s="415">
        <v>2.3325319261503395E-4</v>
      </c>
    </row>
    <row r="37" spans="1:3" x14ac:dyDescent="0.25">
      <c r="A37" s="31" t="s">
        <v>712</v>
      </c>
      <c r="B37" s="414">
        <v>8785.7449624000001</v>
      </c>
      <c r="C37" s="415">
        <v>5.5803925519716416E-4</v>
      </c>
    </row>
    <row r="38" spans="1:3" x14ac:dyDescent="0.25">
      <c r="A38" s="31" t="s">
        <v>671</v>
      </c>
      <c r="B38" s="414">
        <v>331.46422400000006</v>
      </c>
      <c r="C38" s="415">
        <v>2.1053427965081491E-5</v>
      </c>
    </row>
    <row r="39" spans="1:3" x14ac:dyDescent="0.25">
      <c r="A39" s="31" t="s">
        <v>713</v>
      </c>
      <c r="B39" s="414">
        <v>1448.7158602000002</v>
      </c>
      <c r="C39" s="415">
        <v>9.2017276062323294E-5</v>
      </c>
    </row>
    <row r="40" spans="1:3" x14ac:dyDescent="0.25">
      <c r="A40" s="31" t="s">
        <v>702</v>
      </c>
      <c r="B40" s="414">
        <v>77.706101200000006</v>
      </c>
      <c r="C40" s="415">
        <v>4.9356150245087459E-6</v>
      </c>
    </row>
    <row r="41" spans="1:3" x14ac:dyDescent="0.25">
      <c r="A41" s="31" t="s">
        <v>735</v>
      </c>
      <c r="B41" s="414">
        <v>676.79552640000009</v>
      </c>
      <c r="C41" s="415">
        <v>4.2987643402962873E-5</v>
      </c>
    </row>
    <row r="42" spans="1:3" x14ac:dyDescent="0.25">
      <c r="A42" s="31" t="s">
        <v>736</v>
      </c>
      <c r="B42" s="414">
        <v>2223.8579930000001</v>
      </c>
      <c r="C42" s="415">
        <v>1.4125154592912022E-4</v>
      </c>
    </row>
    <row r="43" spans="1:3" x14ac:dyDescent="0.25">
      <c r="A43" s="31" t="s">
        <v>723</v>
      </c>
      <c r="B43" s="414">
        <v>17383.093470400003</v>
      </c>
      <c r="C43" s="415">
        <v>1.1041122380355138E-3</v>
      </c>
    </row>
    <row r="44" spans="1:3" x14ac:dyDescent="0.25">
      <c r="A44" s="31" t="s">
        <v>737</v>
      </c>
      <c r="B44" s="414">
        <v>17555.392248800003</v>
      </c>
      <c r="C44" s="415">
        <v>1.1150560432997463E-3</v>
      </c>
    </row>
    <row r="45" spans="1:3" x14ac:dyDescent="0.25">
      <c r="A45" s="31" t="s">
        <v>687</v>
      </c>
      <c r="B45" s="414">
        <v>5967.2673830000003</v>
      </c>
      <c r="C45" s="415">
        <v>3.790195891438674E-4</v>
      </c>
    </row>
    <row r="46" spans="1:3" x14ac:dyDescent="0.25">
      <c r="A46" s="31" t="s">
        <v>688</v>
      </c>
      <c r="B46" s="414">
        <v>27813.997458800004</v>
      </c>
      <c r="C46" s="415">
        <v>1.7666461401270428E-3</v>
      </c>
    </row>
    <row r="47" spans="1:3" x14ac:dyDescent="0.25">
      <c r="A47" s="31" t="s">
        <v>738</v>
      </c>
      <c r="B47" s="414">
        <v>1855.8000594</v>
      </c>
      <c r="C47" s="415">
        <v>1.1787381575204885E-4</v>
      </c>
    </row>
    <row r="48" spans="1:3" x14ac:dyDescent="0.25">
      <c r="A48" s="31" t="s">
        <v>714</v>
      </c>
      <c r="B48" s="414">
        <v>359111.5175592</v>
      </c>
      <c r="C48" s="415">
        <v>2.2809485666735827E-2</v>
      </c>
    </row>
    <row r="49" spans="1:3" x14ac:dyDescent="0.25">
      <c r="A49" s="31" t="s">
        <v>739</v>
      </c>
      <c r="B49" s="414">
        <v>5851.9822704000007</v>
      </c>
      <c r="C49" s="415">
        <v>3.7169708904331237E-4</v>
      </c>
    </row>
    <row r="50" spans="1:3" x14ac:dyDescent="0.25">
      <c r="A50" s="31" t="s">
        <v>740</v>
      </c>
      <c r="B50" s="414">
        <v>1104347.2052046</v>
      </c>
      <c r="C50" s="415">
        <v>7.0144204561920109E-2</v>
      </c>
    </row>
    <row r="51" spans="1:3" x14ac:dyDescent="0.25">
      <c r="A51" s="31" t="s">
        <v>741</v>
      </c>
      <c r="B51" s="414">
        <v>2890390.0077807996</v>
      </c>
      <c r="C51" s="415">
        <v>0.18358728759760326</v>
      </c>
    </row>
    <row r="52" spans="1:3" x14ac:dyDescent="0.25">
      <c r="A52" s="31" t="s">
        <v>742</v>
      </c>
      <c r="B52" s="414">
        <v>5676873.4551018002</v>
      </c>
      <c r="C52" s="415">
        <v>0.3605748002350595</v>
      </c>
    </row>
    <row r="53" spans="1:3" x14ac:dyDescent="0.25">
      <c r="A53" s="31" t="s">
        <v>743</v>
      </c>
      <c r="B53" s="414">
        <v>67904.393530400004</v>
      </c>
      <c r="C53" s="415">
        <v>4.3130454335392225E-3</v>
      </c>
    </row>
    <row r="54" spans="1:3" ht="15.75" thickBot="1" x14ac:dyDescent="0.3">
      <c r="A54" s="199" t="s">
        <v>744</v>
      </c>
      <c r="B54" s="200">
        <f>SUM(B7:B53)</f>
        <v>15743955.072293</v>
      </c>
      <c r="C54" s="484">
        <f>SUM(C7:C53)</f>
        <v>1</v>
      </c>
    </row>
    <row r="55" spans="1:3" ht="3" customHeight="1" x14ac:dyDescent="0.25">
      <c r="A55" s="221"/>
      <c r="B55" s="221"/>
      <c r="C55" s="221"/>
    </row>
    <row r="56" spans="1:3" x14ac:dyDescent="0.25">
      <c r="A56" s="14"/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Usi Administrador</cp:lastModifiedBy>
  <dcterms:created xsi:type="dcterms:W3CDTF">2023-06-19T13:24:00Z</dcterms:created>
  <dcterms:modified xsi:type="dcterms:W3CDTF">2023-12-06T13:26:22Z</dcterms:modified>
</cp:coreProperties>
</file>