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25.102.14\c$\Users\asilvetty\Documents\ESTADISTICAS DEL M.V -  BOLETINES\PARA PÚBLICAR\"/>
    </mc:Choice>
  </mc:AlternateContent>
  <bookViews>
    <workbookView xWindow="0" yWindow="0" windowWidth="28800" windowHeight="12180"/>
  </bookViews>
  <sheets>
    <sheet name="ÍNDICE" sheetId="24" r:id="rId1"/>
    <sheet name="1" sheetId="47" r:id="rId2"/>
    <sheet name="2" sheetId="48" r:id="rId3"/>
    <sheet name="3" sheetId="56" r:id="rId4"/>
    <sheet name="4" sheetId="5" r:id="rId5"/>
    <sheet name="5" sheetId="53" r:id="rId6"/>
    <sheet name="6" sheetId="54" r:id="rId7"/>
    <sheet name="7" sheetId="41" r:id="rId8"/>
    <sheet name="8" sheetId="32" r:id="rId9"/>
    <sheet name="9" sheetId="33" r:id="rId10"/>
    <sheet name="10" sheetId="34" r:id="rId11"/>
    <sheet name="11" sheetId="57" r:id="rId12"/>
    <sheet name="12" sheetId="8" r:id="rId13"/>
    <sheet name="13" sheetId="9" r:id="rId14"/>
    <sheet name="14" sheetId="10" r:id="rId15"/>
    <sheet name="15" sheetId="49" r:id="rId16"/>
    <sheet name="16" sheetId="50" r:id="rId17"/>
    <sheet name="17" sheetId="51" r:id="rId18"/>
    <sheet name="18" sheetId="6" r:id="rId19"/>
    <sheet name="19" sheetId="52" r:id="rId20"/>
    <sheet name="ABREVIATURAS" sheetId="58" r:id="rId21"/>
  </sheets>
  <externalReferences>
    <externalReference r:id="rId22"/>
  </externalReferences>
  <definedNames>
    <definedName name="_a1000000" localSheetId="11">#REF!</definedName>
    <definedName name="_a1000000" localSheetId="19">#REF!</definedName>
    <definedName name="_a1000000" localSheetId="3">#REF!</definedName>
    <definedName name="_a1000000" localSheetId="20">#REF!</definedName>
    <definedName name="_a1000000" localSheetId="0">#REF!</definedName>
    <definedName name="_a1000000">#REF!</definedName>
    <definedName name="_a990000" localSheetId="11">#REF!</definedName>
    <definedName name="_a990000" localSheetId="19">#REF!</definedName>
    <definedName name="_a990000" localSheetId="3">#REF!</definedName>
    <definedName name="_a990000" localSheetId="20">#REF!</definedName>
    <definedName name="_a990000" localSheetId="0">#REF!</definedName>
    <definedName name="_a990000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9" i="58" l="1"/>
  <c r="O258" i="58"/>
  <c r="O257" i="58"/>
  <c r="O256" i="58"/>
  <c r="O255" i="58"/>
  <c r="O254" i="58"/>
  <c r="E63" i="57" l="1"/>
  <c r="E10" i="57"/>
  <c r="E8" i="57"/>
  <c r="E55" i="57"/>
  <c r="E62" i="57"/>
  <c r="C96" i="5"/>
  <c r="D65" i="57"/>
  <c r="C65" i="57"/>
  <c r="E61" i="57"/>
  <c r="E60" i="57"/>
  <c r="E59" i="57"/>
  <c r="E58" i="57"/>
  <c r="E57" i="57"/>
  <c r="E56" i="57"/>
  <c r="E54" i="57"/>
  <c r="E53" i="57"/>
  <c r="E52" i="57"/>
  <c r="E51" i="57"/>
  <c r="E50" i="57"/>
  <c r="E49" i="57"/>
  <c r="E48" i="57"/>
  <c r="E47" i="57"/>
  <c r="E46" i="57"/>
  <c r="E45" i="57"/>
  <c r="E44" i="57"/>
  <c r="E43" i="57"/>
  <c r="E42" i="57"/>
  <c r="E41" i="57"/>
  <c r="E40" i="57"/>
  <c r="E39" i="57"/>
  <c r="E38" i="57"/>
  <c r="E37" i="57"/>
  <c r="E36" i="57"/>
  <c r="E35" i="57"/>
  <c r="E34" i="57"/>
  <c r="E33" i="57"/>
  <c r="E32" i="57"/>
  <c r="E31" i="57"/>
  <c r="E30" i="57"/>
  <c r="E29" i="57"/>
  <c r="E28" i="57"/>
  <c r="E27" i="57"/>
  <c r="E26" i="57"/>
  <c r="E25" i="57"/>
  <c r="E24" i="57"/>
  <c r="E23" i="57"/>
  <c r="E22" i="57"/>
  <c r="E21" i="57"/>
  <c r="E20" i="57"/>
  <c r="E19" i="57"/>
  <c r="E18" i="57"/>
  <c r="E17" i="57"/>
  <c r="E16" i="57"/>
  <c r="E15" i="57"/>
  <c r="E14" i="57"/>
  <c r="E13" i="57"/>
  <c r="E12" i="57"/>
  <c r="E11" i="57"/>
  <c r="E9" i="57"/>
  <c r="C21" i="33"/>
  <c r="C51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2" i="32"/>
  <c r="C6" i="32"/>
  <c r="B53" i="32"/>
  <c r="B14" i="41"/>
  <c r="B23" i="54"/>
  <c r="C22" i="54" s="1"/>
  <c r="B82" i="53"/>
  <c r="C7" i="53" s="1"/>
  <c r="E27" i="52"/>
  <c r="D27" i="52"/>
  <c r="C27" i="52"/>
  <c r="B27" i="52"/>
  <c r="C23" i="51"/>
  <c r="C22" i="51"/>
  <c r="C21" i="51"/>
  <c r="C20" i="51"/>
  <c r="C19" i="51"/>
  <c r="C18" i="51"/>
  <c r="C17" i="51"/>
  <c r="C16" i="51"/>
  <c r="C15" i="51"/>
  <c r="C14" i="51"/>
  <c r="C13" i="51"/>
  <c r="C12" i="51"/>
  <c r="C11" i="51"/>
  <c r="C10" i="51"/>
  <c r="C9" i="51"/>
  <c r="C8" i="51"/>
  <c r="C7" i="51"/>
  <c r="C24" i="51" s="1"/>
  <c r="B18" i="50"/>
  <c r="C17" i="50" s="1"/>
  <c r="C16" i="50"/>
  <c r="C14" i="50"/>
  <c r="C12" i="50"/>
  <c r="C10" i="50"/>
  <c r="C8" i="50"/>
  <c r="F18" i="49"/>
  <c r="F17" i="49"/>
  <c r="F16" i="49"/>
  <c r="F15" i="49"/>
  <c r="F14" i="49"/>
  <c r="F13" i="49"/>
  <c r="F12" i="49"/>
  <c r="F11" i="49"/>
  <c r="F10" i="49"/>
  <c r="F9" i="49"/>
  <c r="F8" i="49"/>
  <c r="F7" i="49"/>
  <c r="F6" i="49"/>
  <c r="K25" i="47"/>
  <c r="J25" i="47"/>
  <c r="I25" i="47"/>
  <c r="H25" i="47"/>
  <c r="G25" i="47"/>
  <c r="F25" i="47"/>
  <c r="E25" i="47"/>
  <c r="D25" i="47"/>
  <c r="C25" i="47"/>
  <c r="B25" i="47"/>
  <c r="E65" i="57" l="1"/>
  <c r="C12" i="54"/>
  <c r="C21" i="54"/>
  <c r="C9" i="54"/>
  <c r="C13" i="54"/>
  <c r="C17" i="54"/>
  <c r="C7" i="54"/>
  <c r="C23" i="54" s="1"/>
  <c r="C11" i="54"/>
  <c r="C15" i="54"/>
  <c r="C20" i="54"/>
  <c r="C8" i="54"/>
  <c r="C16" i="54"/>
  <c r="C10" i="54"/>
  <c r="C14" i="54"/>
  <c r="C19" i="54"/>
  <c r="C18" i="54"/>
  <c r="C7" i="50"/>
  <c r="C11" i="50"/>
  <c r="C15" i="50"/>
  <c r="C9" i="50"/>
  <c r="C13" i="50"/>
  <c r="B18" i="6"/>
  <c r="C18" i="50" l="1"/>
  <c r="C9" i="33" l="1"/>
  <c r="IZ7" i="33"/>
  <c r="IZ8" i="33"/>
  <c r="IZ9" i="33"/>
  <c r="IZ10" i="33"/>
  <c r="IZ12" i="33"/>
  <c r="IZ13" i="33"/>
  <c r="IZ14" i="33"/>
  <c r="IZ15" i="33"/>
  <c r="IZ17" i="33"/>
  <c r="IZ18" i="33"/>
  <c r="IZ19" i="33"/>
  <c r="IZ20" i="33"/>
  <c r="IZ21" i="33"/>
  <c r="IZ22" i="33"/>
  <c r="IZ23" i="33"/>
  <c r="C8" i="33"/>
  <c r="IZ24" i="33"/>
  <c r="C16" i="33" l="1"/>
  <c r="C20" i="33"/>
  <c r="C12" i="33"/>
  <c r="C7" i="33"/>
  <c r="C19" i="33"/>
  <c r="C15" i="33"/>
  <c r="C11" i="33"/>
  <c r="C22" i="33"/>
  <c r="C18" i="33"/>
  <c r="C14" i="33"/>
  <c r="C10" i="33"/>
  <c r="C17" i="33"/>
  <c r="C13" i="33"/>
  <c r="C102" i="5" l="1"/>
  <c r="C35" i="5"/>
  <c r="C103" i="5" l="1"/>
  <c r="C62" i="5" l="1"/>
  <c r="C58" i="5"/>
  <c r="C63" i="5" l="1"/>
  <c r="C104" i="5" l="1"/>
</calcChain>
</file>

<file path=xl/sharedStrings.xml><?xml version="1.0" encoding="utf-8"?>
<sst xmlns="http://schemas.openxmlformats.org/spreadsheetml/2006/main" count="3003" uniqueCount="1489">
  <si>
    <t>REPORTE DE DEPÓSITOS A PLAZO FIJO</t>
  </si>
  <si>
    <t>TOTAL</t>
  </si>
  <si>
    <t>BOLIVIANOS</t>
  </si>
  <si>
    <t>MANTENIMIENTO DE VALOR</t>
  </si>
  <si>
    <t>UFV</t>
  </si>
  <si>
    <t>Banco BISA S.A.</t>
  </si>
  <si>
    <t>Banco de Crédito de Bolivia S.A.</t>
  </si>
  <si>
    <t>Banco de Desarrollo Productivo S.A.M.</t>
  </si>
  <si>
    <t>Banco Económico S.A.</t>
  </si>
  <si>
    <t>Banco Fassil S.A.</t>
  </si>
  <si>
    <t>Banco Fortaleza S.A.</t>
  </si>
  <si>
    <t>Banco Ganadero S.A.</t>
  </si>
  <si>
    <t>Banco Mercantil Santa Cruz S.A.</t>
  </si>
  <si>
    <t>Banco Nacional de Bolivia S.A.</t>
  </si>
  <si>
    <t>Banco para el Fomento a Iniciativas Económicas S.A.</t>
  </si>
  <si>
    <t>Banco Prodem S.A.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</si>
  <si>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</si>
  <si>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</si>
  <si>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>Banco Solidario S.A.</t>
  </si>
  <si>
    <t>Banco Unión S.A.</t>
  </si>
  <si>
    <t xml:space="preserve">Cooperativa de Ahorro y Crédito Abierta Jesús Nazareno R. L.                                                                                                                                            </t>
  </si>
  <si>
    <t>CRECER IFD</t>
  </si>
  <si>
    <t>DIACONÍA FRIF - IFD</t>
  </si>
  <si>
    <t>NOTA: Pueden producirse variaciones en las cifras, que obedecen a reprocesos de información posteriores a la elaboración del presente reporte.</t>
  </si>
  <si>
    <t>EMISOR</t>
  </si>
  <si>
    <t>N° REGISTRO</t>
  </si>
  <si>
    <t>SERIES</t>
  </si>
  <si>
    <t>FECHA DE VENCIMIENTO</t>
  </si>
  <si>
    <t>AGENCIA COLOCADORA</t>
  </si>
  <si>
    <t>Acelerador de Empresas Fondo de Inversión Cerrado</t>
  </si>
  <si>
    <t>CAISA - Agencia de Bolsa</t>
  </si>
  <si>
    <t>Asociación Crédito con Educación Rural - Crecer</t>
  </si>
  <si>
    <t>Bonos CRECER I - Emisión 1</t>
  </si>
  <si>
    <t>ASFI/DSVSC-ED-CRE-023/2020</t>
  </si>
  <si>
    <t>CRE-1-N1B-20</t>
  </si>
  <si>
    <t xml:space="preserve">Panamerican Securities S.A. </t>
  </si>
  <si>
    <t>ASFI/DSVSC-ED-BIS-011/2018</t>
  </si>
  <si>
    <t>BIS-1-N1U-18</t>
  </si>
  <si>
    <t>BISA S.A. Agencia de Bolsa</t>
  </si>
  <si>
    <t>ASFI/DSVSC-ED-BIS-032/2016</t>
  </si>
  <si>
    <t>BIS-1-N1A-16</t>
  </si>
  <si>
    <t>BIS-1-N1B-16</t>
  </si>
  <si>
    <t>BIS-1-N1C-16</t>
  </si>
  <si>
    <t>Banco Central de Bolivia</t>
  </si>
  <si>
    <t>Letras del Banco Central de Bolivia</t>
  </si>
  <si>
    <t>ASFI/DSV-ED-BCB-014/2014</t>
  </si>
  <si>
    <t>Letras del Banco Central de Bolivia con Opción de Rescate Anticipado</t>
  </si>
  <si>
    <t>ASFI/DSVSC-ED-BCB-032/2015</t>
  </si>
  <si>
    <t>NR00522301</t>
  </si>
  <si>
    <t>NR00522302</t>
  </si>
  <si>
    <t>ASFI/DSVSC-ED-BTB-046/2020</t>
  </si>
  <si>
    <t>BTB-N1U-20</t>
  </si>
  <si>
    <t>ASFI/DSV-ED-BTB-033/2013</t>
  </si>
  <si>
    <t>BTB-N1U-13</t>
  </si>
  <si>
    <t>Bonos Banco Económico I - Emisión 1</t>
  </si>
  <si>
    <t>ASFI/DSVSC-ED-BEC-036/2019</t>
  </si>
  <si>
    <t>BEC-4-N1A-19</t>
  </si>
  <si>
    <t>BNB Valores S.A.</t>
  </si>
  <si>
    <t>BEC-4-N1B-19</t>
  </si>
  <si>
    <t>ASFI/DSVSC-ED-BEC-025/2016</t>
  </si>
  <si>
    <t>BEC-3-N1U-16</t>
  </si>
  <si>
    <t>ASFI/DSVSC-ED-BEC-033/2016</t>
  </si>
  <si>
    <t>BEC-3-N2U-16</t>
  </si>
  <si>
    <t>ASFI/DSVSC-ED-BEC-004/2018</t>
  </si>
  <si>
    <t>BEC-3-N1U-18</t>
  </si>
  <si>
    <t>ASFI/DSV-ED-BEC-033/2021</t>
  </si>
  <si>
    <t>BEC-5-N1U-21</t>
  </si>
  <si>
    <t>ASFI/DSVSC-ED-FSL-036/2020</t>
  </si>
  <si>
    <t>FSL-2-E1A-20</t>
  </si>
  <si>
    <t>GanaValores Agencia de Bolsa S.A.</t>
  </si>
  <si>
    <t>FSL-2-E1B-20</t>
  </si>
  <si>
    <t>FSL-2-E1C-20</t>
  </si>
  <si>
    <t>FSL-2-E1D-20</t>
  </si>
  <si>
    <t>ASFI/DSVSC-ED-FFO-039/2016</t>
  </si>
  <si>
    <t>FFO-1-N1U-16</t>
  </si>
  <si>
    <t>ASFI/DSV-ED-FFO-007/2022</t>
  </si>
  <si>
    <t>FFO-N1U-22</t>
  </si>
  <si>
    <t>Bonos Banco Ganadero – Emisión 2</t>
  </si>
  <si>
    <t>ASFI/DSVSC-ED-BGA-031/2020</t>
  </si>
  <si>
    <t>BGA-1-N1U-20</t>
  </si>
  <si>
    <t>Bonos Banco Ganadero-Emisión 1</t>
  </si>
  <si>
    <t>ASFI/DSVSC-ED-BGA 015/2018</t>
  </si>
  <si>
    <t>BGA-1-N1B-18</t>
  </si>
  <si>
    <t>ASFI/DSVSC-ED-BGA-041/2016</t>
  </si>
  <si>
    <t>BGA-N1U-16</t>
  </si>
  <si>
    <t>ASFI/DSVSC-ED-BGA-017/2019</t>
  </si>
  <si>
    <t xml:space="preserve">BGA-N1U-19 </t>
  </si>
  <si>
    <t>Mercantil Santa Cruz Agencia de Bolsa Sociedad Anónima</t>
  </si>
  <si>
    <t>ASFI/DSV-ED-BGA-043/2021</t>
  </si>
  <si>
    <t>BGA-N1U-21</t>
  </si>
  <si>
    <t>ASFI/DSVSC-ED-BME-023/2017</t>
  </si>
  <si>
    <t>BME-1-E1D-17</t>
  </si>
  <si>
    <t>ASFI/DSVSC-ED-BME-016/2019</t>
  </si>
  <si>
    <t>BME-2-E1C-19</t>
  </si>
  <si>
    <t>ASFI/DSVSC-ED-BME-021/2020</t>
  </si>
  <si>
    <t>BME-2-N1A-20</t>
  </si>
  <si>
    <t>BME-2-N1B-20</t>
  </si>
  <si>
    <t>ASFI/DSVSC-ED-BME-037/2020</t>
  </si>
  <si>
    <t>BME-2-N2A-20</t>
  </si>
  <si>
    <t>BME-2-N2B-20</t>
  </si>
  <si>
    <t>Bonos BMSC II - Emisión 4</t>
  </si>
  <si>
    <t>ASFI/DSV-ED-BME-014/2021</t>
  </si>
  <si>
    <t>BME-2-N1U-21</t>
  </si>
  <si>
    <t>Bonos BMSC II - Emisión 5</t>
  </si>
  <si>
    <t>ASFI/DSV-ED-BME-015/2021</t>
  </si>
  <si>
    <t>BME-2-N2U-21</t>
  </si>
  <si>
    <t>Bonos BMSC III - Emisión 1</t>
  </si>
  <si>
    <t>ASFI/DSV-ED-BME-028/2022</t>
  </si>
  <si>
    <t>BME-4-N1U-22</t>
  </si>
  <si>
    <t>Bonos BMSC III - Emisión 2</t>
  </si>
  <si>
    <t>ASFI/DSV-ED-BME-035/2022</t>
  </si>
  <si>
    <t>BME-4-N2U-22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</si>
  <si>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</si>
  <si>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</si>
  <si>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</si>
  <si>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</si>
  <si>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</si>
  <si>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</si>
  <si>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</si>
  <si>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</si>
  <si>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</si>
  <si>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</si>
  <si>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</si>
  <si>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</si>
  <si>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</si>
  <si>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</si>
  <si>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</si>
  <si>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</si>
  <si>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</si>
  <si>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</si>
  <si>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</si>
  <si>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</si>
  <si>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</si>
  <si>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ASFI/DSVSC-ED-BNB-004/2017</t>
  </si>
  <si>
    <t>BNB-E1A-17</t>
  </si>
  <si>
    <t>BNB-E1B-17</t>
  </si>
  <si>
    <t>ASFI/DSVSC-ED-BNB-028/2019</t>
  </si>
  <si>
    <t>BNB-E1U-19</t>
  </si>
  <si>
    <t>ASFI/DSVSC-ED-FIE-007/2016</t>
  </si>
  <si>
    <t>FIE-2-N1B-16</t>
  </si>
  <si>
    <t>Bonos Banco FIE 2-Emisión 3</t>
  </si>
  <si>
    <t>ASFI/DSVSC-RED-FIE-008/2018</t>
  </si>
  <si>
    <t>FIE-2-N1B-18</t>
  </si>
  <si>
    <t>Bonos Banco FIE 3 - Emisión 1</t>
  </si>
  <si>
    <t>ASFI/DSVSC-ED-FIE-012/2020</t>
  </si>
  <si>
    <t>FIE-3-N1U-20</t>
  </si>
  <si>
    <t>Bonos Banco FIE 3 – Emisión 2</t>
  </si>
  <si>
    <t>ASFI/DSVSC-ED-FIE-057/2020</t>
  </si>
  <si>
    <t>FIE-3-N2U-20</t>
  </si>
  <si>
    <t>Bonos Banco FIE 3 - Emisión 3</t>
  </si>
  <si>
    <t>ASFI/DSV-ED-FIE-039/2021</t>
  </si>
  <si>
    <t>FIE-3-N2U-21</t>
  </si>
  <si>
    <t>Bonos Banco FIE 3 - Emisión 4</t>
  </si>
  <si>
    <t>ASFI/DSV-ED-FIE-020/2022</t>
  </si>
  <si>
    <t>FIE-3-N1U-22</t>
  </si>
  <si>
    <t>Bonos Banco FIE 3 - Emisión 5</t>
  </si>
  <si>
    <t>ASFI/DSV-ED-FIE-030/2022</t>
  </si>
  <si>
    <t>FIE-3-N2U-22</t>
  </si>
  <si>
    <t>ASFI/DSVSC-ED-FIE-007/2017</t>
  </si>
  <si>
    <t>FIE-N1B-17</t>
  </si>
  <si>
    <t>ASFI/DSVSC-ED-FIE-003/2019</t>
  </si>
  <si>
    <t>FIE-N1A-19</t>
  </si>
  <si>
    <t>FIE-N1B-19</t>
  </si>
  <si>
    <t>ASFI/DSV-ED-FIE-029/2021</t>
  </si>
  <si>
    <t>FIE-E1U-21</t>
  </si>
  <si>
    <t>Banco PYME de la Comunidad S.A.</t>
  </si>
  <si>
    <t>Banco Pyme Eco Futuro S.A.</t>
  </si>
  <si>
    <t>Bonos ECOFUTURO 2 - Emisión 1</t>
  </si>
  <si>
    <t>ASFI/DSV-ED-FEF-030/2021</t>
  </si>
  <si>
    <t>FEF-4-N1U-21</t>
  </si>
  <si>
    <t>ASFI/DSV-ED-FEF-028/2014</t>
  </si>
  <si>
    <t>FEF-2-N1U-14</t>
  </si>
  <si>
    <t>ASFI/DSVSC-ED-FEF-001/2017</t>
  </si>
  <si>
    <t>FEF-N1U-17</t>
  </si>
  <si>
    <t>Sudaval S.A.</t>
  </si>
  <si>
    <t>ASFI/DSVSC-ED-BSO-029/2017</t>
  </si>
  <si>
    <t>BSO-3-N1U-17</t>
  </si>
  <si>
    <t>ASFI/DSVSC-ED-BSO-012/2018</t>
  </si>
  <si>
    <t>BSO-3-N1U-18</t>
  </si>
  <si>
    <t>ASFI/DSVSC-ED-BSO-021/2019</t>
  </si>
  <si>
    <t>BSO-3-N1U-19</t>
  </si>
  <si>
    <t>ASFI/DSV-ED-BSO-010/2022</t>
  </si>
  <si>
    <t>BSO-4-N1U-22</t>
  </si>
  <si>
    <t>Bonos Banco Unión - Emisión 1</t>
  </si>
  <si>
    <t>ASFI/DSV-ED-BUN-014/2022</t>
  </si>
  <si>
    <t>BUN-1-N1U-22</t>
  </si>
  <si>
    <t>Valores Union S.A.</t>
  </si>
  <si>
    <t>ASFI/DSV-ED-BUN-031/2022</t>
  </si>
  <si>
    <t>BUN-N2U-22</t>
  </si>
  <si>
    <t>Bisa Leasing S.A.</t>
  </si>
  <si>
    <t>ASFI/DSVSC-ED-BIL-016/2017</t>
  </si>
  <si>
    <t>BIL-4-N1A-17</t>
  </si>
  <si>
    <t>BIL-4-N1B-17</t>
  </si>
  <si>
    <t>ASFI/DSVSC-ED-BIL-002/2018</t>
  </si>
  <si>
    <t>BIL-4-N1C-18</t>
  </si>
  <si>
    <t>ASFI/DSVSC-ED-BIL-031/2016</t>
  </si>
  <si>
    <t>BIL-4-N2B-16</t>
  </si>
  <si>
    <t>Bonos BISA LEASING V - Emisión 1</t>
  </si>
  <si>
    <t>ASFI/DSVSC-ED-BIL-013/2018</t>
  </si>
  <si>
    <t>BIL-5-N2U-18</t>
  </si>
  <si>
    <t>Bonos BISA LEASING V - Emisión 2</t>
  </si>
  <si>
    <t>ASFI/DSVSC-ED-BIL-011/2019</t>
  </si>
  <si>
    <t>BIL-5-N1B-19</t>
  </si>
  <si>
    <t>BIL-5-N1C-19</t>
  </si>
  <si>
    <t>Bonos BISA LEASING V - Emisión 3</t>
  </si>
  <si>
    <t>ASFI/DSVSC-ED-BIL-043/2020</t>
  </si>
  <si>
    <t>BIL-5-N1B-20</t>
  </si>
  <si>
    <t>ASFI/DSV-ED-BIL-034/2021</t>
  </si>
  <si>
    <t>BIL-6-N1B-21</t>
  </si>
  <si>
    <t>BNB Leasing S.A.</t>
  </si>
  <si>
    <t>Bonos BNB Leasing III</t>
  </si>
  <si>
    <t>ASFI/DSVSC-ED-BNL-025/2020</t>
  </si>
  <si>
    <t>BNL-N1A-20</t>
  </si>
  <si>
    <t>BNL-N1B-20</t>
  </si>
  <si>
    <t>Bonos BNB Leasing IV - Emisión 1</t>
  </si>
  <si>
    <t>ASFI/DSV-ED-BNL-011/2021</t>
  </si>
  <si>
    <t>BNL-3-N1U-21</t>
  </si>
  <si>
    <t>Bonos BNB Leasing IV - Emisión 2</t>
  </si>
  <si>
    <t>ASFI/DSV-ED-BNL-012/2021</t>
  </si>
  <si>
    <t>BNL-3-N2U-21</t>
  </si>
  <si>
    <t>ASFI/DSVSC-ED-BNL-005/2018</t>
  </si>
  <si>
    <t>BNL-E1A-18</t>
  </si>
  <si>
    <t>BNL-E1B-18</t>
  </si>
  <si>
    <t>CAMSA INDUSTRIA Y COMERCIO S.A.</t>
  </si>
  <si>
    <t>Bonos CAMSA I - Emisión 1</t>
  </si>
  <si>
    <t>ASFI/DSVSC-ED-CMI-023/2019</t>
  </si>
  <si>
    <t>CMI-1-N1U-19</t>
  </si>
  <si>
    <t>CAP Fondo de Inversión Cerrado</t>
  </si>
  <si>
    <t>CLÍNICA METROPOLITANA DE LAS AMÉRICAS S.A.</t>
  </si>
  <si>
    <t>ASFI/DSVSC-ED-CTM-053/2020</t>
  </si>
  <si>
    <t>CTM-1-N1U-20</t>
  </si>
  <si>
    <t>COBEE</t>
  </si>
  <si>
    <t>Bonos COBEE IV - Emisión 2</t>
  </si>
  <si>
    <t>ASFI/DSV-ED-BPC-002/2014</t>
  </si>
  <si>
    <t>BPC-4-N2U-14</t>
  </si>
  <si>
    <t>ASFI/DSV-ED-BPC-026/2014</t>
  </si>
  <si>
    <t>BPC-4-N4U-14</t>
  </si>
  <si>
    <t>ASFI/DSVSC-ED-BPC-034/2016</t>
  </si>
  <si>
    <t>BPC-4-N1U-16</t>
  </si>
  <si>
    <t>ASFIJDSVSC-ED-BPC-022/2020</t>
  </si>
  <si>
    <t>BPC-5-N1U-20</t>
  </si>
  <si>
    <t>Comercializadora Nexolider S.A.</t>
  </si>
  <si>
    <t>Bonos NEXOLIDER</t>
  </si>
  <si>
    <t>ASFI/DSV-ED-NXS-018/2022</t>
  </si>
  <si>
    <t>NXS-N1U-22</t>
  </si>
  <si>
    <t>Crecimiento Fondo de Inversión Cerrado</t>
  </si>
  <si>
    <t>Credifondo Garantiza Fondo de Inversión Cerrado</t>
  </si>
  <si>
    <t>Credifondo Promotor Fondo de Inversión Cerrado</t>
  </si>
  <si>
    <t>DISTRIBUIDORA MAYORISTA DE TECNOLOGÍA S.A. "DISMATEC S.A."</t>
  </si>
  <si>
    <t>Bonos DISMATEC I - Emisión 1</t>
  </si>
  <si>
    <t>ASFI/DSVSC-ED-DMT-035/2019</t>
  </si>
  <si>
    <t>DMT-1-N1A-19</t>
  </si>
  <si>
    <t>DMT-1-N1B-19</t>
  </si>
  <si>
    <t>Bonos DISMATEC I - Emisión 2</t>
  </si>
  <si>
    <t>ASFI/DSV-ED-DMT-012/2022</t>
  </si>
  <si>
    <t>DMT-1-N1U-22</t>
  </si>
  <si>
    <t>Droguería INTI S.A.</t>
  </si>
  <si>
    <t>ASFI/DSVSC-ED-DIN-038/2015</t>
  </si>
  <si>
    <t>DIN-2-N1D-15</t>
  </si>
  <si>
    <t>DIN-2-N1E-15</t>
  </si>
  <si>
    <t>Bonos INTI VI</t>
  </si>
  <si>
    <t>ASFI/DSVSC-ED-DIN-042/2016</t>
  </si>
  <si>
    <t>DIN-N1U-16</t>
  </si>
  <si>
    <t>Empresa Ferroviaria Oriental S.A.</t>
  </si>
  <si>
    <t>Bonos Ferroviaria Oriental - Emisión 5</t>
  </si>
  <si>
    <t>ASFI/DSVSC-ED-EFO-018/2015</t>
  </si>
  <si>
    <t>EFO-1-N1D-15</t>
  </si>
  <si>
    <t>ASFI/DSV-ED-EFO-036/2021</t>
  </si>
  <si>
    <t>EFO-N2U-21</t>
  </si>
  <si>
    <t>ASFI/DSV-ED-EFO-037/2021</t>
  </si>
  <si>
    <t>EFO-N3U-21</t>
  </si>
  <si>
    <t>ASFI/DSV-ED-EFO-025/2021</t>
  </si>
  <si>
    <t>EFO-N1U-21</t>
  </si>
  <si>
    <t>ENDE Transmisión S.A.</t>
  </si>
  <si>
    <t>Bonos ENDE TRANSMISIÓN I - Emisión 1</t>
  </si>
  <si>
    <t>ASFI/DSVSC-ED-TDE-025/2019</t>
  </si>
  <si>
    <t>TDE-1-N1U-19</t>
  </si>
  <si>
    <t>Bonos ENDE TRANSMISIÓN I - Emisión 10</t>
  </si>
  <si>
    <t>ASFI/DSV-ED-TDE-041/2021</t>
  </si>
  <si>
    <t>TDE-1-N4U-21</t>
  </si>
  <si>
    <t>Bonos ENDE TRANSMISIÓN I – Emisión 11</t>
  </si>
  <si>
    <t>ASFI/DSV-ED-TDE-045/2021</t>
  </si>
  <si>
    <t>TDE-1-N5U-21</t>
  </si>
  <si>
    <t>Bonos ENDE TRANSMISIÓN I – Emisión 12</t>
  </si>
  <si>
    <t>ASFI/DSV-ED-TDE-046/2021</t>
  </si>
  <si>
    <t>TDE-1-N6U-21</t>
  </si>
  <si>
    <t>Bonos ENDE TRANSMISIÓN I - Emisión 13</t>
  </si>
  <si>
    <t>ASFI/DSV-ED-TDE-002/2022</t>
  </si>
  <si>
    <t>TDE-1-N1U-22</t>
  </si>
  <si>
    <t>Bonos ENDE TRANSMISIÓN I - Emisión 14</t>
  </si>
  <si>
    <t>ASFI/DSV-ED-TDE-003/2022</t>
  </si>
  <si>
    <t>TDE-1-N2U-22</t>
  </si>
  <si>
    <t>Bonos ENDE TRANSMISIÓN I - Emisión 2</t>
  </si>
  <si>
    <t>ASFI/DSVSC-ED-TDE-026/2019</t>
  </si>
  <si>
    <t>TDE-1-N2U-19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</si>
  <si>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</si>
  <si>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</si>
  <si>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</si>
  <si>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</si>
  <si>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</si>
  <si>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</si>
  <si>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</si>
  <si>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</si>
  <si>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</si>
  <si>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</si>
  <si>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</si>
  <si>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</si>
  <si>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ENDE TRANSMISIÓN I - Emisión 7</t>
  </si>
  <si>
    <t>ASFI/DSV-ED-TDE-027/2021</t>
  </si>
  <si>
    <t>TDE-1-N1U-21</t>
  </si>
  <si>
    <t>Bonos ENDE TRANSMISIÓN I - Emisión 8</t>
  </si>
  <si>
    <t>ASFI/DSV-ED-TDE-028/2021</t>
  </si>
  <si>
    <t>TDE-1-N2U-21</t>
  </si>
  <si>
    <t>Bonos ENDE TRANSMISIÓN I - Emisión 9</t>
  </si>
  <si>
    <t>ASFI/DSV-ED-TDE-040/2021</t>
  </si>
  <si>
    <t>TDE-1-N3U-21</t>
  </si>
  <si>
    <t>Equipo Petrolero Sociedad Anónima (EQUIPETROL S.A.)</t>
  </si>
  <si>
    <t>Fábrica Nacional de Cemento S.A. (FANCESA)</t>
  </si>
  <si>
    <t>ASFI/DSVSC-ED-FAN-044/2016</t>
  </si>
  <si>
    <t>FAN-4-N1U-16</t>
  </si>
  <si>
    <t>ASFI/DSVSC-ED-FAN-028/2017</t>
  </si>
  <si>
    <t>FAN-4-N1B-17</t>
  </si>
  <si>
    <t>FIBRA Fondo de Inversión Cerrado</t>
  </si>
  <si>
    <t>FINO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</si>
  <si>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</si>
  <si>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</si>
  <si>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</si>
  <si>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</si>
  <si>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</si>
  <si>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</si>
  <si>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</si>
  <si>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</si>
  <si>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</si>
  <si>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Bonos IASA V - Emisión 1</t>
  </si>
  <si>
    <t>ASFI/DSV-ED-FIN-022/2022</t>
  </si>
  <si>
    <t>FIN-5-N1U-22</t>
  </si>
  <si>
    <t>Fortaleza Leasing S.A.</t>
  </si>
  <si>
    <t>Bonos Fortaleza Leasing 2020</t>
  </si>
  <si>
    <t>ASFI/DSVSC-ED-FLE-035/2020</t>
  </si>
  <si>
    <t>FLE-N1B-20</t>
  </si>
  <si>
    <t>Gas &amp; Electricidad S.A.</t>
  </si>
  <si>
    <t>Bonos GAS &amp; ELECTRICIDAD II – Emisión 2</t>
  </si>
  <si>
    <t>ASFI/DSVSC-ED-GYE-030/2020</t>
  </si>
  <si>
    <t>GYE-2-N1U-20</t>
  </si>
  <si>
    <t>Bonos GAS &amp; ELECTRICIDAD II-Emisión 1</t>
  </si>
  <si>
    <t>ASFI/DSVSC-ED-G&amp;E-010/2018</t>
  </si>
  <si>
    <t>GYE-2-N1B-18</t>
  </si>
  <si>
    <t>Bonos GAS &amp; ELECTRICIDAD SOCIEDAD ANÓNIMA</t>
  </si>
  <si>
    <t>ASFI/DSVSC-ED-GYE-002/2017</t>
  </si>
  <si>
    <t>GYE-N1B-17</t>
  </si>
  <si>
    <t>Bonos GYE</t>
  </si>
  <si>
    <t>ASFI/DSVSC-ED-GYE-010/2019</t>
  </si>
  <si>
    <t>GYE-N1U-19</t>
  </si>
  <si>
    <t>Gobierno Autónomo Municipal de La Paz</t>
  </si>
  <si>
    <t>ASFI/DSVSC-ED-MLP-007/2018</t>
  </si>
  <si>
    <t>MLP-1-N1U-18</t>
  </si>
  <si>
    <t>Granja Avícola Integral Sofía Ltda.</t>
  </si>
  <si>
    <t>ASFI/DSV-ED-SOF-024/2022</t>
  </si>
  <si>
    <t>SOF-N1A-22</t>
  </si>
  <si>
    <t>SOF-N1B-22</t>
  </si>
  <si>
    <t>ASFI/DSV-ED-SOF-026/2022</t>
  </si>
  <si>
    <t>SOF-N2U-22</t>
  </si>
  <si>
    <t>Grupo Empresarial de Inversiones Nacional Vida S.A.</t>
  </si>
  <si>
    <t>ASFI/DSVSC-ED-GNI-004/2019</t>
  </si>
  <si>
    <t>GNI-1-N1A-19</t>
  </si>
  <si>
    <t>GNI-1-N1B-19</t>
  </si>
  <si>
    <t>GNI-1-N1C-19</t>
  </si>
  <si>
    <t>ASFI/DSVSC-ED-GNI-024/2019</t>
  </si>
  <si>
    <t>GNI-1-N2U-19</t>
  </si>
  <si>
    <t>IMPORT. EXPORT. LAS LOMAS LTDA.</t>
  </si>
  <si>
    <t>ASFI/DSVSC-ED-IEL-013/2020</t>
  </si>
  <si>
    <t>IEL-1-N1U-20</t>
  </si>
  <si>
    <t>ASFI/DSVSC-ED-IEL-014/2020</t>
  </si>
  <si>
    <t>IEL-1-N2U-20</t>
  </si>
  <si>
    <t>ASFI/DSVSC-ED-IEL-003/2021</t>
  </si>
  <si>
    <t>IEL-1-N1U-21</t>
  </si>
  <si>
    <t>ASFI/DSVSC-ED-IEL-004/2021</t>
  </si>
  <si>
    <t>IEL-1-N2U-21</t>
  </si>
  <si>
    <t xml:space="preserve">iBOLSA </t>
  </si>
  <si>
    <t>Industrias Oleaginosas S.A.</t>
  </si>
  <si>
    <t>ASFI/DSVSC-ED-OIL-019/2017</t>
  </si>
  <si>
    <t>IOL-2-N1B-17</t>
  </si>
  <si>
    <t>IOL-2-N1C-17</t>
  </si>
  <si>
    <t>ASFI/DSVSC-ED-IOL-017/2018</t>
  </si>
  <si>
    <t>IOL-2-N1B-18</t>
  </si>
  <si>
    <t>IOL-2-N1C-18</t>
  </si>
  <si>
    <t>Industrias Sucroalcoholeras ISA S.A.</t>
  </si>
  <si>
    <t>ASFI/DSVSC-ED-ISA-021/2017</t>
  </si>
  <si>
    <t>ISA-1-E1U-17</t>
  </si>
  <si>
    <t>ASFI/DSVSC-ED-ISA-022/2017</t>
  </si>
  <si>
    <t>ISA-1-E2U-17</t>
  </si>
  <si>
    <t>Ingeniería y Construcciones Técnicas INCOTEC S.A.</t>
  </si>
  <si>
    <t>ASFI/DSVSC-ED-ICT-016/2020</t>
  </si>
  <si>
    <t>ICT-1-N1B-20</t>
  </si>
  <si>
    <t>INTERFIN Fondo de Inversión Cerrado</t>
  </si>
  <si>
    <t>Inversor Fondo de Inversión Cerrado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</si>
  <si>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</si>
  <si>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</si>
  <si>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</si>
  <si>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</si>
  <si>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</si>
  <si>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</si>
  <si>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</si>
  <si>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K12 Fondo de Inversión Cerrado</t>
  </si>
  <si>
    <t>MiPyME Fondo de Inversión Cerrado</t>
  </si>
  <si>
    <t>MSC Expansión Fondo de Inversión Cerrado</t>
  </si>
  <si>
    <t>NIBOL LTDA.</t>
  </si>
  <si>
    <t>ASFI/DSVSC-ED-NIB-015/2019</t>
  </si>
  <si>
    <t>NIB-1-N1B-19</t>
  </si>
  <si>
    <t>Bonos NIBOL - Emisión 2</t>
  </si>
  <si>
    <t>ASFI/DSVSC-ED-NIB-020/2020</t>
  </si>
  <si>
    <t>NIB-1-N1A-20</t>
  </si>
  <si>
    <t>NIB-1-N1B-20</t>
  </si>
  <si>
    <t>NUTRIOIL S.A.</t>
  </si>
  <si>
    <t>Bonos NUTRIOIL II - Emisión 2</t>
  </si>
  <si>
    <t>ASFI/DSVSC-ED-NUT-038/2020</t>
  </si>
  <si>
    <t>NUT-2-N1U-20</t>
  </si>
  <si>
    <t>Bonos NUTRIOIL II-Emisión 1</t>
  </si>
  <si>
    <t>ASFI/DSVS-ED-NUT-030/2017</t>
  </si>
  <si>
    <t>NUT-2-N1B-17</t>
  </si>
  <si>
    <t>NUT-2-N1C-17</t>
  </si>
  <si>
    <t>Ovando S.A.</t>
  </si>
  <si>
    <t>Panamerican Investments S.A.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</si>
  <si>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</si>
  <si>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</si>
  <si>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</si>
  <si>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</si>
  <si>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</si>
  <si>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</si>
  <si>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Patrimonio Autónomo AMERICAN IRIS – BISA ST</t>
  </si>
  <si>
    <t xml:space="preserve">ASFI/DSVSC-TD-PAI-001/2019 </t>
  </si>
  <si>
    <t>PAI-TD-NU</t>
  </si>
  <si>
    <t>ASFI/DSVSC-TD-PCI-001/2020</t>
  </si>
  <si>
    <t>PCI-TD-NB</t>
  </si>
  <si>
    <t>Patrimonio Autónomo BISA ST - CIDRE II</t>
  </si>
  <si>
    <t>ASFI/DSV-TD-PCD-001/2022</t>
  </si>
  <si>
    <t>PCD-TD-NB</t>
  </si>
  <si>
    <t>Patrimonio Autónomo BISA ST – FUBODE IFD</t>
  </si>
  <si>
    <t>Patrimonio Autónomo BISA ST - FUBODE II</t>
  </si>
  <si>
    <t>ASFI/DSV-TD-PFD-002/2021</t>
  </si>
  <si>
    <t>PFD-TD-NC</t>
  </si>
  <si>
    <t>PFD-TD-ND</t>
  </si>
  <si>
    <t>PATRIMONIO AUTÓNOMO CRESPAL - BDP ST 035</t>
  </si>
  <si>
    <t>ASFI/DSV-TD-CRP-001/2017</t>
  </si>
  <si>
    <t>CRP-TD-NB</t>
  </si>
  <si>
    <t>CRP-TD-NC</t>
  </si>
  <si>
    <t>Patrimonio Autónomo GRANOSOL – BISA ST</t>
  </si>
  <si>
    <t>ASFI/DSVSC-TD-PGB-005/2020</t>
  </si>
  <si>
    <t>PGB-TD-NU</t>
  </si>
  <si>
    <t>Patrimonio Autónomo MADEPA – iBOLSA ST 001</t>
  </si>
  <si>
    <t>ASFI/DSVSC-PA-MDI-003/2020</t>
  </si>
  <si>
    <t>MDI-TD-NC</t>
  </si>
  <si>
    <t>MDI-TD-ND</t>
  </si>
  <si>
    <t>MDI-TD-NE</t>
  </si>
  <si>
    <t>MDI-TD-NF</t>
  </si>
  <si>
    <t>MDI-TD-NG</t>
  </si>
  <si>
    <t>MDI-TD-NH</t>
  </si>
  <si>
    <t>ASFI/DSVSC/TD-PMA-002/2019</t>
  </si>
  <si>
    <t>PMA-TD-ND</t>
  </si>
  <si>
    <t>ASFI/DSVSC-TD-PMJ-004/2019</t>
  </si>
  <si>
    <t>PMJ-TD-ND</t>
  </si>
  <si>
    <t>ASFI/DSV-TD-PML-001/2021</t>
  </si>
  <si>
    <t>PML-TD-NU</t>
  </si>
  <si>
    <t>ASFI/DSVSC-TD-PMK-004/2020</t>
  </si>
  <si>
    <t>PMK-TD-NU</t>
  </si>
  <si>
    <t>ASFI/DSV-TD-PMN-003/2021</t>
  </si>
  <si>
    <t>PMN-TD-NU</t>
  </si>
  <si>
    <t>PATRIMONIO AUTÓNOMO NUEVATEL – BDP ST 049</t>
  </si>
  <si>
    <t>ASFI/DSVSC-TD-PTL-002/2020</t>
  </si>
  <si>
    <t>PTL-TD-NA</t>
  </si>
  <si>
    <t>PTL-TD-NB</t>
  </si>
  <si>
    <t>PILAT S.R.L.</t>
  </si>
  <si>
    <t>ASFI/DSVSC-ED-PAR-005/2016</t>
  </si>
  <si>
    <t>PAR-1-N2U-16</t>
  </si>
  <si>
    <t>ASFI/DSVSC-ED-PAR-009/2016</t>
  </si>
  <si>
    <t>PAR-1-N3U-16</t>
  </si>
  <si>
    <t>Bonos PILAT II - Emisión 1</t>
  </si>
  <si>
    <t>ASFI/DSV-ED-PAR-004/2022</t>
  </si>
  <si>
    <t>PAR-2-N1U-22</t>
  </si>
  <si>
    <t>Bonos PILAT II - Emisión 2</t>
  </si>
  <si>
    <t>ASFI/DSV-ED-PAR-005/2022</t>
  </si>
  <si>
    <t>PAR-2-N2U-22</t>
  </si>
  <si>
    <t>Bonos PILAT II - Emisión 3</t>
  </si>
  <si>
    <t>ASFI/DSV-ED-PAR-006/2022</t>
  </si>
  <si>
    <t>PAR-2-N3U-22</t>
  </si>
  <si>
    <t>PLASTIFORTE S. R. L.</t>
  </si>
  <si>
    <t>ASFI/DSVSC-ED-PTF-005/2021</t>
  </si>
  <si>
    <t>PTF-1-N1U-21</t>
  </si>
  <si>
    <t>Procesadora de Oleaginosas PROLEGA S.A.</t>
  </si>
  <si>
    <t>ASFI/DSVSC-ED-POL-043/2016</t>
  </si>
  <si>
    <t>POL-1-N2U-16</t>
  </si>
  <si>
    <t>ASFI/DSVSC-ED-POL-018/2017</t>
  </si>
  <si>
    <t>POL-2-N1U-17</t>
  </si>
  <si>
    <t>ASFI/DSVSC-ED-POL-014/2018</t>
  </si>
  <si>
    <t>POL-2-N1U-18</t>
  </si>
  <si>
    <t>ASFI/DSVSC-ED-POL-025/2017</t>
  </si>
  <si>
    <t>POL-2-N2U-17</t>
  </si>
  <si>
    <t>ASFI/DSVSC-ED-POL-039/2020</t>
  </si>
  <si>
    <t>POL-3-E1U-20</t>
  </si>
  <si>
    <t>ASFI/DSVSC-ED-POL-040/2020</t>
  </si>
  <si>
    <t>POL-3-N2U-20</t>
  </si>
  <si>
    <t>Bonos PROLEGA III - Emisión 3</t>
  </si>
  <si>
    <t>ASFI/DSV-ED-POL-021/2022</t>
  </si>
  <si>
    <t>POL-3-E1U-22</t>
  </si>
  <si>
    <t>Renta Activa Agroindustrial Fondo de Inversión Cerrado</t>
  </si>
  <si>
    <t>Santa Cruz Securities Agencia de Bolsa S.A.</t>
  </si>
  <si>
    <t>SCFG Sociedad Controladora S.A.</t>
  </si>
  <si>
    <t>Bonos SCFG Sociedad Controladora</t>
  </si>
  <si>
    <t>ASFI/DSVSC-ED-SOC-042/2020</t>
  </si>
  <si>
    <t>SOC-N1U-20</t>
  </si>
  <si>
    <t>Sembrar Alimentario Fondo de Inversión Cerrado</t>
  </si>
  <si>
    <t>Sembrar Exportador Fondo de Inversión Cerrado</t>
  </si>
  <si>
    <t>Sembrar Micro Capital Fondo de Inversión Cerrado</t>
  </si>
  <si>
    <t>Sembrar Productivo Fondo de Inversión Cerrado</t>
  </si>
  <si>
    <t>SOBOCE S.A.</t>
  </si>
  <si>
    <t>ASFI/DSVSC-ED-SBC-030/2016</t>
  </si>
  <si>
    <t>SBC-7-N1U-16</t>
  </si>
  <si>
    <t>ASFI/DSVSC-ED-SBC-016/2018</t>
  </si>
  <si>
    <t>SBC-7-N1U-18</t>
  </si>
  <si>
    <t xml:space="preserve">ASFI/DSVSC-ED-SBC-008/2019 </t>
  </si>
  <si>
    <t xml:space="preserve">SBC-7-N1U-19 </t>
  </si>
  <si>
    <t>ASFI/DSVSC-ED-SBC-009/2019</t>
  </si>
  <si>
    <t>SBC-7-N2U-19</t>
  </si>
  <si>
    <t>ASFI/DSVSC-ED-SBC-049/2020</t>
  </si>
  <si>
    <t>SBC-8-N1U-20</t>
  </si>
  <si>
    <t>Telefónica Celular de Bolivia S.A. (TELECEL)</t>
  </si>
  <si>
    <t>ASFI/DSVSC-ED-TCB-026/2017</t>
  </si>
  <si>
    <t>TCB-2-N1B-17</t>
  </si>
  <si>
    <t>TCB-2-N1C-17</t>
  </si>
  <si>
    <t>ASFI/DSVSC-ED-TCB-029/2016</t>
  </si>
  <si>
    <t>TCB-2-N1A-16</t>
  </si>
  <si>
    <t>TCB-2-N1B-16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</si>
  <si>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</si>
  <si>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</si>
  <si>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</si>
  <si>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</si>
  <si>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</si>
  <si>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</si>
  <si>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Bonos TELECEL V</t>
  </si>
  <si>
    <t>ASFI/DSVSC-ED-TCB-052/2020</t>
  </si>
  <si>
    <t>TCB-N1U-20</t>
  </si>
  <si>
    <t>Tienda Amiga ER S.A.</t>
  </si>
  <si>
    <t>Bonos TIENDA AMIGA</t>
  </si>
  <si>
    <t>ASFI/DSV-ED-TAE-013/2022</t>
  </si>
  <si>
    <t>TAE-N1A-22</t>
  </si>
  <si>
    <t>TAE-N1B-22</t>
  </si>
  <si>
    <t>Toyosa S.A.</t>
  </si>
  <si>
    <t>Pagarés Bursátiles TOYOSA IV - Emisión 5</t>
  </si>
  <si>
    <t>ASFI/DSV-ED-TYS-001/2023</t>
  </si>
  <si>
    <t>TYS-PB4-E5U</t>
  </si>
  <si>
    <t>TSM S.A.</t>
  </si>
  <si>
    <t>Bonos Participativos TSM DENIMS 001</t>
  </si>
  <si>
    <t>ASFI/DSVSC-ED-TSM-003/2017</t>
  </si>
  <si>
    <t>TSM-N1U-17</t>
  </si>
  <si>
    <t>Bonos TSM 001</t>
  </si>
  <si>
    <t>ASFI/DSVSC-ED-TSM-024/2020</t>
  </si>
  <si>
    <t>TSM-E1U-20</t>
  </si>
  <si>
    <t>Bonos TSM APPAREL 001</t>
  </si>
  <si>
    <t>ASFI/DSV-ED-TSM-019/2022</t>
  </si>
  <si>
    <t>TSM-E1U-22</t>
  </si>
  <si>
    <t>FONDOS DE INVERSIÓN ABIERTOS</t>
  </si>
  <si>
    <t>TR</t>
  </si>
  <si>
    <t>1 Día</t>
  </si>
  <si>
    <t>30 Días</t>
  </si>
  <si>
    <t>Bisa Sociedad Administradora de Fondos de Inversión S.A.</t>
  </si>
  <si>
    <t>BNB SAFI S.A. Sociedad Administradora de Fondos de Inversión</t>
  </si>
  <si>
    <t>Credifondo Sociedad Administradora de Fondos de Inversión S.A.</t>
  </si>
  <si>
    <t>Fortaleza Sociedad Administradora de Fondos de Inversión S.A.</t>
  </si>
  <si>
    <t>Ganadero Sociedad Administradora de Fondos de Inversión S.A.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</si>
  <si>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</si>
  <si>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</si>
  <si>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</si>
  <si>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TOTAL FONDOS EN BOLIVIANOS</t>
  </si>
  <si>
    <t>Prossimo - Fondo de Inversión Abierto - Mediano Plazo</t>
  </si>
  <si>
    <t>TOTAL FONDOS EN UFV´s</t>
  </si>
  <si>
    <t>TOTAL CARTERA FONDOS DE INVERSIÓN ABIERTOS</t>
  </si>
  <si>
    <t>FONDOS DE INVERSIÓN CERRADOS</t>
  </si>
  <si>
    <t>Alianza SAFI S.A. Sociedad Administradora de Fondos de Inversión</t>
  </si>
  <si>
    <t>Capital + Gestionadora de Activos Sociedad Administradora de Fondos de Inversión S.A.</t>
  </si>
  <si>
    <t>Capital para el crecimiento empresarial Sociedad Administradora de Fondos de Inversión S.A. - CAPCEM SAFI S.A.</t>
  </si>
  <si>
    <t>FIPADE Sociedad Administradora de Fondos de Inversión S.A.</t>
  </si>
  <si>
    <t>Marca Verde Sociedad Administradora de Fondos de Inversión S.A.</t>
  </si>
  <si>
    <t>Panamerican Sociedad Administradora de Fondos de Inversión S.A.</t>
  </si>
  <si>
    <t>Capital Para el Crecimiento Empresarial Sociedad Administradora de Fondos de Inversión S.A.</t>
  </si>
  <si>
    <t>TOTAL FONDOS EN DÓLARES ESTADOUNIDENSES</t>
  </si>
  <si>
    <t>TOTAL CARTERA FONDOS DE INVERSIÓN CERRADOS</t>
  </si>
  <si>
    <t>TOTAL CARTERA DE FONDOS ABIERTOS Y CERRADOS</t>
  </si>
  <si>
    <t>DETALLE DEL NÚMERO DE PARTICIPANTES POR FONDO DE INVERSIÓN</t>
  </si>
  <si>
    <t>TOTAL FONDOS DE INVERSIÓN ABIERTOS</t>
  </si>
  <si>
    <t>AGENCIAS DE BOLSA</t>
  </si>
  <si>
    <t>NÚMERO DE CLIENTES</t>
  </si>
  <si>
    <t>Multivalores Agencia de Bolsa S.A.</t>
  </si>
  <si>
    <t>FECHA</t>
  </si>
  <si>
    <t>COMPRA/VENTA DEFINITIVA</t>
  </si>
  <si>
    <t>MERCADO PRIMARIO</t>
  </si>
  <si>
    <t>COMPRA/VENTA DE REPORTO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</si>
  <si>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</si>
  <si>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</si>
  <si>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</si>
  <si>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</si>
  <si>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</si>
  <si>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</si>
  <si>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</si>
  <si>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</si>
  <si>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</si>
  <si>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</si>
  <si>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</si>
  <si>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</si>
  <si>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</si>
  <si>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BLP</t>
  </si>
  <si>
    <t>NXS</t>
  </si>
  <si>
    <t>TSM</t>
  </si>
  <si>
    <t>TASAS DE RENDIMIENTO DE COMPRA VENTA PONDERADAS POR PLAZO Y MONEDA 
MERCADO SECUNDARIO</t>
  </si>
  <si>
    <t>BBB</t>
  </si>
  <si>
    <t>BEC</t>
  </si>
  <si>
    <t>BIS</t>
  </si>
  <si>
    <t>BME</t>
  </si>
  <si>
    <t>BNB</t>
  </si>
  <si>
    <t>BUN</t>
  </si>
  <si>
    <t>FEF</t>
  </si>
  <si>
    <t>FIE</t>
  </si>
  <si>
    <t>BIL</t>
  </si>
  <si>
    <t>BNL</t>
  </si>
  <si>
    <t>FIN</t>
  </si>
  <si>
    <t>GNI</t>
  </si>
  <si>
    <t>NIB</t>
  </si>
  <si>
    <t>SOF</t>
  </si>
  <si>
    <t>TCB</t>
  </si>
  <si>
    <t>REP</t>
  </si>
  <si>
    <t>DPF</t>
  </si>
  <si>
    <t>BGA</t>
  </si>
  <si>
    <t>BSO</t>
  </si>
  <si>
    <t>BTB</t>
  </si>
  <si>
    <t>CJN</t>
  </si>
  <si>
    <t>CLA</t>
  </si>
  <si>
    <t>CRE</t>
  </si>
  <si>
    <t>FFO</t>
  </si>
  <si>
    <t>FSL</t>
  </si>
  <si>
    <t>NFB</t>
  </si>
  <si>
    <t>VTD</t>
  </si>
  <si>
    <t>PML</t>
  </si>
  <si>
    <t>PIN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</si>
  <si>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</si>
  <si>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</si>
  <si>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</si>
  <si>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</si>
  <si>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</si>
  <si>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</si>
  <si>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</si>
  <si>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BPC</t>
  </si>
  <si>
    <t>IEL</t>
  </si>
  <si>
    <t>NUT</t>
  </si>
  <si>
    <t>PAR</t>
  </si>
  <si>
    <t>TGN</t>
  </si>
  <si>
    <t>CUP</t>
  </si>
  <si>
    <t>FPR</t>
  </si>
  <si>
    <t>IDI</t>
  </si>
  <si>
    <t>PGB</t>
  </si>
  <si>
    <t>TAE</t>
  </si>
  <si>
    <t>CRP</t>
  </si>
  <si>
    <t>FUB</t>
  </si>
  <si>
    <t>PTL</t>
  </si>
  <si>
    <t>POL</t>
  </si>
  <si>
    <t>Emisor</t>
  </si>
  <si>
    <t>Monto</t>
  </si>
  <si>
    <t>Porcentaje</t>
  </si>
  <si>
    <t>BCB</t>
  </si>
  <si>
    <t>DIN</t>
  </si>
  <si>
    <t>DMT</t>
  </si>
  <si>
    <t>EFO</t>
  </si>
  <si>
    <t>EPE</t>
  </si>
  <si>
    <t>FLE</t>
  </si>
  <si>
    <t>ITA</t>
  </si>
  <si>
    <t>PCD</t>
  </si>
  <si>
    <t>PMK</t>
  </si>
  <si>
    <t>PMN</t>
  </si>
  <si>
    <t>SBC</t>
  </si>
  <si>
    <t>TDE</t>
  </si>
  <si>
    <t>TYS</t>
  </si>
  <si>
    <t>Liquidez</t>
  </si>
  <si>
    <t>Inv. Extranjero</t>
  </si>
  <si>
    <t>Otros</t>
  </si>
  <si>
    <t>Reporto</t>
  </si>
  <si>
    <t>Total</t>
  </si>
  <si>
    <t>COR</t>
  </si>
  <si>
    <t>ELF</t>
  </si>
  <si>
    <t>FAN</t>
  </si>
  <si>
    <t>FCO</t>
  </si>
  <si>
    <t>GYE</t>
  </si>
  <si>
    <t>HLT</t>
  </si>
  <si>
    <t>ICT</t>
  </si>
  <si>
    <t>IOL</t>
  </si>
  <si>
    <t>JSF</t>
  </si>
  <si>
    <t>MLP</t>
  </si>
  <si>
    <t>PCH</t>
  </si>
  <si>
    <t>PCI</t>
  </si>
  <si>
    <t>PFD</t>
  </si>
  <si>
    <t>PLR</t>
  </si>
  <si>
    <t>PMJ</t>
  </si>
  <si>
    <t>PTF</t>
  </si>
  <si>
    <t>SIS</t>
  </si>
  <si>
    <t>TRD</t>
  </si>
  <si>
    <t>VAH</t>
  </si>
  <si>
    <t>VID</t>
  </si>
  <si>
    <t>Instrumento</t>
  </si>
  <si>
    <t>Fuente: Información elaborada a partir de los Informes Diarios del FRUV.</t>
  </si>
  <si>
    <t>Commercial Paper</t>
  </si>
  <si>
    <t>Cuota de Participación en Fondo de Inversión Abierto, Mutuo o similar en el Extranjero</t>
  </si>
  <si>
    <t>Cuota de Participación en Fondo de Inversión Cerrado en el Extranjero</t>
  </si>
  <si>
    <t>Time Deposit</t>
  </si>
  <si>
    <t>CARTERA PROPIA Y CLIENTES AGENCIAS DE BOLSA</t>
  </si>
  <si>
    <t>Agencias de Bolsa</t>
  </si>
  <si>
    <t>BIA</t>
  </si>
  <si>
    <t>CAI</t>
  </si>
  <si>
    <t>CBA</t>
  </si>
  <si>
    <t>GVA</t>
  </si>
  <si>
    <t>IBO</t>
  </si>
  <si>
    <t>MAB</t>
  </si>
  <si>
    <t>MIB</t>
  </si>
  <si>
    <t>NVA</t>
  </si>
  <si>
    <t>PAN</t>
  </si>
  <si>
    <t>SUD</t>
  </si>
  <si>
    <t>SZS</t>
  </si>
  <si>
    <t>VUN</t>
  </si>
  <si>
    <t>(expresado en bolivianos y número)</t>
  </si>
  <si>
    <t>ENTIDAD EMISORA</t>
  </si>
  <si>
    <t>CANTIDAD DE DPF VIGENTES</t>
  </si>
  <si>
    <t>MONTO EMITIDO DURANTE EL MES</t>
  </si>
  <si>
    <t>TOTAL
CANTIDAD DE DPF VIGENTES</t>
  </si>
  <si>
    <t>TOTAL EMITIDO DURANTE EL MES</t>
  </si>
  <si>
    <t>DÓLARES ESTADOUNIDENSES</t>
  </si>
  <si>
    <t>REPORTE DE EMISIONES VIGENTES</t>
  </si>
  <si>
    <t>Credibolsa S.A. Agencia de Bolsa</t>
  </si>
  <si>
    <t>A Medida Fondo de Inversión Abierto de Corto Plazo</t>
  </si>
  <si>
    <t>Élite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</si>
  <si>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</si>
  <si>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</si>
  <si>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</si>
  <si>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</si>
  <si>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</si>
  <si>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</si>
  <si>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</si>
  <si>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</si>
  <si>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 xml:space="preserve">Credifondo Liquidez Bs Fondo de Inversión Abierto a Mediano Plazo  </t>
  </si>
  <si>
    <t>Credifondo Renta Inmediata Fondo de Inversión Abierto a Corto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</si>
  <si>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</si>
  <si>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</si>
  <si>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</si>
  <si>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</si>
  <si>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GanaRendimiento Fondo de Inversión Abierto a Corto Plazo</t>
  </si>
  <si>
    <t>Renta Activa Bolivianos - Fondo de Inversión Abierto de Corto Plazo</t>
  </si>
  <si>
    <t>+Beneficio Fondo Mutuo Mediano Plazo</t>
  </si>
  <si>
    <t>Crecer Bolivianos - Fondo Mutuo Mediano Plazo</t>
  </si>
  <si>
    <t xml:space="preserve"> Dinámico Fondo Mutuo Corto Plazo</t>
  </si>
  <si>
    <t>Previsor Fondo Mutuo Largo Plazo</t>
  </si>
  <si>
    <t>Superior Fondo Mutuo Mediano Plazo</t>
  </si>
  <si>
    <t>Activo Unión Bs Fondo de Inversión Abierto Largo Plazo</t>
  </si>
  <si>
    <t>Trabajo Unión Bs. Fondo de Inversión Abierto</t>
  </si>
  <si>
    <t>XTRAVALOR Unión FIA Mediano Plazo</t>
  </si>
  <si>
    <t>Capital Fondo de Inversión Abierto de Mediano Plazo</t>
  </si>
  <si>
    <t>Premier Fondo de Inversión Abierto de Corto Plazo</t>
  </si>
  <si>
    <t>Efectivo Fondo de Inversión Corto Plazo</t>
  </si>
  <si>
    <t>Portafolio Fondo de Inversión Mediano Plazo</t>
  </si>
  <si>
    <t xml:space="preserve">Credifondo Liquidez USD Fondo de Inversión Abierto a Mediano Plazo </t>
  </si>
  <si>
    <t>Credifondo Crecimiento USD. Fondo de Inversión Abierto a Largo Plazo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</si>
  <si>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</si>
  <si>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</si>
  <si>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</si>
  <si>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</si>
  <si>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</si>
  <si>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</si>
  <si>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GanaInversiones Fondo de Inversión Abierto a Corto Plazo</t>
  </si>
  <si>
    <t>Renta Activa Fondo de Inversión Abierto Corto Plazo</t>
  </si>
  <si>
    <t>Mercantil Fondo Mutuo - Corto Plazo</t>
  </si>
  <si>
    <t>Equilibrio Fondo Mutuo Mediano Plazo</t>
  </si>
  <si>
    <t>Horizonte Fondo de Inversión Abierto - Mediano Plazo</t>
  </si>
  <si>
    <t>Fondo de Inversión Mutuo Unión - Corto Plazo</t>
  </si>
  <si>
    <t>Global Unión $Us. Fondo de Inversión Abierto Largo Plazo</t>
  </si>
  <si>
    <t>UFV Rendimiento Total</t>
  </si>
  <si>
    <t>Microfinancieras Fondo de Inversión Cerrado II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</si>
  <si>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</si>
  <si>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</si>
  <si>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</si>
  <si>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</si>
  <si>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Fortaleza PYME II Fondo de Inversión Cerrado</t>
  </si>
  <si>
    <t>Renta Activa Emergente Fondo de Inversión Cerrado</t>
  </si>
  <si>
    <t>Renta Activa Puente Fondo de Inversión Cerrado</t>
  </si>
  <si>
    <t>Productivo Fondo de Inversión Cerrado</t>
  </si>
  <si>
    <t>Global Fondo de Inversión Cerrado</t>
  </si>
  <si>
    <t>Diverso Import - Export Fondo de Inversión Cerrado</t>
  </si>
  <si>
    <t>FONDOS DE INVERSIÓN ABIERTOS Y CERRADOS</t>
  </si>
  <si>
    <t>CARTERA Y TASAS DE RENDIMIENTO A 1 y 30 DÍAS</t>
  </si>
  <si>
    <t>(en miles de bolivianos y porcentajes)</t>
  </si>
  <si>
    <t>FONDOS DE INVERSIÓN ABIERTOS EN BOLIVIANOS</t>
  </si>
  <si>
    <t>SAFI Administradora</t>
  </si>
  <si>
    <t>Denominación del Fondo de Inversión</t>
  </si>
  <si>
    <t xml:space="preserve">Cartera Fondos
 (Bs miles) </t>
  </si>
  <si>
    <t>Total Fondos en Bolivianos</t>
  </si>
  <si>
    <t>FONDOS DE INVERSIÓN ABIERTOS EN DÓLARES ESTADOUNIDENSES</t>
  </si>
  <si>
    <t>Total Fondos en Dólares Estadounidenses</t>
  </si>
  <si>
    <t>FONDOS DE INVERSIÓN ABIERTOS EN UFV</t>
  </si>
  <si>
    <t>Total Fondos en UFV</t>
  </si>
  <si>
    <t>FONDOS DE INVERSIÓN CERRADOS EN BOLIVIANOS</t>
  </si>
  <si>
    <t xml:space="preserve">TOTAL </t>
  </si>
  <si>
    <t xml:space="preserve">FONDOS DE INVERSIÓN CERRADOS EN DÓLARES ESTADOUNIDENSES </t>
  </si>
  <si>
    <t>Número de participantes</t>
  </si>
  <si>
    <t>Fondo de Inversión Dinero Unión - Mediano Plazo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</si>
  <si>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</si>
  <si>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</si>
  <si>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</si>
  <si>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 xml:space="preserve">CARTERA POR EMISOR </t>
  </si>
  <si>
    <t xml:space="preserve">FONDOS DE INVERSIÓN ABIERTOS </t>
  </si>
  <si>
    <t xml:space="preserve">CARTERA POR INSTRUMENTO </t>
  </si>
  <si>
    <t>(*) El detalle se encuentra en la siguiente hoja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</si>
  <si>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</si>
  <si>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</si>
  <si>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</si>
  <si>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</si>
  <si>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ESTRATIFICACIÓN DE LA CARTERA POR PLAZO DE VIDA</t>
  </si>
  <si>
    <t>(Expresado en miles de bolivianos)</t>
  </si>
  <si>
    <t>PLAZO DE VIDA (EN DÍAS)</t>
  </si>
  <si>
    <t>Límite inferior</t>
  </si>
  <si>
    <t>Límite superior</t>
  </si>
  <si>
    <t>Nota.- En FIA no se esta considerando los instrumentos financieros: Acciones, Inversiones en el extranjero, Otros y Liquidez.</t>
  </si>
  <si>
    <t xml:space="preserve">           En FIC no se esta considerando los instrumentos financieros:  Acciones,Inversiones en el extranjero, Otros (Instrumentos sin oferta pública) y Liquidez.</t>
  </si>
  <si>
    <t>Días</t>
  </si>
  <si>
    <t>OPERACIONES  EN DÓLARES ESTADOUNIDENSES</t>
  </si>
  <si>
    <t>(en miles de bolivianos)</t>
  </si>
  <si>
    <t xml:space="preserve">Agencia de Bolsa </t>
  </si>
  <si>
    <t>Cartera Propia</t>
  </si>
  <si>
    <t>Cartera de Clientes</t>
  </si>
  <si>
    <t>*</t>
  </si>
  <si>
    <t xml:space="preserve">No incluyen FI, Cias de Seguros ni AFP´s </t>
  </si>
  <si>
    <t>* Se incluye Inversiones en el Extranjero</t>
  </si>
  <si>
    <t>CARTERA PROPIA POR TIPO DE INSTRUMENTO</t>
  </si>
  <si>
    <t>Tipo de instrumento</t>
  </si>
  <si>
    <t xml:space="preserve">Monto </t>
  </si>
  <si>
    <t>Participación (%)</t>
  </si>
  <si>
    <t>Acciones registradas en bolsa</t>
  </si>
  <si>
    <t>Acciones no registradas en bolsa</t>
  </si>
  <si>
    <t>Bonos bancarios bursátiles</t>
  </si>
  <si>
    <t>Bonos a largo plazo</t>
  </si>
  <si>
    <t>Cuotas de participación fondos de inversión cerrados</t>
  </si>
  <si>
    <t>Depósitos a plazo fijo</t>
  </si>
  <si>
    <t xml:space="preserve">Letras del Banco Central de Bolivia con Opción de Rescate Anticipado </t>
  </si>
  <si>
    <t>Valores de contenido crediticio</t>
  </si>
  <si>
    <t>Inversiones en el extranjero</t>
  </si>
  <si>
    <t>CARTERA DE CLIENTES POR TIPO DE INSTRUMENTO</t>
  </si>
  <si>
    <t>Bonos municipales</t>
  </si>
  <si>
    <t>Pagarés bursátiles</t>
  </si>
  <si>
    <t>Pagarés de mesa de negociación</t>
  </si>
  <si>
    <t xml:space="preserve">* No incluyen FI, Cias de Seguros ni AFP´s </t>
  </si>
  <si>
    <t>Bonos del Tesoro</t>
  </si>
  <si>
    <t>Cupones de Bonos</t>
  </si>
  <si>
    <t>NÚMERO DE CLIENTES POR AGENCIAS DE BOLSA</t>
  </si>
  <si>
    <t>AGENCIA DE BOLSA</t>
  </si>
  <si>
    <t>iBOLSA S.A.</t>
  </si>
  <si>
    <t>Mercantil Santa Cruz Agencia de Bolsa S.A.</t>
  </si>
  <si>
    <t>MONTO NEGOCIADO EN LA BOLSA BOLIVIANA DE VALORES S.A. POR TIPO DE OPERACIÓN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</si>
  <si>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</si>
  <si>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</si>
  <si>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</si>
  <si>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</si>
  <si>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</si>
  <si>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 xml:space="preserve">Cartera y tasas de rendimiento a 1 y 30 días </t>
  </si>
  <si>
    <t>Número de participantes por Fondo de Inversión</t>
  </si>
  <si>
    <t>Fondos de inversión abiertos: Cartera por emisor y valor</t>
  </si>
  <si>
    <t>Fondos de inversión abiertos: Cartera por instrumento y valor</t>
  </si>
  <si>
    <t xml:space="preserve">Fondos de inversion abiertos: Inversiones en el extranjero </t>
  </si>
  <si>
    <t>Fondos de inversión cerrados: Cartera por emisor y valor</t>
  </si>
  <si>
    <t>Fondos de inversión cerrados: Cartera por instrumento y valor</t>
  </si>
  <si>
    <t xml:space="preserve">Fondos de inversion cerrados: Inversiones en el extranjero </t>
  </si>
  <si>
    <t>Estratificación de la cartera por plazo de vida</t>
  </si>
  <si>
    <t>Tasas promedio  ponderadas por plazo y moneda</t>
  </si>
  <si>
    <t>De compra venta en el mercado primario</t>
  </si>
  <si>
    <t>De compra venta en el mercado secundario</t>
  </si>
  <si>
    <t>De reporto</t>
  </si>
  <si>
    <t>Agencias de bolsa</t>
  </si>
  <si>
    <t>Cartera propia y clientes</t>
  </si>
  <si>
    <t>Cartera propia por tipo de instrumento</t>
  </si>
  <si>
    <t>Cartera de clientes por tipo de instrumento</t>
  </si>
  <si>
    <t>Número de clientes</t>
  </si>
  <si>
    <t>Bolsa Boliviana de Valores S.A.</t>
  </si>
  <si>
    <t>Operaciones ruedo</t>
  </si>
  <si>
    <t>ABREVIATURAS</t>
  </si>
  <si>
    <t>BNB Valores S.A. Agencia de Bolsa</t>
  </si>
  <si>
    <t>Compañía Americana de Inversiones S.A.</t>
  </si>
  <si>
    <t>Credibolsa S.A. Agencia de Bolsa Filial del Banco de Crédito de Bolivia S.A.</t>
  </si>
  <si>
    <t>iBolsa Agencia de Bolsa S.A.</t>
  </si>
  <si>
    <t>Mercantil Santa Cruz Agencia de Bolsa S. A.</t>
  </si>
  <si>
    <t>Panamerican Securities S.A. Agencia de Bolsa</t>
  </si>
  <si>
    <t>Santa Cruz Securities S.A. Agencia de Bolsa Filial de banco Fassil S.A.</t>
  </si>
  <si>
    <t>Sudaval Agencia de Bolsa S.A.</t>
  </si>
  <si>
    <t>Valores Unión S.A. Agencia de Bolsa Filial del Banco Unión S.A.</t>
  </si>
  <si>
    <t>Multivalores Agencia de Bolsa S.A</t>
  </si>
  <si>
    <t>Entidad de Depósito de Valores</t>
  </si>
  <si>
    <t>Entidad de Depósito de Valores de Bolivia S.A.</t>
  </si>
  <si>
    <t>EDB</t>
  </si>
  <si>
    <t>Sociedades Administradoras de Fondos de Inversión</t>
  </si>
  <si>
    <t>SBI</t>
  </si>
  <si>
    <t>SNA</t>
  </si>
  <si>
    <t>SCM</t>
  </si>
  <si>
    <t>SCF</t>
  </si>
  <si>
    <t>SFO</t>
  </si>
  <si>
    <t>Santa Cruz INVESTMENTS Sociedad Administradora de Fondos de Inversión S.A.</t>
  </si>
  <si>
    <t>SSC</t>
  </si>
  <si>
    <t xml:space="preserve">Sociedad Administradora de Fondos de Inversión Mercantil Santa Cruz S.A. </t>
  </si>
  <si>
    <t>SME</t>
  </si>
  <si>
    <t>SUN</t>
  </si>
  <si>
    <t xml:space="preserve">Panamerican Sociedad Administradora de 
 Fondos de Inversión S.A
</t>
  </si>
  <si>
    <t>SPA</t>
  </si>
  <si>
    <t>SMV</t>
  </si>
  <si>
    <t>SAL</t>
  </si>
  <si>
    <t>SFE</t>
  </si>
  <si>
    <t xml:space="preserve">Capital para el crecimiento empresarial Sociedad Administradora de Fondos de Inversión S.A. </t>
  </si>
  <si>
    <t>CAP</t>
  </si>
  <si>
    <t>GAI</t>
  </si>
  <si>
    <t>AICC Sociedad Administradora de Fondos de Inversión S.A.</t>
  </si>
  <si>
    <t>AFI</t>
  </si>
  <si>
    <t>Titularizadoras</t>
  </si>
  <si>
    <t>Bisa Sociedad de Titularización S.A.</t>
  </si>
  <si>
    <t>BIT</t>
  </si>
  <si>
    <t>BDP Sociedad de Titularización S.A</t>
  </si>
  <si>
    <t>NAT</t>
  </si>
  <si>
    <t xml:space="preserve">iBolsa Sociedad de Titularización S.A. </t>
  </si>
  <si>
    <t xml:space="preserve">IST </t>
  </si>
  <si>
    <t>Bolsas de Valores</t>
  </si>
  <si>
    <t>BBV</t>
  </si>
  <si>
    <t>Emisores</t>
  </si>
  <si>
    <t>Alianza Compañía de Seguros y Reaseguros S.A. E.M.A.</t>
  </si>
  <si>
    <t>ALG</t>
  </si>
  <si>
    <t>Alianza Vida Seguros y Reaseguros S.A.</t>
  </si>
  <si>
    <t>ALI</t>
  </si>
  <si>
    <t>Almacenes Internacionales S.A. (RAISA)</t>
  </si>
  <si>
    <t>RAI</t>
  </si>
  <si>
    <t>Banco Bisa S.A.</t>
  </si>
  <si>
    <t>Banco de Desarrollo Productivo S.A.M. - BDP S.A.M.</t>
  </si>
  <si>
    <t>PCO</t>
  </si>
  <si>
    <t>Banco Pyme de la Comunidad S.A.</t>
  </si>
  <si>
    <t>Banco PYME Ecofuturo S.A.</t>
  </si>
  <si>
    <t>Banco PYME Los Andes ProCredit S.A.</t>
  </si>
  <si>
    <t>BNB Corporación S.A.</t>
  </si>
  <si>
    <t>BNC</t>
  </si>
  <si>
    <t>Bisa Seguros y Reaseguros S.A.</t>
  </si>
  <si>
    <t>BSG</t>
  </si>
  <si>
    <t>Tesoro General de la Nación</t>
  </si>
  <si>
    <t>Bodegas y Viñedos de La Concepción S.A.</t>
  </si>
  <si>
    <t>BVC</t>
  </si>
  <si>
    <t>Cervecería Boliviana Nacional S.A.</t>
  </si>
  <si>
    <t>CBN</t>
  </si>
  <si>
    <t>Compañía Americana de Construcciones S.A. (Ameco S.A.)</t>
  </si>
  <si>
    <t>CAC</t>
  </si>
  <si>
    <t>Compañía Boliviana de Energía Eléctrica S.A.-Bolivian Power Company Limited - Sucursal Bolivia</t>
  </si>
  <si>
    <t>Compañia de Seguros y Reaseguros Fortaleza S.A.</t>
  </si>
  <si>
    <t>CRU</t>
  </si>
  <si>
    <t>Compañía Molinera Boliviana S.A.</t>
  </si>
  <si>
    <t>CMB</t>
  </si>
  <si>
    <t>Cooperativa de Ahorro y Crédito Abierta Jesús Nazareno R.L.</t>
  </si>
  <si>
    <t>Crediseguro S.A. Seguros Generales</t>
  </si>
  <si>
    <t>CPE</t>
  </si>
  <si>
    <t>Crediseguro S.A. Seguros Personales</t>
  </si>
  <si>
    <t>CGU</t>
  </si>
  <si>
    <t>Datec Ltda.</t>
  </si>
  <si>
    <t>DTC</t>
  </si>
  <si>
    <t>Distribuidora de Electricidad La Paz S.A. DELAPAZ</t>
  </si>
  <si>
    <t>ELP</t>
  </si>
  <si>
    <t>Droguería Inti S.A.</t>
  </si>
  <si>
    <t>Empresa de Ingeniería y Servicios Integrales Cochabamba S.A.</t>
  </si>
  <si>
    <t>Empresa de Luz y Fuerza Eléctrica Cochabamba S.A.</t>
  </si>
  <si>
    <t>Distribuidora de Electricidad ENDE de Oruro S.A.</t>
  </si>
  <si>
    <t>EEO</t>
  </si>
  <si>
    <t>ENDE Servicios y Construcciones S.A.</t>
  </si>
  <si>
    <t>ESE</t>
  </si>
  <si>
    <t>Empresa Eléctrica Corani Sociedad Anónima</t>
  </si>
  <si>
    <t>Empresa Eléctrica Guaracachi S.A.</t>
  </si>
  <si>
    <t>GUA</t>
  </si>
  <si>
    <t>ENDE Valle Hermoso S.A.</t>
  </si>
  <si>
    <t>Empresa Ferroviaria Andina S.A.</t>
  </si>
  <si>
    <t>FCA</t>
  </si>
  <si>
    <t>Empresa Nacional de Telecomunicaciones S.A.</t>
  </si>
  <si>
    <t>ENT</t>
  </si>
  <si>
    <t>Fábrica Nacional de Cemento S.A.</t>
  </si>
  <si>
    <t>Ferroviaria Oriental S.A.</t>
  </si>
  <si>
    <t>Gobierno Municipal de Santa Cruz de la Sierra</t>
  </si>
  <si>
    <t>MSC</t>
  </si>
  <si>
    <t>Gravetal Bolivia S.A.</t>
  </si>
  <si>
    <t>GRB</t>
  </si>
  <si>
    <t>Grupo Financiero Bisa S.A.</t>
  </si>
  <si>
    <t>GFB</t>
  </si>
  <si>
    <t>Industrias de Aceite S.A.</t>
  </si>
  <si>
    <t>ISA</t>
  </si>
  <si>
    <t>Ingenio Sucroalcoholero AGUAI S.A.</t>
  </si>
  <si>
    <t>AGU</t>
  </si>
  <si>
    <t>Inversiones Inmobiliarias IRALA S.A.</t>
  </si>
  <si>
    <t>IIR</t>
  </si>
  <si>
    <t>Kerkus Corredores de Seguros S.A.</t>
  </si>
  <si>
    <t>SEC</t>
  </si>
  <si>
    <t>La Boliviana Ciacruz de Seguros y Reaseguros S.A.</t>
  </si>
  <si>
    <t>BSR</t>
  </si>
  <si>
    <t>La Papelera S.A.</t>
  </si>
  <si>
    <t>PAP</t>
  </si>
  <si>
    <t>La Vitalicia Seguros y Reaseguros de Vida S.A.</t>
  </si>
  <si>
    <t>LVI</t>
  </si>
  <si>
    <t>Nacional Seguros Patrimoniales y Fianzas S.A.</t>
  </si>
  <si>
    <t>LSP</t>
  </si>
  <si>
    <t>Mercantile Investment Corporation (Bolivia) S.A.</t>
  </si>
  <si>
    <t>MIN</t>
  </si>
  <si>
    <t>Nacional Seguros Vida y Salud S.A.</t>
  </si>
  <si>
    <t>NSP</t>
  </si>
  <si>
    <t>Pil Andina S.A.</t>
  </si>
  <si>
    <t>PIL</t>
  </si>
  <si>
    <t>Prina S.R.L.</t>
  </si>
  <si>
    <t>PRI</t>
  </si>
  <si>
    <t>Tigre S.A. Tubos, Conexiones y Cables</t>
  </si>
  <si>
    <t>Procesadora de Oleaginosas Prolega S.A.</t>
  </si>
  <si>
    <t>Santa Cruz FG Sociedad Controladora S.A.</t>
  </si>
  <si>
    <t>SOC</t>
  </si>
  <si>
    <t>Santa Cruz Vida y Salud Seguros y Reaseguros Personales S.A.</t>
  </si>
  <si>
    <t>SCV</t>
  </si>
  <si>
    <t>Seguros Illimani S.A.</t>
  </si>
  <si>
    <t>Seguros y Reaseguros Personales Univida S.A.</t>
  </si>
  <si>
    <t>UVI</t>
  </si>
  <si>
    <t>Sociedad Agroindustrial Nutrioil S.A.</t>
  </si>
  <si>
    <t>Sociedad Boliviana de Cemento S.A.</t>
  </si>
  <si>
    <t>Sociedad Controladora Ganadero S.A.</t>
  </si>
  <si>
    <t>GAN</t>
  </si>
  <si>
    <t>Sociedad Hotelera Los Tajibos S.A.</t>
  </si>
  <si>
    <t>Telefónica Celular de Bolivia S.A.</t>
  </si>
  <si>
    <t>YPFB Andina S.A.</t>
  </si>
  <si>
    <t>EPA</t>
  </si>
  <si>
    <t>YPFB Chaco S.A.</t>
  </si>
  <si>
    <t>YPFB Transierra S.A.</t>
  </si>
  <si>
    <t>TRA</t>
  </si>
  <si>
    <t>YPFB Transporte S.A.</t>
  </si>
  <si>
    <t>Zona Franca Oruro S.A.</t>
  </si>
  <si>
    <t>ZFO</t>
  </si>
  <si>
    <t>Nibol Ltda.</t>
  </si>
  <si>
    <t>Industria Textil TSM S.A.</t>
  </si>
  <si>
    <t>Sociedad Minera Illapa S.A.</t>
  </si>
  <si>
    <t>SMI</t>
  </si>
  <si>
    <t xml:space="preserve">Import. Export. Las Lomas Ltda. </t>
  </si>
  <si>
    <t>Clinica Metropolitana de las Americas S.A.</t>
  </si>
  <si>
    <t>CTM</t>
  </si>
  <si>
    <t>Ingeniería y Construcciones Técnicas - Incotec S.A.</t>
  </si>
  <si>
    <t>OVA</t>
  </si>
  <si>
    <t>CAMSA Industria y Comercio S.A.</t>
  </si>
  <si>
    <t>CMI</t>
  </si>
  <si>
    <t>Jalasoft S.R.L.</t>
  </si>
  <si>
    <t xml:space="preserve">Sociedad de Inversiones Biopetrol S.A. </t>
  </si>
  <si>
    <t>BIO</t>
  </si>
  <si>
    <t>Manufactura de Papeles S.A. (MADEPA)</t>
  </si>
  <si>
    <t>MAD</t>
  </si>
  <si>
    <t>Plastiforte S.R.L.</t>
  </si>
  <si>
    <t xml:space="preserve">Parque Industrial Latinoamericano S.R.L. (PILAT S.R.L.) </t>
  </si>
  <si>
    <t>Empresa Minera San Lucas S.A.</t>
  </si>
  <si>
    <t>MSL</t>
  </si>
  <si>
    <t>Farmacias Corporativas S.A. "FARMACORP S.A."</t>
  </si>
  <si>
    <t>FCR</t>
  </si>
  <si>
    <t>CGF</t>
  </si>
  <si>
    <t>KFI</t>
  </si>
  <si>
    <t>Renta Activa Puente Fondo de Inversión Cerrado</t>
  </si>
  <si>
    <t>Inclusión Empresarial Fondo de Inversión Cerrado</t>
  </si>
  <si>
    <t>INC</t>
  </si>
  <si>
    <t>Patrimonios Autónomos</t>
  </si>
  <si>
    <t xml:space="preserve"> PAI  </t>
  </si>
  <si>
    <t>Patrimonio Autónomo BISA ST – CIDRE IFD</t>
  </si>
  <si>
    <t>Patrimonio Autónomo BISA ST - DIACONÍA II</t>
  </si>
  <si>
    <t xml:space="preserve"> DII  </t>
  </si>
  <si>
    <t xml:space="preserve"> FUB  </t>
  </si>
  <si>
    <t>Patrimonio Autónomo CRESPAL - BDP ST 035</t>
  </si>
  <si>
    <t xml:space="preserve"> CRP</t>
  </si>
  <si>
    <t xml:space="preserve"> MDI  </t>
  </si>
  <si>
    <t>Patrimonio Autónomo MICROCRÉDITO IFD - BDP ST 031</t>
  </si>
  <si>
    <t>VTC</t>
  </si>
  <si>
    <t>Patrimonio Autónomo MICROCRÉDITO IFD - BDP ST 032</t>
  </si>
  <si>
    <t>VCR</t>
  </si>
  <si>
    <t>Patrimonio Autónomo MICROCRÉDITO IFD - BDP ST 034</t>
  </si>
  <si>
    <t>PAM</t>
  </si>
  <si>
    <t>Patrimonio Autónomo MICROCRÉDITO IFD - BDP ST 036</t>
  </si>
  <si>
    <t xml:space="preserve"> PMI  </t>
  </si>
  <si>
    <t>Patrimonio Autónomo MICROCRÉDITO IFD - BDP ST 037</t>
  </si>
  <si>
    <t xml:space="preserve"> PMD  </t>
  </si>
  <si>
    <t>Patrimonio Autónomo MICROCRÉDITO IFD - BDP ST 038</t>
  </si>
  <si>
    <t>PMF</t>
  </si>
  <si>
    <t>Patrimonio Autónomo MICROCRÉDITO IFD - BDP ST 041</t>
  </si>
  <si>
    <t xml:space="preserve"> PMG  </t>
  </si>
  <si>
    <t>Patrimonio Autónomo MICROCRÉDITO IFD - BDP ST 042</t>
  </si>
  <si>
    <t>PMA</t>
  </si>
  <si>
    <t>Patrimonio Autónomo MICROCRÉDITO IFD - BDP ST 043</t>
  </si>
  <si>
    <t>PMH</t>
  </si>
  <si>
    <t>Patrimonio Autónomo MICROCRÉDITO IFD - BDP ST 045</t>
  </si>
  <si>
    <t xml:space="preserve"> PMT  </t>
  </si>
  <si>
    <t>Patrimonio Autónomo MICROCRÉDITO IFD - BDP ST 046</t>
  </si>
  <si>
    <t>Patrimonio Autónomo MICROCRÉDITO IFD - BDP ST 047</t>
  </si>
  <si>
    <t xml:space="preserve"> PMB  </t>
  </si>
  <si>
    <t>Patrimonio Autónomo MICROCRÉDITO IFD - BDP ST 051</t>
  </si>
  <si>
    <t>Patrimonio Autónomo MICROCRÉDITO IFD - BDP ST 052</t>
  </si>
  <si>
    <t>Patrimonio Autónomo NUEVATEL – BDP ST 049</t>
  </si>
  <si>
    <t>Patrimonio Autónomo Unipartes - BDP ST 030</t>
  </si>
  <si>
    <t xml:space="preserve"> PAU</t>
  </si>
  <si>
    <t>Patrimonio Autónomo BISA ST - DIACONIA II</t>
  </si>
  <si>
    <t>DII</t>
  </si>
  <si>
    <t>Patrimonio Autónomo MICROCRÉDITO IFD - BDP ST 054</t>
  </si>
  <si>
    <t>Patrimonio Autónomo BISA ST – CIDRE II</t>
  </si>
  <si>
    <t>ASFI/DSV-ED-BIS-010/2023</t>
  </si>
  <si>
    <t>BIS-2-N1U-23</t>
  </si>
  <si>
    <t>Bonos del Banco Central de Bolivia con Opción de Rescate Anticipado</t>
  </si>
  <si>
    <t>ASFI/DSVSC-ED-BCB-033/2015</t>
  </si>
  <si>
    <t>UR00782313</t>
  </si>
  <si>
    <t>UR01042309</t>
  </si>
  <si>
    <t>UR01042310</t>
  </si>
  <si>
    <t>UR01042311</t>
  </si>
  <si>
    <t>UR01042312</t>
  </si>
  <si>
    <t>UR01042313</t>
  </si>
  <si>
    <t>NR00392309</t>
  </si>
  <si>
    <t>NR00392310</t>
  </si>
  <si>
    <t>NR00522309</t>
  </si>
  <si>
    <t>NR00522310</t>
  </si>
  <si>
    <t>NR00522311</t>
  </si>
  <si>
    <t>NR00522313</t>
  </si>
  <si>
    <t>NR00522314</t>
  </si>
  <si>
    <t>NR00522317</t>
  </si>
  <si>
    <t>ASFI/DSV-ED-BTB-020/2023</t>
  </si>
  <si>
    <t>BTB-N1U-23</t>
  </si>
  <si>
    <t>ASFI/DSV-ED-BEC-013/2023</t>
  </si>
  <si>
    <t>BEC-6-N1U-23</t>
  </si>
  <si>
    <t>Bonos Banco Ganadero I</t>
  </si>
  <si>
    <t>ASFI/DSV-ED-BGA-021/2023</t>
  </si>
  <si>
    <t>BGA-N1U-23</t>
  </si>
  <si>
    <t>Bonos BMSC III - Emisión 3</t>
  </si>
  <si>
    <t>ASFI/DSV-ED-BME-018/2023</t>
  </si>
  <si>
    <t>BME-4-N1U-23</t>
  </si>
  <si>
    <t>Bonos Banco FIE 3 - Emisión 6</t>
  </si>
  <si>
    <t>ASFI/DSV-ED-FIE-007/2023</t>
  </si>
  <si>
    <t>FIE-3-N1U-23</t>
  </si>
  <si>
    <t>ASFI/DSV-ED-FIE-019/2023</t>
  </si>
  <si>
    <t>FIE-N2U-23</t>
  </si>
  <si>
    <t>ASFI/DSV-ED-BSO-005/2023</t>
  </si>
  <si>
    <t>BSO-4-N1U-23</t>
  </si>
  <si>
    <t>Bonos BNB Leasing IV - Emisión 4</t>
  </si>
  <si>
    <t>ASFI/DSV-ED-BNL-016/2023</t>
  </si>
  <si>
    <t>BNL-3-N1U-23</t>
  </si>
  <si>
    <t>DIACONÍA FRIF -IFD</t>
  </si>
  <si>
    <t>Pagarés Bursátiles DIACONÍA I - Emisión 1</t>
  </si>
  <si>
    <t>ASFI/DSV-ED-IDI-008/2023</t>
  </si>
  <si>
    <t>IDI-PB1-N1U</t>
  </si>
  <si>
    <t>Pagarés Bursátiles IASA IV - Emisión 1</t>
  </si>
  <si>
    <t>ASFI/DSV-ED-FIN-017/2023</t>
  </si>
  <si>
    <t>FIN-PB4-N1U</t>
  </si>
  <si>
    <t>Bonos JALASOFT II - Emisión 1</t>
  </si>
  <si>
    <t>ASFI/DSV-ED-JSF-011/2023</t>
  </si>
  <si>
    <t>JSF-2-N1U-23</t>
  </si>
  <si>
    <t>PATRIMONIO AUTÓNOMO IDEPRO IFD - BDP ST 056</t>
  </si>
  <si>
    <t>ASFI/DSV-PA-PMO-001/2023</t>
  </si>
  <si>
    <t>PMO-TD-NA</t>
  </si>
  <si>
    <t>PMO-TD-NB</t>
  </si>
  <si>
    <t>LRS</t>
  </si>
  <si>
    <t>PMO</t>
  </si>
  <si>
    <t>OPERACIONES  EN UNIDADES DE FOMENTO A LA VIVIENDA</t>
  </si>
  <si>
    <t xml:space="preserve">BIA </t>
  </si>
  <si>
    <t xml:space="preserve">VUN </t>
  </si>
  <si>
    <t>Bonos BMSC II - Emisión 1</t>
  </si>
  <si>
    <t>Bonos BMSC II - Emisión 2</t>
  </si>
  <si>
    <t>Bonos BMSC II - Emisión 3</t>
  </si>
  <si>
    <t>Bonos BISA LEASING IV - Emisión 5</t>
  </si>
  <si>
    <t>Bonos BISA LEASING IV - Emisión 6</t>
  </si>
  <si>
    <t>Bonos BISA LEASING IV-Emisión 4</t>
  </si>
  <si>
    <t>Bonos FANCESA IV - Emisión 2</t>
  </si>
  <si>
    <t>Bonos GRUPO NACIONAL VIDA I - Emisión 1</t>
  </si>
  <si>
    <t>Bonos GRUPO NACIONAL VIDA I - Emisión 2</t>
  </si>
  <si>
    <t>Bonos INCOTEC I - Emisión 1</t>
  </si>
  <si>
    <t>Bonos TELECEL II-Emisión 2</t>
  </si>
  <si>
    <t>Bonos Subordiandos Banco BISA-Emisión 3</t>
  </si>
  <si>
    <t>Bonos Banco MERCANTIL SANTA CRUZ-Emisión 5</t>
  </si>
  <si>
    <t>Bonos Banco FIE 2 - Emisión 1</t>
  </si>
  <si>
    <t>Bonos BISA LEASING VI - Emisión 1</t>
  </si>
  <si>
    <t>Bonos CLÍNICA DE LAS AMÉRICAS I – Emisión 1</t>
  </si>
  <si>
    <t>Bonos COBEE IV - Emisión 5</t>
  </si>
  <si>
    <t>Bonos COBEE V - Emisión 1</t>
  </si>
  <si>
    <t>Bonos INTI V - Emisión 1</t>
  </si>
  <si>
    <t>Bonos FERROVIARIA ORIENTAL Emisión 6</t>
  </si>
  <si>
    <t>Bonos FERROVIARIA ORIENTAL Emisión 7</t>
  </si>
  <si>
    <t>Bonos FERROVIARIA ORIENTAL Emisión 9</t>
  </si>
  <si>
    <t>Bonos FANCESA IV - Emisión 1</t>
  </si>
  <si>
    <t>Bonos MUNICIPALES GAMLP - Emisión 1</t>
  </si>
  <si>
    <t>Bonos SOFIA II</t>
  </si>
  <si>
    <t>Bonos SOFIA III</t>
  </si>
  <si>
    <t>Bonos LAS LOMAS I - Emisión 1</t>
  </si>
  <si>
    <t>Bonos LAS LOMAS I - Emisión 2</t>
  </si>
  <si>
    <t>Bonos LAS LOMAS I - Emisión 3</t>
  </si>
  <si>
    <t>Bonos LAS LOMAS I - Emisión 4</t>
  </si>
  <si>
    <t>Bonos IOL II - Emisión 1</t>
  </si>
  <si>
    <t>Bonos IOL II - Emisión 2</t>
  </si>
  <si>
    <t>Bonos ISA - Emisión 1</t>
  </si>
  <si>
    <t>Bonos ISA-Emisión 2</t>
  </si>
  <si>
    <t>Bonos NIBOL - Emisión 1</t>
  </si>
  <si>
    <t>Bonos PILAT I – Emisión 2</t>
  </si>
  <si>
    <t>Bonos PILAT I - Emisión 3</t>
  </si>
  <si>
    <t>Bonos PLASTIFORTE - Emisión 1</t>
  </si>
  <si>
    <t>Bonos PROLEGA I - Emisión 6</t>
  </si>
  <si>
    <t>Bonos PROLEGA II - Emisión 1</t>
  </si>
  <si>
    <t>Bonos PROLEGA II - Emisión 4</t>
  </si>
  <si>
    <t>Bonos PROLEGA II-Emisión 2</t>
  </si>
  <si>
    <t>Bonos PROLEGA III - Emisión 1</t>
  </si>
  <si>
    <t>Bonos PROLEGA III - Emisión 2</t>
  </si>
  <si>
    <t>Bonos SOBOCE VII - Emisión 1</t>
  </si>
  <si>
    <t>Bonos SOBOCE VII - Emisión 2</t>
  </si>
  <si>
    <t>Bonos SOBOCE VII - Emisión 3</t>
  </si>
  <si>
    <t>Bonos SOBOCE VII - Emisión 4</t>
  </si>
  <si>
    <t>Bonos SOBOCE VIII - Emisión 1</t>
  </si>
  <si>
    <t>Bonos TELECEL II - Emisión 3</t>
  </si>
  <si>
    <t>Patrimonio Autónomo IDEPRO IFD - BDP ST 056</t>
  </si>
  <si>
    <t>Patrimonio Autónomo IDEPRO IFD – BDP ST 056</t>
  </si>
  <si>
    <t>Bonos JALASOFT I - Emisión 1</t>
  </si>
  <si>
    <t>ASFI/DSVSC-ED-JSF-027/2019</t>
  </si>
  <si>
    <t>JSF-1-E1A-19</t>
  </si>
  <si>
    <t>JSF-1-E1B-19</t>
  </si>
  <si>
    <t>NR00392320</t>
  </si>
  <si>
    <t>NR00522319</t>
  </si>
  <si>
    <t>ASFI/DSV-ED-BGA-022/2023</t>
  </si>
  <si>
    <t>BGA-N2U-23</t>
  </si>
  <si>
    <t>Valores de Titularización AMERICAN IRIS-BISA ST</t>
  </si>
  <si>
    <t>Valores de Titularización BISA ST-CIDRE IFD</t>
  </si>
  <si>
    <t>Valores de Titularización BISA ST - CIDRE II</t>
  </si>
  <si>
    <t>Valores de Titularización BISA ST - FUBODE II</t>
  </si>
  <si>
    <t>Valores de Titularización CRESPAL - BDP ST 035</t>
  </si>
  <si>
    <t>Valores de Titularización GRANOSOL – BISA ST</t>
  </si>
  <si>
    <t>Valores de Titularización IDEPRO IFD - BDP ST 056</t>
  </si>
  <si>
    <t>Valores de Titularización MADEPA - iBOLSA ST 001</t>
  </si>
  <si>
    <t>Valores de Titularización CIDRE IFD - BDP ST 042</t>
  </si>
  <si>
    <t>Valores de Titularización "PRO MUJER IFD - BDP ST 046"</t>
  </si>
  <si>
    <t>Valores de Titularización CRECER IFD - BDP ST 051</t>
  </si>
  <si>
    <t>Valores de Titularización PRO MUJER IFD - BDP ST 052</t>
  </si>
  <si>
    <t>Valores de Titularización PRO MUJER IFD - BDP ST 054</t>
  </si>
  <si>
    <t>Valores de Titularización NUEVATEL - BDP ST 049</t>
  </si>
  <si>
    <t>PROPYME Unión Fondo de Inversión Cerrado</t>
  </si>
  <si>
    <t>Proquinua Unión Fondo de Inversión Cerrado</t>
  </si>
  <si>
    <t>Ganadero Sociedad Administradora de Fondos de Inversión S.A</t>
  </si>
  <si>
    <t>Fondo de Inversión Dinero Unión - Corto Plazo</t>
  </si>
  <si>
    <t>BNB  S.A. Sociedad Administradora de Fondos de Inversión</t>
  </si>
  <si>
    <t>Propyme Unión Fondo de Inversión Cerrado</t>
  </si>
  <si>
    <t>Capital Para el Crecimiento Empresarial Sociedad Administradora de Fondos de Inversión S.A. - CAPCEM SAFI S.A.</t>
  </si>
  <si>
    <t>Bonos participativos emitidos por pequeñas y medianas empresas (PyMES)</t>
  </si>
  <si>
    <t>Cupones de bonos</t>
  </si>
  <si>
    <t>Inversiones en el extranjero (*)</t>
  </si>
  <si>
    <t xml:space="preserve">Bono Corporativo </t>
  </si>
  <si>
    <t xml:space="preserve">Bono de Deuda Soberana </t>
  </si>
  <si>
    <t xml:space="preserve">Nota Estructurada </t>
  </si>
  <si>
    <t xml:space="preserve">Letra del Tesoro </t>
  </si>
  <si>
    <t>Acciones en el extranjero</t>
  </si>
  <si>
    <t xml:space="preserve">Fundación Pro Mujer IFD                                                                                                                                                          </t>
  </si>
  <si>
    <t>DENOMINACIÓN DE LA EMISIÓN AUTORIZADA</t>
  </si>
  <si>
    <t>Bonos Subordiandos CRECER IFD</t>
  </si>
  <si>
    <t>ASFI/DSV-ED-CRE-038/2023</t>
  </si>
  <si>
    <t>CRE-N1U-23</t>
  </si>
  <si>
    <t>Bonos Subordiandos Banco BISA – Emisión 2</t>
  </si>
  <si>
    <t>Bonos Subordiandos Banco BISA II - Emisión 1</t>
  </si>
  <si>
    <t>Bonos Subordiandos Banco BISA II - Emisión 2</t>
  </si>
  <si>
    <t>ASFI/DSV-ED-BIS-026/2023</t>
  </si>
  <si>
    <t>BIS-2-N2U-23</t>
  </si>
  <si>
    <t>UR00782335</t>
  </si>
  <si>
    <t>UR01042329</t>
  </si>
  <si>
    <t>UR01042335</t>
  </si>
  <si>
    <t>UR01042342</t>
  </si>
  <si>
    <t>UR01042343</t>
  </si>
  <si>
    <t>N000262330</t>
  </si>
  <si>
    <t>N000262332</t>
  </si>
  <si>
    <t>N000262333</t>
  </si>
  <si>
    <t>N000262341</t>
  </si>
  <si>
    <t>NR00392324</t>
  </si>
  <si>
    <t>NR00392325</t>
  </si>
  <si>
    <t>NR00392326</t>
  </si>
  <si>
    <t>NR00392327</t>
  </si>
  <si>
    <t>NR00392328</t>
  </si>
  <si>
    <t>NR00392329</t>
  </si>
  <si>
    <t>NR00392330</t>
  </si>
  <si>
    <t>NR00392331</t>
  </si>
  <si>
    <t>NR00392332</t>
  </si>
  <si>
    <t>NR00392333</t>
  </si>
  <si>
    <t>NR00392334</t>
  </si>
  <si>
    <t>NR00392335</t>
  </si>
  <si>
    <t>NR00392337</t>
  </si>
  <si>
    <t>NR00392338</t>
  </si>
  <si>
    <t>NR00392339</t>
  </si>
  <si>
    <t>NR00392340</t>
  </si>
  <si>
    <t>NR00392341</t>
  </si>
  <si>
    <t>NR00392342</t>
  </si>
  <si>
    <t>NR00392343</t>
  </si>
  <si>
    <t>NR00522325</t>
  </si>
  <si>
    <t>NR00522326</t>
  </si>
  <si>
    <t>NR00522327</t>
  </si>
  <si>
    <t>NR00522328</t>
  </si>
  <si>
    <t>NR00522329</t>
  </si>
  <si>
    <t>NR00522330</t>
  </si>
  <si>
    <t>NR00522331</t>
  </si>
  <si>
    <t>NR00522332</t>
  </si>
  <si>
    <t>NR00522333</t>
  </si>
  <si>
    <t>NR00522334</t>
  </si>
  <si>
    <t>NR00522335</t>
  </si>
  <si>
    <t>NR00522336</t>
  </si>
  <si>
    <t>NR00522337</t>
  </si>
  <si>
    <t>NR00522338</t>
  </si>
  <si>
    <t>NR00522339</t>
  </si>
  <si>
    <t>NR00522340</t>
  </si>
  <si>
    <t>NR00522341</t>
  </si>
  <si>
    <t>NR00522343</t>
  </si>
  <si>
    <t>Bonos Subordiandos BCP – Emisión III</t>
  </si>
  <si>
    <t>Bonos Subordiandos BCP - Emisión IV</t>
  </si>
  <si>
    <t>Emisión de Bonos Subordiandos - Banco de Crédito de Bolivia - Emisión I</t>
  </si>
  <si>
    <t>Bonos Subordiandos BEC III -  Emisión 1</t>
  </si>
  <si>
    <t>Bonos Subordiandos BEC III -  Emisión 2</t>
  </si>
  <si>
    <t>Bonos Subordiandos BEC III - Emisión 3</t>
  </si>
  <si>
    <t>Bonos Subordiandos BEC IV -  Emisión 1</t>
  </si>
  <si>
    <t>Bonos Subordiandos BEC V - Emisión 1</t>
  </si>
  <si>
    <t>Bonos Subordiandos Banco Fassil  - Emisión 1</t>
  </si>
  <si>
    <t>Bonos Subordiandos Banco FORTALEZA - Emisión 2</t>
  </si>
  <si>
    <t>Bonos Subordiandos Banco FORTALEZA 2021</t>
  </si>
  <si>
    <t>Bonos Subordiandos Banco Ganadero V</t>
  </si>
  <si>
    <t>Bonos Subordiandos Banco Ganadero VI</t>
  </si>
  <si>
    <t>Bonos Subordiandos Banco GANADERO VII</t>
  </si>
  <si>
    <t>Bonos Subordiandos Banco Ganadero VIII</t>
  </si>
  <si>
    <t>Bonos Subordiandos Banco MERCANTIL SANTA CRUZ – Emisión 1</t>
  </si>
  <si>
    <t>Bonos Subordiandos Banco MERCANTIL SANTA CRUZ – Emisión 2</t>
  </si>
  <si>
    <t>Bonos Subordiandos BNB III</t>
  </si>
  <si>
    <t>Bonos Subordiandos BNB IV</t>
  </si>
  <si>
    <t>Bonos Subordiandos Banco FIE 4</t>
  </si>
  <si>
    <t>Bonos Subordiandos Banco FIE 5</t>
  </si>
  <si>
    <t>Bonos Subordiandos Banco FIE 6</t>
  </si>
  <si>
    <t>Bonos Subordiandos Banco FIE 7</t>
  </si>
  <si>
    <t>Bonos Subordiandos Banco PyME de la Comunidad</t>
  </si>
  <si>
    <t>ASFI/DSVSC-ED-FCO-002/2016</t>
  </si>
  <si>
    <t>FCO-E1U-16S</t>
  </si>
  <si>
    <t>Bonos Subordiandos ECOFUTURO 2 - Emisión 2</t>
  </si>
  <si>
    <t>Bonos Subordiandos ECOFUTURO 3</t>
  </si>
  <si>
    <t>Bonos Subordiandos BancoSol 2 - Emisión 1</t>
  </si>
  <si>
    <t>Bonos Subordiandos BancoSol 2 - Emisión 2</t>
  </si>
  <si>
    <t>Bonos Subordiandos BancoSol 2 - Emisión 3</t>
  </si>
  <si>
    <t>Bonos Subordiandos BancoSol III - Emisión 1</t>
  </si>
  <si>
    <t>Bonos Subordiandos BancoSol III - Emisión 2</t>
  </si>
  <si>
    <t>Bonos Subordiandos Banco UNIÓN</t>
  </si>
  <si>
    <t>Bonos Subordiandos Banco UNIÓN II</t>
  </si>
  <si>
    <t>ASFI/DSV-ED-BUN-027/2023</t>
  </si>
  <si>
    <t>BUN-N1U-23</t>
  </si>
  <si>
    <t>Bonos BISA LEASING VI - Emisión 2</t>
  </si>
  <si>
    <t>ASFI/DSV-ED-BIL-028/2023</t>
  </si>
  <si>
    <t>BIL-6-N1A-23</t>
  </si>
  <si>
    <t>BIL-6-N1B-23</t>
  </si>
  <si>
    <t>Bonos Subordiandos  BNB Leasing I</t>
  </si>
  <si>
    <t>Bonos COBEE IV - Emisión 4</t>
  </si>
  <si>
    <t>PAGARÉS BURSÁTILES DIACONÍA I - Emisión 2</t>
  </si>
  <si>
    <t>ASFI/DSV-ED-IDI-032/2023</t>
  </si>
  <si>
    <t>IDI-PB1-N2U</t>
  </si>
  <si>
    <t>Bonos de Intercambio FANCESA VI</t>
  </si>
  <si>
    <t>ASFI/DSV-ED-FAN-041/2023</t>
  </si>
  <si>
    <t>FAN-N1A-23</t>
  </si>
  <si>
    <t>FAN-N1B-23</t>
  </si>
  <si>
    <t>Bonos GAS &amp; ELECTRICIDAD III - Emisión 1</t>
  </si>
  <si>
    <t>ASFI/DSV-ED-GYE-033/2023</t>
  </si>
  <si>
    <t>GYE-2-N1U-23</t>
  </si>
  <si>
    <t>Pagarés Bursátiles NUTRIOIL II - Emisión 2</t>
  </si>
  <si>
    <t>ASFI/DSV-ED-NUT-024/2023</t>
  </si>
  <si>
    <t>NUT-PB2-N2U</t>
  </si>
  <si>
    <t>Patrimonio Autónomo UNIPARTES - BDP ST 055</t>
  </si>
  <si>
    <t>Valores de Titularización UNIPARTES - BDP ST 055</t>
  </si>
  <si>
    <t>ASFI/DSV-PA-PAT-002/2023</t>
  </si>
  <si>
    <t>PAT-TD-NA</t>
  </si>
  <si>
    <t>PATRIMONIO AUTÓNOMO UNIPARTES - BDP ST 055</t>
  </si>
  <si>
    <t>PAT-TD-NB</t>
  </si>
  <si>
    <t>PAT-TD-NC</t>
  </si>
  <si>
    <t>Pagarés PROLEGA II - Emisión 1</t>
  </si>
  <si>
    <t>ASFI/DSV-ED-POL-042/2023</t>
  </si>
  <si>
    <t>POL-PB2-N1U</t>
  </si>
  <si>
    <t>Pagarés PROLEGA II - Emisión 2</t>
  </si>
  <si>
    <t>ASFI/DSV-ED-POL-043/2023</t>
  </si>
  <si>
    <t>POL-PB2-N2U</t>
  </si>
  <si>
    <t>Bonos TELECEL VI</t>
  </si>
  <si>
    <t>ASFI/DSV-ED-TCB-030/2023</t>
  </si>
  <si>
    <t>TCB-N1U-23</t>
  </si>
  <si>
    <t>Pagarés Bursátiles TOYOSA IV - Emisión 6</t>
  </si>
  <si>
    <t>ASFI/DSV-ED-TYS-034/2023</t>
  </si>
  <si>
    <t>TYS-PB4-E6U</t>
  </si>
  <si>
    <t>Pagarés Bursátiles TSM 002 - Emisión 3</t>
  </si>
  <si>
    <t>ASFI/DSV-ED-TSM-036/2023</t>
  </si>
  <si>
    <t>TSM-PB2-N3U</t>
  </si>
  <si>
    <t>GanaCobertura Fondo de Inversión Cerrado Serie - A</t>
  </si>
  <si>
    <t>GanaCobertura Fondo de Inversión Cerrado Serie - B</t>
  </si>
  <si>
    <t>GanaCobertura FIC-A</t>
  </si>
  <si>
    <t>GanaCobertura FIC-B</t>
  </si>
  <si>
    <t>IPM</t>
  </si>
  <si>
    <t>PAT</t>
  </si>
  <si>
    <t>BTS</t>
  </si>
  <si>
    <t xml:space="preserve">Certificado de Depósito </t>
  </si>
  <si>
    <t xml:space="preserve">Letras del Banco Central de Bolivia </t>
  </si>
  <si>
    <t>Bonos participativos emitidos por pequeñas y medianas empresas (PYME)</t>
  </si>
  <si>
    <t>AL 30 DE NOVIEMBRE DE 2023</t>
  </si>
  <si>
    <t>NOVIEMBRE DE 2023</t>
  </si>
  <si>
    <t>UR01042344</t>
  </si>
  <si>
    <t>NR00392345</t>
  </si>
  <si>
    <t>NR00392346</t>
  </si>
  <si>
    <t>NR00392347</t>
  </si>
  <si>
    <t>NR00522344</t>
  </si>
  <si>
    <t>NR00522345</t>
  </si>
  <si>
    <t>NR00522346</t>
  </si>
  <si>
    <t>NR00522347</t>
  </si>
  <si>
    <t>Pagarés Bursátiles Banco Ganadero I - Emisión 1</t>
  </si>
  <si>
    <t>ASFI/DSV-ED-BGA-044/2023</t>
  </si>
  <si>
    <t>BGA-PB1-N1U</t>
  </si>
  <si>
    <t>Acciones Suscritas y Pagadas de Banco FIE S.A.</t>
  </si>
  <si>
    <t>ASFI/DSV-EA-FIE-002/2021</t>
  </si>
  <si>
    <t>FIE1U</t>
  </si>
  <si>
    <t>BISA Seguros y Reaseguros S.A.</t>
  </si>
  <si>
    <t>Acciones Ordinarias Suscritas y Pagadas - BSG</t>
  </si>
  <si>
    <t>ASFI/DSVSC-EA-BSG-004/2016</t>
  </si>
  <si>
    <t>BSG1U</t>
  </si>
  <si>
    <t>Acciones Suscritas y Pagadas - BIT</t>
  </si>
  <si>
    <t>ASFI/DSVSC-EA-BIT-002/2016</t>
  </si>
  <si>
    <t>BIT1U</t>
  </si>
  <si>
    <t>Acciones Suscritas y Pagadas - BNB LEASING S.A.</t>
  </si>
  <si>
    <t>ASFI/DSVSC-EA-BNL-006/2017</t>
  </si>
  <si>
    <t>BNL1U</t>
  </si>
  <si>
    <t>Acciones Suscritas y Pagadas BNB SAFI S.A.</t>
  </si>
  <si>
    <t>ASFI/DSVSC-EA-SNA-004/2017</t>
  </si>
  <si>
    <t>SNA1U</t>
  </si>
  <si>
    <t>Acciones Suscritas y Pagadas BNB VALORES S.A. AGENCIA DE BOLSA</t>
  </si>
  <si>
    <t>ASFI/DSVSC-EA-NVA-007/2017</t>
  </si>
  <si>
    <t>NVA1U</t>
  </si>
  <si>
    <t>Acciones Suscritas y Pagadas Credibolsa S.A. Agencia de Bolsa</t>
  </si>
  <si>
    <t>ASFI/DSVSC-EA-CBA-002/2017</t>
  </si>
  <si>
    <t>CBA1U</t>
  </si>
  <si>
    <t>Acciones Suscritas y Pagadas Credifondo SAFI S.A.</t>
  </si>
  <si>
    <t>ASFI/DSVSC-EA-SCF-001/2017</t>
  </si>
  <si>
    <t>SCF1U</t>
  </si>
  <si>
    <t>Acciones Suscritas y Pagadas Crediseguro S.A. Seguros Generales</t>
  </si>
  <si>
    <t>ASFI/DSVSC-EA-CPE-001/2020</t>
  </si>
  <si>
    <t>CPE1U</t>
  </si>
  <si>
    <t>Acciones Suscritas y Pagadas CREDISEGURO S.A. SEGUROS PERSONALES</t>
  </si>
  <si>
    <t>ASFI/DSVSC-EA-CGU-003/2017</t>
  </si>
  <si>
    <t>CGU1U</t>
  </si>
  <si>
    <t>EMPRESA MINERA PAITITI S.A. - EMIPA</t>
  </si>
  <si>
    <t>Bonos EMIPA I</t>
  </si>
  <si>
    <t>ASFI/DSV-ED-EMT-049/2023</t>
  </si>
  <si>
    <t>EMT-N1U-23</t>
  </si>
  <si>
    <t>Bonos EQUIPETROL II - Emisión 1</t>
  </si>
  <si>
    <t>ASFI/DSV-ED-EPE-048/2023</t>
  </si>
  <si>
    <t>EPE-2-N1U-23</t>
  </si>
  <si>
    <t>Acciones Suscritas y Pagadas Gas &amp; Electricidad S.A.</t>
  </si>
  <si>
    <t>ASFI/DSVSC-EA-GYE-001/2018</t>
  </si>
  <si>
    <t>GYE1U</t>
  </si>
  <si>
    <t>GYE2U</t>
  </si>
  <si>
    <t>Acciones Suscritas y Pagadas del Grupo Empresarial de Inversiones Nacional Vida S.A.</t>
  </si>
  <si>
    <t>ASFI/DSVSC-EA-GNI-008/2017</t>
  </si>
  <si>
    <t>GNI1U</t>
  </si>
  <si>
    <t>Bonos JALASOFT III</t>
  </si>
  <si>
    <t>ASFI/DSV-ED-JSF-050/2023</t>
  </si>
  <si>
    <t>JSF-E2U-23</t>
  </si>
  <si>
    <t>Bonos JALASOFT IV</t>
  </si>
  <si>
    <t>ASFI/DSV-ED-JSF-051/2023</t>
  </si>
  <si>
    <t>JSF-E3U-23</t>
  </si>
  <si>
    <t>MERINCO S.A.</t>
  </si>
  <si>
    <t>Acciones Suscritas y Pagadas de Mercantile Investment Corporation (Bolivia) S.A.</t>
  </si>
  <si>
    <t>ASFI/DSVSC-EA-MIN-002/2019</t>
  </si>
  <si>
    <t>MIN1U</t>
  </si>
  <si>
    <t>Pagarés PROLEGA II - Emisión 3</t>
  </si>
  <si>
    <t>ASFI/DSV-ED-POL-045/2023</t>
  </si>
  <si>
    <t>POL-PB2-N3U</t>
  </si>
  <si>
    <t>Pagarés PROLEGA II - Emisión 4</t>
  </si>
  <si>
    <t>ASFI/DSV-ED-POL-046/2023</t>
  </si>
  <si>
    <t>POL-PB2-N4U</t>
  </si>
  <si>
    <t>Acciones Suscritas y Pagadas - Santa Cruz Investments SAFI S.A.</t>
  </si>
  <si>
    <t>ASFI/DSVSC-EA-SSC-010/2017</t>
  </si>
  <si>
    <t>SSC1U</t>
  </si>
  <si>
    <t>Acciones Suscritas y Pagadas - Santa Cruz Securities S.A.</t>
  </si>
  <si>
    <t>ASFI/DSVSC-EA-SZS-009/2017</t>
  </si>
  <si>
    <t>SZS1U</t>
  </si>
  <si>
    <t>SC Vida y Salud Seguros y Reaseguros Personales S.A.</t>
  </si>
  <si>
    <t xml:space="preserve">Acciones Suscritas y Pagadas Santa Cruz Vida y Salud Seguros y Reaseguros Personales S.A. </t>
  </si>
  <si>
    <t>ASFI/DSVSC-EA-SCV-002/2020</t>
  </si>
  <si>
    <t>SCV1U</t>
  </si>
  <si>
    <t>Acciones Suscritas y Pagadas SCFG</t>
  </si>
  <si>
    <t>ASFI/DSVSC-EA-SOC-004/2018</t>
  </si>
  <si>
    <t>SOC1U</t>
  </si>
  <si>
    <t>BRS</t>
  </si>
  <si>
    <t>(en millones de bolivianos y porcentajes)</t>
  </si>
  <si>
    <t>Fundación PRO MUJER IFD</t>
  </si>
  <si>
    <t>Frigorífico BFC S.A.</t>
  </si>
  <si>
    <t>FBF</t>
  </si>
  <si>
    <t>Distribuidora Mayorista de Tecnología S.A. "DISMATEC S.A."</t>
  </si>
  <si>
    <t>Empresa Minera PAITITI S.A. – EMIPA</t>
  </si>
  <si>
    <t>EMT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</si>
</sst>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dd/mm/yyyy;@"/>
    <numFmt numFmtId="167" formatCode="_-* #,##0\ _€_-;\-* #,##0\ _€_-;_-* &quot;-&quot;??\ _€_-;_-@_-"/>
    <numFmt numFmtId="168" formatCode="&quot;Al&quot;\ dd&quot; de &quot;mmmm&quot; de &quot;yyyy"/>
    <numFmt numFmtId="169" formatCode="_(* #,##0.00_);_(* \(#,##0.00\);_(* &quot;-&quot;_);_(@_)"/>
    <numFmt numFmtId="170" formatCode="_-* #,##0_-;\-* #,##0_-;_-* &quot;-&quot;??_-;_-@_-"/>
    <numFmt numFmtId="171" formatCode="_(* #,##0_);_(* \(#,##0\);_(* &quot;-&quot;??_);_(@_)"/>
    <numFmt numFmtId="172" formatCode="_(* #,##0.00_);_(* \(#,##0.00\);_(* \-??_);_(@_)"/>
    <numFmt numFmtId="173" formatCode="_(* #,##0_);_(* \(#,##0\);_(* \-??_);_(@_)"/>
    <numFmt numFmtId="174" formatCode="0.00000"/>
    <numFmt numFmtId="175" formatCode="0.000%"/>
    <numFmt numFmtId="176" formatCode="_-* #,##0.0_-;\-* #,##0.0_-;_-* &quot;-&quot;??_-;_-@_-"/>
    <numFmt numFmtId="177" formatCode="_(* #,##0.0_);_(* \(#,##0.0\);_(* &quot;-&quot;?_);_(@_)"/>
  </numFmts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color theme="1"/>
      <name val="Calibri"/>
      <family val="2"/>
      <scheme val="minor"/>
    </font>
    <font>
      <b/>
      <sz val="14"/>
      <color indexed="9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2"/>
      <color indexed="9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color indexed="9"/>
      <name val="Times New Roman"/>
      <family val="1"/>
    </font>
    <font>
      <sz val="10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indexed="8"/>
      <name val="Calibri"/>
      <family val="2"/>
      <scheme val="minor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name val="Calibri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9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60"/>
      <name val="Times New Roman"/>
      <family val="1"/>
    </font>
    <font>
      <strike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FFFF"/>
      <name val="Times New Roman"/>
      <family val="1"/>
    </font>
  </fonts>
  <fills count="46">
    <fill>
      <patternFill patternType="none"/>
    </fill>
    <fill>
      <patternFill patternType="gray125"/>
    </fill>
    <fill>
      <patternFill patternType="solid">
        <fgColor rgb="FF697E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2D536F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A6A2"/>
        <bgColor indexed="23"/>
      </patternFill>
    </fill>
    <fill>
      <patternFill patternType="solid">
        <fgColor rgb="FF009999"/>
        <bgColor indexed="64"/>
      </patternFill>
    </fill>
    <fill>
      <patternFill patternType="solid">
        <fgColor rgb="FF2D536F"/>
        <bgColor indexed="8"/>
      </patternFill>
    </fill>
    <fill>
      <patternFill patternType="solid">
        <fgColor rgb="FF009999"/>
        <bgColor indexed="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697E8E"/>
        <bgColor indexed="23"/>
      </patternFill>
    </fill>
    <fill>
      <patternFill patternType="solid">
        <fgColor rgb="FF979FAD"/>
        <bgColor indexed="64"/>
      </patternFill>
    </fill>
    <fill>
      <patternFill patternType="solid">
        <fgColor rgb="FF2D536F"/>
        <bgColor rgb="FF000000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medium">
        <color indexed="64"/>
      </top>
      <bottom style="thick">
        <color theme="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/>
      <diagonal/>
    </border>
  </borders>
  <cellStyleXfs count="90">
    <xf numFmtId="0" fontId="0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/>
    <xf numFmtId="9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2" fontId="19" fillId="0" borderId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165" fontId="2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3" fillId="21" borderId="0" applyNumberFormat="0" applyBorder="0" applyAlignment="0" applyProtection="0"/>
    <xf numFmtId="0" fontId="63" fillId="25" borderId="0" applyNumberFormat="0" applyBorder="0" applyAlignment="0" applyProtection="0"/>
    <xf numFmtId="0" fontId="63" fillId="29" borderId="0" applyNumberFormat="0" applyBorder="0" applyAlignment="0" applyProtection="0"/>
    <xf numFmtId="0" fontId="63" fillId="33" borderId="0" applyNumberFormat="0" applyBorder="0" applyAlignment="0" applyProtection="0"/>
    <xf numFmtId="0" fontId="63" fillId="37" borderId="0" applyNumberFormat="0" applyBorder="0" applyAlignment="0" applyProtection="0"/>
    <xf numFmtId="0" fontId="63" fillId="41" borderId="0" applyNumberFormat="0" applyBorder="0" applyAlignment="0" applyProtection="0"/>
    <xf numFmtId="0" fontId="56" fillId="12" borderId="0" applyNumberFormat="0" applyBorder="0" applyAlignment="0" applyProtection="0"/>
    <xf numFmtId="0" fontId="60" fillId="15" borderId="30" applyNumberFormat="0" applyAlignment="0" applyProtection="0"/>
    <xf numFmtId="0" fontId="29" fillId="16" borderId="33" applyNumberFormat="0" applyAlignment="0" applyProtection="0"/>
    <xf numFmtId="0" fontId="61" fillId="0" borderId="32" applyNumberFormat="0" applyFill="0" applyAlignment="0" applyProtection="0"/>
    <xf numFmtId="0" fontId="53" fillId="0" borderId="27" applyNumberFormat="0" applyFill="0" applyAlignment="0" applyProtection="0"/>
    <xf numFmtId="0" fontId="55" fillId="0" borderId="0" applyNumberFormat="0" applyFill="0" applyBorder="0" applyAlignment="0" applyProtection="0"/>
    <xf numFmtId="0" fontId="63" fillId="18" borderId="0" applyNumberFormat="0" applyBorder="0" applyAlignment="0" applyProtection="0"/>
    <xf numFmtId="0" fontId="63" fillId="22" borderId="0" applyNumberFormat="0" applyBorder="0" applyAlignment="0" applyProtection="0"/>
    <xf numFmtId="0" fontId="63" fillId="26" borderId="0" applyNumberFormat="0" applyBorder="0" applyAlignment="0" applyProtection="0"/>
    <xf numFmtId="0" fontId="63" fillId="30" borderId="0" applyNumberFormat="0" applyBorder="0" applyAlignment="0" applyProtection="0"/>
    <xf numFmtId="0" fontId="63" fillId="34" borderId="0" applyNumberFormat="0" applyBorder="0" applyAlignment="0" applyProtection="0"/>
    <xf numFmtId="0" fontId="63" fillId="38" borderId="0" applyNumberFormat="0" applyBorder="0" applyAlignment="0" applyProtection="0"/>
    <xf numFmtId="0" fontId="58" fillId="14" borderId="30" applyNumberFormat="0" applyAlignment="0" applyProtection="0"/>
    <xf numFmtId="0" fontId="57" fillId="13" borderId="0" applyNumberFormat="0" applyBorder="0" applyAlignment="0" applyProtection="0"/>
    <xf numFmtId="0" fontId="1" fillId="17" borderId="34" applyNumberFormat="0" applyFont="0" applyAlignment="0" applyProtection="0"/>
    <xf numFmtId="0" fontId="59" fillId="15" borderId="31" applyNumberFormat="0" applyAlignment="0" applyProtection="0"/>
    <xf numFmtId="0" fontId="30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54" fillId="0" borderId="28" applyNumberFormat="0" applyFill="0" applyAlignment="0" applyProtection="0"/>
    <xf numFmtId="0" fontId="55" fillId="0" borderId="29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56" fillId="12" borderId="0" applyNumberFormat="0" applyBorder="0" applyAlignment="0" applyProtection="0"/>
    <xf numFmtId="0" fontId="53" fillId="0" borderId="27" applyNumberFormat="0" applyFill="0" applyAlignment="0" applyProtection="0"/>
    <xf numFmtId="165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9" fontId="19" fillId="0" borderId="0" applyFill="0" applyBorder="0" applyAlignment="0" applyProtection="0"/>
    <xf numFmtId="172" fontId="19" fillId="0" borderId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9" fillId="0" borderId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0" fontId="26" fillId="0" borderId="0"/>
  </cellStyleXfs>
  <cellXfs count="786">
    <xf numFmtId="0" fontId="0" fillId="0" borderId="0" xfId="0"/>
    <xf numFmtId="0" fontId="0" fillId="0" borderId="0" xfId="0" applyAlignment="1">
      <alignment horizontal="center" vertical="center"/>
    </xf>
    <xf numFmtId="10" fontId="15" fillId="0" borderId="0" xfId="1" applyNumberFormat="1" applyFont="1" applyFill="1" applyBorder="1" applyAlignment="1" applyProtection="1">
      <alignment horizontal="right" vertical="center"/>
      <protection locked="0"/>
    </xf>
    <xf numFmtId="10" fontId="15" fillId="0" borderId="0" xfId="3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right" vertical="center"/>
    </xf>
    <xf numFmtId="10" fontId="6" fillId="0" borderId="0" xfId="3" applyNumberFormat="1" applyFont="1" applyFill="1" applyBorder="1" applyAlignment="1">
      <alignment horizontal="right" vertical="center"/>
    </xf>
    <xf numFmtId="10" fontId="6" fillId="0" borderId="0" xfId="3" applyNumberFormat="1" applyFont="1" applyBorder="1" applyAlignment="1">
      <alignment vertical="center"/>
    </xf>
    <xf numFmtId="0" fontId="8" fillId="0" borderId="0" xfId="0" applyFont="1"/>
    <xf numFmtId="0" fontId="0" fillId="0" borderId="0" xfId="0" applyFill="1"/>
    <xf numFmtId="0" fontId="20" fillId="0" borderId="0" xfId="6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22" fillId="0" borderId="0" xfId="6" applyNumberFormat="1" applyFont="1" applyFill="1" applyBorder="1" applyAlignment="1">
      <alignment horizontal="center" vertical="center"/>
    </xf>
    <xf numFmtId="16" fontId="22" fillId="0" borderId="0" xfId="6" quotePrefix="1" applyNumberFormat="1" applyFont="1" applyFill="1" applyBorder="1" applyAlignment="1">
      <alignment horizontal="center" vertical="center"/>
    </xf>
    <xf numFmtId="4" fontId="23" fillId="0" borderId="0" xfId="6" applyNumberFormat="1" applyFont="1" applyFill="1" applyBorder="1" applyAlignment="1">
      <alignment horizontal="left"/>
    </xf>
    <xf numFmtId="0" fontId="0" fillId="0" borderId="0" xfId="0" applyFill="1" applyBorder="1" applyAlignment="1"/>
    <xf numFmtId="43" fontId="23" fillId="0" borderId="0" xfId="7" applyFont="1" applyFill="1" applyBorder="1" applyAlignment="1">
      <alignment horizontal="right"/>
    </xf>
    <xf numFmtId="43" fontId="23" fillId="0" borderId="0" xfId="7" applyFont="1" applyFill="1" applyBorder="1" applyAlignment="1">
      <alignment horizontal="center"/>
    </xf>
    <xf numFmtId="43" fontId="23" fillId="0" borderId="0" xfId="7" applyFont="1" applyFill="1" applyBorder="1" applyAlignment="1">
      <alignment horizontal="left"/>
    </xf>
    <xf numFmtId="4" fontId="0" fillId="0" borderId="0" xfId="0" applyNumberFormat="1"/>
    <xf numFmtId="4" fontId="8" fillId="0" borderId="0" xfId="0" applyNumberFormat="1" applyFont="1"/>
    <xf numFmtId="0" fontId="6" fillId="0" borderId="0" xfId="6" applyFont="1"/>
    <xf numFmtId="0" fontId="15" fillId="0" borderId="0" xfId="9" applyFont="1" applyFill="1" applyBorder="1" applyAlignment="1">
      <alignment wrapText="1"/>
    </xf>
    <xf numFmtId="3" fontId="15" fillId="0" borderId="0" xfId="9" applyNumberFormat="1" applyFont="1" applyFill="1" applyBorder="1" applyAlignment="1">
      <alignment horizontal="right" wrapText="1"/>
    </xf>
    <xf numFmtId="3" fontId="7" fillId="0" borderId="0" xfId="6" applyNumberFormat="1" applyFont="1"/>
    <xf numFmtId="3" fontId="15" fillId="0" borderId="0" xfId="12" applyNumberFormat="1" applyFont="1" applyFill="1" applyBorder="1" applyAlignment="1">
      <alignment horizontal="right" vertical="center" wrapText="1"/>
    </xf>
    <xf numFmtId="0" fontId="15" fillId="0" borderId="0" xfId="6" applyFont="1" applyBorder="1"/>
    <xf numFmtId="170" fontId="6" fillId="0" borderId="0" xfId="14" applyNumberFormat="1" applyFont="1" applyBorder="1"/>
    <xf numFmtId="10" fontId="6" fillId="0" borderId="0" xfId="15" applyNumberFormat="1" applyFont="1" applyBorder="1"/>
    <xf numFmtId="10" fontId="15" fillId="0" borderId="0" xfId="6" applyNumberFormat="1" applyFont="1" applyBorder="1"/>
    <xf numFmtId="0" fontId="5" fillId="4" borderId="0" xfId="6" applyFont="1" applyFill="1" applyBorder="1"/>
    <xf numFmtId="3" fontId="5" fillId="4" borderId="0" xfId="6" applyNumberFormat="1" applyFont="1" applyFill="1" applyBorder="1"/>
    <xf numFmtId="10" fontId="5" fillId="4" borderId="0" xfId="15" applyNumberFormat="1" applyFont="1" applyFill="1" applyBorder="1"/>
    <xf numFmtId="0" fontId="5" fillId="2" borderId="0" xfId="6" applyFont="1" applyFill="1" applyBorder="1"/>
    <xf numFmtId="3" fontId="5" fillId="2" borderId="0" xfId="6" applyNumberFormat="1" applyFont="1" applyFill="1" applyBorder="1"/>
    <xf numFmtId="10" fontId="5" fillId="2" borderId="0" xfId="15" applyNumberFormat="1" applyFont="1" applyFill="1" applyBorder="1"/>
    <xf numFmtId="0" fontId="15" fillId="0" borderId="0" xfId="0" applyFont="1" applyBorder="1"/>
    <xf numFmtId="0" fontId="1" fillId="6" borderId="1" xfId="19" applyFill="1" applyBorder="1"/>
    <xf numFmtId="0" fontId="1" fillId="6" borderId="0" xfId="19" applyFill="1" applyBorder="1"/>
    <xf numFmtId="0" fontId="1" fillId="6" borderId="9" xfId="19" applyFill="1" applyBorder="1"/>
    <xf numFmtId="0" fontId="4" fillId="5" borderId="7" xfId="19" applyFont="1" applyFill="1" applyBorder="1" applyAlignment="1">
      <alignment horizontal="center" vertical="center" wrapText="1"/>
    </xf>
    <xf numFmtId="0" fontId="4" fillId="5" borderId="8" xfId="19" applyFont="1" applyFill="1" applyBorder="1" applyAlignment="1">
      <alignment horizontal="center" vertical="center"/>
    </xf>
    <xf numFmtId="0" fontId="32" fillId="5" borderId="13" xfId="19" applyFont="1" applyFill="1" applyBorder="1"/>
    <xf numFmtId="3" fontId="32" fillId="5" borderId="13" xfId="19" applyNumberFormat="1" applyFont="1" applyFill="1" applyBorder="1" applyAlignment="1">
      <alignment horizontal="right"/>
    </xf>
    <xf numFmtId="0" fontId="7" fillId="6" borderId="0" xfId="19" applyFont="1" applyFill="1" applyBorder="1"/>
    <xf numFmtId="0" fontId="4" fillId="5" borderId="6" xfId="19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right"/>
    </xf>
    <xf numFmtId="0" fontId="33" fillId="0" borderId="10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0" fontId="33" fillId="0" borderId="14" xfId="0" applyFont="1" applyBorder="1" applyAlignment="1">
      <alignment vertical="center" wrapText="1"/>
    </xf>
    <xf numFmtId="0" fontId="33" fillId="0" borderId="10" xfId="0" applyFont="1" applyFill="1" applyBorder="1" applyAlignment="1">
      <alignment vertical="center" wrapText="1"/>
    </xf>
    <xf numFmtId="0" fontId="33" fillId="0" borderId="16" xfId="0" applyFont="1" applyBorder="1" applyAlignment="1">
      <alignment vertical="center" wrapText="1"/>
    </xf>
    <xf numFmtId="49" fontId="33" fillId="0" borderId="10" xfId="0" applyNumberFormat="1" applyFont="1" applyBorder="1" applyAlignment="1">
      <alignment vertical="center" wrapText="1"/>
    </xf>
    <xf numFmtId="0" fontId="6" fillId="0" borderId="10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0" xfId="0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14" xfId="0" applyFont="1" applyBorder="1" applyAlignment="1">
      <alignment wrapText="1"/>
    </xf>
    <xf numFmtId="0" fontId="15" fillId="3" borderId="10" xfId="2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right" vertical="center"/>
    </xf>
    <xf numFmtId="0" fontId="4" fillId="5" borderId="9" xfId="0" applyFont="1" applyFill="1" applyBorder="1" applyAlignment="1">
      <alignment horizontal="right" vertical="center"/>
    </xf>
    <xf numFmtId="0" fontId="32" fillId="5" borderId="0" xfId="0" applyFont="1" applyFill="1" applyBorder="1" applyAlignment="1">
      <alignment horizontal="center" vertical="center"/>
    </xf>
    <xf numFmtId="0" fontId="32" fillId="5" borderId="9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vertical="center"/>
    </xf>
    <xf numFmtId="3" fontId="4" fillId="5" borderId="1" xfId="0" applyNumberFormat="1" applyFont="1" applyFill="1" applyBorder="1" applyAlignment="1">
      <alignment horizontal="left" vertical="center"/>
    </xf>
    <xf numFmtId="3" fontId="4" fillId="5" borderId="0" xfId="0" applyNumberFormat="1" applyFont="1" applyFill="1" applyBorder="1" applyAlignment="1">
      <alignment horizontal="right" vertical="center"/>
    </xf>
    <xf numFmtId="3" fontId="4" fillId="5" borderId="9" xfId="0" applyNumberFormat="1" applyFont="1" applyFill="1" applyBorder="1" applyAlignment="1">
      <alignment horizontal="right" vertical="center"/>
    </xf>
    <xf numFmtId="3" fontId="4" fillId="6" borderId="0" xfId="0" applyNumberFormat="1" applyFont="1" applyFill="1" applyBorder="1" applyAlignment="1">
      <alignment horizontal="right" vertical="center"/>
    </xf>
    <xf numFmtId="3" fontId="4" fillId="6" borderId="9" xfId="0" applyNumberFormat="1" applyFont="1" applyFill="1" applyBorder="1" applyAlignment="1">
      <alignment horizontal="right" vertical="center"/>
    </xf>
    <xf numFmtId="3" fontId="4" fillId="5" borderId="11" xfId="0" applyNumberFormat="1" applyFont="1" applyFill="1" applyBorder="1" applyAlignment="1">
      <alignment horizontal="right" vertical="center"/>
    </xf>
    <xf numFmtId="10" fontId="4" fillId="5" borderId="11" xfId="3" applyNumberFormat="1" applyFont="1" applyFill="1" applyBorder="1" applyAlignment="1" applyProtection="1">
      <alignment horizontal="right" vertical="center"/>
      <protection locked="0"/>
    </xf>
    <xf numFmtId="10" fontId="4" fillId="5" borderId="12" xfId="3" applyNumberFormat="1" applyFont="1" applyFill="1" applyBorder="1" applyAlignment="1">
      <alignment horizontal="right" vertical="center"/>
    </xf>
    <xf numFmtId="10" fontId="4" fillId="6" borderId="0" xfId="3" applyNumberFormat="1" applyFont="1" applyFill="1" applyBorder="1" applyAlignment="1" applyProtection="1">
      <alignment horizontal="right" vertical="center"/>
      <protection locked="0"/>
    </xf>
    <xf numFmtId="10" fontId="4" fillId="6" borderId="9" xfId="3" applyNumberFormat="1" applyFont="1" applyFill="1" applyBorder="1" applyAlignment="1">
      <alignment horizontal="right" vertical="center"/>
    </xf>
    <xf numFmtId="10" fontId="4" fillId="5" borderId="0" xfId="3" applyNumberFormat="1" applyFont="1" applyFill="1" applyBorder="1" applyAlignment="1" applyProtection="1">
      <alignment horizontal="right" vertical="center"/>
      <protection locked="0"/>
    </xf>
    <xf numFmtId="10" fontId="4" fillId="5" borderId="9" xfId="3" applyNumberFormat="1" applyFont="1" applyFill="1" applyBorder="1" applyAlignment="1">
      <alignment horizontal="right" vertical="center"/>
    </xf>
    <xf numFmtId="3" fontId="4" fillId="5" borderId="7" xfId="0" applyNumberFormat="1" applyFont="1" applyFill="1" applyBorder="1" applyAlignment="1">
      <alignment horizontal="right" vertical="center"/>
    </xf>
    <xf numFmtId="10" fontId="34" fillId="5" borderId="7" xfId="3" applyNumberFormat="1" applyFont="1" applyFill="1" applyBorder="1" applyAlignment="1">
      <alignment horizontal="right" vertical="center"/>
    </xf>
    <xf numFmtId="10" fontId="34" fillId="5" borderId="8" xfId="3" applyNumberFormat="1" applyFont="1" applyFill="1" applyBorder="1" applyAlignment="1">
      <alignment horizontal="right" vertical="center"/>
    </xf>
    <xf numFmtId="0" fontId="31" fillId="5" borderId="17" xfId="0" applyFont="1" applyFill="1" applyBorder="1" applyAlignment="1">
      <alignment vertical="center"/>
    </xf>
    <xf numFmtId="0" fontId="31" fillId="5" borderId="18" xfId="0" applyFont="1" applyFill="1" applyBorder="1" applyAlignment="1">
      <alignment vertical="center"/>
    </xf>
    <xf numFmtId="3" fontId="4" fillId="5" borderId="18" xfId="0" applyNumberFormat="1" applyFont="1" applyFill="1" applyBorder="1" applyAlignment="1">
      <alignment horizontal="right" vertical="center"/>
    </xf>
    <xf numFmtId="10" fontId="34" fillId="5" borderId="18" xfId="3" applyNumberFormat="1" applyFont="1" applyFill="1" applyBorder="1" applyAlignment="1">
      <alignment horizontal="right" vertical="center"/>
    </xf>
    <xf numFmtId="10" fontId="34" fillId="5" borderId="19" xfId="3" applyNumberFormat="1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center" vertical="center"/>
    </xf>
    <xf numFmtId="0" fontId="32" fillId="5" borderId="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9" borderId="0" xfId="0" applyFont="1" applyFill="1" applyBorder="1" applyAlignment="1">
      <alignment vertical="center"/>
    </xf>
    <xf numFmtId="3" fontId="4" fillId="9" borderId="0" xfId="0" applyNumberFormat="1" applyFont="1" applyFill="1" applyBorder="1" applyAlignment="1">
      <alignment horizontal="right" vertical="center"/>
    </xf>
    <xf numFmtId="0" fontId="4" fillId="9" borderId="9" xfId="0" applyFont="1" applyFill="1" applyBorder="1" applyAlignment="1">
      <alignment vertical="center"/>
    </xf>
    <xf numFmtId="0" fontId="34" fillId="5" borderId="0" xfId="0" applyFont="1" applyFill="1" applyBorder="1" applyAlignment="1">
      <alignment horizontal="left" vertical="center"/>
    </xf>
    <xf numFmtId="0" fontId="34" fillId="5" borderId="9" xfId="0" applyFont="1" applyFill="1" applyBorder="1" applyAlignment="1">
      <alignment horizontal="left" vertical="center"/>
    </xf>
    <xf numFmtId="0" fontId="34" fillId="5" borderId="18" xfId="0" applyFont="1" applyFill="1" applyBorder="1" applyAlignment="1">
      <alignment horizontal="left" vertical="center"/>
    </xf>
    <xf numFmtId="0" fontId="34" fillId="5" borderId="19" xfId="0" applyFont="1" applyFill="1" applyBorder="1" applyAlignment="1">
      <alignment horizontal="left" vertical="center"/>
    </xf>
    <xf numFmtId="0" fontId="18" fillId="9" borderId="0" xfId="0" applyFont="1" applyFill="1" applyAlignment="1">
      <alignment vertical="center"/>
    </xf>
    <xf numFmtId="10" fontId="15" fillId="0" borderId="7" xfId="1" applyNumberFormat="1" applyFont="1" applyFill="1" applyBorder="1" applyAlignment="1" applyProtection="1">
      <alignment horizontal="right" vertical="center"/>
      <protection locked="0"/>
    </xf>
    <xf numFmtId="10" fontId="15" fillId="0" borderId="8" xfId="1" applyNumberFormat="1" applyFont="1" applyFill="1" applyBorder="1" applyAlignment="1" applyProtection="1">
      <alignment horizontal="right" vertical="center"/>
      <protection locked="0"/>
    </xf>
    <xf numFmtId="10" fontId="15" fillId="0" borderId="9" xfId="1" applyNumberFormat="1" applyFont="1" applyFill="1" applyBorder="1" applyAlignment="1" applyProtection="1">
      <alignment horizontal="right" vertical="center"/>
      <protection locked="0"/>
    </xf>
    <xf numFmtId="10" fontId="15" fillId="0" borderId="18" xfId="1" applyNumberFormat="1" applyFont="1" applyFill="1" applyBorder="1" applyAlignment="1" applyProtection="1">
      <alignment horizontal="right" vertical="center"/>
      <protection locked="0"/>
    </xf>
    <xf numFmtId="10" fontId="15" fillId="0" borderId="19" xfId="1" applyNumberFormat="1" applyFont="1" applyFill="1" applyBorder="1" applyAlignment="1" applyProtection="1">
      <alignment horizontal="right" vertical="center"/>
      <protection locked="0"/>
    </xf>
    <xf numFmtId="10" fontId="15" fillId="0" borderId="11" xfId="1" applyNumberFormat="1" applyFont="1" applyFill="1" applyBorder="1" applyAlignment="1" applyProtection="1">
      <alignment horizontal="right" vertical="center"/>
      <protection locked="0"/>
    </xf>
    <xf numFmtId="10" fontId="15" fillId="0" borderId="12" xfId="1" applyNumberFormat="1" applyFont="1" applyFill="1" applyBorder="1" applyAlignment="1" applyProtection="1">
      <alignment horizontal="right" vertical="center"/>
      <protection locked="0"/>
    </xf>
    <xf numFmtId="3" fontId="15" fillId="0" borderId="7" xfId="0" applyNumberFormat="1" applyFont="1" applyFill="1" applyBorder="1" applyAlignment="1">
      <alignment horizontal="righ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10" fontId="6" fillId="0" borderId="11" xfId="3" applyNumberFormat="1" applyFont="1" applyBorder="1" applyAlignment="1">
      <alignment vertical="center"/>
    </xf>
    <xf numFmtId="10" fontId="6" fillId="0" borderId="12" xfId="3" applyNumberFormat="1" applyFont="1" applyBorder="1" applyAlignment="1">
      <alignment vertical="center"/>
    </xf>
    <xf numFmtId="0" fontId="28" fillId="3" borderId="16" xfId="21" applyFont="1" applyFill="1" applyBorder="1" applyAlignment="1">
      <alignment vertical="center"/>
    </xf>
    <xf numFmtId="0" fontId="28" fillId="3" borderId="14" xfId="21" applyFont="1" applyFill="1" applyBorder="1" applyAlignment="1">
      <alignment vertical="center"/>
    </xf>
    <xf numFmtId="0" fontId="33" fillId="3" borderId="10" xfId="0" applyFont="1" applyFill="1" applyBorder="1" applyAlignment="1">
      <alignment vertical="center"/>
    </xf>
    <xf numFmtId="0" fontId="33" fillId="3" borderId="15" xfId="0" applyFont="1" applyFill="1" applyBorder="1" applyAlignment="1">
      <alignment vertical="center"/>
    </xf>
    <xf numFmtId="0" fontId="33" fillId="3" borderId="14" xfId="0" applyFont="1" applyFill="1" applyBorder="1" applyAlignment="1">
      <alignment vertical="center"/>
    </xf>
    <xf numFmtId="0" fontId="33" fillId="3" borderId="16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3" fillId="3" borderId="14" xfId="0" applyFont="1" applyFill="1" applyBorder="1"/>
    <xf numFmtId="10" fontId="6" fillId="0" borderId="7" xfId="3" applyNumberFormat="1" applyFont="1" applyBorder="1" applyAlignment="1">
      <alignment vertical="center"/>
    </xf>
    <xf numFmtId="10" fontId="6" fillId="0" borderId="8" xfId="3" applyNumberFormat="1" applyFont="1" applyBorder="1" applyAlignment="1">
      <alignment vertical="center"/>
    </xf>
    <xf numFmtId="10" fontId="6" fillId="0" borderId="9" xfId="3" applyNumberFormat="1" applyFont="1" applyBorder="1" applyAlignment="1">
      <alignment vertical="center"/>
    </xf>
    <xf numFmtId="10" fontId="6" fillId="0" borderId="18" xfId="3" applyNumberFormat="1" applyFont="1" applyBorder="1" applyAlignment="1">
      <alignment vertical="center"/>
    </xf>
    <xf numFmtId="10" fontId="6" fillId="0" borderId="19" xfId="3" applyNumberFormat="1" applyFont="1" applyBorder="1" applyAlignment="1">
      <alignment vertical="center"/>
    </xf>
    <xf numFmtId="0" fontId="28" fillId="3" borderId="16" xfId="21" applyFont="1" applyFill="1" applyBorder="1" applyAlignment="1">
      <alignment horizontal="left" vertical="center"/>
    </xf>
    <xf numFmtId="0" fontId="0" fillId="0" borderId="0" xfId="0" applyBorder="1"/>
    <xf numFmtId="0" fontId="0" fillId="0" borderId="9" xfId="0" applyBorder="1"/>
    <xf numFmtId="0" fontId="13" fillId="5" borderId="1" xfId="0" applyFont="1" applyFill="1" applyBorder="1" applyAlignment="1">
      <alignment horizontal="left"/>
    </xf>
    <xf numFmtId="0" fontId="13" fillId="5" borderId="0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7" fontId="32" fillId="5" borderId="12" xfId="5" applyNumberFormat="1" applyFont="1" applyFill="1" applyBorder="1"/>
    <xf numFmtId="0" fontId="4" fillId="9" borderId="0" xfId="0" applyFont="1" applyFill="1" applyBorder="1" applyAlignment="1">
      <alignment horizontal="left"/>
    </xf>
    <xf numFmtId="167" fontId="4" fillId="9" borderId="0" xfId="5" applyNumberFormat="1" applyFont="1" applyFill="1" applyBorder="1" applyAlignment="1">
      <alignment horizontal="right"/>
    </xf>
    <xf numFmtId="0" fontId="4" fillId="5" borderId="0" xfId="0" applyFont="1" applyFill="1" applyBorder="1" applyAlignment="1">
      <alignment horizontal="left"/>
    </xf>
    <xf numFmtId="167" fontId="4" fillId="5" borderId="0" xfId="5" applyNumberFormat="1" applyFont="1" applyFill="1" applyBorder="1" applyAlignment="1">
      <alignment horizontal="right"/>
    </xf>
    <xf numFmtId="167" fontId="4" fillId="5" borderId="13" xfId="5" applyNumberFormat="1" applyFont="1" applyFill="1" applyBorder="1" applyAlignment="1">
      <alignment horizontal="left"/>
    </xf>
    <xf numFmtId="167" fontId="4" fillId="5" borderId="11" xfId="5" applyNumberFormat="1" applyFont="1" applyFill="1" applyBorder="1" applyAlignment="1">
      <alignment horizontal="right"/>
    </xf>
    <xf numFmtId="0" fontId="6" fillId="0" borderId="11" xfId="0" applyFont="1" applyFill="1" applyBorder="1" applyAlignment="1">
      <alignment vertical="center"/>
    </xf>
    <xf numFmtId="167" fontId="32" fillId="5" borderId="8" xfId="5" applyNumberFormat="1" applyFont="1" applyFill="1" applyBorder="1"/>
    <xf numFmtId="0" fontId="32" fillId="10" borderId="17" xfId="0" applyFont="1" applyFill="1" applyBorder="1" applyAlignment="1">
      <alignment horizontal="left" vertical="center"/>
    </xf>
    <xf numFmtId="0" fontId="4" fillId="10" borderId="18" xfId="0" applyFont="1" applyFill="1" applyBorder="1" applyAlignment="1">
      <alignment vertical="center"/>
    </xf>
    <xf numFmtId="167" fontId="32" fillId="10" borderId="19" xfId="5" applyNumberFormat="1" applyFont="1" applyFill="1" applyBorder="1" applyAlignment="1">
      <alignment vertical="center"/>
    </xf>
    <xf numFmtId="0" fontId="32" fillId="5" borderId="0" xfId="0" applyFont="1" applyFill="1" applyBorder="1" applyAlignment="1">
      <alignment horizontal="left"/>
    </xf>
    <xf numFmtId="0" fontId="4" fillId="10" borderId="13" xfId="0" applyFont="1" applyFill="1" applyBorder="1" applyAlignment="1">
      <alignment horizontal="left" vertical="center"/>
    </xf>
    <xf numFmtId="0" fontId="4" fillId="10" borderId="11" xfId="0" applyFont="1" applyFill="1" applyBorder="1" applyAlignment="1">
      <alignment vertical="center"/>
    </xf>
    <xf numFmtId="0" fontId="4" fillId="11" borderId="0" xfId="0" applyFont="1" applyFill="1" applyBorder="1" applyAlignment="1">
      <alignment vertical="center"/>
    </xf>
    <xf numFmtId="0" fontId="4" fillId="10" borderId="0" xfId="0" applyFont="1" applyFill="1" applyBorder="1" applyAlignment="1">
      <alignment vertical="center"/>
    </xf>
    <xf numFmtId="0" fontId="4" fillId="10" borderId="6" xfId="0" applyFont="1" applyFill="1" applyBorder="1" applyAlignment="1">
      <alignment vertical="center"/>
    </xf>
    <xf numFmtId="0" fontId="4" fillId="10" borderId="7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left" vertical="center"/>
    </xf>
    <xf numFmtId="167" fontId="32" fillId="5" borderId="9" xfId="5" applyNumberFormat="1" applyFont="1" applyFill="1" applyBorder="1"/>
    <xf numFmtId="0" fontId="4" fillId="10" borderId="17" xfId="0" applyFont="1" applyFill="1" applyBorder="1" applyAlignment="1">
      <alignment horizontal="left"/>
    </xf>
    <xf numFmtId="0" fontId="4" fillId="10" borderId="18" xfId="0" applyFont="1" applyFill="1" applyBorder="1" applyAlignment="1">
      <alignment horizontal="center"/>
    </xf>
    <xf numFmtId="167" fontId="32" fillId="5" borderId="19" xfId="5" applyNumberFormat="1" applyFont="1" applyFill="1" applyBorder="1"/>
    <xf numFmtId="0" fontId="34" fillId="9" borderId="0" xfId="0" applyFont="1" applyFill="1" applyBorder="1"/>
    <xf numFmtId="167" fontId="34" fillId="9" borderId="0" xfId="5" applyNumberFormat="1" applyFont="1" applyFill="1" applyBorder="1"/>
    <xf numFmtId="167" fontId="15" fillId="0" borderId="8" xfId="5" applyNumberFormat="1" applyFont="1" applyFill="1" applyBorder="1" applyAlignment="1">
      <alignment horizontal="right"/>
    </xf>
    <xf numFmtId="167" fontId="15" fillId="0" borderId="9" xfId="5" applyNumberFormat="1" applyFont="1" applyFill="1" applyBorder="1" applyAlignment="1">
      <alignment horizontal="right"/>
    </xf>
    <xf numFmtId="167" fontId="15" fillId="0" borderId="19" xfId="5" applyNumberFormat="1" applyFont="1" applyFill="1" applyBorder="1" applyAlignment="1">
      <alignment horizontal="right"/>
    </xf>
    <xf numFmtId="0" fontId="6" fillId="0" borderId="14" xfId="0" applyFont="1" applyFill="1" applyBorder="1" applyAlignment="1">
      <alignment vertical="center"/>
    </xf>
    <xf numFmtId="167" fontId="15" fillId="0" borderId="16" xfId="5" applyNumberFormat="1" applyFont="1" applyFill="1" applyBorder="1" applyAlignment="1">
      <alignment horizontal="right"/>
    </xf>
    <xf numFmtId="167" fontId="15" fillId="0" borderId="10" xfId="5" applyNumberFormat="1" applyFont="1" applyFill="1" applyBorder="1" applyAlignment="1">
      <alignment horizontal="right"/>
    </xf>
    <xf numFmtId="167" fontId="15" fillId="0" borderId="15" xfId="5" applyNumberFormat="1" applyFont="1" applyFill="1" applyBorder="1" applyAlignment="1">
      <alignment horizontal="right"/>
    </xf>
    <xf numFmtId="167" fontId="15" fillId="0" borderId="14" xfId="5" applyNumberFormat="1" applyFont="1" applyFill="1" applyBorder="1" applyAlignment="1">
      <alignment horizontal="right"/>
    </xf>
    <xf numFmtId="0" fontId="0" fillId="0" borderId="8" xfId="0" applyBorder="1"/>
    <xf numFmtId="0" fontId="4" fillId="9" borderId="1" xfId="0" applyFont="1" applyFill="1" applyBorder="1" applyAlignment="1">
      <alignment horizontal="left"/>
    </xf>
    <xf numFmtId="0" fontId="6" fillId="0" borderId="11" xfId="0" applyFont="1" applyFill="1" applyBorder="1"/>
    <xf numFmtId="167" fontId="15" fillId="0" borderId="12" xfId="5" applyNumberFormat="1" applyFont="1" applyFill="1" applyBorder="1" applyAlignment="1">
      <alignment horizontal="right"/>
    </xf>
    <xf numFmtId="0" fontId="32" fillId="5" borderId="9" xfId="0" applyFont="1" applyFill="1" applyBorder="1" applyAlignment="1">
      <alignment horizontal="left"/>
    </xf>
    <xf numFmtId="167" fontId="6" fillId="0" borderId="9" xfId="5" applyNumberFormat="1" applyFont="1" applyFill="1" applyBorder="1" applyAlignment="1"/>
    <xf numFmtId="167" fontId="6" fillId="0" borderId="16" xfId="5" applyNumberFormat="1" applyFont="1" applyBorder="1"/>
    <xf numFmtId="167" fontId="6" fillId="0" borderId="16" xfId="5" applyNumberFormat="1" applyFont="1" applyFill="1" applyBorder="1" applyAlignment="1"/>
    <xf numFmtId="167" fontId="6" fillId="0" borderId="10" xfId="5" applyNumberFormat="1" applyFont="1" applyFill="1" applyBorder="1" applyAlignment="1"/>
    <xf numFmtId="167" fontId="6" fillId="0" borderId="15" xfId="5" applyNumberFormat="1" applyFont="1" applyFill="1" applyBorder="1" applyAlignment="1"/>
    <xf numFmtId="167" fontId="6" fillId="0" borderId="14" xfId="5" applyNumberFormat="1" applyFont="1" applyFill="1" applyBorder="1" applyAlignment="1"/>
    <xf numFmtId="0" fontId="4" fillId="11" borderId="1" xfId="0" applyFont="1" applyFill="1" applyBorder="1" applyAlignment="1">
      <alignment horizontal="left" vertical="center"/>
    </xf>
    <xf numFmtId="167" fontId="4" fillId="11" borderId="9" xfId="5" applyNumberFormat="1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167" fontId="4" fillId="10" borderId="9" xfId="5" applyNumberFormat="1" applyFont="1" applyFill="1" applyBorder="1" applyAlignment="1">
      <alignment vertical="center"/>
    </xf>
    <xf numFmtId="0" fontId="13" fillId="9" borderId="1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3" fillId="9" borderId="9" xfId="0" applyFont="1" applyFill="1" applyBorder="1" applyAlignment="1">
      <alignment horizontal="center"/>
    </xf>
    <xf numFmtId="0" fontId="4" fillId="5" borderId="17" xfId="0" applyFont="1" applyFill="1" applyBorder="1"/>
    <xf numFmtId="3" fontId="4" fillId="5" borderId="18" xfId="0" applyNumberFormat="1" applyFont="1" applyFill="1" applyBorder="1"/>
    <xf numFmtId="0" fontId="4" fillId="9" borderId="0" xfId="0" applyFont="1" applyFill="1"/>
    <xf numFmtId="3" fontId="4" fillId="9" borderId="0" xfId="0" applyNumberFormat="1" applyFont="1" applyFill="1"/>
    <xf numFmtId="10" fontId="4" fillId="9" borderId="0" xfId="0" applyNumberFormat="1" applyFont="1" applyFill="1"/>
    <xf numFmtId="0" fontId="15" fillId="0" borderId="1" xfId="9" applyFont="1" applyFill="1" applyBorder="1" applyAlignment="1">
      <alignment wrapText="1"/>
    </xf>
    <xf numFmtId="10" fontId="15" fillId="0" borderId="9" xfId="10" applyNumberFormat="1" applyFont="1" applyFill="1" applyBorder="1" applyAlignment="1">
      <alignment horizontal="right" wrapText="1"/>
    </xf>
    <xf numFmtId="0" fontId="9" fillId="9" borderId="0" xfId="0" applyFont="1" applyFill="1" applyAlignment="1">
      <alignment horizont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horizontal="right" vertical="center"/>
    </xf>
    <xf numFmtId="0" fontId="4" fillId="5" borderId="8" xfId="0" applyFont="1" applyFill="1" applyBorder="1" applyAlignment="1">
      <alignment horizontal="right" vertical="center"/>
    </xf>
    <xf numFmtId="0" fontId="6" fillId="9" borderId="0" xfId="6" applyFont="1" applyFill="1" applyBorder="1"/>
    <xf numFmtId="0" fontId="30" fillId="0" borderId="0" xfId="0" applyFont="1"/>
    <xf numFmtId="3" fontId="0" fillId="0" borderId="0" xfId="0" applyNumberFormat="1"/>
    <xf numFmtId="0" fontId="4" fillId="5" borderId="20" xfId="12" applyFont="1" applyFill="1" applyBorder="1" applyAlignment="1">
      <alignment vertical="center" wrapText="1"/>
    </xf>
    <xf numFmtId="3" fontId="4" fillId="5" borderId="21" xfId="12" applyNumberFormat="1" applyFont="1" applyFill="1" applyBorder="1" applyAlignment="1">
      <alignment horizontal="right" vertical="center" wrapText="1"/>
    </xf>
    <xf numFmtId="0" fontId="32" fillId="5" borderId="6" xfId="0" applyFont="1" applyFill="1" applyBorder="1" applyAlignment="1">
      <alignment vertical="center"/>
    </xf>
    <xf numFmtId="0" fontId="32" fillId="5" borderId="7" xfId="0" applyFont="1" applyFill="1" applyBorder="1" applyAlignment="1">
      <alignment horizontal="right" vertical="center"/>
    </xf>
    <xf numFmtId="0" fontId="32" fillId="5" borderId="8" xfId="0" applyFont="1" applyFill="1" applyBorder="1" applyAlignment="1">
      <alignment horizontal="right" vertical="center"/>
    </xf>
    <xf numFmtId="0" fontId="15" fillId="0" borderId="1" xfId="12" applyFont="1" applyFill="1" applyBorder="1" applyAlignment="1">
      <alignment vertical="center" wrapText="1"/>
    </xf>
    <xf numFmtId="10" fontId="6" fillId="0" borderId="9" xfId="13" applyNumberFormat="1" applyFont="1" applyBorder="1" applyAlignment="1">
      <alignment vertical="center"/>
    </xf>
    <xf numFmtId="0" fontId="13" fillId="9" borderId="0" xfId="6" applyFont="1" applyFill="1" applyBorder="1"/>
    <xf numFmtId="0" fontId="6" fillId="9" borderId="0" xfId="6" applyFont="1" applyFill="1"/>
    <xf numFmtId="0" fontId="14" fillId="9" borderId="1" xfId="6" applyFont="1" applyFill="1" applyBorder="1"/>
    <xf numFmtId="0" fontId="14" fillId="9" borderId="0" xfId="6" applyFont="1" applyFill="1" applyBorder="1"/>
    <xf numFmtId="0" fontId="14" fillId="9" borderId="9" xfId="6" applyFont="1" applyFill="1" applyBorder="1"/>
    <xf numFmtId="0" fontId="32" fillId="5" borderId="13" xfId="0" applyFont="1" applyFill="1" applyBorder="1"/>
    <xf numFmtId="3" fontId="32" fillId="5" borderId="11" xfId="0" applyNumberFormat="1" applyFont="1" applyFill="1" applyBorder="1"/>
    <xf numFmtId="3" fontId="6" fillId="9" borderId="0" xfId="6" applyNumberFormat="1" applyFont="1" applyFill="1"/>
    <xf numFmtId="3" fontId="7" fillId="0" borderId="0" xfId="6" applyNumberFormat="1" applyFont="1" applyBorder="1"/>
    <xf numFmtId="10" fontId="7" fillId="0" borderId="9" xfId="11" applyNumberFormat="1" applyFont="1" applyBorder="1"/>
    <xf numFmtId="0" fontId="9" fillId="9" borderId="1" xfId="6" applyFont="1" applyFill="1" applyBorder="1" applyAlignment="1">
      <alignment horizontal="center"/>
    </xf>
    <xf numFmtId="0" fontId="9" fillId="9" borderId="0" xfId="6" applyFont="1" applyFill="1" applyBorder="1" applyAlignment="1">
      <alignment horizontal="center"/>
    </xf>
    <xf numFmtId="0" fontId="9" fillId="9" borderId="9" xfId="6" applyFont="1" applyFill="1" applyBorder="1" applyAlignment="1">
      <alignment horizontal="center"/>
    </xf>
    <xf numFmtId="0" fontId="4" fillId="5" borderId="1" xfId="6" applyFont="1" applyFill="1" applyBorder="1" applyAlignment="1">
      <alignment horizontal="right" vertical="center"/>
    </xf>
    <xf numFmtId="0" fontId="4" fillId="5" borderId="0" xfId="6" applyFont="1" applyFill="1" applyBorder="1" applyAlignment="1">
      <alignment horizontal="right" vertical="center"/>
    </xf>
    <xf numFmtId="0" fontId="26" fillId="0" borderId="0" xfId="22" applyFont="1" applyFill="1" applyBorder="1" applyAlignment="1">
      <alignment horizontal="right" wrapText="1"/>
    </xf>
    <xf numFmtId="4" fontId="26" fillId="0" borderId="0" xfId="22" applyNumberFormat="1" applyFont="1" applyFill="1" applyBorder="1" applyAlignment="1">
      <alignment horizontal="center" wrapText="1"/>
    </xf>
    <xf numFmtId="4" fontId="15" fillId="0" borderId="0" xfId="6" applyNumberFormat="1" applyFont="1" applyBorder="1"/>
    <xf numFmtId="0" fontId="0" fillId="9" borderId="0" xfId="0" applyFill="1"/>
    <xf numFmtId="16" fontId="37" fillId="5" borderId="0" xfId="6" quotePrefix="1" applyNumberFormat="1" applyFont="1" applyFill="1" applyBorder="1" applyAlignment="1">
      <alignment horizontal="center" vertical="center"/>
    </xf>
    <xf numFmtId="164" fontId="24" fillId="9" borderId="0" xfId="6" applyNumberFormat="1" applyFont="1" applyFill="1" applyBorder="1"/>
    <xf numFmtId="169" fontId="25" fillId="9" borderId="0" xfId="6" applyNumberFormat="1" applyFont="1" applyFill="1" applyBorder="1" applyAlignment="1">
      <alignment horizontal="left"/>
    </xf>
    <xf numFmtId="0" fontId="0" fillId="9" borderId="0" xfId="0" applyFill="1" applyBorder="1"/>
    <xf numFmtId="16" fontId="4" fillId="5" borderId="0" xfId="6" quotePrefix="1" applyNumberFormat="1" applyFont="1" applyFill="1" applyBorder="1" applyAlignment="1">
      <alignment horizontal="center" vertical="center"/>
    </xf>
    <xf numFmtId="16" fontId="4" fillId="5" borderId="9" xfId="6" quotePrefix="1" applyNumberFormat="1" applyFont="1" applyFill="1" applyBorder="1" applyAlignment="1">
      <alignment horizontal="center" vertical="center"/>
    </xf>
    <xf numFmtId="164" fontId="24" fillId="9" borderId="17" xfId="6" applyNumberFormat="1" applyFont="1" applyFill="1" applyBorder="1" applyAlignment="1">
      <alignment horizontal="right"/>
    </xf>
    <xf numFmtId="164" fontId="24" fillId="9" borderId="18" xfId="6" applyNumberFormat="1" applyFont="1" applyFill="1" applyBorder="1"/>
    <xf numFmtId="169" fontId="25" fillId="9" borderId="18" xfId="6" applyNumberFormat="1" applyFont="1" applyFill="1" applyBorder="1" applyAlignment="1">
      <alignment horizontal="left"/>
    </xf>
    <xf numFmtId="0" fontId="0" fillId="9" borderId="9" xfId="0" applyFill="1" applyBorder="1"/>
    <xf numFmtId="16" fontId="40" fillId="5" borderId="0" xfId="6" quotePrefix="1" applyNumberFormat="1" applyFont="1" applyFill="1" applyBorder="1" applyAlignment="1">
      <alignment horizontal="center" vertical="center"/>
    </xf>
    <xf numFmtId="16" fontId="40" fillId="5" borderId="9" xfId="6" quotePrefix="1" applyNumberFormat="1" applyFont="1" applyFill="1" applyBorder="1" applyAlignment="1">
      <alignment horizontal="center" vertical="center"/>
    </xf>
    <xf numFmtId="4" fontId="24" fillId="9" borderId="0" xfId="6" applyNumberFormat="1" applyFont="1" applyFill="1" applyBorder="1"/>
    <xf numFmtId="4" fontId="24" fillId="9" borderId="0" xfId="6" applyNumberFormat="1" applyFont="1" applyFill="1" applyBorder="1" applyAlignment="1"/>
    <xf numFmtId="4" fontId="25" fillId="9" borderId="0" xfId="6" applyNumberFormat="1" applyFont="1" applyFill="1" applyBorder="1" applyAlignment="1">
      <alignment horizontal="left"/>
    </xf>
    <xf numFmtId="0" fontId="32" fillId="10" borderId="13" xfId="0" applyFont="1" applyFill="1" applyBorder="1" applyAlignment="1">
      <alignment horizontal="left" vertical="center"/>
    </xf>
    <xf numFmtId="167" fontId="32" fillId="10" borderId="12" xfId="5" applyNumberFormat="1" applyFont="1" applyFill="1" applyBorder="1" applyAlignment="1">
      <alignment horizontal="right" vertical="center"/>
    </xf>
    <xf numFmtId="0" fontId="6" fillId="3" borderId="6" xfId="0" applyFont="1" applyFill="1" applyBorder="1"/>
    <xf numFmtId="0" fontId="6" fillId="3" borderId="1" xfId="0" applyFont="1" applyFill="1" applyBorder="1"/>
    <xf numFmtId="0" fontId="6" fillId="3" borderId="17" xfId="0" applyFont="1" applyFill="1" applyBorder="1"/>
    <xf numFmtId="0" fontId="13" fillId="9" borderId="1" xfId="26" applyFont="1" applyFill="1" applyBorder="1" applyAlignment="1">
      <alignment horizontal="center"/>
    </xf>
    <xf numFmtId="0" fontId="13" fillId="9" borderId="0" xfId="26" applyFont="1" applyFill="1" applyBorder="1" applyAlignment="1">
      <alignment horizontal="center"/>
    </xf>
    <xf numFmtId="0" fontId="13" fillId="9" borderId="9" xfId="26" applyFont="1" applyFill="1" applyBorder="1" applyAlignment="1">
      <alignment horizontal="center"/>
    </xf>
    <xf numFmtId="0" fontId="42" fillId="5" borderId="0" xfId="0" applyFont="1" applyFill="1" applyAlignment="1"/>
    <xf numFmtId="0" fontId="42" fillId="0" borderId="0" xfId="0" applyFont="1" applyAlignment="1"/>
    <xf numFmtId="0" fontId="43" fillId="5" borderId="0" xfId="0" applyFont="1" applyFill="1" applyAlignment="1">
      <alignment horizontal="center" vertical="center"/>
    </xf>
    <xf numFmtId="0" fontId="43" fillId="5" borderId="0" xfId="0" applyFont="1" applyFill="1" applyAlignment="1">
      <alignment vertical="center"/>
    </xf>
    <xf numFmtId="0" fontId="44" fillId="5" borderId="0" xfId="0" applyFont="1" applyFill="1" applyAlignment="1">
      <alignment horizontal="center" vertical="center"/>
    </xf>
    <xf numFmtId="0" fontId="45" fillId="5" borderId="0" xfId="0" applyFont="1" applyFill="1" applyAlignment="1">
      <alignment horizontal="center"/>
    </xf>
    <xf numFmtId="0" fontId="46" fillId="5" borderId="0" xfId="0" applyFont="1" applyFill="1" applyAlignment="1">
      <alignment horizontal="center"/>
    </xf>
    <xf numFmtId="0" fontId="47" fillId="0" borderId="0" xfId="0" applyFont="1"/>
    <xf numFmtId="0" fontId="49" fillId="0" borderId="0" xfId="28" applyFont="1" applyAlignment="1" applyProtection="1"/>
    <xf numFmtId="0" fontId="50" fillId="0" borderId="0" xfId="0" applyFont="1"/>
    <xf numFmtId="0" fontId="0" fillId="5" borderId="0" xfId="0" applyFill="1"/>
    <xf numFmtId="0" fontId="19" fillId="0" borderId="0" xfId="6"/>
    <xf numFmtId="0" fontId="19" fillId="0" borderId="0" xfId="6" applyAlignment="1">
      <alignment horizontal="center"/>
    </xf>
    <xf numFmtId="0" fontId="51" fillId="0" borderId="0" xfId="6" applyFont="1"/>
    <xf numFmtId="0" fontId="19" fillId="0" borderId="0" xfId="6" applyBorder="1"/>
    <xf numFmtId="0" fontId="19" fillId="0" borderId="0" xfId="6" applyBorder="1" applyAlignment="1">
      <alignment horizontal="center"/>
    </xf>
    <xf numFmtId="0" fontId="19" fillId="0" borderId="0" xfId="6" applyFill="1" applyBorder="1"/>
    <xf numFmtId="0" fontId="51" fillId="0" borderId="0" xfId="6" applyFont="1" applyBorder="1"/>
    <xf numFmtId="4" fontId="6" fillId="3" borderId="0" xfId="29" applyNumberFormat="1" applyFont="1" applyFill="1" applyBorder="1" applyAlignment="1">
      <alignment horizontal="left"/>
    </xf>
    <xf numFmtId="0" fontId="19" fillId="0" borderId="0" xfId="6" applyBorder="1" applyAlignment="1">
      <alignment wrapText="1"/>
    </xf>
    <xf numFmtId="0" fontId="19" fillId="0" borderId="0" xfId="6" applyFill="1" applyBorder="1" applyAlignment="1">
      <alignment horizontal="center"/>
    </xf>
    <xf numFmtId="0" fontId="52" fillId="0" borderId="0" xfId="6" applyFont="1" applyAlignment="1">
      <alignment horizontal="center"/>
    </xf>
    <xf numFmtId="0" fontId="52" fillId="0" borderId="0" xfId="6" applyFont="1"/>
    <xf numFmtId="0" fontId="41" fillId="0" borderId="0" xfId="0" applyFont="1"/>
    <xf numFmtId="3" fontId="15" fillId="0" borderId="6" xfId="0" applyNumberFormat="1" applyFont="1" applyFill="1" applyBorder="1" applyAlignment="1">
      <alignment horizontal="right" vertical="center"/>
    </xf>
    <xf numFmtId="3" fontId="15" fillId="0" borderId="17" xfId="0" applyNumberFormat="1" applyFont="1" applyFill="1" applyBorder="1" applyAlignment="1">
      <alignment horizontal="right" vertical="center"/>
    </xf>
    <xf numFmtId="3" fontId="15" fillId="0" borderId="1" xfId="0" applyNumberFormat="1" applyFont="1" applyFill="1" applyBorder="1" applyAlignment="1">
      <alignment horizontal="right" vertical="center"/>
    </xf>
    <xf numFmtId="0" fontId="6" fillId="0" borderId="1" xfId="0" applyFont="1" applyFill="1" applyBorder="1"/>
    <xf numFmtId="0" fontId="11" fillId="3" borderId="3" xfId="0" applyFont="1" applyFill="1" applyBorder="1" applyAlignment="1">
      <alignment vertical="center" wrapText="1"/>
    </xf>
    <xf numFmtId="0" fontId="0" fillId="0" borderId="0" xfId="0"/>
    <xf numFmtId="3" fontId="6" fillId="0" borderId="0" xfId="0" applyNumberFormat="1" applyFont="1" applyFill="1" applyBorder="1" applyAlignment="1">
      <alignment horizontal="right"/>
    </xf>
    <xf numFmtId="174" fontId="0" fillId="0" borderId="0" xfId="0" applyNumberFormat="1"/>
    <xf numFmtId="0" fontId="0" fillId="0" borderId="0" xfId="0" applyAlignment="1">
      <alignment horizontal="left"/>
    </xf>
    <xf numFmtId="174" fontId="0" fillId="0" borderId="0" xfId="0" applyNumberFormat="1" applyAlignment="1">
      <alignment horizontal="left"/>
    </xf>
    <xf numFmtId="0" fontId="6" fillId="0" borderId="0" xfId="0" applyFont="1" applyFill="1" applyBorder="1" applyAlignment="1">
      <alignment vertical="center"/>
    </xf>
    <xf numFmtId="0" fontId="6" fillId="0" borderId="16" xfId="70" applyFont="1" applyFill="1" applyBorder="1" applyAlignment="1">
      <alignment horizontal="left" vertical="center" wrapText="1"/>
    </xf>
    <xf numFmtId="3" fontId="15" fillId="0" borderId="13" xfId="0" applyNumberFormat="1" applyFont="1" applyFill="1" applyBorder="1" applyAlignment="1">
      <alignment horizontal="right" vertical="center"/>
    </xf>
    <xf numFmtId="0" fontId="6" fillId="0" borderId="16" xfId="2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0" fontId="0" fillId="0" borderId="1" xfId="0" applyBorder="1"/>
    <xf numFmtId="0" fontId="6" fillId="0" borderId="14" xfId="72" applyFont="1" applyFill="1" applyBorder="1" applyAlignment="1">
      <alignment horizontal="left" wrapText="1"/>
    </xf>
    <xf numFmtId="0" fontId="6" fillId="0" borderId="16" xfId="0" applyFont="1" applyBorder="1"/>
    <xf numFmtId="0" fontId="6" fillId="3" borderId="6" xfId="20" applyFont="1" applyFill="1" applyBorder="1" applyAlignment="1">
      <alignment horizontal="left" vertical="center" wrapText="1"/>
    </xf>
    <xf numFmtId="0" fontId="28" fillId="0" borderId="13" xfId="21" applyFont="1" applyFill="1" applyBorder="1" applyAlignment="1">
      <alignment vertical="center"/>
    </xf>
    <xf numFmtId="0" fontId="28" fillId="3" borderId="13" xfId="21" applyFont="1" applyFill="1" applyBorder="1" applyAlignment="1">
      <alignment vertical="center"/>
    </xf>
    <xf numFmtId="3" fontId="6" fillId="0" borderId="13" xfId="73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8" fillId="0" borderId="1" xfId="21" applyFont="1" applyFill="1" applyBorder="1" applyAlignment="1">
      <alignment vertical="center"/>
    </xf>
    <xf numFmtId="0" fontId="33" fillId="3" borderId="6" xfId="0" applyFont="1" applyFill="1" applyBorder="1" applyAlignment="1">
      <alignment vertical="center"/>
    </xf>
    <xf numFmtId="3" fontId="6" fillId="0" borderId="6" xfId="73" applyNumberFormat="1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3" fontId="6" fillId="0" borderId="1" xfId="73" applyNumberFormat="1" applyFont="1" applyBorder="1" applyAlignment="1">
      <alignment vertical="center"/>
    </xf>
    <xf numFmtId="0" fontId="33" fillId="3" borderId="17" xfId="0" applyFont="1" applyFill="1" applyBorder="1" applyAlignment="1">
      <alignment vertical="center"/>
    </xf>
    <xf numFmtId="3" fontId="6" fillId="0" borderId="17" xfId="73" applyNumberFormat="1" applyFont="1" applyBorder="1" applyAlignment="1">
      <alignment vertical="center"/>
    </xf>
    <xf numFmtId="0" fontId="33" fillId="3" borderId="13" xfId="0" applyFont="1" applyFill="1" applyBorder="1" applyAlignment="1">
      <alignment vertical="center"/>
    </xf>
    <xf numFmtId="0" fontId="28" fillId="3" borderId="17" xfId="21" applyFont="1" applyFill="1" applyBorder="1" applyAlignment="1">
      <alignment vertical="center"/>
    </xf>
    <xf numFmtId="0" fontId="28" fillId="0" borderId="10" xfId="21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3" fillId="3" borderId="1" xfId="0" applyFont="1" applyFill="1" applyBorder="1"/>
    <xf numFmtId="0" fontId="28" fillId="3" borderId="39" xfId="74" applyFont="1" applyFill="1" applyBorder="1" applyAlignment="1">
      <alignment vertical="center"/>
    </xf>
    <xf numFmtId="0" fontId="28" fillId="3" borderId="40" xfId="74" applyFont="1" applyFill="1" applyBorder="1" applyAlignment="1">
      <alignment vertical="center"/>
    </xf>
    <xf numFmtId="171" fontId="0" fillId="0" borderId="0" xfId="0" applyNumberFormat="1"/>
    <xf numFmtId="0" fontId="28" fillId="3" borderId="13" xfId="21" applyFont="1" applyFill="1" applyBorder="1" applyAlignment="1">
      <alignment horizontal="left" vertical="center"/>
    </xf>
    <xf numFmtId="3" fontId="6" fillId="0" borderId="6" xfId="73" applyNumberFormat="1" applyFont="1" applyFill="1" applyBorder="1" applyAlignment="1">
      <alignment vertical="center"/>
    </xf>
    <xf numFmtId="10" fontId="6" fillId="0" borderId="6" xfId="3" applyNumberFormat="1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3" fontId="6" fillId="0" borderId="13" xfId="73" applyNumberFormat="1" applyFont="1" applyFill="1" applyBorder="1" applyAlignment="1">
      <alignment vertical="center"/>
    </xf>
    <xf numFmtId="9" fontId="4" fillId="5" borderId="19" xfId="0" applyNumberFormat="1" applyFont="1" applyFill="1" applyBorder="1"/>
    <xf numFmtId="0" fontId="15" fillId="0" borderId="0" xfId="12" applyFont="1" applyFill="1" applyBorder="1" applyAlignment="1">
      <alignment vertical="center" wrapText="1"/>
    </xf>
    <xf numFmtId="0" fontId="15" fillId="0" borderId="6" xfId="12" applyFont="1" applyFill="1" applyBorder="1" applyAlignment="1">
      <alignment vertical="center" wrapText="1"/>
    </xf>
    <xf numFmtId="10" fontId="6" fillId="0" borderId="8" xfId="13" applyNumberFormat="1" applyFont="1" applyBorder="1" applyAlignment="1">
      <alignment vertical="center"/>
    </xf>
    <xf numFmtId="10" fontId="6" fillId="0" borderId="0" xfId="13" applyNumberFormat="1" applyFont="1" applyBorder="1" applyAlignment="1">
      <alignment vertical="center"/>
    </xf>
    <xf numFmtId="9" fontId="4" fillId="5" borderId="22" xfId="1" applyNumberFormat="1" applyFont="1" applyFill="1" applyBorder="1" applyAlignment="1">
      <alignment horizontal="right" vertical="center" wrapText="1"/>
    </xf>
    <xf numFmtId="0" fontId="32" fillId="5" borderId="1" xfId="0" applyFont="1" applyFill="1" applyBorder="1" applyAlignment="1">
      <alignment horizontal="left"/>
    </xf>
    <xf numFmtId="0" fontId="32" fillId="5" borderId="0" xfId="0" applyFont="1" applyFill="1" applyBorder="1" applyAlignment="1">
      <alignment horizontal="right"/>
    </xf>
    <xf numFmtId="0" fontId="32" fillId="5" borderId="9" xfId="0" applyFont="1" applyFill="1" applyBorder="1" applyAlignment="1">
      <alignment horizontal="right"/>
    </xf>
    <xf numFmtId="171" fontId="11" fillId="0" borderId="1" xfId="0" applyNumberFormat="1" applyFont="1" applyBorder="1" applyAlignment="1">
      <alignment horizontal="left"/>
    </xf>
    <xf numFmtId="0" fontId="7" fillId="0" borderId="0" xfId="6" applyFont="1"/>
    <xf numFmtId="171" fontId="11" fillId="0" borderId="1" xfId="0" applyNumberFormat="1" applyFont="1" applyBorder="1" applyAlignment="1">
      <alignment horizontal="left" wrapText="1"/>
    </xf>
    <xf numFmtId="171" fontId="11" fillId="0" borderId="17" xfId="0" applyNumberFormat="1" applyFont="1" applyBorder="1" applyAlignment="1">
      <alignment horizontal="left"/>
    </xf>
    <xf numFmtId="9" fontId="32" fillId="5" borderId="12" xfId="1" applyNumberFormat="1" applyFont="1" applyFill="1" applyBorder="1"/>
    <xf numFmtId="0" fontId="15" fillId="0" borderId="6" xfId="9" applyFont="1" applyFill="1" applyBorder="1" applyAlignment="1">
      <alignment wrapText="1"/>
    </xf>
    <xf numFmtId="0" fontId="66" fillId="0" borderId="0" xfId="0" applyFont="1"/>
    <xf numFmtId="0" fontId="5" fillId="44" borderId="0" xfId="0" applyFont="1" applyFill="1"/>
    <xf numFmtId="3" fontId="5" fillId="44" borderId="0" xfId="0" applyNumberFormat="1" applyFont="1" applyFill="1"/>
    <xf numFmtId="4" fontId="23" fillId="0" borderId="18" xfId="29" applyNumberFormat="1" applyFont="1" applyFill="1" applyBorder="1" applyAlignment="1">
      <alignment horizontal="center"/>
    </xf>
    <xf numFmtId="4" fontId="23" fillId="0" borderId="6" xfId="29" applyNumberFormat="1" applyFont="1" applyFill="1" applyBorder="1" applyAlignment="1">
      <alignment horizontal="center"/>
    </xf>
    <xf numFmtId="4" fontId="23" fillId="0" borderId="17" xfId="29" applyNumberFormat="1" applyFont="1" applyFill="1" applyBorder="1" applyAlignment="1">
      <alignment horizontal="center"/>
    </xf>
    <xf numFmtId="4" fontId="23" fillId="0" borderId="7" xfId="29" applyNumberFormat="1" applyFont="1" applyFill="1" applyBorder="1" applyAlignment="1">
      <alignment horizontal="center"/>
    </xf>
    <xf numFmtId="4" fontId="23" fillId="0" borderId="0" xfId="29" applyNumberFormat="1" applyFont="1" applyFill="1" applyBorder="1" applyAlignment="1">
      <alignment horizontal="right"/>
    </xf>
    <xf numFmtId="0" fontId="0" fillId="0" borderId="0" xfId="0"/>
    <xf numFmtId="0" fontId="0" fillId="0" borderId="0" xfId="0"/>
    <xf numFmtId="4" fontId="23" fillId="0" borderId="0" xfId="29" applyNumberFormat="1" applyFont="1" applyFill="1" applyBorder="1" applyAlignment="1">
      <alignment horizontal="center"/>
    </xf>
    <xf numFmtId="4" fontId="23" fillId="0" borderId="1" xfId="29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 applyBorder="1" applyAlignment="1"/>
    <xf numFmtId="4" fontId="23" fillId="0" borderId="0" xfId="29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ill="1" applyBorder="1" applyAlignment="1"/>
    <xf numFmtId="0" fontId="6" fillId="0" borderId="0" xfId="0" applyFont="1" applyFill="1" applyBorder="1"/>
    <xf numFmtId="167" fontId="15" fillId="0" borderId="0" xfId="75" applyNumberFormat="1" applyFont="1" applyFill="1" applyBorder="1" applyAlignment="1">
      <alignment horizontal="right"/>
    </xf>
    <xf numFmtId="9" fontId="32" fillId="5" borderId="12" xfId="1" applyFont="1" applyFill="1" applyBorder="1"/>
    <xf numFmtId="0" fontId="4" fillId="5" borderId="6" xfId="0" applyFont="1" applyFill="1" applyBorder="1" applyAlignment="1">
      <alignment horizontal="left"/>
    </xf>
    <xf numFmtId="0" fontId="28" fillId="0" borderId="17" xfId="21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3" fontId="15" fillId="0" borderId="0" xfId="0" applyNumberFormat="1" applyFont="1" applyFill="1" applyBorder="1" applyAlignment="1">
      <alignment horizontal="right" vertical="center"/>
    </xf>
    <xf numFmtId="3" fontId="6" fillId="0" borderId="0" xfId="73" applyNumberFormat="1" applyFont="1" applyFill="1" applyBorder="1" applyAlignment="1">
      <alignment vertical="center"/>
    </xf>
    <xf numFmtId="3" fontId="15" fillId="0" borderId="0" xfId="0" applyNumberFormat="1" applyFont="1" applyFill="1" applyBorder="1" applyAlignment="1">
      <alignment vertical="center"/>
    </xf>
    <xf numFmtId="3" fontId="6" fillId="0" borderId="0" xfId="73" applyNumberFormat="1" applyFont="1" applyBorder="1" applyAlignment="1">
      <alignment vertical="center"/>
    </xf>
    <xf numFmtId="0" fontId="4" fillId="5" borderId="1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4" fillId="5" borderId="7" xfId="19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right"/>
    </xf>
    <xf numFmtId="3" fontId="6" fillId="0" borderId="6" xfId="0" applyNumberFormat="1" applyFont="1" applyFill="1" applyBorder="1" applyAlignment="1">
      <alignment horizontal="right"/>
    </xf>
    <xf numFmtId="3" fontId="6" fillId="0" borderId="7" xfId="0" applyNumberFormat="1" applyFont="1" applyFill="1" applyBorder="1" applyAlignment="1">
      <alignment horizontal="right"/>
    </xf>
    <xf numFmtId="3" fontId="6" fillId="0" borderId="8" xfId="0" applyNumberFormat="1" applyFont="1" applyFill="1" applyBorder="1" applyAlignment="1">
      <alignment horizontal="right"/>
    </xf>
    <xf numFmtId="0" fontId="31" fillId="7" borderId="17" xfId="79" applyFont="1" applyFill="1" applyBorder="1" applyAlignment="1">
      <alignment horizontal="center" vertical="center"/>
    </xf>
    <xf numFmtId="0" fontId="31" fillId="7" borderId="18" xfId="79" applyFont="1" applyFill="1" applyBorder="1" applyAlignment="1">
      <alignment horizontal="center" vertical="center" wrapText="1"/>
    </xf>
    <xf numFmtId="0" fontId="31" fillId="7" borderId="18" xfId="79" applyFont="1" applyFill="1" applyBorder="1" applyAlignment="1">
      <alignment horizontal="center" vertical="center"/>
    </xf>
    <xf numFmtId="0" fontId="31" fillId="7" borderId="19" xfId="79" applyFont="1" applyFill="1" applyBorder="1" applyAlignment="1">
      <alignment horizontal="center" vertical="center"/>
    </xf>
    <xf numFmtId="171" fontId="0" fillId="0" borderId="0" xfId="78" applyNumberFormat="1" applyFont="1"/>
    <xf numFmtId="0" fontId="6" fillId="0" borderId="0" xfId="0" applyFont="1" applyBorder="1"/>
    <xf numFmtId="167" fontId="6" fillId="0" borderId="0" xfId="75" applyNumberFormat="1" applyFont="1" applyBorder="1"/>
    <xf numFmtId="167" fontId="6" fillId="0" borderId="0" xfId="75" applyNumberFormat="1" applyFont="1" applyFill="1" applyBorder="1" applyAlignment="1"/>
    <xf numFmtId="0" fontId="32" fillId="5" borderId="6" xfId="0" applyFont="1" applyFill="1" applyBorder="1" applyAlignment="1">
      <alignment horizontal="left"/>
    </xf>
    <xf numFmtId="0" fontId="32" fillId="5" borderId="7" xfId="0" applyFont="1" applyFill="1" applyBorder="1" applyAlignment="1">
      <alignment horizontal="right"/>
    </xf>
    <xf numFmtId="0" fontId="32" fillId="5" borderId="8" xfId="0" applyFont="1" applyFill="1" applyBorder="1" applyAlignment="1">
      <alignment horizontal="right"/>
    </xf>
    <xf numFmtId="10" fontId="15" fillId="0" borderId="8" xfId="10" applyNumberFormat="1" applyFont="1" applyFill="1" applyBorder="1" applyAlignment="1">
      <alignment horizontal="right" wrapText="1"/>
    </xf>
    <xf numFmtId="10" fontId="0" fillId="0" borderId="0" xfId="1" applyNumberFormat="1" applyFont="1"/>
    <xf numFmtId="0" fontId="4" fillId="5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right"/>
    </xf>
    <xf numFmtId="0" fontId="7" fillId="0" borderId="0" xfId="6" applyFont="1" applyFill="1"/>
    <xf numFmtId="171" fontId="11" fillId="0" borderId="6" xfId="0" applyNumberFormat="1" applyFont="1" applyBorder="1" applyAlignment="1">
      <alignment horizontal="left"/>
    </xf>
    <xf numFmtId="3" fontId="7" fillId="0" borderId="7" xfId="6" applyNumberFormat="1" applyFont="1" applyBorder="1"/>
    <xf numFmtId="10" fontId="7" fillId="0" borderId="8" xfId="11" applyNumberFormat="1" applyFont="1" applyBorder="1"/>
    <xf numFmtId="3" fontId="7" fillId="0" borderId="18" xfId="6" applyNumberFormat="1" applyFont="1" applyBorder="1"/>
    <xf numFmtId="10" fontId="7" fillId="0" borderId="19" xfId="11" applyNumberFormat="1" applyFont="1" applyBorder="1"/>
    <xf numFmtId="0" fontId="4" fillId="5" borderId="41" xfId="12" applyFont="1" applyFill="1" applyBorder="1" applyAlignment="1">
      <alignment vertical="center" wrapText="1"/>
    </xf>
    <xf numFmtId="3" fontId="4" fillId="5" borderId="42" xfId="12" applyNumberFormat="1" applyFont="1" applyFill="1" applyBorder="1" applyAlignment="1">
      <alignment horizontal="right" vertical="center" wrapText="1"/>
    </xf>
    <xf numFmtId="9" fontId="4" fillId="5" borderId="43" xfId="1" applyNumberFormat="1" applyFont="1" applyFill="1" applyBorder="1" applyAlignment="1">
      <alignment horizontal="right" vertical="center" wrapText="1"/>
    </xf>
    <xf numFmtId="4" fontId="23" fillId="0" borderId="18" xfId="29" applyNumberFormat="1" applyFont="1" applyFill="1" applyBorder="1" applyAlignment="1">
      <alignment horizontal="right"/>
    </xf>
    <xf numFmtId="4" fontId="23" fillId="0" borderId="19" xfId="29" applyNumberFormat="1" applyFont="1" applyFill="1" applyBorder="1" applyAlignment="1">
      <alignment horizontal="right"/>
    </xf>
    <xf numFmtId="4" fontId="23" fillId="0" borderId="7" xfId="29" applyNumberFormat="1" applyFont="1" applyFill="1" applyBorder="1" applyAlignment="1">
      <alignment horizontal="right"/>
    </xf>
    <xf numFmtId="4" fontId="23" fillId="0" borderId="8" xfId="29" applyNumberFormat="1" applyFont="1" applyFill="1" applyBorder="1" applyAlignment="1">
      <alignment horizontal="right"/>
    </xf>
    <xf numFmtId="4" fontId="23" fillId="0" borderId="9" xfId="29" applyNumberFormat="1" applyFont="1" applyFill="1" applyBorder="1" applyAlignment="1">
      <alignment horizontal="right"/>
    </xf>
    <xf numFmtId="4" fontId="23" fillId="0" borderId="1" xfId="29" applyNumberFormat="1" applyFont="1" applyFill="1" applyBorder="1" applyAlignment="1">
      <alignment horizontal="center" vertical="center"/>
    </xf>
    <xf numFmtId="4" fontId="23" fillId="0" borderId="17" xfId="29" applyNumberFormat="1" applyFont="1" applyFill="1" applyBorder="1" applyAlignment="1">
      <alignment horizontal="center" vertical="center"/>
    </xf>
    <xf numFmtId="4" fontId="23" fillId="0" borderId="18" xfId="29" applyNumberFormat="1" applyFont="1" applyFill="1" applyBorder="1" applyAlignment="1">
      <alignment horizontal="center" vertical="center"/>
    </xf>
    <xf numFmtId="4" fontId="37" fillId="5" borderId="6" xfId="7" applyNumberFormat="1" applyFont="1" applyFill="1" applyBorder="1" applyAlignment="1">
      <alignment horizontal="left"/>
    </xf>
    <xf numFmtId="4" fontId="37" fillId="5" borderId="7" xfId="7" applyNumberFormat="1" applyFont="1" applyFill="1" applyBorder="1" applyAlignment="1">
      <alignment horizontal="left"/>
    </xf>
    <xf numFmtId="4" fontId="37" fillId="5" borderId="8" xfId="7" applyNumberFormat="1" applyFont="1" applyFill="1" applyBorder="1" applyAlignment="1">
      <alignment horizontal="left"/>
    </xf>
    <xf numFmtId="4" fontId="23" fillId="3" borderId="1" xfId="29" applyNumberFormat="1" applyFont="1" applyFill="1" applyBorder="1" applyAlignment="1">
      <alignment horizontal="left"/>
    </xf>
    <xf numFmtId="4" fontId="23" fillId="3" borderId="0" xfId="29" applyNumberFormat="1" applyFont="1" applyFill="1" applyBorder="1" applyAlignment="1">
      <alignment horizontal="left"/>
    </xf>
    <xf numFmtId="4" fontId="23" fillId="3" borderId="17" xfId="29" applyNumberFormat="1" applyFont="1" applyFill="1" applyBorder="1" applyAlignment="1">
      <alignment horizontal="left"/>
    </xf>
    <xf numFmtId="4" fontId="23" fillId="3" borderId="18" xfId="29" applyNumberFormat="1" applyFont="1" applyFill="1" applyBorder="1" applyAlignment="1">
      <alignment horizontal="left"/>
    </xf>
    <xf numFmtId="0" fontId="1" fillId="3" borderId="0" xfId="30" applyFill="1"/>
    <xf numFmtId="0" fontId="14" fillId="9" borderId="1" xfId="30" applyFont="1" applyFill="1" applyBorder="1" applyAlignment="1">
      <alignment horizontal="center"/>
    </xf>
    <xf numFmtId="0" fontId="14" fillId="9" borderId="0" xfId="30" applyFont="1" applyFill="1" applyBorder="1" applyAlignment="1">
      <alignment horizontal="center"/>
    </xf>
    <xf numFmtId="0" fontId="14" fillId="9" borderId="0" xfId="30" applyFont="1" applyFill="1" applyBorder="1" applyAlignment="1">
      <alignment horizontal="right"/>
    </xf>
    <xf numFmtId="0" fontId="14" fillId="9" borderId="9" xfId="30" applyFont="1" applyFill="1" applyBorder="1" applyAlignment="1">
      <alignment horizontal="right"/>
    </xf>
    <xf numFmtId="0" fontId="32" fillId="5" borderId="1" xfId="30" applyFont="1" applyFill="1" applyBorder="1"/>
    <xf numFmtId="3" fontId="32" fillId="5" borderId="0" xfId="30" applyNumberFormat="1" applyFont="1" applyFill="1" applyBorder="1" applyAlignment="1">
      <alignment horizontal="right"/>
    </xf>
    <xf numFmtId="3" fontId="4" fillId="5" borderId="0" xfId="30" applyNumberFormat="1" applyFont="1" applyFill="1" applyBorder="1" applyAlignment="1">
      <alignment horizontal="right"/>
    </xf>
    <xf numFmtId="3" fontId="32" fillId="5" borderId="0" xfId="30" applyNumberFormat="1" applyFont="1" applyFill="1" applyBorder="1" applyAlignment="1">
      <alignment horizontal="center"/>
    </xf>
    <xf numFmtId="3" fontId="32" fillId="5" borderId="9" xfId="30" applyNumberFormat="1" applyFont="1" applyFill="1" applyBorder="1" applyAlignment="1">
      <alignment horizontal="right"/>
    </xf>
    <xf numFmtId="3" fontId="6" fillId="3" borderId="1" xfId="30" applyNumberFormat="1" applyFont="1" applyFill="1" applyBorder="1" applyAlignment="1">
      <alignment horizontal="left"/>
    </xf>
    <xf numFmtId="171" fontId="28" fillId="3" borderId="0" xfId="80" applyNumberFormat="1" applyFont="1" applyFill="1" applyBorder="1"/>
    <xf numFmtId="171" fontId="28" fillId="3" borderId="9" xfId="80" applyNumberFormat="1" applyFont="1" applyFill="1" applyBorder="1"/>
    <xf numFmtId="0" fontId="32" fillId="5" borderId="13" xfId="30" applyFont="1" applyFill="1" applyBorder="1"/>
    <xf numFmtId="3" fontId="4" fillId="5" borderId="11" xfId="30" applyNumberFormat="1" applyFont="1" applyFill="1" applyBorder="1"/>
    <xf numFmtId="3" fontId="4" fillId="5" borderId="12" xfId="30" applyNumberFormat="1" applyFont="1" applyFill="1" applyBorder="1"/>
    <xf numFmtId="0" fontId="11" fillId="9" borderId="0" xfId="30" applyFont="1" applyFill="1"/>
    <xf numFmtId="0" fontId="11" fillId="9" borderId="0" xfId="30" applyFont="1" applyFill="1" applyAlignment="1">
      <alignment horizontal="right"/>
    </xf>
    <xf numFmtId="0" fontId="8" fillId="3" borderId="0" xfId="30" applyFont="1" applyFill="1"/>
    <xf numFmtId="1" fontId="67" fillId="0" borderId="44" xfId="81" applyNumberFormat="1" applyFont="1" applyFill="1" applyBorder="1" applyAlignment="1" applyProtection="1">
      <alignment horizontal="left" vertical="center"/>
    </xf>
    <xf numFmtId="0" fontId="8" fillId="3" borderId="44" xfId="30" applyFont="1" applyFill="1" applyBorder="1"/>
    <xf numFmtId="0" fontId="8" fillId="3" borderId="0" xfId="30" applyFont="1" applyFill="1" applyBorder="1"/>
    <xf numFmtId="0" fontId="1" fillId="3" borderId="0" xfId="30" applyFill="1" applyBorder="1"/>
    <xf numFmtId="1" fontId="67" fillId="0" borderId="0" xfId="81" applyNumberFormat="1" applyFont="1" applyFill="1" applyBorder="1" applyAlignment="1" applyProtection="1">
      <alignment horizontal="left" vertical="center"/>
    </xf>
    <xf numFmtId="0" fontId="1" fillId="0" borderId="0" xfId="30" applyFill="1"/>
    <xf numFmtId="0" fontId="1" fillId="9" borderId="1" xfId="30" applyFill="1" applyBorder="1"/>
    <xf numFmtId="0" fontId="1" fillId="9" borderId="0" xfId="30" applyFill="1" applyBorder="1"/>
    <xf numFmtId="0" fontId="1" fillId="9" borderId="9" xfId="30" applyFill="1" applyBorder="1"/>
    <xf numFmtId="0" fontId="33" fillId="0" borderId="0" xfId="30" applyFont="1" applyFill="1" applyBorder="1"/>
    <xf numFmtId="173" fontId="6" fillId="0" borderId="0" xfId="82" applyNumberFormat="1" applyFont="1" applyFill="1" applyBorder="1" applyAlignment="1">
      <alignment horizontal="right"/>
    </xf>
    <xf numFmtId="10" fontId="15" fillId="0" borderId="9" xfId="83" applyNumberFormat="1" applyFont="1" applyBorder="1"/>
    <xf numFmtId="0" fontId="15" fillId="0" borderId="0" xfId="30" applyFont="1" applyBorder="1"/>
    <xf numFmtId="3" fontId="15" fillId="0" borderId="0" xfId="30" applyNumberFormat="1" applyFont="1" applyBorder="1" applyAlignment="1">
      <alignment horizontal="right"/>
    </xf>
    <xf numFmtId="0" fontId="33" fillId="0" borderId="0" xfId="30" applyFont="1" applyFill="1" applyBorder="1" applyAlignment="1">
      <alignment wrapText="1"/>
    </xf>
    <xf numFmtId="0" fontId="15" fillId="0" borderId="0" xfId="30" applyFont="1" applyBorder="1" applyAlignment="1">
      <alignment vertical="top"/>
    </xf>
    <xf numFmtId="0" fontId="33" fillId="0" borderId="0" xfId="30" applyFont="1" applyFill="1" applyBorder="1" applyAlignment="1">
      <alignment vertical="top"/>
    </xf>
    <xf numFmtId="0" fontId="68" fillId="45" borderId="13" xfId="30" applyFont="1" applyFill="1" applyBorder="1"/>
    <xf numFmtId="173" fontId="68" fillId="45" borderId="11" xfId="82" applyNumberFormat="1" applyFont="1" applyFill="1" applyBorder="1"/>
    <xf numFmtId="0" fontId="11" fillId="9" borderId="17" xfId="30" applyFont="1" applyFill="1" applyBorder="1"/>
    <xf numFmtId="0" fontId="11" fillId="9" borderId="18" xfId="30" applyFont="1" applyFill="1" applyBorder="1"/>
    <xf numFmtId="0" fontId="11" fillId="9" borderId="19" xfId="30" applyFont="1" applyFill="1" applyBorder="1"/>
    <xf numFmtId="0" fontId="8" fillId="0" borderId="0" xfId="30" applyFont="1"/>
    <xf numFmtId="3" fontId="15" fillId="0" borderId="0" xfId="30" applyNumberFormat="1" applyFont="1" applyBorder="1"/>
    <xf numFmtId="170" fontId="15" fillId="0" borderId="0" xfId="84" applyNumberFormat="1" applyFont="1" applyBorder="1"/>
    <xf numFmtId="170" fontId="1" fillId="0" borderId="0" xfId="84" applyNumberFormat="1" applyFill="1"/>
    <xf numFmtId="170" fontId="1" fillId="0" borderId="0" xfId="84" applyNumberFormat="1"/>
    <xf numFmtId="0" fontId="1" fillId="0" borderId="0" xfId="30"/>
    <xf numFmtId="4" fontId="1" fillId="0" borderId="0" xfId="30" applyNumberFormat="1"/>
    <xf numFmtId="3" fontId="15" fillId="0" borderId="0" xfId="30" applyNumberFormat="1" applyFont="1" applyBorder="1" applyAlignment="1">
      <alignment horizontal="right" vertical="center"/>
    </xf>
    <xf numFmtId="10" fontId="15" fillId="0" borderId="9" xfId="83" applyNumberFormat="1" applyFont="1" applyBorder="1" applyAlignment="1">
      <alignment horizontal="right" vertical="center"/>
    </xf>
    <xf numFmtId="171" fontId="0" fillId="0" borderId="0" xfId="80" applyNumberFormat="1" applyFont="1" applyFill="1"/>
    <xf numFmtId="0" fontId="15" fillId="0" borderId="0" xfId="30" applyFont="1" applyBorder="1" applyAlignment="1">
      <alignment vertical="top" wrapText="1"/>
    </xf>
    <xf numFmtId="3" fontId="32" fillId="5" borderId="11" xfId="30" applyNumberFormat="1" applyFont="1" applyFill="1" applyBorder="1"/>
    <xf numFmtId="9" fontId="32" fillId="5" borderId="11" xfId="1" applyFont="1" applyFill="1" applyBorder="1"/>
    <xf numFmtId="0" fontId="1" fillId="0" borderId="0" xfId="26"/>
    <xf numFmtId="0" fontId="19" fillId="0" borderId="0" xfId="6" applyAlignment="1">
      <alignment horizontal="left" indent="2"/>
    </xf>
    <xf numFmtId="0" fontId="1" fillId="0" borderId="0" xfId="26" applyAlignment="1">
      <alignment horizontal="left" indent="2"/>
    </xf>
    <xf numFmtId="0" fontId="32" fillId="5" borderId="13" xfId="26" applyFont="1" applyFill="1" applyBorder="1" applyAlignment="1">
      <alignment horizontal="left"/>
    </xf>
    <xf numFmtId="173" fontId="32" fillId="5" borderId="11" xfId="85" applyNumberFormat="1" applyFont="1" applyFill="1" applyBorder="1" applyAlignment="1">
      <alignment horizontal="right"/>
    </xf>
    <xf numFmtId="0" fontId="30" fillId="0" borderId="0" xfId="26" applyFont="1"/>
    <xf numFmtId="0" fontId="8" fillId="0" borderId="2" xfId="26" applyFont="1" applyBorder="1"/>
    <xf numFmtId="173" fontId="1" fillId="0" borderId="2" xfId="26" applyNumberFormat="1" applyBorder="1"/>
    <xf numFmtId="171" fontId="0" fillId="0" borderId="0" xfId="86" applyNumberFormat="1" applyFont="1"/>
    <xf numFmtId="3" fontId="6" fillId="0" borderId="10" xfId="0" applyNumberFormat="1" applyFont="1" applyFill="1" applyBorder="1" applyAlignment="1">
      <alignment horizontal="right"/>
    </xf>
    <xf numFmtId="3" fontId="6" fillId="0" borderId="15" xfId="0" applyNumberFormat="1" applyFont="1" applyFill="1" applyBorder="1" applyAlignment="1">
      <alignment horizontal="right"/>
    </xf>
    <xf numFmtId="3" fontId="6" fillId="0" borderId="14" xfId="0" applyNumberFormat="1" applyFont="1" applyFill="1" applyBorder="1" applyAlignment="1">
      <alignment horizontal="right"/>
    </xf>
    <xf numFmtId="3" fontId="6" fillId="0" borderId="19" xfId="0" applyNumberFormat="1" applyFont="1" applyFill="1" applyBorder="1" applyAlignment="1">
      <alignment horizontal="right"/>
    </xf>
    <xf numFmtId="3" fontId="32" fillId="5" borderId="11" xfId="19" applyNumberFormat="1" applyFont="1" applyFill="1" applyBorder="1" applyAlignment="1">
      <alignment horizontal="right"/>
    </xf>
    <xf numFmtId="3" fontId="32" fillId="5" borderId="12" xfId="19" applyNumberFormat="1" applyFont="1" applyFill="1" applyBorder="1" applyAlignment="1">
      <alignment horizontal="right"/>
    </xf>
    <xf numFmtId="0" fontId="2" fillId="0" borderId="0" xfId="88"/>
    <xf numFmtId="0" fontId="7" fillId="3" borderId="3" xfId="88" applyFont="1" applyFill="1" applyBorder="1" applyAlignment="1">
      <alignment vertical="center" wrapText="1"/>
    </xf>
    <xf numFmtId="166" fontId="7" fillId="3" borderId="3" xfId="88" applyNumberFormat="1" applyFont="1" applyFill="1" applyBorder="1" applyAlignment="1">
      <alignment horizontal="left" vertical="center" wrapText="1"/>
    </xf>
    <xf numFmtId="0" fontId="7" fillId="0" borderId="4" xfId="88" applyFont="1" applyFill="1" applyBorder="1" applyAlignment="1">
      <alignment horizontal="left" vertical="top" wrapText="1"/>
    </xf>
    <xf numFmtId="0" fontId="10" fillId="0" borderId="0" xfId="88" applyFont="1"/>
    <xf numFmtId="0" fontId="7" fillId="0" borderId="0" xfId="88" applyFont="1" applyFill="1" applyBorder="1" applyAlignment="1">
      <alignment horizontal="left" vertical="top" wrapText="1"/>
    </xf>
    <xf numFmtId="0" fontId="7" fillId="3" borderId="3" xfId="88" applyFont="1" applyFill="1" applyBorder="1" applyAlignment="1">
      <alignment vertical="center"/>
    </xf>
    <xf numFmtId="0" fontId="65" fillId="0" borderId="0" xfId="88" applyFont="1" applyFill="1" applyBorder="1" applyAlignment="1">
      <alignment horizontal="left" vertical="top" wrapText="1"/>
    </xf>
    <xf numFmtId="0" fontId="7" fillId="3" borderId="3" xfId="88" applyFont="1" applyFill="1" applyBorder="1" applyAlignment="1">
      <alignment horizontal="left" vertical="center" wrapText="1"/>
    </xf>
    <xf numFmtId="0" fontId="10" fillId="3" borderId="3" xfId="88" applyFont="1" applyFill="1" applyBorder="1" applyAlignment="1">
      <alignment vertical="center" wrapText="1"/>
    </xf>
    <xf numFmtId="0" fontId="10" fillId="3" borderId="3" xfId="88" applyFont="1" applyFill="1" applyBorder="1"/>
    <xf numFmtId="0" fontId="10" fillId="42" borderId="0" xfId="88" applyFont="1" applyFill="1"/>
    <xf numFmtId="0" fontId="10" fillId="3" borderId="3" xfId="88" applyFont="1" applyFill="1" applyBorder="1" applyAlignment="1">
      <alignment vertical="center"/>
    </xf>
    <xf numFmtId="0" fontId="7" fillId="3" borderId="0" xfId="88" applyFont="1" applyFill="1" applyBorder="1" applyAlignment="1">
      <alignment horizontal="left" vertical="center"/>
    </xf>
    <xf numFmtId="0" fontId="2" fillId="3" borderId="0" xfId="88" applyFill="1" applyBorder="1"/>
    <xf numFmtId="166" fontId="7" fillId="3" borderId="0" xfId="88" applyNumberFormat="1" applyFont="1" applyFill="1" applyBorder="1" applyAlignment="1">
      <alignment horizontal="left" vertical="center" wrapText="1"/>
    </xf>
    <xf numFmtId="0" fontId="7" fillId="3" borderId="0" xfId="88" applyFont="1" applyFill="1" applyAlignment="1">
      <alignment horizontal="left" vertical="center"/>
    </xf>
    <xf numFmtId="0" fontId="2" fillId="3" borderId="0" xfId="88" applyFill="1"/>
    <xf numFmtId="0" fontId="7" fillId="43" borderId="0" xfId="79" applyFont="1" applyFill="1" applyBorder="1" applyAlignment="1">
      <alignment horizontal="left" vertical="top"/>
    </xf>
    <xf numFmtId="0" fontId="7" fillId="43" borderId="0" xfId="79" applyFont="1" applyFill="1" applyBorder="1" applyAlignment="1">
      <alignment horizontal="left" vertical="top" wrapText="1"/>
    </xf>
    <xf numFmtId="0" fontId="2" fillId="0" borderId="0" xfId="88" applyAlignment="1">
      <alignment vertical="center"/>
    </xf>
    <xf numFmtId="171" fontId="15" fillId="3" borderId="0" xfId="80" applyNumberFormat="1" applyFont="1" applyFill="1" applyBorder="1"/>
    <xf numFmtId="171" fontId="41" fillId="3" borderId="0" xfId="80" applyNumberFormat="1" applyFont="1" applyFill="1" applyBorder="1"/>
    <xf numFmtId="171" fontId="4" fillId="5" borderId="11" xfId="30" applyNumberFormat="1" applyFont="1" applyFill="1" applyBorder="1"/>
    <xf numFmtId="175" fontId="15" fillId="0" borderId="9" xfId="83" applyNumberFormat="1" applyFont="1" applyBorder="1" applyAlignment="1">
      <alignment horizontal="right" vertical="center"/>
    </xf>
    <xf numFmtId="0" fontId="4" fillId="5" borderId="6" xfId="26" applyFont="1" applyFill="1" applyBorder="1" applyAlignment="1">
      <alignment horizontal="left"/>
    </xf>
    <xf numFmtId="0" fontId="4" fillId="5" borderId="7" xfId="26" applyFont="1" applyFill="1" applyBorder="1" applyAlignment="1">
      <alignment horizontal="right"/>
    </xf>
    <xf numFmtId="0" fontId="4" fillId="5" borderId="8" xfId="26" applyFont="1" applyFill="1" applyBorder="1" applyAlignment="1">
      <alignment horizontal="right"/>
    </xf>
    <xf numFmtId="16" fontId="6" fillId="0" borderId="1" xfId="0" applyNumberFormat="1" applyFont="1" applyFill="1" applyBorder="1" applyAlignment="1">
      <alignment horizontal="left"/>
    </xf>
    <xf numFmtId="171" fontId="0" fillId="0" borderId="0" xfId="0" applyNumberFormat="1" applyBorder="1"/>
    <xf numFmtId="171" fontId="0" fillId="0" borderId="9" xfId="0" applyNumberFormat="1" applyBorder="1"/>
    <xf numFmtId="173" fontId="32" fillId="5" borderId="12" xfId="85" applyNumberFormat="1" applyFont="1" applyFill="1" applyBorder="1" applyAlignment="1">
      <alignment horizontal="right"/>
    </xf>
    <xf numFmtId="4" fontId="23" fillId="0" borderId="6" xfId="29" applyNumberFormat="1" applyFont="1" applyFill="1" applyBorder="1" applyAlignment="1">
      <alignment horizontal="right"/>
    </xf>
    <xf numFmtId="4" fontId="23" fillId="0" borderId="8" xfId="29" applyNumberFormat="1" applyFont="1" applyFill="1" applyBorder="1" applyAlignment="1">
      <alignment horizontal="center"/>
    </xf>
    <xf numFmtId="4" fontId="23" fillId="0" borderId="1" xfId="29" applyNumberFormat="1" applyFont="1" applyFill="1" applyBorder="1" applyAlignment="1">
      <alignment horizontal="right"/>
    </xf>
    <xf numFmtId="4" fontId="23" fillId="0" borderId="9" xfId="29" applyNumberFormat="1" applyFont="1" applyFill="1" applyBorder="1" applyAlignment="1">
      <alignment horizontal="center"/>
    </xf>
    <xf numFmtId="4" fontId="23" fillId="0" borderId="17" xfId="29" applyNumberFormat="1" applyFont="1" applyFill="1" applyBorder="1" applyAlignment="1">
      <alignment horizontal="right"/>
    </xf>
    <xf numFmtId="4" fontId="23" fillId="3" borderId="0" xfId="7" applyNumberFormat="1" applyFont="1" applyFill="1" applyBorder="1" applyAlignment="1">
      <alignment horizontal="center"/>
    </xf>
    <xf numFmtId="4" fontId="23" fillId="3" borderId="0" xfId="7" applyNumberFormat="1" applyFont="1" applyFill="1" applyBorder="1" applyAlignment="1">
      <alignment horizontal="left"/>
    </xf>
    <xf numFmtId="4" fontId="23" fillId="3" borderId="6" xfId="7" applyNumberFormat="1" applyFont="1" applyFill="1" applyBorder="1" applyAlignment="1">
      <alignment horizontal="left"/>
    </xf>
    <xf numFmtId="4" fontId="23" fillId="3" borderId="7" xfId="7" applyNumberFormat="1" applyFont="1" applyFill="1" applyBorder="1" applyAlignment="1">
      <alignment horizontal="left"/>
    </xf>
    <xf numFmtId="4" fontId="23" fillId="3" borderId="7" xfId="7" applyNumberFormat="1" applyFont="1" applyFill="1" applyBorder="1" applyAlignment="1">
      <alignment horizontal="center"/>
    </xf>
    <xf numFmtId="4" fontId="23" fillId="3" borderId="8" xfId="7" applyNumberFormat="1" applyFont="1" applyFill="1" applyBorder="1" applyAlignment="1">
      <alignment horizontal="center"/>
    </xf>
    <xf numFmtId="4" fontId="23" fillId="3" borderId="1" xfId="7" applyNumberFormat="1" applyFont="1" applyFill="1" applyBorder="1" applyAlignment="1">
      <alignment horizontal="left"/>
    </xf>
    <xf numFmtId="4" fontId="23" fillId="3" borderId="9" xfId="7" applyNumberFormat="1" applyFont="1" applyFill="1" applyBorder="1" applyAlignment="1">
      <alignment horizontal="center"/>
    </xf>
    <xf numFmtId="4" fontId="23" fillId="3" borderId="17" xfId="7" applyNumberFormat="1" applyFont="1" applyFill="1" applyBorder="1" applyAlignment="1">
      <alignment horizontal="left"/>
    </xf>
    <xf numFmtId="4" fontId="23" fillId="3" borderId="18" xfId="7" applyNumberFormat="1" applyFont="1" applyFill="1" applyBorder="1" applyAlignment="1">
      <alignment horizontal="left"/>
    </xf>
    <xf numFmtId="4" fontId="23" fillId="3" borderId="18" xfId="7" applyNumberFormat="1" applyFont="1" applyFill="1" applyBorder="1" applyAlignment="1">
      <alignment horizontal="center"/>
    </xf>
    <xf numFmtId="4" fontId="23" fillId="3" borderId="19" xfId="7" applyNumberFormat="1" applyFont="1" applyFill="1" applyBorder="1" applyAlignment="1">
      <alignment horizontal="center"/>
    </xf>
    <xf numFmtId="4" fontId="23" fillId="3" borderId="6" xfId="29" applyNumberFormat="1" applyFont="1" applyFill="1" applyBorder="1" applyAlignment="1">
      <alignment horizontal="left"/>
    </xf>
    <xf numFmtId="4" fontId="23" fillId="3" borderId="7" xfId="29" applyNumberFormat="1" applyFont="1" applyFill="1" applyBorder="1" applyAlignment="1">
      <alignment horizontal="left"/>
    </xf>
    <xf numFmtId="4" fontId="23" fillId="3" borderId="8" xfId="29" applyNumberFormat="1" applyFont="1" applyFill="1" applyBorder="1" applyAlignment="1">
      <alignment horizontal="left"/>
    </xf>
    <xf numFmtId="4" fontId="23" fillId="3" borderId="9" xfId="29" applyNumberFormat="1" applyFont="1" applyFill="1" applyBorder="1" applyAlignment="1">
      <alignment horizontal="left"/>
    </xf>
    <xf numFmtId="4" fontId="23" fillId="3" borderId="19" xfId="29" applyNumberFormat="1" applyFont="1" applyFill="1" applyBorder="1" applyAlignment="1">
      <alignment horizontal="left"/>
    </xf>
    <xf numFmtId="4" fontId="23" fillId="3" borderId="13" xfId="29" applyNumberFormat="1" applyFont="1" applyFill="1" applyBorder="1" applyAlignment="1">
      <alignment horizontal="left"/>
    </xf>
    <xf numFmtId="4" fontId="23" fillId="3" borderId="11" xfId="29" applyNumberFormat="1" applyFont="1" applyFill="1" applyBorder="1" applyAlignment="1">
      <alignment horizontal="left"/>
    </xf>
    <xf numFmtId="4" fontId="23" fillId="3" borderId="12" xfId="29" applyNumberFormat="1" applyFont="1" applyFill="1" applyBorder="1" applyAlignment="1">
      <alignment horizontal="left"/>
    </xf>
    <xf numFmtId="4" fontId="37" fillId="5" borderId="0" xfId="6" applyNumberFormat="1" applyFont="1" applyFill="1" applyBorder="1" applyAlignment="1">
      <alignment horizontal="left"/>
    </xf>
    <xf numFmtId="4" fontId="23" fillId="0" borderId="13" xfId="29" applyNumberFormat="1" applyFont="1" applyFill="1" applyBorder="1" applyAlignment="1">
      <alignment horizontal="center" vertical="center"/>
    </xf>
    <xf numFmtId="4" fontId="23" fillId="0" borderId="11" xfId="29" applyNumberFormat="1" applyFont="1" applyFill="1" applyBorder="1" applyAlignment="1">
      <alignment horizontal="center" vertical="center"/>
    </xf>
    <xf numFmtId="4" fontId="23" fillId="0" borderId="12" xfId="29" applyNumberFormat="1" applyFont="1" applyFill="1" applyBorder="1" applyAlignment="1">
      <alignment horizontal="center" vertical="center"/>
    </xf>
    <xf numFmtId="4" fontId="23" fillId="0" borderId="9" xfId="29" applyNumberFormat="1" applyFont="1" applyFill="1" applyBorder="1" applyAlignment="1">
      <alignment horizontal="center" vertical="center"/>
    </xf>
    <xf numFmtId="4" fontId="23" fillId="0" borderId="19" xfId="29" applyNumberFormat="1" applyFont="1" applyFill="1" applyBorder="1" applyAlignment="1">
      <alignment horizontal="center" vertical="center"/>
    </xf>
    <xf numFmtId="176" fontId="0" fillId="0" borderId="0" xfId="84" applyNumberFormat="1" applyFont="1"/>
    <xf numFmtId="177" fontId="0" fillId="0" borderId="0" xfId="0" applyNumberFormat="1"/>
    <xf numFmtId="165" fontId="0" fillId="0" borderId="0" xfId="0" applyNumberFormat="1"/>
    <xf numFmtId="0" fontId="4" fillId="5" borderId="13" xfId="0" applyFont="1" applyFill="1" applyBorder="1" applyAlignment="1">
      <alignment vertical="center"/>
    </xf>
    <xf numFmtId="9" fontId="4" fillId="5" borderId="12" xfId="1" applyFont="1" applyFill="1" applyBorder="1" applyAlignment="1">
      <alignment vertical="center"/>
    </xf>
    <xf numFmtId="3" fontId="4" fillId="5" borderId="11" xfId="0" applyNumberFormat="1" applyFont="1" applyFill="1" applyBorder="1"/>
    <xf numFmtId="10" fontId="15" fillId="0" borderId="0" xfId="10" applyNumberFormat="1" applyFont="1" applyFill="1" applyBorder="1" applyAlignment="1">
      <alignment horizontal="right" wrapText="1"/>
    </xf>
    <xf numFmtId="0" fontId="4" fillId="5" borderId="13" xfId="0" applyFont="1" applyFill="1" applyBorder="1"/>
    <xf numFmtId="9" fontId="4" fillId="5" borderId="12" xfId="0" applyNumberFormat="1" applyFont="1" applyFill="1" applyBorder="1"/>
    <xf numFmtId="10" fontId="6" fillId="0" borderId="0" xfId="8" applyNumberFormat="1" applyFont="1" applyBorder="1"/>
    <xf numFmtId="0" fontId="28" fillId="0" borderId="0" xfId="0" applyFont="1"/>
    <xf numFmtId="171" fontId="28" fillId="0" borderId="0" xfId="78" applyNumberFormat="1" applyFont="1"/>
    <xf numFmtId="171" fontId="32" fillId="5" borderId="12" xfId="78" applyNumberFormat="1" applyFont="1" applyFill="1" applyBorder="1" applyAlignment="1">
      <alignment horizontal="right"/>
    </xf>
    <xf numFmtId="171" fontId="32" fillId="5" borderId="11" xfId="78" applyNumberFormat="1" applyFont="1" applyFill="1" applyBorder="1" applyAlignment="1">
      <alignment horizontal="right"/>
    </xf>
    <xf numFmtId="0" fontId="2" fillId="3" borderId="23" xfId="89" applyFont="1" applyFill="1" applyBorder="1" applyAlignment="1">
      <alignment horizontal="right" wrapText="1"/>
    </xf>
    <xf numFmtId="0" fontId="2" fillId="3" borderId="46" xfId="89" applyFont="1" applyFill="1" applyBorder="1" applyAlignment="1">
      <alignment horizontal="right" wrapText="1"/>
    </xf>
    <xf numFmtId="171" fontId="2" fillId="3" borderId="23" xfId="78" applyNumberFormat="1" applyFont="1" applyFill="1" applyBorder="1" applyAlignment="1">
      <alignment horizontal="right" wrapText="1"/>
    </xf>
    <xf numFmtId="171" fontId="35" fillId="3" borderId="24" xfId="87" applyNumberFormat="1" applyFont="1" applyFill="1" applyBorder="1" applyAlignment="1">
      <alignment horizontal="center" wrapText="1"/>
    </xf>
    <xf numFmtId="171" fontId="35" fillId="3" borderId="47" xfId="87" applyNumberFormat="1" applyFont="1" applyFill="1" applyBorder="1" applyAlignment="1">
      <alignment horizontal="center" wrapText="1"/>
    </xf>
    <xf numFmtId="167" fontId="15" fillId="0" borderId="9" xfId="75" applyNumberFormat="1" applyFont="1" applyFill="1" applyBorder="1" applyAlignment="1">
      <alignment horizontal="right"/>
    </xf>
    <xf numFmtId="0" fontId="8" fillId="0" borderId="0" xfId="0" applyFont="1" applyAlignment="1">
      <alignment horizontal="left" vertical="center" wrapText="1"/>
    </xf>
    <xf numFmtId="165" fontId="31" fillId="5" borderId="6" xfId="18" applyFont="1" applyFill="1" applyBorder="1" applyAlignment="1">
      <alignment horizontal="center"/>
    </xf>
    <xf numFmtId="165" fontId="31" fillId="5" borderId="7" xfId="18" applyFont="1" applyFill="1" applyBorder="1" applyAlignment="1">
      <alignment horizontal="center"/>
    </xf>
    <xf numFmtId="165" fontId="31" fillId="5" borderId="8" xfId="18" applyFont="1" applyFill="1" applyBorder="1" applyAlignment="1">
      <alignment horizontal="center"/>
    </xf>
    <xf numFmtId="165" fontId="31" fillId="5" borderId="1" xfId="18" applyFont="1" applyFill="1" applyBorder="1" applyAlignment="1">
      <alignment horizontal="center"/>
    </xf>
    <xf numFmtId="165" fontId="31" fillId="5" borderId="0" xfId="18" applyFont="1" applyFill="1" applyBorder="1" applyAlignment="1">
      <alignment horizontal="center"/>
    </xf>
    <xf numFmtId="165" fontId="31" fillId="5" borderId="9" xfId="18" applyFont="1" applyFill="1" applyBorder="1" applyAlignment="1">
      <alignment horizontal="center"/>
    </xf>
    <xf numFmtId="0" fontId="31" fillId="5" borderId="1" xfId="19" applyFont="1" applyFill="1" applyBorder="1" applyAlignment="1">
      <alignment horizontal="center"/>
    </xf>
    <xf numFmtId="0" fontId="31" fillId="5" borderId="0" xfId="19" applyFont="1" applyFill="1" applyBorder="1" applyAlignment="1">
      <alignment horizontal="center"/>
    </xf>
    <xf numFmtId="0" fontId="31" fillId="5" borderId="9" xfId="19" applyFont="1" applyFill="1" applyBorder="1" applyAlignment="1">
      <alignment horizontal="center"/>
    </xf>
    <xf numFmtId="0" fontId="4" fillId="5" borderId="10" xfId="19" applyFont="1" applyFill="1" applyBorder="1" applyAlignment="1">
      <alignment horizontal="left" vertical="center"/>
    </xf>
    <xf numFmtId="0" fontId="4" fillId="5" borderId="17" xfId="19" applyFont="1" applyFill="1" applyBorder="1" applyAlignment="1">
      <alignment horizontal="left" vertical="center"/>
    </xf>
    <xf numFmtId="0" fontId="4" fillId="5" borderId="11" xfId="19" applyFont="1" applyFill="1" applyBorder="1" applyAlignment="1">
      <alignment horizontal="center" vertical="center"/>
    </xf>
    <xf numFmtId="0" fontId="4" fillId="5" borderId="12" xfId="19" applyFont="1" applyFill="1" applyBorder="1" applyAlignment="1">
      <alignment horizontal="center" vertical="center"/>
    </xf>
    <xf numFmtId="0" fontId="4" fillId="5" borderId="13" xfId="19" applyFont="1" applyFill="1" applyBorder="1" applyAlignment="1">
      <alignment horizontal="center" vertical="center"/>
    </xf>
    <xf numFmtId="0" fontId="4" fillId="5" borderId="10" xfId="19" applyFont="1" applyFill="1" applyBorder="1" applyAlignment="1">
      <alignment horizontal="center" vertical="center" wrapText="1"/>
    </xf>
    <xf numFmtId="0" fontId="4" fillId="5" borderId="15" xfId="19" applyFont="1" applyFill="1" applyBorder="1" applyAlignment="1">
      <alignment horizontal="center" vertical="center" wrapText="1"/>
    </xf>
    <xf numFmtId="0" fontId="4" fillId="5" borderId="8" xfId="19" applyFont="1" applyFill="1" applyBorder="1" applyAlignment="1">
      <alignment horizontal="center" vertical="center" wrapText="1"/>
    </xf>
    <xf numFmtId="0" fontId="4" fillId="5" borderId="9" xfId="19" applyFont="1" applyFill="1" applyBorder="1" applyAlignment="1">
      <alignment horizontal="center" vertical="center" wrapText="1"/>
    </xf>
    <xf numFmtId="0" fontId="7" fillId="3" borderId="3" xfId="88" applyFont="1" applyFill="1" applyBorder="1" applyAlignment="1">
      <alignment vertical="center"/>
    </xf>
    <xf numFmtId="0" fontId="7" fillId="3" borderId="3" xfId="88" applyFont="1" applyFill="1" applyBorder="1" applyAlignment="1">
      <alignment vertical="center" wrapText="1"/>
    </xf>
    <xf numFmtId="0" fontId="9" fillId="7" borderId="6" xfId="79" applyFont="1" applyFill="1" applyBorder="1" applyAlignment="1">
      <alignment horizontal="center" vertical="center"/>
    </xf>
    <xf numFmtId="0" fontId="9" fillId="7" borderId="7" xfId="79" applyFont="1" applyFill="1" applyBorder="1" applyAlignment="1">
      <alignment horizontal="center" vertical="center"/>
    </xf>
    <xf numFmtId="0" fontId="9" fillId="7" borderId="8" xfId="79" applyFont="1" applyFill="1" applyBorder="1" applyAlignment="1">
      <alignment horizontal="center" vertical="center"/>
    </xf>
    <xf numFmtId="0" fontId="9" fillId="7" borderId="1" xfId="79" applyFont="1" applyFill="1" applyBorder="1" applyAlignment="1">
      <alignment horizontal="center" vertical="center"/>
    </xf>
    <xf numFmtId="0" fontId="9" fillId="7" borderId="0" xfId="79" applyFont="1" applyFill="1" applyBorder="1" applyAlignment="1">
      <alignment horizontal="center" vertical="center"/>
    </xf>
    <xf numFmtId="0" fontId="9" fillId="7" borderId="9" xfId="79" applyFont="1" applyFill="1" applyBorder="1" applyAlignment="1">
      <alignment horizontal="center" vertical="center"/>
    </xf>
    <xf numFmtId="0" fontId="9" fillId="8" borderId="1" xfId="79" applyFont="1" applyFill="1" applyBorder="1" applyAlignment="1">
      <alignment horizontal="center" vertical="center"/>
    </xf>
    <xf numFmtId="0" fontId="9" fillId="8" borderId="0" xfId="79" applyFont="1" applyFill="1" applyBorder="1" applyAlignment="1">
      <alignment horizontal="center" vertical="center"/>
    </xf>
    <xf numFmtId="0" fontId="9" fillId="8" borderId="9" xfId="79" applyFont="1" applyFill="1" applyBorder="1" applyAlignment="1">
      <alignment horizontal="center" vertical="center"/>
    </xf>
    <xf numFmtId="0" fontId="6" fillId="0" borderId="10" xfId="20" applyFont="1" applyFill="1" applyBorder="1" applyAlignment="1">
      <alignment vertical="center" wrapText="1"/>
    </xf>
    <xf numFmtId="0" fontId="6" fillId="0" borderId="15" xfId="20" applyFont="1" applyFill="1" applyBorder="1" applyAlignment="1">
      <alignment vertical="center" wrapText="1"/>
    </xf>
    <xf numFmtId="0" fontId="6" fillId="0" borderId="14" xfId="20" applyFont="1" applyFill="1" applyBorder="1" applyAlignment="1">
      <alignment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32" fillId="5" borderId="1" xfId="0" applyFont="1" applyFill="1" applyBorder="1" applyAlignment="1">
      <alignment horizontal="left" vertical="center"/>
    </xf>
    <xf numFmtId="0" fontId="32" fillId="5" borderId="0" xfId="0" applyFont="1" applyFill="1" applyBorder="1" applyAlignment="1">
      <alignment horizontal="left" vertical="center"/>
    </xf>
    <xf numFmtId="0" fontId="32" fillId="5" borderId="0" xfId="0" applyFont="1" applyFill="1" applyBorder="1" applyAlignment="1">
      <alignment horizontal="center" vertical="center" wrapText="1"/>
    </xf>
    <xf numFmtId="0" fontId="6" fillId="0" borderId="10" xfId="20" applyFont="1" applyFill="1" applyBorder="1" applyAlignment="1">
      <alignment horizontal="left" vertical="center" wrapText="1"/>
    </xf>
    <xf numFmtId="0" fontId="6" fillId="0" borderId="15" xfId="2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6" fillId="0" borderId="14" xfId="20" applyFont="1" applyFill="1" applyBorder="1" applyAlignment="1">
      <alignment horizontal="left" vertical="center" wrapText="1"/>
    </xf>
    <xf numFmtId="0" fontId="6" fillId="0" borderId="10" xfId="72" applyFont="1" applyFill="1" applyBorder="1" applyAlignment="1">
      <alignment vertical="center" wrapText="1"/>
    </xf>
    <xf numFmtId="0" fontId="6" fillId="0" borderId="14" xfId="72" applyFont="1" applyFill="1" applyBorder="1" applyAlignment="1">
      <alignment vertical="center" wrapText="1"/>
    </xf>
    <xf numFmtId="0" fontId="6" fillId="0" borderId="6" xfId="72" applyFont="1" applyFill="1" applyBorder="1" applyAlignment="1">
      <alignment vertical="center" wrapText="1"/>
    </xf>
    <xf numFmtId="0" fontId="6" fillId="0" borderId="1" xfId="72" applyFont="1" applyFill="1" applyBorder="1" applyAlignment="1">
      <alignment vertical="center" wrapText="1"/>
    </xf>
    <xf numFmtId="0" fontId="6" fillId="0" borderId="17" xfId="72" applyFont="1" applyFill="1" applyBorder="1" applyAlignment="1">
      <alignment vertical="center" wrapText="1"/>
    </xf>
    <xf numFmtId="0" fontId="6" fillId="0" borderId="35" xfId="72" applyFont="1" applyFill="1" applyBorder="1" applyAlignment="1">
      <alignment vertical="center" wrapText="1"/>
    </xf>
    <xf numFmtId="0" fontId="6" fillId="0" borderId="36" xfId="72" applyFont="1" applyFill="1" applyBorder="1" applyAlignment="1">
      <alignment vertical="center" wrapText="1"/>
    </xf>
    <xf numFmtId="0" fontId="6" fillId="0" borderId="15" xfId="72" applyFont="1" applyFill="1" applyBorder="1" applyAlignment="1">
      <alignment vertical="center" wrapText="1"/>
    </xf>
    <xf numFmtId="0" fontId="6" fillId="0" borderId="37" xfId="72" applyFont="1" applyFill="1" applyBorder="1" applyAlignment="1">
      <alignment vertical="center" wrapText="1"/>
    </xf>
    <xf numFmtId="0" fontId="4" fillId="5" borderId="13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/>
    </xf>
    <xf numFmtId="0" fontId="28" fillId="0" borderId="6" xfId="21" applyFont="1" applyBorder="1" applyAlignment="1">
      <alignment horizontal="left" vertical="center"/>
    </xf>
    <xf numFmtId="0" fontId="28" fillId="0" borderId="1" xfId="21" applyFont="1" applyBorder="1" applyAlignment="1">
      <alignment horizontal="left" vertical="center"/>
    </xf>
    <xf numFmtId="0" fontId="28" fillId="0" borderId="17" xfId="21" applyFont="1" applyBorder="1" applyAlignment="1">
      <alignment horizontal="left" vertical="center"/>
    </xf>
    <xf numFmtId="3" fontId="6" fillId="0" borderId="6" xfId="73" applyNumberFormat="1" applyFont="1" applyBorder="1" applyAlignment="1">
      <alignment horizontal="right" vertical="center"/>
    </xf>
    <xf numFmtId="3" fontId="6" fillId="0" borderId="1" xfId="73" applyNumberFormat="1" applyFont="1" applyBorder="1" applyAlignment="1">
      <alignment horizontal="right" vertical="center"/>
    </xf>
    <xf numFmtId="3" fontId="15" fillId="0" borderId="0" xfId="0" applyNumberFormat="1" applyFont="1" applyFill="1" applyBorder="1" applyAlignment="1">
      <alignment horizontal="right" vertical="center"/>
    </xf>
    <xf numFmtId="3" fontId="6" fillId="0" borderId="0" xfId="73" applyNumberFormat="1" applyFont="1" applyFill="1" applyBorder="1" applyAlignment="1">
      <alignment vertical="center"/>
    </xf>
    <xf numFmtId="0" fontId="32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center" vertical="center" wrapText="1"/>
    </xf>
    <xf numFmtId="0" fontId="28" fillId="0" borderId="6" xfId="21" applyFont="1" applyFill="1" applyBorder="1" applyAlignment="1">
      <alignment horizontal="left" vertical="center"/>
    </xf>
    <xf numFmtId="0" fontId="28" fillId="0" borderId="1" xfId="21" applyFont="1" applyFill="1" applyBorder="1" applyAlignment="1">
      <alignment horizontal="left" vertical="center"/>
    </xf>
    <xf numFmtId="0" fontId="28" fillId="0" borderId="17" xfId="21" applyFont="1" applyFill="1" applyBorder="1" applyAlignment="1">
      <alignment horizontal="left" vertical="center"/>
    </xf>
    <xf numFmtId="0" fontId="28" fillId="0" borderId="6" xfId="21" applyFont="1" applyBorder="1" applyAlignment="1">
      <alignment horizontal="left" vertical="center" wrapText="1"/>
    </xf>
    <xf numFmtId="0" fontId="28" fillId="0" borderId="17" xfId="21" applyFont="1" applyBorder="1" applyAlignment="1">
      <alignment horizontal="left" vertical="center" wrapText="1"/>
    </xf>
    <xf numFmtId="3" fontId="6" fillId="0" borderId="17" xfId="73" applyNumberFormat="1" applyFont="1" applyBorder="1" applyAlignment="1">
      <alignment horizontal="right" vertical="center"/>
    </xf>
    <xf numFmtId="3" fontId="15" fillId="0" borderId="0" xfId="0" applyNumberFormat="1" applyFont="1" applyFill="1" applyBorder="1" applyAlignment="1">
      <alignment vertical="center"/>
    </xf>
    <xf numFmtId="3" fontId="6" fillId="0" borderId="0" xfId="73" applyNumberFormat="1" applyFont="1" applyBorder="1" applyAlignment="1">
      <alignment vertical="center"/>
    </xf>
    <xf numFmtId="0" fontId="4" fillId="5" borderId="17" xfId="0" applyFont="1" applyFill="1" applyBorder="1" applyAlignment="1">
      <alignment horizontal="left" vertical="center"/>
    </xf>
    <xf numFmtId="0" fontId="4" fillId="5" borderId="18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28" fillId="0" borderId="38" xfId="74" applyFont="1" applyBorder="1" applyAlignment="1">
      <alignment vertical="center" wrapText="1"/>
    </xf>
    <xf numFmtId="0" fontId="28" fillId="0" borderId="20" xfId="74" applyFont="1" applyBorder="1" applyAlignment="1">
      <alignment vertical="center" wrapText="1"/>
    </xf>
    <xf numFmtId="0" fontId="6" fillId="0" borderId="6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6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0" fontId="27" fillId="5" borderId="0" xfId="0" applyFont="1" applyFill="1" applyBorder="1" applyAlignment="1">
      <alignment horizontal="center"/>
    </xf>
    <xf numFmtId="0" fontId="32" fillId="5" borderId="17" xfId="0" applyFont="1" applyFill="1" applyBorder="1" applyAlignment="1">
      <alignment horizontal="left" vertical="center"/>
    </xf>
    <xf numFmtId="0" fontId="32" fillId="5" borderId="10" xfId="0" applyFont="1" applyFill="1" applyBorder="1" applyAlignment="1">
      <alignment horizontal="left" vertical="center" wrapText="1"/>
    </xf>
    <xf numFmtId="0" fontId="32" fillId="5" borderId="14" xfId="0" applyFont="1" applyFill="1" applyBorder="1" applyAlignment="1">
      <alignment horizontal="left" vertical="center" wrapText="1"/>
    </xf>
    <xf numFmtId="0" fontId="32" fillId="5" borderId="8" xfId="0" applyFont="1" applyFill="1" applyBorder="1" applyAlignment="1">
      <alignment horizontal="left" vertical="center" wrapText="1"/>
    </xf>
    <xf numFmtId="0" fontId="32" fillId="5" borderId="19" xfId="0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left" vertical="center"/>
    </xf>
    <xf numFmtId="0" fontId="4" fillId="5" borderId="13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6" fillId="0" borderId="17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12" fillId="5" borderId="9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27" fillId="5" borderId="9" xfId="0" applyFont="1" applyFill="1" applyBorder="1" applyAlignment="1">
      <alignment horizontal="center"/>
    </xf>
    <xf numFmtId="0" fontId="8" fillId="0" borderId="0" xfId="0" applyFont="1" applyAlignment="1">
      <alignment horizontal="left" wrapText="1"/>
    </xf>
    <xf numFmtId="0" fontId="31" fillId="5" borderId="0" xfId="0" applyFont="1" applyFill="1" applyAlignment="1">
      <alignment horizontal="center"/>
    </xf>
    <xf numFmtId="0" fontId="15" fillId="3" borderId="0" xfId="12" applyFont="1" applyFill="1" applyBorder="1" applyAlignment="1">
      <alignment horizontal="left" vertical="center" wrapText="1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wrapText="1"/>
    </xf>
    <xf numFmtId="0" fontId="27" fillId="5" borderId="0" xfId="0" applyFont="1" applyFill="1" applyAlignment="1">
      <alignment horizontal="center"/>
    </xf>
    <xf numFmtId="0" fontId="27" fillId="5" borderId="0" xfId="6" applyFont="1" applyFill="1" applyAlignment="1">
      <alignment horizontal="center"/>
    </xf>
    <xf numFmtId="0" fontId="12" fillId="5" borderId="6" xfId="0" applyFont="1" applyFill="1" applyBorder="1" applyAlignment="1">
      <alignment horizontal="center" wrapText="1"/>
    </xf>
    <xf numFmtId="0" fontId="12" fillId="5" borderId="7" xfId="0" applyFont="1" applyFill="1" applyBorder="1" applyAlignment="1">
      <alignment horizontal="center" wrapText="1"/>
    </xf>
    <xf numFmtId="0" fontId="12" fillId="5" borderId="8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 wrapText="1"/>
    </xf>
    <xf numFmtId="0" fontId="12" fillId="5" borderId="0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center" wrapText="1"/>
    </xf>
    <xf numFmtId="0" fontId="10" fillId="3" borderId="0" xfId="12" applyFont="1" applyFill="1" applyBorder="1" applyAlignment="1">
      <alignment horizontal="left" vertical="center" wrapText="1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29" fillId="5" borderId="13" xfId="6" applyFont="1" applyFill="1" applyBorder="1" applyAlignment="1">
      <alignment horizontal="center"/>
    </xf>
    <xf numFmtId="0" fontId="29" fillId="5" borderId="11" xfId="6" applyFont="1" applyFill="1" applyBorder="1" applyAlignment="1">
      <alignment horizontal="center"/>
    </xf>
    <xf numFmtId="0" fontId="12" fillId="5" borderId="6" xfId="6" applyFont="1" applyFill="1" applyBorder="1" applyAlignment="1">
      <alignment horizontal="center" vertical="center" wrapText="1"/>
    </xf>
    <xf numFmtId="0" fontId="12" fillId="5" borderId="7" xfId="6" applyFont="1" applyFill="1" applyBorder="1" applyAlignment="1">
      <alignment horizontal="center" vertical="center" wrapText="1"/>
    </xf>
    <xf numFmtId="0" fontId="12" fillId="5" borderId="8" xfId="6" applyFont="1" applyFill="1" applyBorder="1" applyAlignment="1">
      <alignment horizontal="center" vertical="center" wrapText="1"/>
    </xf>
    <xf numFmtId="0" fontId="12" fillId="5" borderId="1" xfId="6" applyFont="1" applyFill="1" applyBorder="1" applyAlignment="1">
      <alignment horizontal="center"/>
    </xf>
    <xf numFmtId="0" fontId="12" fillId="5" borderId="0" xfId="6" applyFont="1" applyFill="1" applyBorder="1" applyAlignment="1">
      <alignment horizontal="center"/>
    </xf>
    <xf numFmtId="0" fontId="12" fillId="5" borderId="9" xfId="6" applyFont="1" applyFill="1" applyBorder="1" applyAlignment="1">
      <alignment horizontal="center"/>
    </xf>
    <xf numFmtId="0" fontId="27" fillId="5" borderId="1" xfId="6" applyFont="1" applyFill="1" applyBorder="1" applyAlignment="1">
      <alignment horizontal="center"/>
    </xf>
    <xf numFmtId="0" fontId="27" fillId="5" borderId="0" xfId="6" applyFont="1" applyFill="1" applyBorder="1" applyAlignment="1">
      <alignment horizontal="center"/>
    </xf>
    <xf numFmtId="0" fontId="27" fillId="5" borderId="9" xfId="6" applyFont="1" applyFill="1" applyBorder="1" applyAlignment="1">
      <alignment horizontal="center"/>
    </xf>
    <xf numFmtId="0" fontId="4" fillId="5" borderId="1" xfId="6" applyFont="1" applyFill="1" applyBorder="1" applyAlignment="1">
      <alignment horizontal="center" vertical="center"/>
    </xf>
    <xf numFmtId="0" fontId="4" fillId="5" borderId="0" xfId="6" applyFont="1" applyFill="1" applyBorder="1" applyAlignment="1">
      <alignment horizontal="center" vertical="center"/>
    </xf>
    <xf numFmtId="0" fontId="4" fillId="5" borderId="0" xfId="6" applyFont="1" applyFill="1" applyBorder="1" applyAlignment="1">
      <alignment horizontal="center" vertical="center" wrapText="1"/>
    </xf>
    <xf numFmtId="0" fontId="4" fillId="5" borderId="9" xfId="6" applyFont="1" applyFill="1" applyBorder="1" applyAlignment="1">
      <alignment horizontal="center" vertical="center" wrapText="1"/>
    </xf>
    <xf numFmtId="4" fontId="37" fillId="5" borderId="13" xfId="6" applyNumberFormat="1" applyFont="1" applyFill="1" applyBorder="1" applyAlignment="1">
      <alignment horizontal="left"/>
    </xf>
    <xf numFmtId="4" fontId="37" fillId="5" borderId="11" xfId="6" applyNumberFormat="1" applyFont="1" applyFill="1" applyBorder="1" applyAlignment="1">
      <alignment horizontal="left"/>
    </xf>
    <xf numFmtId="4" fontId="37" fillId="5" borderId="12" xfId="6" applyNumberFormat="1" applyFont="1" applyFill="1" applyBorder="1" applyAlignment="1">
      <alignment horizontal="left"/>
    </xf>
    <xf numFmtId="4" fontId="37" fillId="5" borderId="6" xfId="6" applyNumberFormat="1" applyFont="1" applyFill="1" applyBorder="1" applyAlignment="1">
      <alignment horizontal="left"/>
    </xf>
    <xf numFmtId="4" fontId="37" fillId="5" borderId="7" xfId="6" applyNumberFormat="1" applyFont="1" applyFill="1" applyBorder="1" applyAlignment="1">
      <alignment horizontal="left"/>
    </xf>
    <xf numFmtId="4" fontId="37" fillId="5" borderId="8" xfId="6" applyNumberFormat="1" applyFont="1" applyFill="1" applyBorder="1" applyAlignment="1">
      <alignment horizontal="left"/>
    </xf>
    <xf numFmtId="0" fontId="20" fillId="5" borderId="0" xfId="6" applyFont="1" applyFill="1" applyBorder="1" applyAlignment="1">
      <alignment horizontal="center" wrapText="1"/>
    </xf>
    <xf numFmtId="0" fontId="20" fillId="5" borderId="0" xfId="6" applyFont="1" applyFill="1" applyBorder="1" applyAlignment="1">
      <alignment horizontal="center"/>
    </xf>
    <xf numFmtId="168" fontId="9" fillId="5" borderId="0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/>
    <xf numFmtId="0" fontId="21" fillId="9" borderId="0" xfId="6" applyFont="1" applyFill="1" applyBorder="1" applyAlignment="1">
      <alignment horizontal="center"/>
    </xf>
    <xf numFmtId="0" fontId="36" fillId="5" borderId="0" xfId="6" applyFont="1" applyFill="1" applyBorder="1" applyAlignment="1">
      <alignment horizontal="center" vertical="center"/>
    </xf>
    <xf numFmtId="16" fontId="37" fillId="5" borderId="5" xfId="6" applyNumberFormat="1" applyFont="1" applyFill="1" applyBorder="1" applyAlignment="1">
      <alignment horizontal="center" vertical="center"/>
    </xf>
    <xf numFmtId="0" fontId="38" fillId="5" borderId="5" xfId="0" applyFont="1" applyFill="1" applyBorder="1" applyAlignment="1">
      <alignment horizontal="center" vertical="center"/>
    </xf>
    <xf numFmtId="0" fontId="20" fillId="5" borderId="6" xfId="6" applyFont="1" applyFill="1" applyBorder="1" applyAlignment="1">
      <alignment horizontal="center" wrapText="1"/>
    </xf>
    <xf numFmtId="0" fontId="20" fillId="5" borderId="7" xfId="6" applyFont="1" applyFill="1" applyBorder="1" applyAlignment="1">
      <alignment horizontal="center"/>
    </xf>
    <xf numFmtId="168" fontId="9" fillId="5" borderId="1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/>
    <xf numFmtId="0" fontId="20" fillId="5" borderId="1" xfId="6" applyFont="1" applyFill="1" applyBorder="1" applyAlignment="1">
      <alignment horizontal="center"/>
    </xf>
    <xf numFmtId="0" fontId="21" fillId="9" borderId="1" xfId="6" applyFont="1" applyFill="1" applyBorder="1" applyAlignment="1">
      <alignment horizontal="center"/>
    </xf>
    <xf numFmtId="0" fontId="4" fillId="5" borderId="6" xfId="6" applyFont="1" applyFill="1" applyBorder="1" applyAlignment="1">
      <alignment horizontal="center" vertical="center"/>
    </xf>
    <xf numFmtId="0" fontId="4" fillId="5" borderId="7" xfId="6" applyFont="1" applyFill="1" applyBorder="1" applyAlignment="1">
      <alignment horizontal="center" vertical="center"/>
    </xf>
    <xf numFmtId="16" fontId="4" fillId="5" borderId="25" xfId="6" applyNumberFormat="1" applyFont="1" applyFill="1" applyBorder="1" applyAlignment="1">
      <alignment horizontal="center" vertical="center"/>
    </xf>
    <xf numFmtId="0" fontId="34" fillId="5" borderId="25" xfId="0" applyFont="1" applyFill="1" applyBorder="1" applyAlignment="1">
      <alignment horizontal="center" vertical="center"/>
    </xf>
    <xf numFmtId="0" fontId="34" fillId="5" borderId="26" xfId="0" applyFont="1" applyFill="1" applyBorder="1" applyAlignment="1">
      <alignment horizontal="center" vertical="center"/>
    </xf>
    <xf numFmtId="4" fontId="4" fillId="5" borderId="1" xfId="6" applyNumberFormat="1" applyFont="1" applyFill="1" applyBorder="1" applyAlignment="1">
      <alignment horizontal="left"/>
    </xf>
    <xf numFmtId="4" fontId="4" fillId="5" borderId="0" xfId="6" applyNumberFormat="1" applyFont="1" applyFill="1" applyBorder="1" applyAlignment="1">
      <alignment horizontal="left"/>
    </xf>
    <xf numFmtId="4" fontId="4" fillId="5" borderId="9" xfId="6" applyNumberFormat="1" applyFont="1" applyFill="1" applyBorder="1" applyAlignment="1">
      <alignment horizontal="left"/>
    </xf>
    <xf numFmtId="4" fontId="37" fillId="5" borderId="17" xfId="6" applyNumberFormat="1" applyFont="1" applyFill="1" applyBorder="1" applyAlignment="1">
      <alignment horizontal="left"/>
    </xf>
    <xf numFmtId="4" fontId="37" fillId="5" borderId="18" xfId="6" applyNumberFormat="1" applyFont="1" applyFill="1" applyBorder="1" applyAlignment="1">
      <alignment horizontal="left"/>
    </xf>
    <xf numFmtId="4" fontId="37" fillId="5" borderId="19" xfId="6" applyNumberFormat="1" applyFont="1" applyFill="1" applyBorder="1" applyAlignment="1">
      <alignment horizontal="left"/>
    </xf>
    <xf numFmtId="0" fontId="22" fillId="0" borderId="0" xfId="6" applyNumberFormat="1" applyFont="1" applyFill="1" applyBorder="1" applyAlignment="1">
      <alignment horizontal="center" vertical="center"/>
    </xf>
    <xf numFmtId="0" fontId="20" fillId="5" borderId="6" xfId="6" applyFont="1" applyFill="1" applyBorder="1" applyAlignment="1">
      <alignment horizontal="center" vertical="center"/>
    </xf>
    <xf numFmtId="0" fontId="20" fillId="5" borderId="7" xfId="6" applyFont="1" applyFill="1" applyBorder="1" applyAlignment="1">
      <alignment horizontal="center" vertical="center"/>
    </xf>
    <xf numFmtId="0" fontId="20" fillId="5" borderId="8" xfId="6" applyFont="1" applyFill="1" applyBorder="1" applyAlignment="1">
      <alignment horizontal="center" vertical="center"/>
    </xf>
    <xf numFmtId="168" fontId="9" fillId="5" borderId="1" xfId="0" applyNumberFormat="1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0" fillId="5" borderId="1" xfId="6" applyFont="1" applyFill="1" applyBorder="1" applyAlignment="1">
      <alignment horizontal="center" vertical="center"/>
    </xf>
    <xf numFmtId="0" fontId="20" fillId="5" borderId="0" xfId="6" applyFont="1" applyFill="1" applyBorder="1" applyAlignment="1">
      <alignment horizontal="center" vertical="center"/>
    </xf>
    <xf numFmtId="0" fontId="20" fillId="5" borderId="9" xfId="6" applyFont="1" applyFill="1" applyBorder="1" applyAlignment="1">
      <alignment horizontal="center" vertical="center"/>
    </xf>
    <xf numFmtId="0" fontId="37" fillId="5" borderId="6" xfId="6" applyFont="1" applyFill="1" applyBorder="1" applyAlignment="1">
      <alignment horizontal="center" vertical="center"/>
    </xf>
    <xf numFmtId="0" fontId="37" fillId="5" borderId="1" xfId="6" applyFont="1" applyFill="1" applyBorder="1" applyAlignment="1">
      <alignment horizontal="center" vertical="center"/>
    </xf>
    <xf numFmtId="0" fontId="37" fillId="5" borderId="7" xfId="6" applyFont="1" applyFill="1" applyBorder="1" applyAlignment="1">
      <alignment horizontal="center" vertical="center"/>
    </xf>
    <xf numFmtId="0" fontId="37" fillId="5" borderId="0" xfId="6" applyFont="1" applyFill="1" applyBorder="1" applyAlignment="1">
      <alignment horizontal="center" vertical="center"/>
    </xf>
    <xf numFmtId="16" fontId="37" fillId="5" borderId="25" xfId="6" applyNumberFormat="1" applyFont="1" applyFill="1" applyBorder="1" applyAlignment="1">
      <alignment horizontal="center" vertical="center"/>
    </xf>
    <xf numFmtId="0" fontId="39" fillId="5" borderId="25" xfId="0" applyFont="1" applyFill="1" applyBorder="1" applyAlignment="1">
      <alignment horizontal="center" vertical="center"/>
    </xf>
    <xf numFmtId="0" fontId="39" fillId="5" borderId="26" xfId="0" applyFont="1" applyFill="1" applyBorder="1" applyAlignment="1">
      <alignment horizontal="center" vertical="center"/>
    </xf>
    <xf numFmtId="0" fontId="3" fillId="5" borderId="6" xfId="30" applyFont="1" applyFill="1" applyBorder="1" applyAlignment="1">
      <alignment horizontal="center"/>
    </xf>
    <xf numFmtId="0" fontId="3" fillId="5" borderId="7" xfId="30" applyFont="1" applyFill="1" applyBorder="1" applyAlignment="1">
      <alignment horizontal="center"/>
    </xf>
    <xf numFmtId="0" fontId="3" fillId="5" borderId="8" xfId="30" applyFont="1" applyFill="1" applyBorder="1" applyAlignment="1">
      <alignment horizontal="center"/>
    </xf>
    <xf numFmtId="0" fontId="31" fillId="5" borderId="1" xfId="30" applyFont="1" applyFill="1" applyBorder="1" applyAlignment="1">
      <alignment horizontal="center"/>
    </xf>
    <xf numFmtId="0" fontId="31" fillId="5" borderId="0" xfId="30" applyFont="1" applyFill="1" applyBorder="1" applyAlignment="1">
      <alignment horizontal="center"/>
    </xf>
    <xf numFmtId="0" fontId="31" fillId="5" borderId="9" xfId="30" applyFont="1" applyFill="1" applyBorder="1" applyAlignment="1">
      <alignment horizontal="center"/>
    </xf>
    <xf numFmtId="0" fontId="32" fillId="5" borderId="1" xfId="30" applyFont="1" applyFill="1" applyBorder="1" applyAlignment="1">
      <alignment horizontal="center"/>
    </xf>
    <xf numFmtId="0" fontId="32" fillId="5" borderId="0" xfId="30" applyFont="1" applyFill="1" applyBorder="1" applyAlignment="1">
      <alignment horizontal="center"/>
    </xf>
    <xf numFmtId="0" fontId="32" fillId="5" borderId="9" xfId="30" applyFont="1" applyFill="1" applyBorder="1" applyAlignment="1">
      <alignment horizontal="center"/>
    </xf>
    <xf numFmtId="0" fontId="12" fillId="0" borderId="0" xfId="30" applyFont="1" applyFill="1" applyBorder="1" applyAlignment="1">
      <alignment horizontal="center"/>
    </xf>
    <xf numFmtId="0" fontId="31" fillId="5" borderId="6" xfId="30" applyFont="1" applyFill="1" applyBorder="1" applyAlignment="1">
      <alignment horizontal="center"/>
    </xf>
    <xf numFmtId="0" fontId="31" fillId="5" borderId="7" xfId="30" applyFont="1" applyFill="1" applyBorder="1" applyAlignment="1">
      <alignment horizontal="center"/>
    </xf>
    <xf numFmtId="0" fontId="31" fillId="5" borderId="8" xfId="30" applyFont="1" applyFill="1" applyBorder="1" applyAlignment="1">
      <alignment horizontal="center"/>
    </xf>
    <xf numFmtId="0" fontId="4" fillId="10" borderId="1" xfId="0" applyFont="1" applyFill="1" applyBorder="1" applyAlignment="1">
      <alignment horizontal="left" vertical="center"/>
    </xf>
    <xf numFmtId="167" fontId="4" fillId="10" borderId="9" xfId="5" applyNumberFormat="1" applyFont="1" applyFill="1" applyBorder="1" applyAlignment="1">
      <alignment horizontal="left" vertical="center" wrapText="1"/>
    </xf>
    <xf numFmtId="0" fontId="31" fillId="5" borderId="6" xfId="26" applyFont="1" applyFill="1" applyBorder="1" applyAlignment="1">
      <alignment horizontal="center"/>
    </xf>
    <xf numFmtId="0" fontId="31" fillId="5" borderId="7" xfId="26" applyFont="1" applyFill="1" applyBorder="1" applyAlignment="1">
      <alignment horizontal="center"/>
    </xf>
    <xf numFmtId="0" fontId="31" fillId="5" borderId="8" xfId="26" applyFont="1" applyFill="1" applyBorder="1" applyAlignment="1">
      <alignment horizontal="center"/>
    </xf>
    <xf numFmtId="0" fontId="32" fillId="5" borderId="1" xfId="26" applyFont="1" applyFill="1" applyBorder="1" applyAlignment="1">
      <alignment horizontal="center"/>
    </xf>
    <xf numFmtId="0" fontId="32" fillId="5" borderId="0" xfId="26" applyFont="1" applyFill="1" applyBorder="1" applyAlignment="1">
      <alignment horizontal="center"/>
    </xf>
    <xf numFmtId="0" fontId="32" fillId="5" borderId="9" xfId="26" applyFont="1" applyFill="1" applyBorder="1" applyAlignment="1">
      <alignment horizontal="center"/>
    </xf>
    <xf numFmtId="0" fontId="13" fillId="9" borderId="45" xfId="26" applyFont="1" applyFill="1" applyBorder="1" applyAlignment="1">
      <alignment horizontal="center"/>
    </xf>
  </cellXfs>
  <cellStyles count="90">
    <cellStyle name="20% - Énfasis1 2" xfId="31"/>
    <cellStyle name="20% - Énfasis2 2" xfId="32"/>
    <cellStyle name="20% - Énfasis3 2" xfId="33"/>
    <cellStyle name="20% - Énfasis4 2" xfId="34"/>
    <cellStyle name="20% - Énfasis5 2" xfId="35"/>
    <cellStyle name="20% - Énfasis6 2" xfId="36"/>
    <cellStyle name="40% - Énfasis1 2" xfId="37"/>
    <cellStyle name="40% - Énfasis2 2" xfId="38"/>
    <cellStyle name="40% - Énfasis3 2" xfId="39"/>
    <cellStyle name="40% - Énfasis4 2" xfId="40"/>
    <cellStyle name="40% - Énfasis5 2" xfId="41"/>
    <cellStyle name="40% - Énfasis6 2" xfId="42"/>
    <cellStyle name="60% - Énfasis1 2" xfId="43"/>
    <cellStyle name="60% - Énfasis2 2" xfId="44"/>
    <cellStyle name="60% - Énfasis3 2" xfId="45"/>
    <cellStyle name="60% - Énfasis4 2" xfId="46"/>
    <cellStyle name="60% - Énfasis5 2" xfId="47"/>
    <cellStyle name="60% - Énfasis6 2" xfId="48"/>
    <cellStyle name="Buena" xfId="76"/>
    <cellStyle name="Bueno 2" xfId="49"/>
    <cellStyle name="Cálculo 2" xfId="50"/>
    <cellStyle name="Celda de comprobación 2" xfId="51"/>
    <cellStyle name="Celda vinculada 2" xfId="52"/>
    <cellStyle name="Comma 2" xfId="23"/>
    <cellStyle name="Comma 2 2" xfId="82"/>
    <cellStyle name="Encabezado 1 2" xfId="53"/>
    <cellStyle name="Encabezado 4 2" xfId="54"/>
    <cellStyle name="Énfasis1 2" xfId="55"/>
    <cellStyle name="Énfasis2 2" xfId="56"/>
    <cellStyle name="Énfasis3 2" xfId="57"/>
    <cellStyle name="Énfasis4 2" xfId="58"/>
    <cellStyle name="Énfasis5 2" xfId="59"/>
    <cellStyle name="Énfasis6 2" xfId="60"/>
    <cellStyle name="Entrada 2" xfId="61"/>
    <cellStyle name="Hipervínculo" xfId="28" builtinId="8"/>
    <cellStyle name="Incorrecto 2" xfId="62"/>
    <cellStyle name="Millares" xfId="78" builtinId="3"/>
    <cellStyle name="Millares 100" xfId="87"/>
    <cellStyle name="Millares 17" xfId="7"/>
    <cellStyle name="Millares 17 3" xfId="29"/>
    <cellStyle name="Millares 2" xfId="2"/>
    <cellStyle name="Millares 2 12" xfId="14"/>
    <cellStyle name="Millares 2 13" xfId="16"/>
    <cellStyle name="Millares 2 20" xfId="18"/>
    <cellStyle name="Millares 2 8" xfId="85"/>
    <cellStyle name="Millares 244 3" xfId="86"/>
    <cellStyle name="Millares 260" xfId="80"/>
    <cellStyle name="Millares 3" xfId="71"/>
    <cellStyle name="Millares 4" xfId="84"/>
    <cellStyle name="Millares 6" xfId="4"/>
    <cellStyle name="Millares 6 2" xfId="73"/>
    <cellStyle name="Millares 7" xfId="5"/>
    <cellStyle name="Millares 7 2" xfId="75"/>
    <cellStyle name="Millares 9" xfId="27"/>
    <cellStyle name="Normal" xfId="0" builtinId="0"/>
    <cellStyle name="Normal 10" xfId="21"/>
    <cellStyle name="Normal 10 5 4 2 2" xfId="74"/>
    <cellStyle name="Normal 2 2" xfId="6"/>
    <cellStyle name="Normal 231 6" xfId="19"/>
    <cellStyle name="Normal 538" xfId="72"/>
    <cellStyle name="Normal 658" xfId="20"/>
    <cellStyle name="Normal 658 4" xfId="70"/>
    <cellStyle name="Normal 868 3" xfId="26"/>
    <cellStyle name="Normal 980" xfId="24"/>
    <cellStyle name="Normal 990" xfId="30"/>
    <cellStyle name="Normal_boletin-valores-reporte de Emisiones Vigentes Resumen al 31 marzo 2010 2" xfId="88"/>
    <cellStyle name="Normal_Hoja1 2" xfId="22"/>
    <cellStyle name="Normal_Hoja1 3" xfId="89"/>
    <cellStyle name="Normal_Hoja1_1" xfId="12"/>
    <cellStyle name="Normal_Hoja1_2" xfId="9"/>
    <cellStyle name="Normal_Sheet4 2" xfId="79"/>
    <cellStyle name="Notas 2" xfId="63"/>
    <cellStyle name="Percent 2" xfId="81"/>
    <cellStyle name="Porcentaje" xfId="1" builtinId="5"/>
    <cellStyle name="Porcentaje 53" xfId="25"/>
    <cellStyle name="Porcentaje 54" xfId="83"/>
    <cellStyle name="Porcentual 10" xfId="11"/>
    <cellStyle name="Porcentual 11" xfId="13"/>
    <cellStyle name="Porcentual 2 12" xfId="15"/>
    <cellStyle name="Porcentual 2 13" xfId="17"/>
    <cellStyle name="Porcentual 4" xfId="3"/>
    <cellStyle name="Porcentual 8" xfId="8"/>
    <cellStyle name="Porcentual 9" xfId="10"/>
    <cellStyle name="Salida 2" xfId="64"/>
    <cellStyle name="Texto de advertencia 2" xfId="65"/>
    <cellStyle name="Texto explicativo 2" xfId="66"/>
    <cellStyle name="Título 1" xfId="77"/>
    <cellStyle name="Título 2 2" xfId="68"/>
    <cellStyle name="Título 3 2" xfId="69"/>
    <cellStyle name="Título 4" xfId="67"/>
  </cellStyles>
  <dxfs count="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3962400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219075"/>
          <a:ext cx="1152525" cy="6572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L%20-%20Boletin%20Trimestral%20DICIEMBRE-2023%20PUBLIC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ABREVIATU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55"/>
  <sheetViews>
    <sheetView showGridLines="0" tabSelected="1" zoomScaleNormal="100" workbookViewId="0">
      <selection activeCell="B36" sqref="B36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253" customFormat="1" ht="12.75" customHeight="1" x14ac:dyDescent="0.2">
      <c r="B1" s="252"/>
      <c r="C1" s="252"/>
    </row>
    <row r="2" spans="2:3" s="253" customFormat="1" ht="30" customHeight="1" x14ac:dyDescent="0.2">
      <c r="B2" s="254" t="s">
        <v>859</v>
      </c>
      <c r="C2" s="255"/>
    </row>
    <row r="3" spans="2:3" s="253" customFormat="1" ht="23.25" x14ac:dyDescent="0.2">
      <c r="B3" s="256" t="s">
        <v>1394</v>
      </c>
      <c r="C3" s="255"/>
    </row>
    <row r="4" spans="2:3" s="253" customFormat="1" ht="19.5" customHeight="1" x14ac:dyDescent="0.25">
      <c r="B4" s="257" t="s">
        <v>860</v>
      </c>
      <c r="C4" s="258"/>
    </row>
    <row r="5" spans="2:3" x14ac:dyDescent="0.25">
      <c r="B5" s="259"/>
      <c r="C5" s="259"/>
    </row>
    <row r="6" spans="2:3" x14ac:dyDescent="0.25">
      <c r="B6" s="260" t="s">
        <v>861</v>
      </c>
      <c r="C6" s="259">
        <v>1</v>
      </c>
    </row>
    <row r="7" spans="2:3" x14ac:dyDescent="0.25">
      <c r="B7" s="260" t="s">
        <v>862</v>
      </c>
      <c r="C7" s="259">
        <v>2</v>
      </c>
    </row>
    <row r="8" spans="2:3" x14ac:dyDescent="0.25">
      <c r="B8" s="259"/>
      <c r="C8" s="259"/>
    </row>
    <row r="9" spans="2:3" ht="15.75" x14ac:dyDescent="0.25">
      <c r="B9" s="261" t="s">
        <v>863</v>
      </c>
      <c r="C9" s="259"/>
    </row>
    <row r="10" spans="2:3" x14ac:dyDescent="0.25">
      <c r="B10" s="260" t="s">
        <v>864</v>
      </c>
      <c r="C10" s="259">
        <v>3</v>
      </c>
    </row>
    <row r="11" spans="2:3" x14ac:dyDescent="0.25">
      <c r="B11" s="260" t="s">
        <v>865</v>
      </c>
      <c r="C11" s="259">
        <v>4</v>
      </c>
    </row>
    <row r="12" spans="2:3" x14ac:dyDescent="0.25">
      <c r="B12" s="260" t="s">
        <v>866</v>
      </c>
      <c r="C12" s="259">
        <v>5</v>
      </c>
    </row>
    <row r="13" spans="2:3" x14ac:dyDescent="0.25">
      <c r="B13" s="260" t="s">
        <v>867</v>
      </c>
      <c r="C13" s="259">
        <v>6</v>
      </c>
    </row>
    <row r="14" spans="2:3" x14ac:dyDescent="0.25">
      <c r="B14" s="260" t="s">
        <v>868</v>
      </c>
      <c r="C14" s="259">
        <v>7</v>
      </c>
    </row>
    <row r="15" spans="2:3" x14ac:dyDescent="0.25">
      <c r="B15" s="260" t="s">
        <v>869</v>
      </c>
      <c r="C15" s="259">
        <v>8</v>
      </c>
    </row>
    <row r="16" spans="2:3" x14ac:dyDescent="0.25">
      <c r="B16" s="260" t="s">
        <v>870</v>
      </c>
      <c r="C16" s="259">
        <v>9</v>
      </c>
    </row>
    <row r="17" spans="2:3" x14ac:dyDescent="0.25">
      <c r="B17" s="260" t="s">
        <v>871</v>
      </c>
      <c r="C17" s="259">
        <v>10</v>
      </c>
    </row>
    <row r="18" spans="2:3" x14ac:dyDescent="0.25">
      <c r="B18" s="260" t="s">
        <v>872</v>
      </c>
      <c r="C18" s="259">
        <v>11</v>
      </c>
    </row>
    <row r="19" spans="2:3" x14ac:dyDescent="0.25">
      <c r="B19" s="260"/>
      <c r="C19" s="259"/>
    </row>
    <row r="20" spans="2:3" ht="15.75" x14ac:dyDescent="0.25">
      <c r="B20" s="261" t="s">
        <v>873</v>
      </c>
      <c r="C20" s="259"/>
    </row>
    <row r="21" spans="2:3" x14ac:dyDescent="0.25">
      <c r="B21" s="260" t="s">
        <v>874</v>
      </c>
      <c r="C21" s="259">
        <v>12</v>
      </c>
    </row>
    <row r="22" spans="2:3" x14ac:dyDescent="0.25">
      <c r="B22" s="260" t="s">
        <v>875</v>
      </c>
      <c r="C22" s="259">
        <v>13</v>
      </c>
    </row>
    <row r="23" spans="2:3" x14ac:dyDescent="0.25">
      <c r="B23" s="260" t="s">
        <v>876</v>
      </c>
      <c r="C23" s="259">
        <v>14</v>
      </c>
    </row>
    <row r="24" spans="2:3" x14ac:dyDescent="0.25">
      <c r="B24" s="259"/>
      <c r="C24" s="259"/>
    </row>
    <row r="25" spans="2:3" ht="15.75" x14ac:dyDescent="0.25">
      <c r="B25" s="261" t="s">
        <v>877</v>
      </c>
      <c r="C25" s="259"/>
    </row>
    <row r="26" spans="2:3" x14ac:dyDescent="0.25">
      <c r="B26" s="260" t="s">
        <v>878</v>
      </c>
      <c r="C26" s="259">
        <v>15</v>
      </c>
    </row>
    <row r="27" spans="2:3" x14ac:dyDescent="0.25">
      <c r="B27" s="260" t="s">
        <v>879</v>
      </c>
      <c r="C27" s="259">
        <v>16</v>
      </c>
    </row>
    <row r="28" spans="2:3" x14ac:dyDescent="0.25">
      <c r="B28" s="260" t="s">
        <v>880</v>
      </c>
      <c r="C28" s="259">
        <v>17</v>
      </c>
    </row>
    <row r="29" spans="2:3" x14ac:dyDescent="0.25">
      <c r="B29" s="260" t="s">
        <v>881</v>
      </c>
      <c r="C29" s="259">
        <v>18</v>
      </c>
    </row>
    <row r="30" spans="2:3" x14ac:dyDescent="0.25">
      <c r="B30" s="259"/>
      <c r="C30" s="259"/>
    </row>
    <row r="31" spans="2:3" ht="15.75" x14ac:dyDescent="0.25">
      <c r="B31" s="261" t="s">
        <v>882</v>
      </c>
    </row>
    <row r="32" spans="2:3" x14ac:dyDescent="0.25">
      <c r="B32" s="260" t="s">
        <v>883</v>
      </c>
      <c r="C32" s="259">
        <v>19</v>
      </c>
    </row>
    <row r="33" spans="2:3" x14ac:dyDescent="0.25">
      <c r="B33" s="259"/>
    </row>
    <row r="34" spans="2:3" x14ac:dyDescent="0.25">
      <c r="B34" s="260" t="s">
        <v>884</v>
      </c>
    </row>
    <row r="35" spans="2:3" ht="9.75" customHeight="1" x14ac:dyDescent="0.25">
      <c r="B35" s="262"/>
      <c r="C35" s="262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'!A1" display="Operaciones ruedo"/>
    <hyperlink ref="B6" location="'1'!A1" display="Emisiones de depósitos a plazo fijo 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3"/>
  <sheetViews>
    <sheetView zoomScale="90" zoomScaleNormal="90" workbookViewId="0">
      <selection activeCell="C29" sqref="C29"/>
    </sheetView>
  </sheetViews>
  <sheetFormatPr baseColWidth="10" defaultColWidth="0" defaultRowHeight="0" customHeight="1" zeroHeight="1" x14ac:dyDescent="0.25"/>
  <cols>
    <col min="1" max="1" width="53" style="281" customWidth="1"/>
    <col min="2" max="2" width="31.28515625" style="281" customWidth="1"/>
    <col min="3" max="3" width="26.7109375" style="281" customWidth="1"/>
    <col min="4" max="255" width="11.42578125" style="281" hidden="1"/>
    <col min="256" max="256" width="4.85546875" style="281" hidden="1" customWidth="1"/>
    <col min="257" max="257" width="27.140625" style="281" customWidth="1"/>
    <col min="258" max="259" width="46.42578125" style="281" customWidth="1"/>
    <col min="260" max="512" width="11.42578125" style="281" hidden="1"/>
    <col min="513" max="513" width="27.140625" style="281" customWidth="1"/>
    <col min="514" max="515" width="46.42578125" style="281" customWidth="1"/>
    <col min="516" max="768" width="11.42578125" style="281" hidden="1"/>
    <col min="769" max="769" width="27.140625" style="281" customWidth="1"/>
    <col min="770" max="771" width="46.42578125" style="281" customWidth="1"/>
    <col min="772" max="1024" width="11.42578125" style="281" hidden="1"/>
    <col min="1025" max="1025" width="27.140625" style="281" customWidth="1"/>
    <col min="1026" max="1027" width="46.42578125" style="281" customWidth="1"/>
    <col min="1028" max="1280" width="11.42578125" style="281" hidden="1"/>
    <col min="1281" max="1281" width="27.140625" style="281" customWidth="1"/>
    <col min="1282" max="1283" width="46.42578125" style="281" customWidth="1"/>
    <col min="1284" max="1536" width="11.42578125" style="281" hidden="1"/>
    <col min="1537" max="1537" width="27.140625" style="281" customWidth="1"/>
    <col min="1538" max="1539" width="46.42578125" style="281" customWidth="1"/>
    <col min="1540" max="1792" width="11.42578125" style="281" hidden="1"/>
    <col min="1793" max="1793" width="27.140625" style="281" customWidth="1"/>
    <col min="1794" max="1795" width="46.42578125" style="281" customWidth="1"/>
    <col min="1796" max="2048" width="11.42578125" style="281" hidden="1"/>
    <col min="2049" max="2049" width="27.140625" style="281" customWidth="1"/>
    <col min="2050" max="2051" width="46.42578125" style="281" customWidth="1"/>
    <col min="2052" max="2304" width="11.42578125" style="281" hidden="1"/>
    <col min="2305" max="2305" width="27.140625" style="281" customWidth="1"/>
    <col min="2306" max="2307" width="46.42578125" style="281" customWidth="1"/>
    <col min="2308" max="2560" width="11.42578125" style="281" hidden="1"/>
    <col min="2561" max="2561" width="27.140625" style="281" customWidth="1"/>
    <col min="2562" max="2563" width="46.42578125" style="281" customWidth="1"/>
    <col min="2564" max="2816" width="11.42578125" style="281" hidden="1"/>
    <col min="2817" max="2817" width="27.140625" style="281" customWidth="1"/>
    <col min="2818" max="2819" width="46.42578125" style="281" customWidth="1"/>
    <col min="2820" max="3072" width="11.42578125" style="281" hidden="1"/>
    <col min="3073" max="3073" width="27.140625" style="281" customWidth="1"/>
    <col min="3074" max="3075" width="46.42578125" style="281" customWidth="1"/>
    <col min="3076" max="3328" width="11.42578125" style="281" hidden="1"/>
    <col min="3329" max="3329" width="27.140625" style="281" customWidth="1"/>
    <col min="3330" max="3331" width="46.42578125" style="281" customWidth="1"/>
    <col min="3332" max="3584" width="11.42578125" style="281" hidden="1"/>
    <col min="3585" max="3585" width="27.140625" style="281" customWidth="1"/>
    <col min="3586" max="3587" width="46.42578125" style="281" customWidth="1"/>
    <col min="3588" max="3840" width="11.42578125" style="281" hidden="1"/>
    <col min="3841" max="3841" width="27.140625" style="281" customWidth="1"/>
    <col min="3842" max="3843" width="46.42578125" style="281" customWidth="1"/>
    <col min="3844" max="4096" width="11.42578125" style="281" hidden="1"/>
    <col min="4097" max="4097" width="27.140625" style="281" customWidth="1"/>
    <col min="4098" max="4099" width="46.42578125" style="281" customWidth="1"/>
    <col min="4100" max="4352" width="11.42578125" style="281" hidden="1"/>
    <col min="4353" max="4353" width="27.140625" style="281" customWidth="1"/>
    <col min="4354" max="4355" width="46.42578125" style="281" customWidth="1"/>
    <col min="4356" max="4608" width="11.42578125" style="281" hidden="1"/>
    <col min="4609" max="4609" width="27.140625" style="281" customWidth="1"/>
    <col min="4610" max="4611" width="46.42578125" style="281" customWidth="1"/>
    <col min="4612" max="4864" width="11.42578125" style="281" hidden="1"/>
    <col min="4865" max="4865" width="27.140625" style="281" customWidth="1"/>
    <col min="4866" max="4867" width="46.42578125" style="281" customWidth="1"/>
    <col min="4868" max="5120" width="11.42578125" style="281" hidden="1"/>
    <col min="5121" max="5121" width="27.140625" style="281" customWidth="1"/>
    <col min="5122" max="5123" width="46.42578125" style="281" customWidth="1"/>
    <col min="5124" max="5376" width="11.42578125" style="281" hidden="1"/>
    <col min="5377" max="5377" width="27.140625" style="281" customWidth="1"/>
    <col min="5378" max="5379" width="46.42578125" style="281" customWidth="1"/>
    <col min="5380" max="5632" width="11.42578125" style="281" hidden="1"/>
    <col min="5633" max="5633" width="27.140625" style="281" customWidth="1"/>
    <col min="5634" max="5635" width="46.42578125" style="281" customWidth="1"/>
    <col min="5636" max="5888" width="11.42578125" style="281" hidden="1"/>
    <col min="5889" max="5889" width="27.140625" style="281" customWidth="1"/>
    <col min="5890" max="5891" width="46.42578125" style="281" customWidth="1"/>
    <col min="5892" max="6144" width="11.42578125" style="281" hidden="1"/>
    <col min="6145" max="6145" width="27.140625" style="281" customWidth="1"/>
    <col min="6146" max="6147" width="46.42578125" style="281" customWidth="1"/>
    <col min="6148" max="6400" width="11.42578125" style="281" hidden="1"/>
    <col min="6401" max="6401" width="27.140625" style="281" customWidth="1"/>
    <col min="6402" max="6403" width="46.42578125" style="281" customWidth="1"/>
    <col min="6404" max="6656" width="11.42578125" style="281" hidden="1"/>
    <col min="6657" max="6657" width="27.140625" style="281" customWidth="1"/>
    <col min="6658" max="6659" width="46.42578125" style="281" customWidth="1"/>
    <col min="6660" max="6912" width="11.42578125" style="281" hidden="1"/>
    <col min="6913" max="6913" width="27.140625" style="281" customWidth="1"/>
    <col min="6914" max="6915" width="46.42578125" style="281" customWidth="1"/>
    <col min="6916" max="7168" width="11.42578125" style="281" hidden="1"/>
    <col min="7169" max="7169" width="27.140625" style="281" customWidth="1"/>
    <col min="7170" max="7171" width="46.42578125" style="281" customWidth="1"/>
    <col min="7172" max="7424" width="11.42578125" style="281" hidden="1"/>
    <col min="7425" max="7425" width="27.140625" style="281" customWidth="1"/>
    <col min="7426" max="7427" width="46.42578125" style="281" customWidth="1"/>
    <col min="7428" max="7680" width="11.42578125" style="281" hidden="1"/>
    <col min="7681" max="7681" width="27.140625" style="281" customWidth="1"/>
    <col min="7682" max="7683" width="46.42578125" style="281" customWidth="1"/>
    <col min="7684" max="7936" width="11.42578125" style="281" hidden="1"/>
    <col min="7937" max="7937" width="27.140625" style="281" customWidth="1"/>
    <col min="7938" max="7939" width="46.42578125" style="281" customWidth="1"/>
    <col min="7940" max="8192" width="11.42578125" style="281" hidden="1"/>
    <col min="8193" max="8193" width="27.140625" style="281" customWidth="1"/>
    <col min="8194" max="8195" width="46.42578125" style="281" customWidth="1"/>
    <col min="8196" max="8448" width="11.42578125" style="281" hidden="1"/>
    <col min="8449" max="8449" width="27.140625" style="281" customWidth="1"/>
    <col min="8450" max="8451" width="46.42578125" style="281" customWidth="1"/>
    <col min="8452" max="8704" width="11.42578125" style="281" hidden="1"/>
    <col min="8705" max="8705" width="27.140625" style="281" customWidth="1"/>
    <col min="8706" max="8707" width="46.42578125" style="281" customWidth="1"/>
    <col min="8708" max="8960" width="11.42578125" style="281" hidden="1"/>
    <col min="8961" max="8961" width="27.140625" style="281" customWidth="1"/>
    <col min="8962" max="8963" width="46.42578125" style="281" customWidth="1"/>
    <col min="8964" max="9216" width="11.42578125" style="281" hidden="1"/>
    <col min="9217" max="9217" width="27.140625" style="281" customWidth="1"/>
    <col min="9218" max="9219" width="46.42578125" style="281" customWidth="1"/>
    <col min="9220" max="9472" width="11.42578125" style="281" hidden="1"/>
    <col min="9473" max="9473" width="27.140625" style="281" customWidth="1"/>
    <col min="9474" max="9475" width="46.42578125" style="281" customWidth="1"/>
    <col min="9476" max="9728" width="11.42578125" style="281" hidden="1"/>
    <col min="9729" max="9729" width="27.140625" style="281" customWidth="1"/>
    <col min="9730" max="9731" width="46.42578125" style="281" customWidth="1"/>
    <col min="9732" max="9984" width="11.42578125" style="281" hidden="1"/>
    <col min="9985" max="9985" width="27.140625" style="281" customWidth="1"/>
    <col min="9986" max="9987" width="46.42578125" style="281" customWidth="1"/>
    <col min="9988" max="10240" width="11.42578125" style="281" hidden="1"/>
    <col min="10241" max="10241" width="27.140625" style="281" customWidth="1"/>
    <col min="10242" max="10243" width="46.42578125" style="281" customWidth="1"/>
    <col min="10244" max="10496" width="11.42578125" style="281" hidden="1"/>
    <col min="10497" max="10497" width="27.140625" style="281" customWidth="1"/>
    <col min="10498" max="10499" width="46.42578125" style="281" customWidth="1"/>
    <col min="10500" max="10752" width="11.42578125" style="281" hidden="1"/>
    <col min="10753" max="10753" width="27.140625" style="281" customWidth="1"/>
    <col min="10754" max="10755" width="46.42578125" style="281" customWidth="1"/>
    <col min="10756" max="11008" width="11.42578125" style="281" hidden="1"/>
    <col min="11009" max="11009" width="27.140625" style="281" customWidth="1"/>
    <col min="11010" max="11011" width="46.42578125" style="281" customWidth="1"/>
    <col min="11012" max="11264" width="11.42578125" style="281" hidden="1"/>
    <col min="11265" max="11265" width="27.140625" style="281" customWidth="1"/>
    <col min="11266" max="11267" width="46.42578125" style="281" customWidth="1"/>
    <col min="11268" max="11520" width="11.42578125" style="281" hidden="1"/>
    <col min="11521" max="11521" width="27.140625" style="281" customWidth="1"/>
    <col min="11522" max="11523" width="46.42578125" style="281" customWidth="1"/>
    <col min="11524" max="11776" width="11.42578125" style="281" hidden="1"/>
    <col min="11777" max="11777" width="27.140625" style="281" customWidth="1"/>
    <col min="11778" max="11779" width="46.42578125" style="281" customWidth="1"/>
    <col min="11780" max="12032" width="11.42578125" style="281" hidden="1"/>
    <col min="12033" max="12033" width="27.140625" style="281" customWidth="1"/>
    <col min="12034" max="12035" width="46.42578125" style="281" customWidth="1"/>
    <col min="12036" max="12288" width="11.42578125" style="281" hidden="1"/>
    <col min="12289" max="12289" width="27.140625" style="281" customWidth="1"/>
    <col min="12290" max="12291" width="46.42578125" style="281" customWidth="1"/>
    <col min="12292" max="12544" width="11.42578125" style="281" hidden="1"/>
    <col min="12545" max="12545" width="27.140625" style="281" customWidth="1"/>
    <col min="12546" max="12547" width="46.42578125" style="281" customWidth="1"/>
    <col min="12548" max="12800" width="11.42578125" style="281" hidden="1"/>
    <col min="12801" max="12801" width="27.140625" style="281" customWidth="1"/>
    <col min="12802" max="12803" width="46.42578125" style="281" customWidth="1"/>
    <col min="12804" max="13056" width="11.42578125" style="281" hidden="1"/>
    <col min="13057" max="13057" width="27.140625" style="281" customWidth="1"/>
    <col min="13058" max="13059" width="46.42578125" style="281" customWidth="1"/>
    <col min="13060" max="13312" width="11.42578125" style="281" hidden="1"/>
    <col min="13313" max="13313" width="27.140625" style="281" customWidth="1"/>
    <col min="13314" max="13315" width="46.42578125" style="281" customWidth="1"/>
    <col min="13316" max="13568" width="11.42578125" style="281" hidden="1"/>
    <col min="13569" max="13569" width="27.140625" style="281" customWidth="1"/>
    <col min="13570" max="13571" width="46.42578125" style="281" customWidth="1"/>
    <col min="13572" max="13824" width="11.42578125" style="281" hidden="1"/>
    <col min="13825" max="13825" width="27.140625" style="281" customWidth="1"/>
    <col min="13826" max="13827" width="46.42578125" style="281" customWidth="1"/>
    <col min="13828" max="14080" width="11.42578125" style="281" hidden="1"/>
    <col min="14081" max="14081" width="27.140625" style="281" customWidth="1"/>
    <col min="14082" max="14083" width="46.42578125" style="281" customWidth="1"/>
    <col min="14084" max="14336" width="11.42578125" style="281" hidden="1"/>
    <col min="14337" max="14337" width="27.140625" style="281" customWidth="1"/>
    <col min="14338" max="14339" width="46.42578125" style="281" customWidth="1"/>
    <col min="14340" max="14592" width="11.42578125" style="281" hidden="1"/>
    <col min="14593" max="14593" width="27.140625" style="281" customWidth="1"/>
    <col min="14594" max="14595" width="46.42578125" style="281" customWidth="1"/>
    <col min="14596" max="14848" width="11.42578125" style="281" hidden="1"/>
    <col min="14849" max="14849" width="27.140625" style="281" customWidth="1"/>
    <col min="14850" max="14851" width="46.42578125" style="281" customWidth="1"/>
    <col min="14852" max="15104" width="11.42578125" style="281" hidden="1"/>
    <col min="15105" max="15105" width="27.140625" style="281" customWidth="1"/>
    <col min="15106" max="15107" width="46.42578125" style="281" customWidth="1"/>
    <col min="15108" max="15360" width="11.42578125" style="281" hidden="1"/>
    <col min="15361" max="15361" width="27.140625" style="281" customWidth="1"/>
    <col min="15362" max="15363" width="46.42578125" style="281" customWidth="1"/>
    <col min="15364" max="15616" width="11.42578125" style="281" hidden="1"/>
    <col min="15617" max="15617" width="27.140625" style="281" customWidth="1"/>
    <col min="15618" max="15619" width="46.42578125" style="281" customWidth="1"/>
    <col min="15620" max="15872" width="11.42578125" style="281" hidden="1"/>
    <col min="15873" max="15873" width="27.140625" style="281" customWidth="1"/>
    <col min="15874" max="15875" width="46.42578125" style="281" customWidth="1"/>
    <col min="15876" max="16128" width="11.42578125" style="281" hidden="1"/>
    <col min="16129" max="16129" width="27.140625" style="281" customWidth="1"/>
    <col min="16130" max="16131" width="46.42578125" style="281" customWidth="1"/>
    <col min="16132" max="16384" width="11.42578125" style="281" hidden="1"/>
  </cols>
  <sheetData>
    <row r="1" spans="1:515" ht="15" customHeight="1" x14ac:dyDescent="0.25">
      <c r="A1" s="689" t="s">
        <v>816</v>
      </c>
      <c r="B1" s="690"/>
      <c r="C1" s="691"/>
    </row>
    <row r="2" spans="1:515" ht="18" customHeight="1" x14ac:dyDescent="0.25">
      <c r="A2" s="692" t="s">
        <v>812</v>
      </c>
      <c r="B2" s="693"/>
      <c r="C2" s="694"/>
      <c r="IX2" s="379"/>
    </row>
    <row r="3" spans="1:515" ht="15" x14ac:dyDescent="0.25">
      <c r="A3" s="687" t="s">
        <v>1394</v>
      </c>
      <c r="B3" s="687"/>
      <c r="C3" s="687"/>
    </row>
    <row r="4" spans="1:515" ht="15" x14ac:dyDescent="0.25">
      <c r="A4" s="688" t="s">
        <v>792</v>
      </c>
      <c r="B4" s="688"/>
      <c r="C4" s="688"/>
    </row>
    <row r="5" spans="1:515" ht="5.25" customHeight="1" x14ac:dyDescent="0.25">
      <c r="A5" s="212"/>
      <c r="B5" s="213"/>
      <c r="C5" s="214"/>
    </row>
    <row r="6" spans="1:515" ht="15.75" thickBot="1" x14ac:dyDescent="0.3">
      <c r="A6" s="325" t="s">
        <v>704</v>
      </c>
      <c r="B6" s="326" t="s">
        <v>683</v>
      </c>
      <c r="C6" s="327" t="s">
        <v>665</v>
      </c>
    </row>
    <row r="7" spans="1:515" ht="15" x14ac:dyDescent="0.25">
      <c r="A7" s="391" t="s">
        <v>838</v>
      </c>
      <c r="B7" s="392">
        <v>85238.608746200014</v>
      </c>
      <c r="C7" s="393">
        <f>B7/$B$23</f>
        <v>5.3695939405463914E-3</v>
      </c>
      <c r="IW7" s="329"/>
      <c r="IX7" s="350"/>
      <c r="IY7" s="379"/>
      <c r="IZ7" s="313" t="e">
        <f>(IY7*$A$1)/$A$2</f>
        <v>#VALUE!</v>
      </c>
      <c r="SS7" s="350"/>
      <c r="ST7" s="379"/>
      <c r="SU7" s="313"/>
    </row>
    <row r="8" spans="1:515" ht="15" x14ac:dyDescent="0.25">
      <c r="A8" s="328" t="s">
        <v>839</v>
      </c>
      <c r="B8" s="218">
        <v>14901.8449846</v>
      </c>
      <c r="C8" s="219">
        <f t="shared" ref="C8:C22" si="0">B8/$B$23</f>
        <v>9.3873958889359498E-4</v>
      </c>
      <c r="IW8" s="329"/>
      <c r="IX8" s="350"/>
      <c r="IY8" s="379"/>
      <c r="IZ8" s="313" t="e">
        <f t="shared" ref="IZ8:IZ10" si="1">(IY8*$A$1)/$A$2</f>
        <v>#VALUE!</v>
      </c>
      <c r="SS8" s="350"/>
      <c r="ST8" s="379"/>
      <c r="SU8" s="313"/>
    </row>
    <row r="9" spans="1:515" ht="15" x14ac:dyDescent="0.25">
      <c r="A9" s="328" t="s">
        <v>840</v>
      </c>
      <c r="B9" s="218">
        <v>457342.09364480001</v>
      </c>
      <c r="C9" s="219">
        <f t="shared" si="0"/>
        <v>2.8810199637396085E-2</v>
      </c>
      <c r="IW9" s="329"/>
      <c r="IX9" s="350"/>
      <c r="IY9" s="379"/>
      <c r="IZ9" s="313" t="e">
        <f t="shared" si="1"/>
        <v>#VALUE!</v>
      </c>
      <c r="SS9" s="350"/>
      <c r="ST9" s="379"/>
      <c r="SU9" s="313"/>
    </row>
    <row r="10" spans="1:515" ht="15" x14ac:dyDescent="0.25">
      <c r="A10" s="328" t="s">
        <v>841</v>
      </c>
      <c r="B10" s="218">
        <v>159439.93553459999</v>
      </c>
      <c r="C10" s="219">
        <f t="shared" si="0"/>
        <v>1.0043895886156895E-2</v>
      </c>
      <c r="IW10" s="329"/>
      <c r="IX10" s="350"/>
      <c r="IY10" s="379"/>
      <c r="IZ10" s="313" t="e">
        <f t="shared" si="1"/>
        <v>#VALUE!</v>
      </c>
      <c r="SS10" s="350"/>
      <c r="ST10" s="379"/>
      <c r="SU10" s="313"/>
    </row>
    <row r="11" spans="1:515" s="350" customFormat="1" ht="30" x14ac:dyDescent="0.25">
      <c r="A11" s="330" t="s">
        <v>1242</v>
      </c>
      <c r="B11" s="218">
        <v>1569.8950162000001</v>
      </c>
      <c r="C11" s="219">
        <f t="shared" si="0"/>
        <v>9.8895311529322678E-5</v>
      </c>
      <c r="IW11" s="329"/>
      <c r="IY11" s="379"/>
      <c r="IZ11" s="313"/>
      <c r="ST11" s="379"/>
      <c r="SU11" s="313"/>
    </row>
    <row r="12" spans="1:515" ht="15" x14ac:dyDescent="0.25">
      <c r="A12" s="328" t="s">
        <v>852</v>
      </c>
      <c r="B12" s="218">
        <v>129655.75437640003</v>
      </c>
      <c r="C12" s="219">
        <f t="shared" si="0"/>
        <v>8.167645663122414E-3</v>
      </c>
      <c r="IW12" s="329"/>
      <c r="IX12" s="350"/>
      <c r="IY12" s="379"/>
      <c r="IZ12" s="313" t="e">
        <f>(IY11*$A$1)/$A$2</f>
        <v>#VALUE!</v>
      </c>
      <c r="SS12" s="350"/>
      <c r="ST12" s="379"/>
      <c r="SU12" s="313"/>
    </row>
    <row r="13" spans="1:515" ht="15" x14ac:dyDescent="0.25">
      <c r="A13" s="328" t="s">
        <v>853</v>
      </c>
      <c r="B13" s="218">
        <v>230590.22278600003</v>
      </c>
      <c r="C13" s="219">
        <f t="shared" si="0"/>
        <v>1.4525998033445692E-2</v>
      </c>
      <c r="IW13" s="329"/>
      <c r="IX13" s="350"/>
      <c r="IY13" s="379"/>
      <c r="IZ13" s="313" t="e">
        <f>(IY12*$A$1)/$A$2</f>
        <v>#VALUE!</v>
      </c>
      <c r="SS13" s="350"/>
      <c r="ST13" s="379"/>
      <c r="SU13" s="313"/>
    </row>
    <row r="14" spans="1:515" ht="15" x14ac:dyDescent="0.25">
      <c r="A14" s="328" t="s">
        <v>843</v>
      </c>
      <c r="B14" s="218">
        <v>4769461.3870456005</v>
      </c>
      <c r="C14" s="219">
        <f t="shared" si="0"/>
        <v>0.30045153646048633</v>
      </c>
      <c r="IW14" s="329"/>
      <c r="IX14" s="350"/>
      <c r="IY14" s="379"/>
      <c r="IZ14" s="313" t="e">
        <f>(IY13*$A$1)/$A$2</f>
        <v>#VALUE!</v>
      </c>
      <c r="SS14" s="350"/>
      <c r="ST14" s="379"/>
      <c r="SU14" s="313"/>
    </row>
    <row r="15" spans="1:515" ht="15" x14ac:dyDescent="0.25">
      <c r="A15" s="328" t="s">
        <v>1392</v>
      </c>
      <c r="B15" s="218">
        <v>2004.8534534</v>
      </c>
      <c r="C15" s="219">
        <f t="shared" si="0"/>
        <v>1.2629545593727289E-4</v>
      </c>
      <c r="IW15" s="329"/>
      <c r="IX15" s="350"/>
      <c r="IY15" s="379"/>
      <c r="IZ15" s="313" t="e">
        <f>(IY14*$A$1)/$A$2</f>
        <v>#VALUE!</v>
      </c>
      <c r="SS15" s="350"/>
      <c r="ST15" s="379"/>
      <c r="SU15" s="313"/>
    </row>
    <row r="16" spans="1:515" s="350" customFormat="1" ht="15" x14ac:dyDescent="0.25">
      <c r="A16" s="328" t="s">
        <v>844</v>
      </c>
      <c r="B16" s="218">
        <v>11403.804349000002</v>
      </c>
      <c r="C16" s="219">
        <f t="shared" si="0"/>
        <v>7.1838102043514211E-4</v>
      </c>
      <c r="IW16" s="329"/>
      <c r="IY16" s="379"/>
      <c r="IZ16" s="313"/>
      <c r="ST16" s="379"/>
      <c r="SU16" s="313"/>
    </row>
    <row r="17" spans="1:515" ht="15" x14ac:dyDescent="0.25">
      <c r="A17" s="328" t="s">
        <v>849</v>
      </c>
      <c r="B17" s="218">
        <v>42691.183693200001</v>
      </c>
      <c r="C17" s="219">
        <f t="shared" si="0"/>
        <v>2.6893249977402878E-3</v>
      </c>
      <c r="IW17" s="329"/>
      <c r="IX17" s="350"/>
      <c r="IY17" s="379"/>
      <c r="IZ17" s="313" t="e">
        <f t="shared" ref="IZ17:IZ24" si="2">(IY15*$A$1)/$A$2</f>
        <v>#VALUE!</v>
      </c>
      <c r="SS17" s="350"/>
      <c r="ST17" s="379"/>
      <c r="SU17" s="313"/>
    </row>
    <row r="18" spans="1:515" ht="15" x14ac:dyDescent="0.25">
      <c r="A18" s="328" t="s">
        <v>845</v>
      </c>
      <c r="B18" s="218">
        <v>2448.8751854000002</v>
      </c>
      <c r="C18" s="219">
        <f t="shared" si="0"/>
        <v>1.5426654130208892E-4</v>
      </c>
      <c r="IW18" s="329"/>
      <c r="IX18" s="350"/>
      <c r="IY18" s="379"/>
      <c r="IZ18" s="313" t="e">
        <f t="shared" si="2"/>
        <v>#VALUE!</v>
      </c>
      <c r="SS18" s="350"/>
      <c r="ST18" s="379"/>
      <c r="SU18" s="313"/>
    </row>
    <row r="19" spans="1:515" ht="15" x14ac:dyDescent="0.25">
      <c r="A19" s="328" t="s">
        <v>679</v>
      </c>
      <c r="B19" s="218">
        <v>1177802.7476349999</v>
      </c>
      <c r="C19" s="219">
        <f>B20/$B$23</f>
        <v>0.18119659336435329</v>
      </c>
      <c r="IW19" s="329"/>
      <c r="IX19" s="329"/>
      <c r="IY19" s="379"/>
      <c r="IZ19" s="313" t="e">
        <f t="shared" si="2"/>
        <v>#VALUE!</v>
      </c>
      <c r="SS19" s="329"/>
      <c r="ST19" s="379"/>
      <c r="SU19" s="313"/>
    </row>
    <row r="20" spans="1:515" ht="15" x14ac:dyDescent="0.25">
      <c r="A20" s="328" t="s">
        <v>1244</v>
      </c>
      <c r="B20" s="218">
        <v>2876371.2301040008</v>
      </c>
      <c r="C20" s="219">
        <f>B19/$B$23</f>
        <v>7.4195515270440493E-2</v>
      </c>
      <c r="IW20" s="329"/>
      <c r="IX20" s="329"/>
      <c r="IY20" s="379"/>
      <c r="IZ20" s="313" t="e">
        <f t="shared" si="2"/>
        <v>#VALUE!</v>
      </c>
      <c r="SS20" s="329"/>
      <c r="ST20" s="379"/>
      <c r="SU20" s="313"/>
    </row>
    <row r="21" spans="1:515" ht="15" x14ac:dyDescent="0.25">
      <c r="A21" s="328" t="s">
        <v>681</v>
      </c>
      <c r="B21" s="218">
        <v>5725839.6320342012</v>
      </c>
      <c r="C21" s="219">
        <f>B21/$B$23</f>
        <v>0.36069844692393427</v>
      </c>
      <c r="IW21" s="329"/>
      <c r="IX21" s="329"/>
      <c r="IY21" s="379"/>
      <c r="IZ21" s="313" t="e">
        <f t="shared" si="2"/>
        <v>#VALUE!</v>
      </c>
      <c r="SS21" s="329"/>
      <c r="ST21" s="379"/>
      <c r="SU21" s="313"/>
    </row>
    <row r="22" spans="1:515" ht="15.75" thickBot="1" x14ac:dyDescent="0.3">
      <c r="A22" s="331" t="s">
        <v>682</v>
      </c>
      <c r="B22" s="394">
        <v>187549.78627139999</v>
      </c>
      <c r="C22" s="395">
        <f t="shared" si="0"/>
        <v>1.1814671904280415E-2</v>
      </c>
      <c r="IX22" s="390"/>
      <c r="IY22" s="379"/>
      <c r="IZ22" s="313" t="e">
        <f t="shared" si="2"/>
        <v>#VALUE!</v>
      </c>
      <c r="SS22" s="390"/>
      <c r="ST22" s="379"/>
      <c r="SU22" s="313"/>
    </row>
    <row r="23" spans="1:515" ht="15.75" thickBot="1" x14ac:dyDescent="0.3">
      <c r="A23" s="215" t="s">
        <v>683</v>
      </c>
      <c r="B23" s="216">
        <v>15874311.854860002</v>
      </c>
      <c r="C23" s="332">
        <v>1.0000000000000002</v>
      </c>
      <c r="IZ23" s="313" t="e">
        <f t="shared" si="2"/>
        <v>#VALUE!</v>
      </c>
      <c r="SS23" s="350"/>
      <c r="ST23" s="313"/>
      <c r="SU23" s="313"/>
    </row>
    <row r="24" spans="1:515" ht="4.5" customHeight="1" x14ac:dyDescent="0.25">
      <c r="A24" s="211"/>
      <c r="B24" s="217"/>
      <c r="C24" s="211"/>
      <c r="IZ24" s="313" t="e">
        <f t="shared" si="2"/>
        <v>#VALUE!</v>
      </c>
    </row>
    <row r="25" spans="1:515" ht="15" x14ac:dyDescent="0.25">
      <c r="A25" s="695" t="s">
        <v>813</v>
      </c>
      <c r="B25" s="695"/>
      <c r="C25" s="695"/>
    </row>
    <row r="26" spans="1:515" ht="15" x14ac:dyDescent="0.25">
      <c r="A26" s="201"/>
      <c r="B26" s="202"/>
    </row>
    <row r="27" spans="1:515" ht="15" x14ac:dyDescent="0.25">
      <c r="B27" s="202"/>
    </row>
    <row r="28" spans="1:515" ht="15" x14ac:dyDescent="0.25">
      <c r="B28" s="202"/>
      <c r="C28" s="202"/>
    </row>
    <row r="29" spans="1:515" ht="15" customHeight="1" x14ac:dyDescent="0.25"/>
    <row r="30" spans="1:515" ht="15" customHeight="1" x14ac:dyDescent="0.25"/>
    <row r="31" spans="1:515" ht="15" customHeight="1" x14ac:dyDescent="0.25">
      <c r="A31" s="350"/>
      <c r="B31" s="379"/>
    </row>
    <row r="32" spans="1:515" ht="15" customHeight="1" x14ac:dyDescent="0.25">
      <c r="A32" s="350"/>
      <c r="B32" s="379"/>
    </row>
    <row r="33" spans="1:2" ht="15" customHeight="1" x14ac:dyDescent="0.25">
      <c r="A33" s="350"/>
      <c r="B33" s="379"/>
    </row>
    <row r="34" spans="1:2" ht="15" customHeight="1" x14ac:dyDescent="0.25">
      <c r="A34" s="350"/>
      <c r="B34" s="379"/>
    </row>
    <row r="35" spans="1:2" ht="15" customHeight="1" x14ac:dyDescent="0.25">
      <c r="A35" s="350"/>
      <c r="B35" s="379"/>
    </row>
    <row r="36" spans="1:2" ht="15" customHeight="1" x14ac:dyDescent="0.25">
      <c r="A36" s="350"/>
      <c r="B36" s="379"/>
    </row>
    <row r="37" spans="1:2" ht="15" customHeight="1" x14ac:dyDescent="0.25">
      <c r="A37" s="350"/>
      <c r="B37" s="379"/>
    </row>
    <row r="38" spans="1:2" ht="15" customHeight="1" x14ac:dyDescent="0.25">
      <c r="A38" s="350"/>
      <c r="B38" s="379"/>
    </row>
    <row r="39" spans="1:2" ht="15" customHeight="1" x14ac:dyDescent="0.25">
      <c r="A39" s="350"/>
      <c r="B39" s="379"/>
    </row>
    <row r="40" spans="1:2" ht="15" customHeight="1" x14ac:dyDescent="0.25">
      <c r="A40" s="350"/>
      <c r="B40" s="379"/>
    </row>
    <row r="41" spans="1:2" ht="15" customHeight="1" x14ac:dyDescent="0.25">
      <c r="A41" s="350"/>
      <c r="B41" s="379"/>
    </row>
    <row r="42" spans="1:2" ht="15" customHeight="1" x14ac:dyDescent="0.25">
      <c r="A42" s="350"/>
      <c r="B42" s="379"/>
    </row>
    <row r="43" spans="1:2" ht="15" customHeight="1" x14ac:dyDescent="0.25">
      <c r="A43" s="329"/>
      <c r="B43" s="379"/>
    </row>
    <row r="44" spans="1:2" ht="15" customHeight="1" x14ac:dyDescent="0.25">
      <c r="A44" s="329"/>
      <c r="B44" s="379"/>
    </row>
    <row r="45" spans="1:2" ht="15" customHeight="1" x14ac:dyDescent="0.25">
      <c r="A45" s="329"/>
      <c r="B45" s="379"/>
    </row>
    <row r="46" spans="1:2" ht="15" customHeight="1" x14ac:dyDescent="0.25">
      <c r="A46" s="390"/>
      <c r="B46" s="379"/>
    </row>
    <row r="47" spans="1:2" ht="15" customHeight="1" x14ac:dyDescent="0.25">
      <c r="B47" s="379"/>
    </row>
    <row r="48" spans="1:2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</sheetData>
  <mergeCells count="5">
    <mergeCell ref="A1:C1"/>
    <mergeCell ref="A2:C2"/>
    <mergeCell ref="A3:C3"/>
    <mergeCell ref="A4:C4"/>
    <mergeCell ref="A25:C2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selection activeCell="E7" sqref="E7"/>
    </sheetView>
  </sheetViews>
  <sheetFormatPr baseColWidth="10" defaultColWidth="11.42578125" defaultRowHeight="15" x14ac:dyDescent="0.25"/>
  <cols>
    <col min="1" max="1" width="74.28515625" style="281" customWidth="1"/>
    <col min="2" max="2" width="20.28515625" style="281" customWidth="1"/>
    <col min="3" max="3" width="16.5703125" style="281" customWidth="1"/>
    <col min="4" max="4" width="11.42578125" style="281"/>
    <col min="5" max="5" width="47.5703125" style="281" customWidth="1"/>
    <col min="6" max="16384" width="11.42578125" style="281"/>
  </cols>
  <sheetData>
    <row r="1" spans="1:6" ht="15.75" x14ac:dyDescent="0.25">
      <c r="A1" s="696" t="s">
        <v>817</v>
      </c>
      <c r="B1" s="697"/>
      <c r="C1" s="698"/>
    </row>
    <row r="2" spans="1:6" ht="15.75" x14ac:dyDescent="0.25">
      <c r="A2" s="659" t="s">
        <v>814</v>
      </c>
      <c r="B2" s="660"/>
      <c r="C2" s="679"/>
    </row>
    <row r="3" spans="1:6" x14ac:dyDescent="0.25">
      <c r="A3" s="687" t="s">
        <v>1394</v>
      </c>
      <c r="B3" s="687"/>
      <c r="C3" s="687"/>
    </row>
    <row r="4" spans="1:6" x14ac:dyDescent="0.25">
      <c r="A4" s="688" t="s">
        <v>792</v>
      </c>
      <c r="B4" s="688"/>
      <c r="C4" s="688"/>
    </row>
    <row r="5" spans="1:6" ht="5.25" customHeight="1" thickBot="1" x14ac:dyDescent="0.35">
      <c r="A5" s="196"/>
      <c r="B5" s="196"/>
      <c r="C5" s="196"/>
    </row>
    <row r="6" spans="1:6" ht="15.75" thickBot="1" x14ac:dyDescent="0.3">
      <c r="A6" s="205" t="s">
        <v>704</v>
      </c>
      <c r="B6" s="206" t="s">
        <v>683</v>
      </c>
      <c r="C6" s="207" t="s">
        <v>665</v>
      </c>
    </row>
    <row r="7" spans="1:6" x14ac:dyDescent="0.25">
      <c r="A7" s="333" t="s">
        <v>1249</v>
      </c>
      <c r="B7" s="379">
        <v>61080.475827000002</v>
      </c>
      <c r="C7" s="386">
        <v>2.1235254750329613E-2</v>
      </c>
      <c r="E7" s="284"/>
    </row>
    <row r="8" spans="1:6" x14ac:dyDescent="0.25">
      <c r="A8" s="194" t="s">
        <v>1245</v>
      </c>
      <c r="B8" s="379">
        <v>698305.3782712</v>
      </c>
      <c r="C8" s="195">
        <v>0.24277303672476211</v>
      </c>
      <c r="E8" s="284"/>
      <c r="F8" s="23"/>
    </row>
    <row r="9" spans="1:6" x14ac:dyDescent="0.25">
      <c r="A9" s="194" t="s">
        <v>1246</v>
      </c>
      <c r="B9" s="379">
        <v>755572.65957459994</v>
      </c>
      <c r="C9" s="195">
        <v>0.26268259523542009</v>
      </c>
      <c r="E9" s="284"/>
      <c r="F9" s="23"/>
    </row>
    <row r="10" spans="1:6" x14ac:dyDescent="0.25">
      <c r="A10" s="194" t="s">
        <v>706</v>
      </c>
      <c r="B10" s="379">
        <v>20367.803049999999</v>
      </c>
      <c r="C10" s="195">
        <v>7.0810759185360068E-3</v>
      </c>
      <c r="E10" s="284"/>
      <c r="F10" s="23"/>
    </row>
    <row r="11" spans="1:6" x14ac:dyDescent="0.25">
      <c r="A11" s="194" t="s">
        <v>1248</v>
      </c>
      <c r="B11" s="379">
        <v>63252.448210000002</v>
      </c>
      <c r="C11" s="195">
        <v>2.1990363256594678E-2</v>
      </c>
      <c r="E11" s="284"/>
      <c r="F11" s="23"/>
    </row>
    <row r="12" spans="1:6" x14ac:dyDescent="0.25">
      <c r="A12" s="194" t="s">
        <v>707</v>
      </c>
      <c r="B12" s="379">
        <v>896215.06456036156</v>
      </c>
      <c r="C12" s="195">
        <v>0.31157837180125175</v>
      </c>
      <c r="E12" s="284"/>
      <c r="F12" s="23"/>
    </row>
    <row r="13" spans="1:6" x14ac:dyDescent="0.25">
      <c r="A13" s="194" t="s">
        <v>708</v>
      </c>
      <c r="B13" s="379">
        <v>55269.623993429996</v>
      </c>
      <c r="C13" s="195">
        <v>1.921505242984059E-2</v>
      </c>
      <c r="E13" s="284"/>
      <c r="F13" s="23"/>
    </row>
    <row r="14" spans="1:6" x14ac:dyDescent="0.25">
      <c r="A14" s="194" t="s">
        <v>1247</v>
      </c>
      <c r="B14" s="379">
        <v>153853.44918999998</v>
      </c>
      <c r="C14" s="195">
        <v>5.3488731767907201E-2</v>
      </c>
      <c r="E14" s="284"/>
      <c r="F14" s="23"/>
    </row>
    <row r="15" spans="1:6" ht="15.75" thickBot="1" x14ac:dyDescent="0.3">
      <c r="A15" s="194" t="s">
        <v>709</v>
      </c>
      <c r="B15" s="379">
        <v>172454.32739080003</v>
      </c>
      <c r="C15" s="195">
        <v>5.9955518115357986E-2</v>
      </c>
      <c r="E15" s="284"/>
      <c r="F15" s="23"/>
    </row>
    <row r="16" spans="1:6" ht="15.75" thickBot="1" x14ac:dyDescent="0.3">
      <c r="A16" s="396" t="s">
        <v>1</v>
      </c>
      <c r="B16" s="397">
        <v>2876371.2300673914</v>
      </c>
      <c r="C16" s="398">
        <v>1</v>
      </c>
    </row>
    <row r="18" spans="1:3" x14ac:dyDescent="0.25">
      <c r="A18" s="334"/>
    </row>
    <row r="20" spans="1:3" x14ac:dyDescent="0.25">
      <c r="A20" s="284"/>
      <c r="B20" s="379"/>
      <c r="C20" s="313"/>
    </row>
    <row r="21" spans="1:3" x14ac:dyDescent="0.25">
      <c r="A21" s="284"/>
      <c r="B21" s="379"/>
      <c r="C21" s="313"/>
    </row>
    <row r="22" spans="1:3" x14ac:dyDescent="0.25">
      <c r="A22" s="284"/>
      <c r="B22" s="379"/>
      <c r="C22" s="313"/>
    </row>
    <row r="23" spans="1:3" x14ac:dyDescent="0.25">
      <c r="A23" s="284"/>
      <c r="B23" s="379"/>
      <c r="C23" s="313"/>
    </row>
    <row r="24" spans="1:3" x14ac:dyDescent="0.25">
      <c r="A24" s="284"/>
      <c r="B24" s="379"/>
      <c r="C24" s="313"/>
    </row>
    <row r="25" spans="1:3" x14ac:dyDescent="0.25">
      <c r="A25" s="284"/>
      <c r="B25" s="379"/>
      <c r="C25" s="313"/>
    </row>
    <row r="26" spans="1:3" x14ac:dyDescent="0.25">
      <c r="A26" s="284"/>
      <c r="B26" s="379"/>
      <c r="C26" s="313"/>
    </row>
    <row r="27" spans="1:3" x14ac:dyDescent="0.25">
      <c r="A27" s="284"/>
      <c r="B27" s="379"/>
      <c r="C27" s="313"/>
    </row>
    <row r="28" spans="1:3" x14ac:dyDescent="0.25">
      <c r="A28" s="284"/>
      <c r="B28" s="379"/>
      <c r="C28" s="313"/>
    </row>
    <row r="29" spans="1:3" x14ac:dyDescent="0.25">
      <c r="B29" s="379"/>
    </row>
    <row r="31" spans="1:3" x14ac:dyDescent="0.25">
      <c r="A31" s="350"/>
      <c r="B31" s="379"/>
      <c r="C31" s="313"/>
    </row>
    <row r="37" spans="1:2" x14ac:dyDescent="0.25">
      <c r="A37" s="23"/>
      <c r="B37" s="24"/>
    </row>
    <row r="38" spans="1:2" x14ac:dyDescent="0.25">
      <c r="A38" s="23"/>
      <c r="B38" s="24"/>
    </row>
    <row r="39" spans="1:2" x14ac:dyDescent="0.25">
      <c r="A39" s="23"/>
      <c r="B39" s="24"/>
    </row>
    <row r="40" spans="1:2" x14ac:dyDescent="0.25">
      <c r="A40" s="23"/>
      <c r="B40" s="24"/>
    </row>
    <row r="41" spans="1:2" x14ac:dyDescent="0.25">
      <c r="A41" s="23"/>
      <c r="B41" s="24"/>
    </row>
    <row r="42" spans="1:2" x14ac:dyDescent="0.25">
      <c r="A42" s="23"/>
      <c r="B42" s="24"/>
    </row>
    <row r="43" spans="1:2" x14ac:dyDescent="0.25">
      <c r="A43" s="23"/>
      <c r="B43" s="24"/>
    </row>
    <row r="44" spans="1:2" x14ac:dyDescent="0.25">
      <c r="A44" s="23"/>
      <c r="B44" s="24"/>
    </row>
    <row r="45" spans="1:2" x14ac:dyDescent="0.25">
      <c r="A45" s="23"/>
      <c r="B45" s="24"/>
    </row>
    <row r="46" spans="1:2" x14ac:dyDescent="0.25">
      <c r="A46" s="23"/>
      <c r="B46" s="24"/>
    </row>
    <row r="47" spans="1:2" x14ac:dyDescent="0.25">
      <c r="A47" s="23"/>
      <c r="B47" s="24"/>
    </row>
    <row r="48" spans="1:2" x14ac:dyDescent="0.25">
      <c r="A48" s="23"/>
      <c r="B48" s="24"/>
    </row>
    <row r="49" spans="1:2" x14ac:dyDescent="0.25">
      <c r="A49" s="23"/>
      <c r="B49" s="24"/>
    </row>
    <row r="50" spans="1:2" x14ac:dyDescent="0.25">
      <c r="A50" s="23"/>
      <c r="B50" s="24"/>
    </row>
    <row r="51" spans="1:2" x14ac:dyDescent="0.25">
      <c r="A51" s="23"/>
      <c r="B51" s="24"/>
    </row>
    <row r="52" spans="1:2" x14ac:dyDescent="0.25">
      <c r="A52" s="23"/>
      <c r="B52" s="24"/>
    </row>
    <row r="53" spans="1:2" x14ac:dyDescent="0.25">
      <c r="A53" s="23"/>
      <c r="B53" s="24"/>
    </row>
    <row r="54" spans="1:2" x14ac:dyDescent="0.25">
      <c r="A54" s="23"/>
      <c r="B54" s="24"/>
    </row>
    <row r="55" spans="1:2" x14ac:dyDescent="0.25">
      <c r="A55" s="23"/>
      <c r="B55" s="24"/>
    </row>
    <row r="56" spans="1:2" x14ac:dyDescent="0.25">
      <c r="A56" s="23"/>
      <c r="B56" s="24"/>
    </row>
    <row r="57" spans="1:2" x14ac:dyDescent="0.25">
      <c r="A57" s="23"/>
      <c r="B57" s="24"/>
    </row>
    <row r="58" spans="1:2" x14ac:dyDescent="0.25">
      <c r="A58" s="23"/>
      <c r="B58" s="24"/>
    </row>
    <row r="59" spans="1:2" x14ac:dyDescent="0.25">
      <c r="A59" s="23"/>
      <c r="B59" s="24"/>
    </row>
    <row r="60" spans="1:2" x14ac:dyDescent="0.25">
      <c r="A60" s="23"/>
      <c r="B60" s="24"/>
    </row>
    <row r="61" spans="1:2" x14ac:dyDescent="0.25">
      <c r="A61" s="23"/>
      <c r="B61" s="24"/>
    </row>
    <row r="62" spans="1:2" x14ac:dyDescent="0.25">
      <c r="A62" s="23"/>
      <c r="B62" s="24"/>
    </row>
    <row r="63" spans="1:2" x14ac:dyDescent="0.25">
      <c r="A63" s="23"/>
      <c r="B63" s="24"/>
    </row>
    <row r="64" spans="1:2" x14ac:dyDescent="0.25">
      <c r="A64" s="23"/>
      <c r="B64" s="24"/>
    </row>
    <row r="65" spans="1:2" x14ac:dyDescent="0.25">
      <c r="A65" s="23"/>
      <c r="B65" s="24"/>
    </row>
    <row r="66" spans="1:2" x14ac:dyDescent="0.25">
      <c r="A66" s="23"/>
      <c r="B66" s="24"/>
    </row>
    <row r="67" spans="1:2" x14ac:dyDescent="0.25">
      <c r="A67" s="23"/>
      <c r="B67" s="24"/>
    </row>
    <row r="68" spans="1:2" x14ac:dyDescent="0.25">
      <c r="A68" s="23"/>
      <c r="B68" s="24"/>
    </row>
    <row r="69" spans="1:2" x14ac:dyDescent="0.25">
      <c r="A69" s="23"/>
      <c r="B69" s="24"/>
    </row>
    <row r="70" spans="1:2" x14ac:dyDescent="0.25">
      <c r="A70" s="23"/>
      <c r="B70" s="24"/>
    </row>
    <row r="71" spans="1:2" x14ac:dyDescent="0.25">
      <c r="A71" s="23"/>
      <c r="B71" s="24"/>
    </row>
    <row r="72" spans="1:2" x14ac:dyDescent="0.25">
      <c r="A72" s="23"/>
      <c r="B72" s="24"/>
    </row>
    <row r="73" spans="1:2" x14ac:dyDescent="0.25">
      <c r="A73" s="23"/>
      <c r="B73" s="24"/>
    </row>
    <row r="74" spans="1:2" x14ac:dyDescent="0.25">
      <c r="A74" s="23"/>
      <c r="B74" s="24"/>
    </row>
    <row r="75" spans="1:2" x14ac:dyDescent="0.25">
      <c r="A75" s="23"/>
      <c r="B75" s="24"/>
    </row>
    <row r="76" spans="1:2" x14ac:dyDescent="0.25">
      <c r="A76" s="23"/>
      <c r="B76" s="24"/>
    </row>
    <row r="77" spans="1:2" x14ac:dyDescent="0.25">
      <c r="A77" s="23"/>
      <c r="B77" s="24"/>
    </row>
    <row r="78" spans="1:2" x14ac:dyDescent="0.25">
      <c r="A78" s="23"/>
      <c r="B78" s="24"/>
    </row>
    <row r="79" spans="1:2" x14ac:dyDescent="0.25">
      <c r="A79" s="23"/>
      <c r="B79" s="24"/>
    </row>
    <row r="80" spans="1:2" x14ac:dyDescent="0.25">
      <c r="A80" s="23"/>
      <c r="B80" s="24"/>
    </row>
    <row r="81" spans="1:2" x14ac:dyDescent="0.25">
      <c r="A81" s="23"/>
      <c r="B81" s="24"/>
    </row>
    <row r="82" spans="1:2" x14ac:dyDescent="0.25">
      <c r="A82" s="23"/>
      <c r="B82" s="24"/>
    </row>
    <row r="83" spans="1:2" x14ac:dyDescent="0.25">
      <c r="A83" s="23"/>
      <c r="B83" s="24"/>
    </row>
    <row r="84" spans="1:2" x14ac:dyDescent="0.25">
      <c r="A84" s="23"/>
      <c r="B84" s="24"/>
    </row>
    <row r="85" spans="1:2" x14ac:dyDescent="0.25">
      <c r="A85" s="23"/>
      <c r="B85" s="24"/>
    </row>
    <row r="86" spans="1:2" x14ac:dyDescent="0.25">
      <c r="A86" s="23"/>
      <c r="B86" s="24"/>
    </row>
    <row r="87" spans="1:2" x14ac:dyDescent="0.25">
      <c r="A87" s="23"/>
      <c r="B87" s="24"/>
    </row>
    <row r="88" spans="1:2" x14ac:dyDescent="0.25">
      <c r="A88" s="23"/>
      <c r="B88" s="24"/>
    </row>
    <row r="89" spans="1:2" x14ac:dyDescent="0.25">
      <c r="A89" s="23"/>
      <c r="B89" s="24"/>
    </row>
    <row r="90" spans="1:2" x14ac:dyDescent="0.25">
      <c r="A90" s="23"/>
      <c r="B90" s="24"/>
    </row>
    <row r="91" spans="1:2" x14ac:dyDescent="0.25">
      <c r="A91" s="23"/>
      <c r="B91" s="24"/>
    </row>
    <row r="92" spans="1:2" x14ac:dyDescent="0.25">
      <c r="A92" s="23"/>
      <c r="B92" s="24"/>
    </row>
    <row r="93" spans="1:2" x14ac:dyDescent="0.25">
      <c r="A93" s="23"/>
      <c r="B93" s="24"/>
    </row>
    <row r="94" spans="1:2" x14ac:dyDescent="0.25">
      <c r="A94" s="335"/>
      <c r="B94" s="336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showGridLines="0" zoomScaleNormal="100" workbookViewId="0">
      <selection activeCell="E64" sqref="E64"/>
    </sheetView>
  </sheetViews>
  <sheetFormatPr baseColWidth="10" defaultColWidth="11.42578125" defaultRowHeight="15" x14ac:dyDescent="0.25"/>
  <cols>
    <col min="1" max="1" width="15.5703125" style="350" customWidth="1"/>
    <col min="2" max="2" width="17.5703125" style="350" customWidth="1"/>
    <col min="3" max="3" width="27.5703125" style="350" customWidth="1"/>
    <col min="4" max="4" width="25.42578125" style="350" customWidth="1"/>
    <col min="5" max="5" width="18.42578125" style="350" customWidth="1"/>
    <col min="6" max="6" width="13.5703125" style="350" bestFit="1" customWidth="1"/>
    <col min="7" max="7" width="11.42578125" style="350"/>
    <col min="8" max="8" width="13.5703125" style="350" bestFit="1" customWidth="1"/>
    <col min="9" max="16384" width="11.42578125" style="350"/>
  </cols>
  <sheetData>
    <row r="1" spans="1:5" ht="15.75" x14ac:dyDescent="0.25">
      <c r="A1" s="701" t="s">
        <v>818</v>
      </c>
      <c r="B1" s="702"/>
      <c r="C1" s="702"/>
      <c r="D1" s="702"/>
      <c r="E1" s="703"/>
    </row>
    <row r="2" spans="1:5" ht="15.75" x14ac:dyDescent="0.25">
      <c r="A2" s="704" t="s">
        <v>790</v>
      </c>
      <c r="B2" s="705"/>
      <c r="C2" s="705"/>
      <c r="D2" s="705"/>
      <c r="E2" s="706"/>
    </row>
    <row r="3" spans="1:5" x14ac:dyDescent="0.25">
      <c r="A3" s="707" t="s">
        <v>1394</v>
      </c>
      <c r="B3" s="708"/>
      <c r="C3" s="708"/>
      <c r="D3" s="708"/>
      <c r="E3" s="709"/>
    </row>
    <row r="4" spans="1:5" x14ac:dyDescent="0.25">
      <c r="A4" s="707" t="s">
        <v>827</v>
      </c>
      <c r="B4" s="708"/>
      <c r="C4" s="708"/>
      <c r="D4" s="708"/>
      <c r="E4" s="709"/>
    </row>
    <row r="5" spans="1:5" ht="3.75" customHeight="1" x14ac:dyDescent="0.3">
      <c r="A5" s="220"/>
      <c r="B5" s="221"/>
      <c r="C5" s="221"/>
      <c r="D5" s="221"/>
      <c r="E5" s="222"/>
    </row>
    <row r="6" spans="1:5" ht="25.5" customHeight="1" x14ac:dyDescent="0.25">
      <c r="A6" s="710" t="s">
        <v>820</v>
      </c>
      <c r="B6" s="711"/>
      <c r="C6" s="712" t="s">
        <v>560</v>
      </c>
      <c r="D6" s="712" t="s">
        <v>576</v>
      </c>
      <c r="E6" s="713" t="s">
        <v>1</v>
      </c>
    </row>
    <row r="7" spans="1:5" x14ac:dyDescent="0.25">
      <c r="A7" s="223" t="s">
        <v>821</v>
      </c>
      <c r="B7" s="224" t="s">
        <v>822</v>
      </c>
      <c r="C7" s="712"/>
      <c r="D7" s="712"/>
      <c r="E7" s="713"/>
    </row>
    <row r="8" spans="1:5" x14ac:dyDescent="0.25">
      <c r="A8" s="560">
        <v>0</v>
      </c>
      <c r="B8" s="560">
        <v>30</v>
      </c>
      <c r="C8" s="562">
        <v>259780.79366960004</v>
      </c>
      <c r="D8" s="562">
        <v>328234.65145380003</v>
      </c>
      <c r="E8" s="563">
        <f>C8+D8</f>
        <v>588015.44512340007</v>
      </c>
    </row>
    <row r="9" spans="1:5" x14ac:dyDescent="0.25">
      <c r="A9" s="560">
        <v>31</v>
      </c>
      <c r="B9" s="560">
        <v>60</v>
      </c>
      <c r="C9" s="562">
        <v>361201.21631580003</v>
      </c>
      <c r="D9" s="562">
        <v>434568.13393280003</v>
      </c>
      <c r="E9" s="563">
        <f t="shared" ref="E9:E60" si="0">C9+D9</f>
        <v>795769.35024860012</v>
      </c>
    </row>
    <row r="10" spans="1:5" x14ac:dyDescent="0.25">
      <c r="A10" s="560">
        <v>61</v>
      </c>
      <c r="B10" s="560">
        <v>90</v>
      </c>
      <c r="C10" s="562">
        <v>183496.44640320004</v>
      </c>
      <c r="D10" s="562">
        <v>351798.84070240002</v>
      </c>
      <c r="E10" s="563">
        <f>C10+D10</f>
        <v>535295.28710560012</v>
      </c>
    </row>
    <row r="11" spans="1:5" x14ac:dyDescent="0.25">
      <c r="A11" s="560">
        <v>91</v>
      </c>
      <c r="B11" s="560">
        <v>120</v>
      </c>
      <c r="C11" s="562">
        <v>120480.9306568</v>
      </c>
      <c r="D11" s="562">
        <v>270210.10991100001</v>
      </c>
      <c r="E11" s="563">
        <f t="shared" si="0"/>
        <v>390691.0405678</v>
      </c>
    </row>
    <row r="12" spans="1:5" x14ac:dyDescent="0.25">
      <c r="A12" s="560">
        <v>121</v>
      </c>
      <c r="B12" s="560">
        <v>150</v>
      </c>
      <c r="C12" s="562">
        <v>125929.94822659998</v>
      </c>
      <c r="D12" s="562">
        <v>277611.86215279996</v>
      </c>
      <c r="E12" s="563">
        <f t="shared" si="0"/>
        <v>403541.81037939992</v>
      </c>
    </row>
    <row r="13" spans="1:5" x14ac:dyDescent="0.25">
      <c r="A13" s="560">
        <v>151</v>
      </c>
      <c r="B13" s="560">
        <v>180</v>
      </c>
      <c r="C13" s="562">
        <v>106191.24380899999</v>
      </c>
      <c r="D13" s="562">
        <v>120352.2391148</v>
      </c>
      <c r="E13" s="563">
        <f t="shared" si="0"/>
        <v>226543.48292380001</v>
      </c>
    </row>
    <row r="14" spans="1:5" x14ac:dyDescent="0.25">
      <c r="A14" s="560">
        <v>181</v>
      </c>
      <c r="B14" s="560">
        <v>210</v>
      </c>
      <c r="C14" s="562">
        <v>161829.19265520002</v>
      </c>
      <c r="D14" s="562">
        <v>111527.0322768</v>
      </c>
      <c r="E14" s="563">
        <f t="shared" si="0"/>
        <v>273356.22493200004</v>
      </c>
    </row>
    <row r="15" spans="1:5" x14ac:dyDescent="0.25">
      <c r="A15" s="560">
        <v>211</v>
      </c>
      <c r="B15" s="560">
        <v>240</v>
      </c>
      <c r="C15" s="562">
        <v>130535.9935614</v>
      </c>
      <c r="D15" s="562">
        <v>213719.00989320001</v>
      </c>
      <c r="E15" s="563">
        <f t="shared" si="0"/>
        <v>344255.0034546</v>
      </c>
    </row>
    <row r="16" spans="1:5" x14ac:dyDescent="0.25">
      <c r="A16" s="560">
        <v>241</v>
      </c>
      <c r="B16" s="560">
        <v>270</v>
      </c>
      <c r="C16" s="562">
        <v>292464.79629779997</v>
      </c>
      <c r="D16" s="562">
        <v>312186.45416420005</v>
      </c>
      <c r="E16" s="563">
        <f t="shared" si="0"/>
        <v>604651.25046200003</v>
      </c>
    </row>
    <row r="17" spans="1:5" x14ac:dyDescent="0.25">
      <c r="A17" s="560">
        <v>271</v>
      </c>
      <c r="B17" s="560">
        <v>300</v>
      </c>
      <c r="C17" s="562">
        <v>219354.76523799999</v>
      </c>
      <c r="D17" s="562">
        <v>378888.20469920005</v>
      </c>
      <c r="E17" s="563">
        <f t="shared" si="0"/>
        <v>598242.96993720008</v>
      </c>
    </row>
    <row r="18" spans="1:5" x14ac:dyDescent="0.25">
      <c r="A18" s="560">
        <v>301</v>
      </c>
      <c r="B18" s="560">
        <v>330</v>
      </c>
      <c r="C18" s="562">
        <v>188390.57860420001</v>
      </c>
      <c r="D18" s="562">
        <v>107878.5811334</v>
      </c>
      <c r="E18" s="563">
        <f t="shared" si="0"/>
        <v>296269.15973760001</v>
      </c>
    </row>
    <row r="19" spans="1:5" x14ac:dyDescent="0.25">
      <c r="A19" s="560">
        <v>331</v>
      </c>
      <c r="B19" s="560">
        <v>360</v>
      </c>
      <c r="C19" s="562">
        <v>235796.92649660003</v>
      </c>
      <c r="D19" s="562">
        <v>164469.0102468</v>
      </c>
      <c r="E19" s="563">
        <f t="shared" si="0"/>
        <v>400265.93674340006</v>
      </c>
    </row>
    <row r="20" spans="1:5" x14ac:dyDescent="0.25">
      <c r="A20" s="560">
        <v>361</v>
      </c>
      <c r="B20" s="560">
        <v>420</v>
      </c>
      <c r="C20" s="562">
        <v>298035.365796</v>
      </c>
      <c r="D20" s="562">
        <v>179855.99662659998</v>
      </c>
      <c r="E20" s="563">
        <f t="shared" si="0"/>
        <v>477891.36242259998</v>
      </c>
    </row>
    <row r="21" spans="1:5" x14ac:dyDescent="0.25">
      <c r="A21" s="560">
        <v>421</v>
      </c>
      <c r="B21" s="560">
        <v>480</v>
      </c>
      <c r="C21" s="562">
        <v>293651.21566759993</v>
      </c>
      <c r="D21" s="562">
        <v>173854.76751020001</v>
      </c>
      <c r="E21" s="563">
        <f t="shared" si="0"/>
        <v>467505.98317779996</v>
      </c>
    </row>
    <row r="22" spans="1:5" x14ac:dyDescent="0.25">
      <c r="A22" s="560">
        <v>481</v>
      </c>
      <c r="B22" s="560">
        <v>540</v>
      </c>
      <c r="C22" s="562">
        <v>145392.1487508</v>
      </c>
      <c r="D22" s="562">
        <v>192008.55371740001</v>
      </c>
      <c r="E22" s="563">
        <f t="shared" si="0"/>
        <v>337400.7024682</v>
      </c>
    </row>
    <row r="23" spans="1:5" x14ac:dyDescent="0.25">
      <c r="A23" s="560">
        <v>541</v>
      </c>
      <c r="B23" s="560">
        <v>600</v>
      </c>
      <c r="C23" s="562">
        <v>225470.86416260002</v>
      </c>
      <c r="D23" s="562">
        <v>83724.581707200006</v>
      </c>
      <c r="E23" s="563">
        <f t="shared" si="0"/>
        <v>309195.44586980005</v>
      </c>
    </row>
    <row r="24" spans="1:5" x14ac:dyDescent="0.25">
      <c r="A24" s="560">
        <v>601</v>
      </c>
      <c r="B24" s="560">
        <v>660</v>
      </c>
      <c r="C24" s="562">
        <v>133698.01019959999</v>
      </c>
      <c r="D24" s="562">
        <v>143392.573107</v>
      </c>
      <c r="E24" s="563">
        <f t="shared" si="0"/>
        <v>277090.58330659999</v>
      </c>
    </row>
    <row r="25" spans="1:5" x14ac:dyDescent="0.25">
      <c r="A25" s="560">
        <v>661</v>
      </c>
      <c r="B25" s="560">
        <v>720</v>
      </c>
      <c r="C25" s="562">
        <v>124133.67513120003</v>
      </c>
      <c r="D25" s="562">
        <v>121899.8014696</v>
      </c>
      <c r="E25" s="563">
        <f t="shared" si="0"/>
        <v>246033.47660080003</v>
      </c>
    </row>
    <row r="26" spans="1:5" x14ac:dyDescent="0.25">
      <c r="A26" s="560">
        <v>721</v>
      </c>
      <c r="B26" s="560">
        <v>810</v>
      </c>
      <c r="C26" s="562">
        <v>111554.26016560002</v>
      </c>
      <c r="D26" s="562">
        <v>62972.755102600007</v>
      </c>
      <c r="E26" s="563">
        <f t="shared" si="0"/>
        <v>174527.01526820002</v>
      </c>
    </row>
    <row r="27" spans="1:5" x14ac:dyDescent="0.25">
      <c r="A27" s="560">
        <v>811</v>
      </c>
      <c r="B27" s="560">
        <v>900</v>
      </c>
      <c r="C27" s="562">
        <v>52019.879270800004</v>
      </c>
      <c r="D27" s="562">
        <v>95823.741244000004</v>
      </c>
      <c r="E27" s="563">
        <f t="shared" si="0"/>
        <v>147843.62051480002</v>
      </c>
    </row>
    <row r="28" spans="1:5" x14ac:dyDescent="0.25">
      <c r="A28" s="560">
        <v>901</v>
      </c>
      <c r="B28" s="560">
        <v>990</v>
      </c>
      <c r="C28" s="562">
        <v>158405.4506216</v>
      </c>
      <c r="D28" s="562">
        <v>51279.3455636</v>
      </c>
      <c r="E28" s="563">
        <f t="shared" si="0"/>
        <v>209684.79618519999</v>
      </c>
    </row>
    <row r="29" spans="1:5" x14ac:dyDescent="0.25">
      <c r="A29" s="560">
        <v>991</v>
      </c>
      <c r="B29" s="560">
        <v>1080</v>
      </c>
      <c r="C29" s="562">
        <v>258782.04620100002</v>
      </c>
      <c r="D29" s="562">
        <v>236298.85101899999</v>
      </c>
      <c r="E29" s="563">
        <f t="shared" si="0"/>
        <v>495080.89722000004</v>
      </c>
    </row>
    <row r="30" spans="1:5" x14ac:dyDescent="0.25">
      <c r="A30" s="560">
        <v>1081</v>
      </c>
      <c r="B30" s="560">
        <v>1260</v>
      </c>
      <c r="C30" s="562">
        <v>129398.98663439999</v>
      </c>
      <c r="D30" s="562">
        <v>140589.38502700001</v>
      </c>
      <c r="E30" s="563">
        <f t="shared" si="0"/>
        <v>269988.37166140002</v>
      </c>
    </row>
    <row r="31" spans="1:5" x14ac:dyDescent="0.25">
      <c r="A31" s="560">
        <v>1261</v>
      </c>
      <c r="B31" s="560">
        <v>1440</v>
      </c>
      <c r="C31" s="562">
        <v>160455.47449960001</v>
      </c>
      <c r="D31" s="562">
        <v>114036.0148508</v>
      </c>
      <c r="E31" s="563">
        <f t="shared" si="0"/>
        <v>274491.48935039999</v>
      </c>
    </row>
    <row r="32" spans="1:5" x14ac:dyDescent="0.25">
      <c r="A32" s="560">
        <v>1441</v>
      </c>
      <c r="B32" s="560">
        <v>1620</v>
      </c>
      <c r="C32" s="562">
        <v>192977.54792540002</v>
      </c>
      <c r="D32" s="562">
        <v>78083.00393739999</v>
      </c>
      <c r="E32" s="563">
        <f t="shared" si="0"/>
        <v>271060.55186280003</v>
      </c>
    </row>
    <row r="33" spans="1:5" x14ac:dyDescent="0.25">
      <c r="A33" s="560">
        <v>1621</v>
      </c>
      <c r="B33" s="560">
        <v>1800</v>
      </c>
      <c r="C33" s="562">
        <v>171264.81258320002</v>
      </c>
      <c r="D33" s="562">
        <v>153326.64063500002</v>
      </c>
      <c r="E33" s="563">
        <f t="shared" si="0"/>
        <v>324591.45321820001</v>
      </c>
    </row>
    <row r="34" spans="1:5" x14ac:dyDescent="0.25">
      <c r="A34" s="560">
        <v>1801</v>
      </c>
      <c r="B34" s="560">
        <v>1980</v>
      </c>
      <c r="C34" s="562">
        <v>90737.215884000005</v>
      </c>
      <c r="D34" s="562">
        <v>38910.539183599998</v>
      </c>
      <c r="E34" s="563">
        <f t="shared" si="0"/>
        <v>129647.7550676</v>
      </c>
    </row>
    <row r="35" spans="1:5" x14ac:dyDescent="0.25">
      <c r="A35" s="560">
        <v>1981</v>
      </c>
      <c r="B35" s="560">
        <v>2160</v>
      </c>
      <c r="C35" s="562">
        <v>214244.15057640002</v>
      </c>
      <c r="D35" s="562">
        <v>49957.98992520001</v>
      </c>
      <c r="E35" s="563">
        <f t="shared" si="0"/>
        <v>264202.14050160005</v>
      </c>
    </row>
    <row r="36" spans="1:5" x14ac:dyDescent="0.25">
      <c r="A36" s="560">
        <v>2161</v>
      </c>
      <c r="B36" s="560">
        <v>2340</v>
      </c>
      <c r="C36" s="562">
        <v>48884.179856400006</v>
      </c>
      <c r="D36" s="562">
        <v>16332.977773000001</v>
      </c>
      <c r="E36" s="563">
        <f t="shared" si="0"/>
        <v>65217.157629400004</v>
      </c>
    </row>
    <row r="37" spans="1:5" x14ac:dyDescent="0.25">
      <c r="A37" s="560">
        <v>2341</v>
      </c>
      <c r="B37" s="560">
        <v>2520</v>
      </c>
      <c r="C37" s="562">
        <v>69319.0136814</v>
      </c>
      <c r="D37" s="562">
        <v>90698.877264800001</v>
      </c>
      <c r="E37" s="563">
        <f t="shared" si="0"/>
        <v>160017.8909462</v>
      </c>
    </row>
    <row r="38" spans="1:5" x14ac:dyDescent="0.25">
      <c r="A38" s="560">
        <v>2521</v>
      </c>
      <c r="B38" s="560">
        <v>2700</v>
      </c>
      <c r="C38" s="562">
        <v>94259.848453400002</v>
      </c>
      <c r="D38" s="562">
        <v>131828.77798580003</v>
      </c>
      <c r="E38" s="563">
        <f t="shared" si="0"/>
        <v>226088.62643920002</v>
      </c>
    </row>
    <row r="39" spans="1:5" x14ac:dyDescent="0.25">
      <c r="A39" s="560">
        <v>2701</v>
      </c>
      <c r="B39" s="560">
        <v>2880</v>
      </c>
      <c r="C39" s="562">
        <v>217157.26178720003</v>
      </c>
      <c r="D39" s="562">
        <v>165968.63231479999</v>
      </c>
      <c r="E39" s="563">
        <f t="shared" si="0"/>
        <v>383125.89410200005</v>
      </c>
    </row>
    <row r="40" spans="1:5" x14ac:dyDescent="0.25">
      <c r="A40" s="560">
        <v>2881</v>
      </c>
      <c r="B40" s="560">
        <v>3060</v>
      </c>
      <c r="C40" s="562">
        <v>21854.557473000001</v>
      </c>
      <c r="D40" s="562">
        <v>101551.76420620001</v>
      </c>
      <c r="E40" s="563">
        <f t="shared" si="0"/>
        <v>123406.32167920002</v>
      </c>
    </row>
    <row r="41" spans="1:5" x14ac:dyDescent="0.25">
      <c r="A41" s="560">
        <v>3061</v>
      </c>
      <c r="B41" s="560">
        <v>3240</v>
      </c>
      <c r="C41" s="562">
        <v>39849.336700599997</v>
      </c>
      <c r="D41" s="562">
        <v>102197.31613699999</v>
      </c>
      <c r="E41" s="563">
        <f t="shared" si="0"/>
        <v>142046.65283759998</v>
      </c>
    </row>
    <row r="42" spans="1:5" x14ac:dyDescent="0.25">
      <c r="A42" s="560">
        <v>3241</v>
      </c>
      <c r="B42" s="560">
        <v>3510</v>
      </c>
      <c r="C42" s="562">
        <v>138980.6885474</v>
      </c>
      <c r="D42" s="562">
        <v>74812.924120200012</v>
      </c>
      <c r="E42" s="563">
        <f t="shared" si="0"/>
        <v>213793.61266760001</v>
      </c>
    </row>
    <row r="43" spans="1:5" x14ac:dyDescent="0.25">
      <c r="A43" s="560">
        <v>3511</v>
      </c>
      <c r="B43" s="560">
        <v>3780</v>
      </c>
      <c r="C43" s="562">
        <v>40137.664421400004</v>
      </c>
      <c r="D43" s="562">
        <v>113738.1995442</v>
      </c>
      <c r="E43" s="563">
        <f t="shared" si="0"/>
        <v>153875.8639656</v>
      </c>
    </row>
    <row r="44" spans="1:5" x14ac:dyDescent="0.25">
      <c r="A44" s="560">
        <v>3781</v>
      </c>
      <c r="B44" s="560">
        <v>4050</v>
      </c>
      <c r="C44" s="562">
        <v>8963.3598292000006</v>
      </c>
      <c r="D44" s="562">
        <v>0</v>
      </c>
      <c r="E44" s="563">
        <f t="shared" si="0"/>
        <v>8963.3598292000006</v>
      </c>
    </row>
    <row r="45" spans="1:5" x14ac:dyDescent="0.25">
      <c r="A45" s="560">
        <v>4051</v>
      </c>
      <c r="B45" s="560">
        <v>4320</v>
      </c>
      <c r="C45" s="562">
        <v>0</v>
      </c>
      <c r="D45" s="562">
        <v>3665.9527870000002</v>
      </c>
      <c r="E45" s="563">
        <f t="shared" si="0"/>
        <v>3665.9527870000002</v>
      </c>
    </row>
    <row r="46" spans="1:5" x14ac:dyDescent="0.25">
      <c r="A46" s="560">
        <v>4321</v>
      </c>
      <c r="B46" s="560">
        <v>4590</v>
      </c>
      <c r="C46" s="562">
        <v>3534.6772888</v>
      </c>
      <c r="D46" s="562">
        <v>2573.1918310000001</v>
      </c>
      <c r="E46" s="563">
        <f t="shared" si="0"/>
        <v>6107.8691197999997</v>
      </c>
    </row>
    <row r="47" spans="1:5" x14ac:dyDescent="0.25">
      <c r="A47" s="560">
        <v>4591</v>
      </c>
      <c r="B47" s="560">
        <v>4860</v>
      </c>
      <c r="C47" s="562">
        <v>6652.6871642000006</v>
      </c>
      <c r="D47" s="562">
        <v>6810.9274016000008</v>
      </c>
      <c r="E47" s="563">
        <f t="shared" si="0"/>
        <v>13463.614565800002</v>
      </c>
    </row>
    <row r="48" spans="1:5" x14ac:dyDescent="0.25">
      <c r="A48" s="560">
        <v>4861</v>
      </c>
      <c r="B48" s="560">
        <v>5130</v>
      </c>
      <c r="C48" s="562">
        <v>14347.828160399999</v>
      </c>
      <c r="D48" s="562">
        <v>11398.491896400001</v>
      </c>
      <c r="E48" s="563">
        <f t="shared" si="0"/>
        <v>25746.320056799999</v>
      </c>
    </row>
    <row r="49" spans="1:5" x14ac:dyDescent="0.25">
      <c r="A49" s="560">
        <v>5401</v>
      </c>
      <c r="B49" s="560">
        <v>5760</v>
      </c>
      <c r="C49" s="562">
        <v>770.82527199999993</v>
      </c>
      <c r="D49" s="562">
        <v>0</v>
      </c>
      <c r="E49" s="563">
        <f t="shared" si="0"/>
        <v>770.82527199999993</v>
      </c>
    </row>
    <row r="50" spans="1:5" x14ac:dyDescent="0.25">
      <c r="A50" s="560">
        <v>5761</v>
      </c>
      <c r="B50" s="560">
        <v>6120</v>
      </c>
      <c r="C50" s="562">
        <v>1788.9200671999999</v>
      </c>
      <c r="D50" s="562">
        <v>893.63683360000016</v>
      </c>
      <c r="E50" s="563">
        <f t="shared" si="0"/>
        <v>2682.5569008000002</v>
      </c>
    </row>
    <row r="51" spans="1:5" x14ac:dyDescent="0.25">
      <c r="A51" s="560">
        <v>6121</v>
      </c>
      <c r="B51" s="560">
        <v>6480</v>
      </c>
      <c r="C51" s="562">
        <v>3105.1978650000001</v>
      </c>
      <c r="D51" s="562">
        <v>0</v>
      </c>
      <c r="E51" s="563">
        <f t="shared" si="0"/>
        <v>3105.1978650000001</v>
      </c>
    </row>
    <row r="52" spans="1:5" x14ac:dyDescent="0.25">
      <c r="A52" s="560">
        <v>6481</v>
      </c>
      <c r="B52" s="560">
        <v>6840</v>
      </c>
      <c r="C52" s="562">
        <v>1889.9271874000001</v>
      </c>
      <c r="D52" s="562">
        <v>0</v>
      </c>
      <c r="E52" s="563">
        <f t="shared" si="0"/>
        <v>1889.9271874000001</v>
      </c>
    </row>
    <row r="53" spans="1:5" x14ac:dyDescent="0.25">
      <c r="A53" s="560">
        <v>6841</v>
      </c>
      <c r="B53" s="560">
        <v>7200</v>
      </c>
      <c r="C53" s="562">
        <v>442.39995940000006</v>
      </c>
      <c r="D53" s="562">
        <v>137.76498960000001</v>
      </c>
      <c r="E53" s="563">
        <f t="shared" si="0"/>
        <v>580.16494900000009</v>
      </c>
    </row>
    <row r="54" spans="1:5" x14ac:dyDescent="0.25">
      <c r="A54" s="560">
        <v>7201</v>
      </c>
      <c r="B54" s="560">
        <v>7560</v>
      </c>
      <c r="C54" s="562">
        <v>904.22167639999998</v>
      </c>
      <c r="D54" s="562">
        <v>2725.8229208000002</v>
      </c>
      <c r="E54" s="563">
        <f t="shared" si="0"/>
        <v>3630.0445972000002</v>
      </c>
    </row>
    <row r="55" spans="1:5" x14ac:dyDescent="0.25">
      <c r="A55" s="560">
        <v>7561</v>
      </c>
      <c r="B55" s="560">
        <v>7920</v>
      </c>
      <c r="C55" s="562">
        <v>862.30001060000006</v>
      </c>
      <c r="D55" s="562">
        <v>2145.5314048000005</v>
      </c>
      <c r="E55" s="563">
        <f>C55+D55</f>
        <v>3007.8314154000004</v>
      </c>
    </row>
    <row r="56" spans="1:5" x14ac:dyDescent="0.25">
      <c r="A56" s="560">
        <v>7921</v>
      </c>
      <c r="B56" s="560">
        <v>8280</v>
      </c>
      <c r="C56" s="562">
        <v>2678.8881041999998</v>
      </c>
      <c r="D56" s="562">
        <v>3041.4589295999999</v>
      </c>
      <c r="E56" s="563">
        <f t="shared" si="0"/>
        <v>5720.3470337999997</v>
      </c>
    </row>
    <row r="57" spans="1:5" x14ac:dyDescent="0.25">
      <c r="A57" s="560">
        <v>8281</v>
      </c>
      <c r="B57" s="560">
        <v>8640</v>
      </c>
      <c r="C57" s="562">
        <v>2809.3037014000001</v>
      </c>
      <c r="D57" s="562">
        <v>11891.0752254</v>
      </c>
      <c r="E57" s="563">
        <f t="shared" si="0"/>
        <v>14700.3789268</v>
      </c>
    </row>
    <row r="58" spans="1:5" x14ac:dyDescent="0.25">
      <c r="A58" s="560">
        <v>8641</v>
      </c>
      <c r="B58" s="560">
        <v>9000</v>
      </c>
      <c r="C58" s="562">
        <v>2126.1374302000004</v>
      </c>
      <c r="D58" s="562">
        <v>1352.7024084</v>
      </c>
      <c r="E58" s="563">
        <f t="shared" si="0"/>
        <v>3478.8398386000003</v>
      </c>
    </row>
    <row r="59" spans="1:5" x14ac:dyDescent="0.25">
      <c r="A59" s="560">
        <v>9001</v>
      </c>
      <c r="B59" s="560">
        <v>9360</v>
      </c>
      <c r="C59" s="562">
        <v>811.29995800000006</v>
      </c>
      <c r="D59" s="562">
        <v>0</v>
      </c>
      <c r="E59" s="563">
        <f t="shared" si="0"/>
        <v>811.29995800000006</v>
      </c>
    </row>
    <row r="60" spans="1:5" x14ac:dyDescent="0.25">
      <c r="A60" s="560">
        <v>9361</v>
      </c>
      <c r="B60" s="560">
        <v>9720</v>
      </c>
      <c r="C60" s="562">
        <v>401.59997220000002</v>
      </c>
      <c r="D60" s="562">
        <v>293.40000479999998</v>
      </c>
      <c r="E60" s="563">
        <f t="shared" si="0"/>
        <v>694.99997699999994</v>
      </c>
    </row>
    <row r="61" spans="1:5" x14ac:dyDescent="0.25">
      <c r="A61" s="560">
        <v>9721</v>
      </c>
      <c r="B61" s="560">
        <v>10080</v>
      </c>
      <c r="C61" s="562">
        <v>1468.7537830000001</v>
      </c>
      <c r="D61" s="562">
        <v>5239.2685422000004</v>
      </c>
      <c r="E61" s="563">
        <f>C61+D61</f>
        <v>6708.0223252000005</v>
      </c>
    </row>
    <row r="62" spans="1:5" x14ac:dyDescent="0.25">
      <c r="A62" s="560">
        <v>10081</v>
      </c>
      <c r="B62" s="560">
        <v>10440</v>
      </c>
      <c r="C62" s="562">
        <v>471.18486239999999</v>
      </c>
      <c r="D62" s="562">
        <v>7382.7874288000012</v>
      </c>
      <c r="E62" s="563">
        <f>C62+D62</f>
        <v>7853.9722912000016</v>
      </c>
    </row>
    <row r="63" spans="1:5" x14ac:dyDescent="0.25">
      <c r="A63" s="560">
        <v>10441</v>
      </c>
      <c r="B63" s="560">
        <v>10800</v>
      </c>
      <c r="C63" s="562">
        <v>282.69998260000006</v>
      </c>
      <c r="D63" s="562">
        <v>0</v>
      </c>
      <c r="E63" s="563">
        <f>C63+D63</f>
        <v>282.69998260000006</v>
      </c>
    </row>
    <row r="64" spans="1:5" ht="15.75" thickBot="1" x14ac:dyDescent="0.3">
      <c r="A64" s="561">
        <v>10801</v>
      </c>
      <c r="B64" s="561">
        <v>73000</v>
      </c>
      <c r="C64" s="562">
        <v>54805.281565999998</v>
      </c>
      <c r="D64" s="562">
        <v>150017.63909859996</v>
      </c>
      <c r="E64" s="564">
        <v>1.7216999562000002</v>
      </c>
    </row>
    <row r="65" spans="1:5" ht="15.75" thickBot="1" x14ac:dyDescent="0.3">
      <c r="A65" s="699" t="s">
        <v>1</v>
      </c>
      <c r="B65" s="700"/>
      <c r="C65" s="559">
        <f>SUM(C8:C64)</f>
        <v>5925233.9807653986</v>
      </c>
      <c r="D65" s="559">
        <f>SUM(D8:D64)</f>
        <v>5994157.7913559983</v>
      </c>
      <c r="E65" s="558">
        <f>SUM(E8:E64)</f>
        <v>11714570.573156759</v>
      </c>
    </row>
    <row r="66" spans="1:5" x14ac:dyDescent="0.25">
      <c r="A66" s="225"/>
      <c r="B66" s="225"/>
      <c r="C66" s="226"/>
      <c r="D66" s="226"/>
      <c r="E66" s="226"/>
    </row>
    <row r="67" spans="1:5" x14ac:dyDescent="0.25">
      <c r="A67" s="27" t="s">
        <v>823</v>
      </c>
      <c r="B67" s="27"/>
      <c r="C67" s="27"/>
      <c r="D67" s="28"/>
      <c r="E67" s="29"/>
    </row>
    <row r="68" spans="1:5" x14ac:dyDescent="0.25">
      <c r="A68" s="27" t="s">
        <v>824</v>
      </c>
      <c r="B68" s="27"/>
      <c r="C68" s="27"/>
      <c r="D68" s="28"/>
      <c r="E68" s="29"/>
    </row>
    <row r="69" spans="1:5" x14ac:dyDescent="0.25">
      <c r="A69" s="27"/>
      <c r="B69" s="27"/>
      <c r="C69" s="27"/>
      <c r="D69" s="28"/>
      <c r="E69" s="29"/>
    </row>
    <row r="70" spans="1:5" x14ac:dyDescent="0.25">
      <c r="A70" s="27"/>
      <c r="B70" s="27"/>
      <c r="C70" s="227"/>
      <c r="D70" s="227"/>
      <c r="E70" s="29"/>
    </row>
    <row r="71" spans="1:5" x14ac:dyDescent="0.25">
      <c r="A71" s="27"/>
      <c r="B71" s="27"/>
      <c r="C71" s="26"/>
      <c r="D71" s="548"/>
      <c r="E71" s="29"/>
    </row>
    <row r="72" spans="1:5" x14ac:dyDescent="0.25">
      <c r="A72" s="27"/>
      <c r="B72" s="27"/>
      <c r="C72" s="26"/>
      <c r="D72" s="25"/>
      <c r="E72" s="29"/>
    </row>
    <row r="73" spans="1:5" x14ac:dyDescent="0.25">
      <c r="A73" s="27"/>
      <c r="B73" s="27"/>
      <c r="C73" s="26"/>
      <c r="D73" s="25"/>
      <c r="E73" s="29"/>
    </row>
    <row r="74" spans="1:5" x14ac:dyDescent="0.25">
      <c r="A74" s="27"/>
      <c r="B74" s="27"/>
      <c r="C74" s="26"/>
      <c r="D74" s="25"/>
      <c r="E74" s="29"/>
    </row>
    <row r="75" spans="1:5" x14ac:dyDescent="0.25">
      <c r="A75" s="27"/>
      <c r="B75" s="27"/>
      <c r="C75" s="227"/>
      <c r="D75" s="28"/>
      <c r="E75" s="29"/>
    </row>
    <row r="76" spans="1:5" x14ac:dyDescent="0.25">
      <c r="A76" s="27"/>
      <c r="B76" s="27"/>
      <c r="C76" s="27"/>
      <c r="D76" s="28"/>
      <c r="E76" s="29"/>
    </row>
    <row r="77" spans="1:5" x14ac:dyDescent="0.25">
      <c r="A77" s="27"/>
      <c r="B77" s="27"/>
      <c r="D77" s="28"/>
      <c r="E77" s="29"/>
    </row>
    <row r="78" spans="1:5" x14ac:dyDescent="0.25">
      <c r="A78" s="27"/>
      <c r="B78" s="27"/>
      <c r="C78" s="27"/>
      <c r="D78" s="28"/>
      <c r="E78" s="29"/>
    </row>
    <row r="79" spans="1:5" x14ac:dyDescent="0.25">
      <c r="A79" s="27"/>
      <c r="B79" s="27"/>
      <c r="C79" s="27"/>
      <c r="D79" s="28"/>
      <c r="E79" s="29"/>
    </row>
    <row r="80" spans="1:5" x14ac:dyDescent="0.25">
      <c r="A80" s="27"/>
      <c r="B80" s="27"/>
      <c r="C80" s="27"/>
      <c r="D80" s="28"/>
      <c r="E80" s="29"/>
    </row>
    <row r="81" spans="1:5" x14ac:dyDescent="0.25">
      <c r="A81" s="27"/>
      <c r="B81" s="27"/>
      <c r="C81" s="27"/>
      <c r="D81" s="28"/>
      <c r="E81" s="29"/>
    </row>
    <row r="82" spans="1:5" x14ac:dyDescent="0.25">
      <c r="A82" s="27"/>
      <c r="B82" s="27"/>
      <c r="C82" s="27"/>
      <c r="D82" s="28"/>
      <c r="E82" s="29"/>
    </row>
    <row r="83" spans="1:5" x14ac:dyDescent="0.25">
      <c r="A83" s="27"/>
      <c r="B83" s="27"/>
      <c r="C83" s="27"/>
      <c r="D83" s="28"/>
      <c r="E83" s="29"/>
    </row>
    <row r="84" spans="1:5" x14ac:dyDescent="0.25">
      <c r="A84" s="27"/>
      <c r="B84" s="27"/>
      <c r="C84" s="27"/>
      <c r="D84" s="28"/>
      <c r="E84" s="29"/>
    </row>
    <row r="85" spans="1:5" x14ac:dyDescent="0.25">
      <c r="A85" s="27"/>
      <c r="B85" s="27"/>
      <c r="C85" s="27"/>
      <c r="D85" s="28"/>
      <c r="E85" s="29"/>
    </row>
    <row r="86" spans="1:5" x14ac:dyDescent="0.25">
      <c r="A86" s="27"/>
      <c r="B86" s="27"/>
      <c r="C86" s="27"/>
      <c r="D86" s="28"/>
      <c r="E86" s="29"/>
    </row>
    <row r="87" spans="1:5" x14ac:dyDescent="0.25">
      <c r="A87" s="27"/>
      <c r="B87" s="27"/>
      <c r="C87" s="27"/>
      <c r="D87" s="28"/>
      <c r="E87" s="29"/>
    </row>
    <row r="88" spans="1:5" x14ac:dyDescent="0.25">
      <c r="A88" s="27"/>
      <c r="B88" s="27"/>
      <c r="C88" s="27"/>
      <c r="D88" s="28"/>
      <c r="E88" s="29"/>
    </row>
    <row r="89" spans="1:5" x14ac:dyDescent="0.25">
      <c r="A89" s="27"/>
      <c r="B89" s="27"/>
      <c r="C89" s="27"/>
      <c r="D89" s="28"/>
      <c r="E89" s="29"/>
    </row>
    <row r="90" spans="1:5" x14ac:dyDescent="0.25">
      <c r="A90" s="27"/>
      <c r="B90" s="27"/>
      <c r="C90" s="27"/>
      <c r="D90" s="28"/>
      <c r="E90" s="29"/>
    </row>
    <row r="91" spans="1:5" x14ac:dyDescent="0.25">
      <c r="A91" s="27"/>
      <c r="B91" s="27"/>
      <c r="C91" s="27"/>
      <c r="D91" s="28"/>
      <c r="E91" s="29"/>
    </row>
    <row r="92" spans="1:5" x14ac:dyDescent="0.25">
      <c r="A92" s="27"/>
      <c r="B92" s="27"/>
      <c r="C92" s="27"/>
      <c r="D92" s="28"/>
      <c r="E92" s="29"/>
    </row>
    <row r="93" spans="1:5" x14ac:dyDescent="0.25">
      <c r="A93" s="27"/>
      <c r="B93" s="27"/>
      <c r="C93" s="27"/>
      <c r="D93" s="28"/>
      <c r="E93" s="29"/>
    </row>
    <row r="94" spans="1:5" x14ac:dyDescent="0.25">
      <c r="A94" s="27"/>
      <c r="B94" s="27"/>
      <c r="C94" s="27"/>
      <c r="D94" s="28"/>
      <c r="E94" s="29"/>
    </row>
    <row r="95" spans="1:5" x14ac:dyDescent="0.25">
      <c r="A95" s="27"/>
      <c r="B95" s="27"/>
      <c r="C95" s="27"/>
      <c r="D95" s="28"/>
      <c r="E95" s="29"/>
    </row>
    <row r="96" spans="1:5" x14ac:dyDescent="0.25">
      <c r="A96" s="27"/>
      <c r="B96" s="27"/>
      <c r="C96" s="27"/>
      <c r="D96" s="28"/>
      <c r="E96" s="29"/>
    </row>
    <row r="97" spans="1:5" x14ac:dyDescent="0.25">
      <c r="A97" s="27"/>
      <c r="B97" s="27"/>
      <c r="C97" s="27"/>
      <c r="D97" s="28"/>
      <c r="E97" s="29"/>
    </row>
    <row r="98" spans="1:5" x14ac:dyDescent="0.25">
      <c r="A98" s="27"/>
      <c r="B98" s="27"/>
      <c r="C98" s="27"/>
      <c r="D98" s="28"/>
      <c r="E98" s="29"/>
    </row>
    <row r="99" spans="1:5" x14ac:dyDescent="0.25">
      <c r="A99" s="27"/>
      <c r="B99" s="27"/>
      <c r="C99" s="27"/>
      <c r="D99" s="28"/>
      <c r="E99" s="29"/>
    </row>
    <row r="100" spans="1:5" x14ac:dyDescent="0.25">
      <c r="A100" s="27"/>
      <c r="B100" s="27"/>
      <c r="C100" s="27"/>
      <c r="D100" s="28"/>
      <c r="E100" s="29"/>
    </row>
    <row r="101" spans="1:5" x14ac:dyDescent="0.25">
      <c r="A101" s="27"/>
      <c r="B101" s="27"/>
      <c r="C101" s="27"/>
      <c r="D101" s="28"/>
      <c r="E101" s="29"/>
    </row>
    <row r="102" spans="1:5" x14ac:dyDescent="0.25">
      <c r="A102" s="27"/>
      <c r="B102" s="27"/>
      <c r="C102" s="27"/>
      <c r="D102" s="28"/>
      <c r="E102" s="29"/>
    </row>
    <row r="103" spans="1:5" x14ac:dyDescent="0.25">
      <c r="A103" s="27"/>
      <c r="B103" s="27"/>
      <c r="C103" s="27"/>
      <c r="D103" s="28"/>
      <c r="E103" s="29"/>
    </row>
    <row r="104" spans="1:5" x14ac:dyDescent="0.25">
      <c r="A104" s="27"/>
      <c r="B104" s="27"/>
      <c r="C104" s="27"/>
      <c r="D104" s="28"/>
      <c r="E104" s="29"/>
    </row>
    <row r="105" spans="1:5" x14ac:dyDescent="0.25">
      <c r="A105" s="27"/>
      <c r="B105" s="27"/>
      <c r="C105" s="27"/>
      <c r="D105" s="28"/>
      <c r="E105" s="29"/>
    </row>
    <row r="106" spans="1:5" x14ac:dyDescent="0.25">
      <c r="A106" s="27"/>
      <c r="B106" s="27"/>
      <c r="C106" s="27"/>
      <c r="D106" s="28"/>
      <c r="E106" s="29"/>
    </row>
    <row r="107" spans="1:5" x14ac:dyDescent="0.25">
      <c r="A107" s="27"/>
      <c r="B107" s="27"/>
      <c r="C107" s="27"/>
      <c r="D107" s="28"/>
      <c r="E107" s="29"/>
    </row>
    <row r="108" spans="1:5" x14ac:dyDescent="0.25">
      <c r="A108" s="27"/>
      <c r="B108" s="27"/>
      <c r="C108" s="27"/>
      <c r="D108" s="28"/>
      <c r="E108" s="29"/>
    </row>
    <row r="109" spans="1:5" x14ac:dyDescent="0.25">
      <c r="A109" s="27"/>
      <c r="B109" s="27"/>
      <c r="C109" s="27"/>
      <c r="D109" s="28"/>
      <c r="E109" s="29"/>
    </row>
    <row r="110" spans="1:5" x14ac:dyDescent="0.25">
      <c r="A110" s="27"/>
      <c r="B110" s="27"/>
      <c r="C110" s="27"/>
      <c r="D110" s="28"/>
      <c r="E110" s="29"/>
    </row>
    <row r="111" spans="1:5" x14ac:dyDescent="0.25">
      <c r="A111" s="27"/>
      <c r="B111" s="27"/>
      <c r="C111" s="27"/>
      <c r="D111" s="28"/>
      <c r="E111" s="29"/>
    </row>
    <row r="112" spans="1:5" x14ac:dyDescent="0.25">
      <c r="A112" s="27"/>
      <c r="B112" s="27"/>
      <c r="C112" s="27"/>
      <c r="D112" s="28"/>
      <c r="E112" s="29"/>
    </row>
    <row r="113" spans="1:5" x14ac:dyDescent="0.25">
      <c r="A113" s="27"/>
      <c r="B113" s="27"/>
      <c r="C113" s="27"/>
      <c r="D113" s="28"/>
      <c r="E113" s="29"/>
    </row>
    <row r="114" spans="1:5" x14ac:dyDescent="0.25">
      <c r="A114" s="27"/>
      <c r="B114" s="27"/>
      <c r="C114" s="27"/>
      <c r="D114" s="28"/>
      <c r="E114" s="29"/>
    </row>
    <row r="115" spans="1:5" x14ac:dyDescent="0.25">
      <c r="A115" s="27"/>
      <c r="B115" s="27"/>
      <c r="C115" s="27"/>
      <c r="D115" s="27"/>
      <c r="E115" s="30"/>
    </row>
    <row r="117" spans="1:5" x14ac:dyDescent="0.25">
      <c r="A117" s="31"/>
      <c r="B117" s="31"/>
      <c r="C117" s="31"/>
      <c r="D117" s="32"/>
      <c r="E117" s="33"/>
    </row>
    <row r="118" spans="1:5" x14ac:dyDescent="0.25">
      <c r="A118" s="34"/>
      <c r="B118" s="34"/>
      <c r="C118" s="34"/>
      <c r="D118" s="35"/>
      <c r="E118" s="36"/>
    </row>
    <row r="119" spans="1:5" x14ac:dyDescent="0.25">
      <c r="A119" s="31"/>
      <c r="B119" s="31"/>
      <c r="C119" s="31"/>
      <c r="D119" s="32"/>
      <c r="E119" s="33"/>
    </row>
    <row r="120" spans="1:5" x14ac:dyDescent="0.25">
      <c r="A120" s="8" t="s">
        <v>705</v>
      </c>
      <c r="B120" s="8"/>
      <c r="C120" s="8"/>
      <c r="D120" s="22"/>
      <c r="E120" s="22"/>
    </row>
    <row r="121" spans="1:5" x14ac:dyDescent="0.25">
      <c r="A121" s="8" t="s">
        <v>23</v>
      </c>
      <c r="B121" s="8"/>
      <c r="C121" s="8"/>
    </row>
  </sheetData>
  <mergeCells count="9">
    <mergeCell ref="A65:B65"/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79"/>
  <sheetViews>
    <sheetView workbookViewId="0">
      <selection activeCell="I25" sqref="I25"/>
    </sheetView>
  </sheetViews>
  <sheetFormatPr baseColWidth="10" defaultColWidth="0" defaultRowHeight="0" customHeight="1" zeroHeight="1" x14ac:dyDescent="0.25"/>
  <cols>
    <col min="1" max="1" width="13.7109375" customWidth="1"/>
    <col min="2" max="10" width="10.7109375" customWidth="1"/>
    <col min="11" max="11" width="10.28515625" bestFit="1" customWidth="1"/>
    <col min="12" max="21" width="10.7109375" customWidth="1"/>
    <col min="22" max="27" width="9.140625" hidden="1" customWidth="1"/>
    <col min="28" max="266" width="9.140625" hidden="1"/>
    <col min="267" max="267" width="13.7109375" customWidth="1"/>
    <col min="268" max="277" width="10.7109375" customWidth="1"/>
    <col min="278" max="283" width="9.140625" hidden="1" customWidth="1"/>
    <col min="284" max="522" width="9.140625" hidden="1"/>
    <col min="523" max="523" width="13.7109375" customWidth="1"/>
    <col min="524" max="533" width="10.7109375" customWidth="1"/>
    <col min="534" max="539" width="9.140625" hidden="1" customWidth="1"/>
    <col min="540" max="778" width="9.140625" hidden="1"/>
    <col min="779" max="779" width="13.7109375" customWidth="1"/>
    <col min="780" max="789" width="10.7109375" customWidth="1"/>
    <col min="790" max="795" width="9.140625" hidden="1" customWidth="1"/>
    <col min="796" max="1034" width="9.140625" hidden="1"/>
    <col min="1035" max="1035" width="13.7109375" customWidth="1"/>
    <col min="1036" max="1045" width="10.7109375" customWidth="1"/>
    <col min="1046" max="1051" width="9.140625" hidden="1" customWidth="1"/>
    <col min="1052" max="1290" width="9.140625" hidden="1"/>
    <col min="1291" max="1291" width="13.7109375" customWidth="1"/>
    <col min="1292" max="1301" width="10.7109375" customWidth="1"/>
    <col min="1302" max="1307" width="9.140625" hidden="1" customWidth="1"/>
    <col min="1308" max="1546" width="9.140625" hidden="1"/>
    <col min="1547" max="1547" width="13.7109375" customWidth="1"/>
    <col min="1548" max="1557" width="10.7109375" customWidth="1"/>
    <col min="1558" max="1563" width="9.140625" hidden="1" customWidth="1"/>
    <col min="1564" max="1802" width="9.140625" hidden="1"/>
    <col min="1803" max="1803" width="13.7109375" customWidth="1"/>
    <col min="1804" max="1813" width="10.7109375" customWidth="1"/>
    <col min="1814" max="1819" width="9.140625" hidden="1" customWidth="1"/>
    <col min="1820" max="2058" width="9.140625" hidden="1"/>
    <col min="2059" max="2059" width="13.7109375" customWidth="1"/>
    <col min="2060" max="2069" width="10.7109375" customWidth="1"/>
    <col min="2070" max="2075" width="9.140625" hidden="1" customWidth="1"/>
    <col min="2076" max="2314" width="9.140625" hidden="1"/>
    <col min="2315" max="2315" width="13.7109375" customWidth="1"/>
    <col min="2316" max="2325" width="10.7109375" customWidth="1"/>
    <col min="2326" max="2331" width="9.140625" hidden="1" customWidth="1"/>
    <col min="2332" max="2570" width="9.140625" hidden="1"/>
    <col min="2571" max="2571" width="13.7109375" customWidth="1"/>
    <col min="2572" max="2581" width="10.7109375" customWidth="1"/>
    <col min="2582" max="2587" width="9.140625" hidden="1" customWidth="1"/>
    <col min="2588" max="2826" width="9.140625" hidden="1"/>
    <col min="2827" max="2827" width="13.7109375" customWidth="1"/>
    <col min="2828" max="2837" width="10.7109375" customWidth="1"/>
    <col min="2838" max="2843" width="9.140625" hidden="1" customWidth="1"/>
    <col min="2844" max="3082" width="9.140625" hidden="1"/>
    <col min="3083" max="3083" width="13.7109375" customWidth="1"/>
    <col min="3084" max="3093" width="10.7109375" customWidth="1"/>
    <col min="3094" max="3099" width="9.140625" hidden="1" customWidth="1"/>
    <col min="3100" max="3338" width="9.140625" hidden="1"/>
    <col min="3339" max="3339" width="13.7109375" customWidth="1"/>
    <col min="3340" max="3349" width="10.7109375" customWidth="1"/>
    <col min="3350" max="3355" width="9.140625" hidden="1" customWidth="1"/>
    <col min="3356" max="3594" width="9.140625" hidden="1"/>
    <col min="3595" max="3595" width="13.7109375" customWidth="1"/>
    <col min="3596" max="3605" width="10.7109375" customWidth="1"/>
    <col min="3606" max="3611" width="9.140625" hidden="1" customWidth="1"/>
    <col min="3612" max="3850" width="9.140625" hidden="1"/>
    <col min="3851" max="3851" width="13.7109375" customWidth="1"/>
    <col min="3852" max="3861" width="10.7109375" customWidth="1"/>
    <col min="3862" max="3867" width="9.140625" hidden="1" customWidth="1"/>
    <col min="3868" max="4106" width="9.140625" hidden="1"/>
    <col min="4107" max="4107" width="13.7109375" customWidth="1"/>
    <col min="4108" max="4117" width="10.7109375" customWidth="1"/>
    <col min="4118" max="4123" width="9.140625" hidden="1" customWidth="1"/>
    <col min="4124" max="4362" width="9.140625" hidden="1"/>
    <col min="4363" max="4363" width="13.7109375" customWidth="1"/>
    <col min="4364" max="4373" width="10.7109375" customWidth="1"/>
    <col min="4374" max="4379" width="9.140625" hidden="1" customWidth="1"/>
    <col min="4380" max="4618" width="9.140625" hidden="1"/>
    <col min="4619" max="4619" width="13.7109375" customWidth="1"/>
    <col min="4620" max="4629" width="10.7109375" customWidth="1"/>
    <col min="4630" max="4635" width="9.140625" hidden="1" customWidth="1"/>
    <col min="4636" max="4874" width="9.140625" hidden="1"/>
    <col min="4875" max="4875" width="13.7109375" customWidth="1"/>
    <col min="4876" max="4885" width="10.7109375" customWidth="1"/>
    <col min="4886" max="4891" width="9.140625" hidden="1" customWidth="1"/>
    <col min="4892" max="5130" width="9.140625" hidden="1"/>
    <col min="5131" max="5131" width="13.7109375" customWidth="1"/>
    <col min="5132" max="5141" width="10.7109375" customWidth="1"/>
    <col min="5142" max="5147" width="9.140625" hidden="1" customWidth="1"/>
    <col min="5148" max="5386" width="9.140625" hidden="1"/>
    <col min="5387" max="5387" width="13.7109375" customWidth="1"/>
    <col min="5388" max="5397" width="10.7109375" customWidth="1"/>
    <col min="5398" max="5403" width="9.140625" hidden="1" customWidth="1"/>
    <col min="5404" max="5642" width="9.140625" hidden="1"/>
    <col min="5643" max="5643" width="13.7109375" customWidth="1"/>
    <col min="5644" max="5653" width="10.7109375" customWidth="1"/>
    <col min="5654" max="5659" width="9.140625" hidden="1" customWidth="1"/>
    <col min="5660" max="5898" width="9.140625" hidden="1"/>
    <col min="5899" max="5899" width="13.7109375" customWidth="1"/>
    <col min="5900" max="5909" width="10.7109375" customWidth="1"/>
    <col min="5910" max="5915" width="9.140625" hidden="1" customWidth="1"/>
    <col min="5916" max="6154" width="9.140625" hidden="1"/>
    <col min="6155" max="6155" width="13.7109375" customWidth="1"/>
    <col min="6156" max="6165" width="10.7109375" customWidth="1"/>
    <col min="6166" max="6171" width="9.140625" hidden="1" customWidth="1"/>
    <col min="6172" max="6410" width="9.140625" hidden="1"/>
    <col min="6411" max="6411" width="13.7109375" customWidth="1"/>
    <col min="6412" max="6421" width="10.7109375" customWidth="1"/>
    <col min="6422" max="6427" width="9.140625" hidden="1" customWidth="1"/>
    <col min="6428" max="6666" width="9.140625" hidden="1"/>
    <col min="6667" max="6667" width="13.7109375" customWidth="1"/>
    <col min="6668" max="6677" width="10.7109375" customWidth="1"/>
    <col min="6678" max="6683" width="9.140625" hidden="1" customWidth="1"/>
    <col min="6684" max="6922" width="9.140625" hidden="1"/>
    <col min="6923" max="6923" width="13.7109375" customWidth="1"/>
    <col min="6924" max="6933" width="10.7109375" customWidth="1"/>
    <col min="6934" max="6939" width="9.140625" hidden="1" customWidth="1"/>
    <col min="6940" max="7178" width="9.140625" hidden="1"/>
    <col min="7179" max="7179" width="13.7109375" customWidth="1"/>
    <col min="7180" max="7189" width="10.7109375" customWidth="1"/>
    <col min="7190" max="7195" width="9.140625" hidden="1" customWidth="1"/>
    <col min="7196" max="7434" width="9.140625" hidden="1"/>
    <col min="7435" max="7435" width="13.7109375" customWidth="1"/>
    <col min="7436" max="7445" width="10.7109375" customWidth="1"/>
    <col min="7446" max="7451" width="9.140625" hidden="1" customWidth="1"/>
    <col min="7452" max="7690" width="9.140625" hidden="1"/>
    <col min="7691" max="7691" width="13.7109375" customWidth="1"/>
    <col min="7692" max="7701" width="10.7109375" customWidth="1"/>
    <col min="7702" max="7707" width="9.140625" hidden="1" customWidth="1"/>
    <col min="7708" max="7946" width="9.140625" hidden="1"/>
    <col min="7947" max="7947" width="13.7109375" customWidth="1"/>
    <col min="7948" max="7957" width="10.7109375" customWidth="1"/>
    <col min="7958" max="7963" width="9.140625" hidden="1" customWidth="1"/>
    <col min="7964" max="8202" width="9.140625" hidden="1"/>
    <col min="8203" max="8203" width="13.7109375" customWidth="1"/>
    <col min="8204" max="8213" width="10.7109375" customWidth="1"/>
    <col min="8214" max="8219" width="9.140625" hidden="1" customWidth="1"/>
    <col min="8220" max="8458" width="9.140625" hidden="1"/>
    <col min="8459" max="8459" width="13.7109375" customWidth="1"/>
    <col min="8460" max="8469" width="10.7109375" customWidth="1"/>
    <col min="8470" max="8475" width="9.140625" hidden="1" customWidth="1"/>
    <col min="8476" max="8714" width="9.140625" hidden="1"/>
    <col min="8715" max="8715" width="13.7109375" customWidth="1"/>
    <col min="8716" max="8725" width="10.7109375" customWidth="1"/>
    <col min="8726" max="8731" width="9.140625" hidden="1" customWidth="1"/>
    <col min="8732" max="8970" width="9.140625" hidden="1"/>
    <col min="8971" max="8971" width="13.7109375" customWidth="1"/>
    <col min="8972" max="8981" width="10.7109375" customWidth="1"/>
    <col min="8982" max="8987" width="9.140625" hidden="1" customWidth="1"/>
    <col min="8988" max="9226" width="9.140625" hidden="1"/>
    <col min="9227" max="9227" width="13.7109375" customWidth="1"/>
    <col min="9228" max="9237" width="10.7109375" customWidth="1"/>
    <col min="9238" max="9243" width="9.140625" hidden="1" customWidth="1"/>
    <col min="9244" max="9482" width="9.140625" hidden="1"/>
    <col min="9483" max="9483" width="13.7109375" customWidth="1"/>
    <col min="9484" max="9493" width="10.7109375" customWidth="1"/>
    <col min="9494" max="9499" width="9.140625" hidden="1" customWidth="1"/>
    <col min="9500" max="9738" width="9.140625" hidden="1"/>
    <col min="9739" max="9739" width="13.7109375" customWidth="1"/>
    <col min="9740" max="9749" width="10.7109375" customWidth="1"/>
    <col min="9750" max="9755" width="9.140625" hidden="1" customWidth="1"/>
    <col min="9756" max="9994" width="9.140625" hidden="1"/>
    <col min="9995" max="9995" width="13.7109375" customWidth="1"/>
    <col min="9996" max="10005" width="10.7109375" customWidth="1"/>
    <col min="10006" max="10011" width="9.140625" hidden="1" customWidth="1"/>
    <col min="10012" max="10250" width="9.140625" hidden="1"/>
    <col min="10251" max="10251" width="13.7109375" customWidth="1"/>
    <col min="10252" max="10261" width="10.7109375" customWidth="1"/>
    <col min="10262" max="10267" width="9.140625" hidden="1" customWidth="1"/>
    <col min="10268" max="10506" width="9.140625" hidden="1"/>
    <col min="10507" max="10507" width="13.7109375" customWidth="1"/>
    <col min="10508" max="10517" width="10.7109375" customWidth="1"/>
    <col min="10518" max="10523" width="9.140625" hidden="1" customWidth="1"/>
    <col min="10524" max="10762" width="9.140625" hidden="1"/>
    <col min="10763" max="10763" width="13.7109375" customWidth="1"/>
    <col min="10764" max="10773" width="10.7109375" customWidth="1"/>
    <col min="10774" max="10779" width="9.140625" hidden="1" customWidth="1"/>
    <col min="10780" max="11018" width="9.140625" hidden="1"/>
    <col min="11019" max="11019" width="13.7109375" customWidth="1"/>
    <col min="11020" max="11029" width="10.7109375" customWidth="1"/>
    <col min="11030" max="11035" width="9.140625" hidden="1" customWidth="1"/>
    <col min="11036" max="11274" width="9.140625" hidden="1"/>
    <col min="11275" max="11275" width="13.7109375" customWidth="1"/>
    <col min="11276" max="11285" width="10.7109375" customWidth="1"/>
    <col min="11286" max="11291" width="9.140625" hidden="1" customWidth="1"/>
    <col min="11292" max="11530" width="9.140625" hidden="1"/>
    <col min="11531" max="11531" width="13.7109375" customWidth="1"/>
    <col min="11532" max="11541" width="10.7109375" customWidth="1"/>
    <col min="11542" max="11547" width="9.140625" hidden="1" customWidth="1"/>
    <col min="11548" max="11786" width="9.140625" hidden="1"/>
    <col min="11787" max="11787" width="13.7109375" customWidth="1"/>
    <col min="11788" max="11797" width="10.7109375" customWidth="1"/>
    <col min="11798" max="11803" width="9.140625" hidden="1" customWidth="1"/>
    <col min="11804" max="12042" width="9.140625" hidden="1"/>
    <col min="12043" max="12043" width="13.7109375" customWidth="1"/>
    <col min="12044" max="12053" width="10.7109375" customWidth="1"/>
    <col min="12054" max="12059" width="9.140625" hidden="1" customWidth="1"/>
    <col min="12060" max="12298" width="9.140625" hidden="1"/>
    <col min="12299" max="12299" width="13.7109375" customWidth="1"/>
    <col min="12300" max="12309" width="10.7109375" customWidth="1"/>
    <col min="12310" max="12315" width="9.140625" hidden="1" customWidth="1"/>
    <col min="12316" max="12554" width="9.140625" hidden="1"/>
    <col min="12555" max="12555" width="13.7109375" customWidth="1"/>
    <col min="12556" max="12565" width="10.7109375" customWidth="1"/>
    <col min="12566" max="12571" width="9.140625" hidden="1" customWidth="1"/>
    <col min="12572" max="12810" width="9.140625" hidden="1"/>
    <col min="12811" max="12811" width="13.7109375" customWidth="1"/>
    <col min="12812" max="12821" width="10.7109375" customWidth="1"/>
    <col min="12822" max="12827" width="9.140625" hidden="1" customWidth="1"/>
    <col min="12828" max="13066" width="9.140625" hidden="1"/>
    <col min="13067" max="13067" width="13.7109375" customWidth="1"/>
    <col min="13068" max="13077" width="10.7109375" customWidth="1"/>
    <col min="13078" max="13083" width="9.140625" hidden="1" customWidth="1"/>
    <col min="13084" max="13322" width="9.140625" hidden="1"/>
    <col min="13323" max="13323" width="13.7109375" customWidth="1"/>
    <col min="13324" max="13333" width="10.7109375" customWidth="1"/>
    <col min="13334" max="13339" width="9.140625" hidden="1" customWidth="1"/>
    <col min="13340" max="13578" width="9.140625" hidden="1"/>
    <col min="13579" max="13579" width="13.7109375" customWidth="1"/>
    <col min="13580" max="13589" width="10.7109375" customWidth="1"/>
    <col min="13590" max="13595" width="9.140625" hidden="1" customWidth="1"/>
    <col min="13596" max="13834" width="9.140625" hidden="1"/>
    <col min="13835" max="13835" width="13.7109375" customWidth="1"/>
    <col min="13836" max="13845" width="10.7109375" customWidth="1"/>
    <col min="13846" max="13851" width="9.140625" hidden="1" customWidth="1"/>
    <col min="13852" max="14090" width="9.140625" hidden="1"/>
    <col min="14091" max="14091" width="13.7109375" customWidth="1"/>
    <col min="14092" max="14101" width="10.7109375" customWidth="1"/>
    <col min="14102" max="14107" width="9.140625" hidden="1" customWidth="1"/>
    <col min="14108" max="14346" width="9.140625" hidden="1"/>
    <col min="14347" max="14347" width="13.7109375" customWidth="1"/>
    <col min="14348" max="14357" width="10.7109375" customWidth="1"/>
    <col min="14358" max="14363" width="9.140625" hidden="1" customWidth="1"/>
    <col min="14364" max="14602" width="9.140625" hidden="1"/>
    <col min="14603" max="14603" width="13.7109375" customWidth="1"/>
    <col min="14604" max="14613" width="10.7109375" customWidth="1"/>
    <col min="14614" max="14619" width="9.140625" hidden="1" customWidth="1"/>
    <col min="14620" max="14858" width="9.140625" hidden="1"/>
    <col min="14859" max="14859" width="13.7109375" customWidth="1"/>
    <col min="14860" max="14869" width="10.7109375" customWidth="1"/>
    <col min="14870" max="14875" width="9.140625" hidden="1" customWidth="1"/>
    <col min="14876" max="15114" width="9.140625" hidden="1"/>
    <col min="15115" max="15115" width="13.7109375" customWidth="1"/>
    <col min="15116" max="15125" width="10.7109375" customWidth="1"/>
    <col min="15126" max="15131" width="9.140625" hidden="1" customWidth="1"/>
    <col min="15132" max="15370" width="9.140625" hidden="1"/>
    <col min="15371" max="15371" width="13.7109375" customWidth="1"/>
    <col min="15372" max="15381" width="10.7109375" customWidth="1"/>
    <col min="15382" max="15387" width="9.140625" hidden="1" customWidth="1"/>
    <col min="15388" max="15626" width="9.140625" hidden="1"/>
    <col min="15627" max="15627" width="13.7109375" customWidth="1"/>
    <col min="15628" max="15637" width="10.7109375" customWidth="1"/>
    <col min="15638" max="15643" width="9.140625" hidden="1" customWidth="1"/>
    <col min="15644" max="15882" width="9.140625" hidden="1"/>
    <col min="15883" max="15883" width="13.7109375" customWidth="1"/>
    <col min="15884" max="15893" width="10.7109375" customWidth="1"/>
    <col min="15894" max="15899" width="9.140625" hidden="1" customWidth="1"/>
    <col min="15900" max="16128" width="9.140625" hidden="1"/>
    <col min="16140" max="16384" width="9.140625" hidden="1"/>
  </cols>
  <sheetData>
    <row r="1" spans="1:11" ht="41.25" customHeight="1" x14ac:dyDescent="0.25">
      <c r="A1" s="720" t="s">
        <v>596</v>
      </c>
      <c r="B1" s="721"/>
      <c r="C1" s="721"/>
      <c r="D1" s="721"/>
      <c r="E1" s="721"/>
      <c r="F1" s="721"/>
      <c r="G1" s="721"/>
      <c r="H1" s="721"/>
      <c r="I1" s="721"/>
      <c r="J1" s="721"/>
      <c r="K1" s="721"/>
    </row>
    <row r="2" spans="1:11" ht="18.75" x14ac:dyDescent="0.3">
      <c r="A2" s="722" t="s">
        <v>1395</v>
      </c>
      <c r="B2" s="722"/>
      <c r="C2" s="722"/>
      <c r="D2" s="723"/>
      <c r="E2" s="724"/>
      <c r="F2" s="724"/>
      <c r="G2" s="724"/>
      <c r="H2" s="724"/>
      <c r="I2" s="724"/>
      <c r="J2" s="724"/>
      <c r="K2" s="724"/>
    </row>
    <row r="3" spans="1:11" ht="6" customHeight="1" x14ac:dyDescent="0.25">
      <c r="A3" s="725"/>
      <c r="B3" s="725"/>
      <c r="C3" s="725"/>
      <c r="D3" s="725"/>
      <c r="E3" s="725"/>
      <c r="F3" s="228"/>
      <c r="G3" s="228"/>
      <c r="H3" s="228"/>
      <c r="I3" s="228"/>
      <c r="J3" s="228"/>
      <c r="K3" s="228"/>
    </row>
    <row r="4" spans="1:11" ht="17.25" customHeight="1" x14ac:dyDescent="0.25">
      <c r="A4" s="726" t="s">
        <v>597</v>
      </c>
      <c r="B4" s="726" t="s">
        <v>598</v>
      </c>
      <c r="C4" s="727" t="s">
        <v>825</v>
      </c>
      <c r="D4" s="728"/>
      <c r="E4" s="728"/>
      <c r="F4" s="728"/>
      <c r="G4" s="728"/>
      <c r="H4" s="728"/>
      <c r="I4" s="728"/>
      <c r="J4" s="728"/>
      <c r="K4" s="728"/>
    </row>
    <row r="5" spans="1:11" ht="15.75" thickBot="1" x14ac:dyDescent="0.3">
      <c r="A5" s="726"/>
      <c r="B5" s="726"/>
      <c r="C5" s="229" t="s">
        <v>599</v>
      </c>
      <c r="D5" s="229" t="s">
        <v>600</v>
      </c>
      <c r="E5" s="229" t="s">
        <v>601</v>
      </c>
      <c r="F5" s="229" t="s">
        <v>602</v>
      </c>
      <c r="G5" s="229" t="s">
        <v>603</v>
      </c>
      <c r="H5" s="229" t="s">
        <v>604</v>
      </c>
      <c r="I5" s="229" t="s">
        <v>605</v>
      </c>
      <c r="J5" s="229" t="s">
        <v>606</v>
      </c>
      <c r="K5" s="229" t="s">
        <v>607</v>
      </c>
    </row>
    <row r="6" spans="1:11" ht="15.75" thickBot="1" x14ac:dyDescent="0.3">
      <c r="A6" s="717" t="s">
        <v>608</v>
      </c>
      <c r="B6" s="718"/>
      <c r="C6" s="718"/>
      <c r="D6" s="718"/>
      <c r="E6" s="718"/>
      <c r="F6" s="718"/>
      <c r="G6" s="718"/>
      <c r="H6" s="718"/>
      <c r="I6" s="718"/>
      <c r="J6" s="718"/>
      <c r="K6" s="719"/>
    </row>
    <row r="7" spans="1:11" ht="15" x14ac:dyDescent="0.25">
      <c r="A7" s="515" t="s">
        <v>613</v>
      </c>
      <c r="B7" s="401" t="s">
        <v>615</v>
      </c>
      <c r="C7" s="340"/>
      <c r="D7" s="340"/>
      <c r="E7" s="340"/>
      <c r="F7" s="340"/>
      <c r="G7" s="340"/>
      <c r="H7" s="340"/>
      <c r="I7" s="340"/>
      <c r="J7" s="340"/>
      <c r="K7" s="516">
        <v>5.6</v>
      </c>
    </row>
    <row r="8" spans="1:11" s="350" customFormat="1" ht="15" x14ac:dyDescent="0.25">
      <c r="A8" s="517" t="s">
        <v>613</v>
      </c>
      <c r="B8" s="341" t="s">
        <v>632</v>
      </c>
      <c r="C8" s="344"/>
      <c r="D8" s="344"/>
      <c r="E8" s="344"/>
      <c r="F8" s="344"/>
      <c r="G8" s="344"/>
      <c r="H8" s="344"/>
      <c r="I8" s="344"/>
      <c r="J8" s="344"/>
      <c r="K8" s="518">
        <v>5.85</v>
      </c>
    </row>
    <row r="9" spans="1:11" s="350" customFormat="1" ht="15" x14ac:dyDescent="0.25">
      <c r="A9" s="517" t="s">
        <v>613</v>
      </c>
      <c r="B9" s="341" t="s">
        <v>620</v>
      </c>
      <c r="C9" s="344"/>
      <c r="D9" s="344"/>
      <c r="E9" s="344"/>
      <c r="F9" s="344"/>
      <c r="G9" s="344"/>
      <c r="H9" s="344"/>
      <c r="I9" s="344"/>
      <c r="J9" s="344"/>
      <c r="K9" s="518">
        <v>7</v>
      </c>
    </row>
    <row r="10" spans="1:11" s="350" customFormat="1" ht="15" x14ac:dyDescent="0.25">
      <c r="A10" s="517" t="s">
        <v>609</v>
      </c>
      <c r="B10" s="341" t="s">
        <v>688</v>
      </c>
      <c r="C10" s="344"/>
      <c r="D10" s="344"/>
      <c r="E10" s="344"/>
      <c r="F10" s="344"/>
      <c r="G10" s="344"/>
      <c r="H10" s="344"/>
      <c r="I10" s="344"/>
      <c r="J10" s="344"/>
      <c r="K10" s="518">
        <v>6.6</v>
      </c>
    </row>
    <row r="11" spans="1:11" s="350" customFormat="1" ht="15" x14ac:dyDescent="0.25">
      <c r="A11" s="517" t="s">
        <v>609</v>
      </c>
      <c r="B11" s="341" t="s">
        <v>692</v>
      </c>
      <c r="C11" s="344"/>
      <c r="D11" s="344"/>
      <c r="E11" s="344"/>
      <c r="F11" s="344"/>
      <c r="G11" s="344"/>
      <c r="H11" s="344"/>
      <c r="I11" s="344"/>
      <c r="J11" s="344"/>
      <c r="K11" s="518">
        <v>5.5</v>
      </c>
    </row>
    <row r="12" spans="1:11" s="350" customFormat="1" ht="15" x14ac:dyDescent="0.25">
      <c r="A12" s="517" t="s">
        <v>609</v>
      </c>
      <c r="B12" s="341" t="s">
        <v>627</v>
      </c>
      <c r="C12" s="344"/>
      <c r="D12" s="344"/>
      <c r="E12" s="344"/>
      <c r="F12" s="344"/>
      <c r="G12" s="344"/>
      <c r="H12" s="344"/>
      <c r="I12" s="344"/>
      <c r="J12" s="344"/>
      <c r="K12" s="518">
        <v>6</v>
      </c>
    </row>
    <row r="13" spans="1:11" ht="15" x14ac:dyDescent="0.25">
      <c r="A13" s="517" t="s">
        <v>657</v>
      </c>
      <c r="B13" s="341" t="s">
        <v>630</v>
      </c>
      <c r="C13" s="344"/>
      <c r="D13" s="344"/>
      <c r="E13" s="344"/>
      <c r="F13" s="344"/>
      <c r="G13" s="344"/>
      <c r="H13" s="344"/>
      <c r="I13" s="344">
        <v>4.49</v>
      </c>
      <c r="J13" s="344"/>
      <c r="K13" s="518"/>
    </row>
    <row r="14" spans="1:11" s="350" customFormat="1" ht="15" x14ac:dyDescent="0.25">
      <c r="A14" s="517" t="s">
        <v>657</v>
      </c>
      <c r="B14" s="341" t="s">
        <v>662</v>
      </c>
      <c r="C14" s="344"/>
      <c r="D14" s="344"/>
      <c r="E14" s="344"/>
      <c r="F14" s="344"/>
      <c r="G14" s="344"/>
      <c r="H14" s="344"/>
      <c r="I14" s="344">
        <v>4.6500000000000004</v>
      </c>
      <c r="J14" s="344"/>
      <c r="K14" s="518"/>
    </row>
    <row r="15" spans="1:11" s="350" customFormat="1" ht="15.75" thickBot="1" x14ac:dyDescent="0.3">
      <c r="A15" s="517" t="s">
        <v>657</v>
      </c>
      <c r="B15" s="341" t="s">
        <v>611</v>
      </c>
      <c r="C15" s="344"/>
      <c r="D15" s="344"/>
      <c r="E15" s="344"/>
      <c r="F15" s="344"/>
      <c r="G15" s="344"/>
      <c r="H15" s="344"/>
      <c r="I15" s="344">
        <v>6.5</v>
      </c>
      <c r="J15" s="344"/>
      <c r="K15" s="518"/>
    </row>
    <row r="16" spans="1:11" ht="15.75" thickBot="1" x14ac:dyDescent="0.3">
      <c r="A16" s="714" t="s">
        <v>826</v>
      </c>
      <c r="B16" s="715"/>
      <c r="C16" s="715"/>
      <c r="D16" s="715"/>
      <c r="E16" s="715"/>
      <c r="F16" s="715"/>
      <c r="G16" s="715"/>
      <c r="H16" s="715"/>
      <c r="I16" s="715"/>
      <c r="J16" s="715"/>
      <c r="K16" s="716"/>
    </row>
    <row r="17" spans="1:11" ht="15.75" thickBot="1" x14ac:dyDescent="0.3">
      <c r="A17" s="519" t="s">
        <v>609</v>
      </c>
      <c r="B17" s="399" t="s">
        <v>692</v>
      </c>
      <c r="C17" s="399"/>
      <c r="D17" s="399"/>
      <c r="E17" s="399"/>
      <c r="F17" s="399"/>
      <c r="G17" s="399"/>
      <c r="H17" s="399"/>
      <c r="I17" s="399"/>
      <c r="J17" s="399"/>
      <c r="K17" s="400">
        <v>4.07</v>
      </c>
    </row>
    <row r="18" spans="1:11" ht="6" customHeight="1" x14ac:dyDescent="0.25">
      <c r="A18" s="230"/>
      <c r="B18" s="230"/>
      <c r="C18" s="230"/>
      <c r="D18" s="230"/>
      <c r="E18" s="231"/>
      <c r="F18" s="230"/>
      <c r="G18" s="230"/>
      <c r="H18" s="230"/>
      <c r="I18" s="230"/>
      <c r="J18" s="230"/>
      <c r="K18" s="230"/>
    </row>
    <row r="19" spans="1:11" ht="15" x14ac:dyDescent="0.25">
      <c r="A19" s="8" t="s">
        <v>23</v>
      </c>
    </row>
    <row r="20" spans="1:11" ht="15" x14ac:dyDescent="0.25"/>
    <row r="21" spans="1:11" ht="15" customHeight="1" x14ac:dyDescent="0.25"/>
    <row r="22" spans="1:11" ht="15" customHeight="1" x14ac:dyDescent="0.25"/>
    <row r="23" spans="1:11" ht="15" customHeight="1" x14ac:dyDescent="0.25"/>
    <row r="24" spans="1:11" ht="15" customHeight="1" x14ac:dyDescent="0.25"/>
    <row r="25" spans="1:11" ht="15" customHeight="1" x14ac:dyDescent="0.25"/>
    <row r="26" spans="1:11" ht="15" customHeight="1" x14ac:dyDescent="0.25"/>
    <row r="27" spans="1:11" ht="15" customHeight="1" x14ac:dyDescent="0.25"/>
    <row r="28" spans="1:11" ht="15" customHeight="1" x14ac:dyDescent="0.25"/>
    <row r="29" spans="1:11" ht="15" customHeight="1" x14ac:dyDescent="0.25"/>
    <row r="30" spans="1:11" ht="15" customHeight="1" x14ac:dyDescent="0.25"/>
    <row r="31" spans="1:11" ht="15" customHeight="1" x14ac:dyDescent="0.25"/>
    <row r="32" spans="1:11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3" ht="15" customHeight="1" x14ac:dyDescent="0.25"/>
    <row r="104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52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</sheetData>
  <mergeCells count="8">
    <mergeCell ref="A16:K16"/>
    <mergeCell ref="A6:K6"/>
    <mergeCell ref="A1:K1"/>
    <mergeCell ref="A2:K2"/>
    <mergeCell ref="A3:E3"/>
    <mergeCell ref="A4:A5"/>
    <mergeCell ref="B4:B5"/>
    <mergeCell ref="C4:K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25"/>
  <sheetViews>
    <sheetView workbookViewId="0">
      <selection activeCell="A3" sqref="A3:K3"/>
    </sheetView>
  </sheetViews>
  <sheetFormatPr baseColWidth="10" defaultColWidth="0" defaultRowHeight="0" customHeight="1" zeroHeight="1" x14ac:dyDescent="0.25"/>
  <cols>
    <col min="1" max="1" width="13.7109375" customWidth="1"/>
    <col min="2" max="10" width="10.7109375" customWidth="1"/>
    <col min="11" max="11" width="9.85546875" bestFit="1" customWidth="1"/>
    <col min="12" max="18" width="10.7109375" customWidth="1"/>
    <col min="19" max="24" width="9.140625" hidden="1" customWidth="1"/>
    <col min="25" max="263" width="9.140625" hidden="1"/>
    <col min="264" max="264" width="13.7109375" customWidth="1"/>
    <col min="265" max="274" width="10.7109375" customWidth="1"/>
    <col min="275" max="280" width="9.140625" hidden="1" customWidth="1"/>
    <col min="281" max="519" width="9.140625" hidden="1"/>
    <col min="520" max="520" width="13.7109375" customWidth="1"/>
    <col min="521" max="530" width="10.7109375" customWidth="1"/>
    <col min="531" max="536" width="9.140625" hidden="1" customWidth="1"/>
    <col min="537" max="775" width="9.140625" hidden="1"/>
    <col min="776" max="776" width="13.7109375" customWidth="1"/>
    <col min="777" max="786" width="10.7109375" customWidth="1"/>
    <col min="787" max="792" width="9.140625" hidden="1" customWidth="1"/>
    <col min="793" max="1031" width="9.140625" hidden="1"/>
    <col min="1032" max="1032" width="13.7109375" customWidth="1"/>
    <col min="1033" max="1042" width="10.7109375" customWidth="1"/>
    <col min="1043" max="1048" width="9.140625" hidden="1" customWidth="1"/>
    <col min="1049" max="1287" width="9.140625" hidden="1"/>
    <col min="1288" max="1288" width="13.7109375" customWidth="1"/>
    <col min="1289" max="1298" width="10.7109375" customWidth="1"/>
    <col min="1299" max="1304" width="9.140625" hidden="1" customWidth="1"/>
    <col min="1305" max="1543" width="9.140625" hidden="1"/>
    <col min="1544" max="1544" width="13.7109375" customWidth="1"/>
    <col min="1545" max="1554" width="10.7109375" customWidth="1"/>
    <col min="1555" max="1560" width="9.140625" hidden="1" customWidth="1"/>
    <col min="1561" max="1799" width="9.140625" hidden="1"/>
    <col min="1800" max="1800" width="13.7109375" customWidth="1"/>
    <col min="1801" max="1810" width="10.7109375" customWidth="1"/>
    <col min="1811" max="1816" width="9.140625" hidden="1" customWidth="1"/>
    <col min="1817" max="2055" width="9.140625" hidden="1"/>
    <col min="2056" max="2056" width="13.7109375" customWidth="1"/>
    <col min="2057" max="2066" width="10.7109375" customWidth="1"/>
    <col min="2067" max="2072" width="9.140625" hidden="1" customWidth="1"/>
    <col min="2073" max="2311" width="9.140625" hidden="1"/>
    <col min="2312" max="2312" width="13.7109375" customWidth="1"/>
    <col min="2313" max="2322" width="10.7109375" customWidth="1"/>
    <col min="2323" max="2328" width="9.140625" hidden="1" customWidth="1"/>
    <col min="2329" max="2567" width="9.140625" hidden="1"/>
    <col min="2568" max="2568" width="13.7109375" customWidth="1"/>
    <col min="2569" max="2578" width="10.7109375" customWidth="1"/>
    <col min="2579" max="2584" width="9.140625" hidden="1" customWidth="1"/>
    <col min="2585" max="2823" width="9.140625" hidden="1"/>
    <col min="2824" max="2824" width="13.7109375" customWidth="1"/>
    <col min="2825" max="2834" width="10.7109375" customWidth="1"/>
    <col min="2835" max="2840" width="9.140625" hidden="1" customWidth="1"/>
    <col min="2841" max="3079" width="9.140625" hidden="1"/>
    <col min="3080" max="3080" width="13.7109375" customWidth="1"/>
    <col min="3081" max="3090" width="10.7109375" customWidth="1"/>
    <col min="3091" max="3096" width="9.140625" hidden="1" customWidth="1"/>
    <col min="3097" max="3335" width="9.140625" hidden="1"/>
    <col min="3336" max="3336" width="13.7109375" customWidth="1"/>
    <col min="3337" max="3346" width="10.7109375" customWidth="1"/>
    <col min="3347" max="3352" width="9.140625" hidden="1" customWidth="1"/>
    <col min="3353" max="3591" width="9.140625" hidden="1"/>
    <col min="3592" max="3592" width="13.7109375" customWidth="1"/>
    <col min="3593" max="3602" width="10.7109375" customWidth="1"/>
    <col min="3603" max="3608" width="9.140625" hidden="1" customWidth="1"/>
    <col min="3609" max="3847" width="9.140625" hidden="1"/>
    <col min="3848" max="3848" width="13.7109375" customWidth="1"/>
    <col min="3849" max="3858" width="10.7109375" customWidth="1"/>
    <col min="3859" max="3864" width="9.140625" hidden="1" customWidth="1"/>
    <col min="3865" max="4103" width="9.140625" hidden="1"/>
    <col min="4104" max="4104" width="13.7109375" customWidth="1"/>
    <col min="4105" max="4114" width="10.7109375" customWidth="1"/>
    <col min="4115" max="4120" width="9.140625" hidden="1" customWidth="1"/>
    <col min="4121" max="4359" width="9.140625" hidden="1"/>
    <col min="4360" max="4360" width="13.7109375" customWidth="1"/>
    <col min="4361" max="4370" width="10.7109375" customWidth="1"/>
    <col min="4371" max="4376" width="9.140625" hidden="1" customWidth="1"/>
    <col min="4377" max="4615" width="9.140625" hidden="1"/>
    <col min="4616" max="4616" width="13.7109375" customWidth="1"/>
    <col min="4617" max="4626" width="10.7109375" customWidth="1"/>
    <col min="4627" max="4632" width="9.140625" hidden="1" customWidth="1"/>
    <col min="4633" max="4871" width="9.140625" hidden="1"/>
    <col min="4872" max="4872" width="13.7109375" customWidth="1"/>
    <col min="4873" max="4882" width="10.7109375" customWidth="1"/>
    <col min="4883" max="4888" width="9.140625" hidden="1" customWidth="1"/>
    <col min="4889" max="5127" width="9.140625" hidden="1"/>
    <col min="5128" max="5128" width="13.7109375" customWidth="1"/>
    <col min="5129" max="5138" width="10.7109375" customWidth="1"/>
    <col min="5139" max="5144" width="9.140625" hidden="1" customWidth="1"/>
    <col min="5145" max="5383" width="9.140625" hidden="1"/>
    <col min="5384" max="5384" width="13.7109375" customWidth="1"/>
    <col min="5385" max="5394" width="10.7109375" customWidth="1"/>
    <col min="5395" max="5400" width="9.140625" hidden="1" customWidth="1"/>
    <col min="5401" max="5639" width="9.140625" hidden="1"/>
    <col min="5640" max="5640" width="13.7109375" customWidth="1"/>
    <col min="5641" max="5650" width="10.7109375" customWidth="1"/>
    <col min="5651" max="5656" width="9.140625" hidden="1" customWidth="1"/>
    <col min="5657" max="5895" width="9.140625" hidden="1"/>
    <col min="5896" max="5896" width="13.7109375" customWidth="1"/>
    <col min="5897" max="5906" width="10.7109375" customWidth="1"/>
    <col min="5907" max="5912" width="9.140625" hidden="1" customWidth="1"/>
    <col min="5913" max="6151" width="9.140625" hidden="1"/>
    <col min="6152" max="6152" width="13.7109375" customWidth="1"/>
    <col min="6153" max="6162" width="10.7109375" customWidth="1"/>
    <col min="6163" max="6168" width="9.140625" hidden="1" customWidth="1"/>
    <col min="6169" max="6407" width="9.140625" hidden="1"/>
    <col min="6408" max="6408" width="13.7109375" customWidth="1"/>
    <col min="6409" max="6418" width="10.7109375" customWidth="1"/>
    <col min="6419" max="6424" width="9.140625" hidden="1" customWidth="1"/>
    <col min="6425" max="6663" width="9.140625" hidden="1"/>
    <col min="6664" max="6664" width="13.7109375" customWidth="1"/>
    <col min="6665" max="6674" width="10.7109375" customWidth="1"/>
    <col min="6675" max="6680" width="9.140625" hidden="1" customWidth="1"/>
    <col min="6681" max="6919" width="9.140625" hidden="1"/>
    <col min="6920" max="6920" width="13.7109375" customWidth="1"/>
    <col min="6921" max="6930" width="10.7109375" customWidth="1"/>
    <col min="6931" max="6936" width="9.140625" hidden="1" customWidth="1"/>
    <col min="6937" max="7175" width="9.140625" hidden="1"/>
    <col min="7176" max="7176" width="13.7109375" customWidth="1"/>
    <col min="7177" max="7186" width="10.7109375" customWidth="1"/>
    <col min="7187" max="7192" width="9.140625" hidden="1" customWidth="1"/>
    <col min="7193" max="7431" width="9.140625" hidden="1"/>
    <col min="7432" max="7432" width="13.7109375" customWidth="1"/>
    <col min="7433" max="7442" width="10.7109375" customWidth="1"/>
    <col min="7443" max="7448" width="9.140625" hidden="1" customWidth="1"/>
    <col min="7449" max="7687" width="9.140625" hidden="1"/>
    <col min="7688" max="7688" width="13.7109375" customWidth="1"/>
    <col min="7689" max="7698" width="10.7109375" customWidth="1"/>
    <col min="7699" max="7704" width="9.140625" hidden="1" customWidth="1"/>
    <col min="7705" max="7943" width="9.140625" hidden="1"/>
    <col min="7944" max="7944" width="13.7109375" customWidth="1"/>
    <col min="7945" max="7954" width="10.7109375" customWidth="1"/>
    <col min="7955" max="7960" width="9.140625" hidden="1" customWidth="1"/>
    <col min="7961" max="8199" width="9.140625" hidden="1"/>
    <col min="8200" max="8200" width="13.7109375" customWidth="1"/>
    <col min="8201" max="8210" width="10.7109375" customWidth="1"/>
    <col min="8211" max="8216" width="9.140625" hidden="1" customWidth="1"/>
    <col min="8217" max="8455" width="9.140625" hidden="1"/>
    <col min="8456" max="8456" width="13.7109375" customWidth="1"/>
    <col min="8457" max="8466" width="10.7109375" customWidth="1"/>
    <col min="8467" max="8472" width="9.140625" hidden="1" customWidth="1"/>
    <col min="8473" max="8711" width="9.140625" hidden="1"/>
    <col min="8712" max="8712" width="13.7109375" customWidth="1"/>
    <col min="8713" max="8722" width="10.7109375" customWidth="1"/>
    <col min="8723" max="8728" width="9.140625" hidden="1" customWidth="1"/>
    <col min="8729" max="8967" width="9.140625" hidden="1"/>
    <col min="8968" max="8968" width="13.7109375" customWidth="1"/>
    <col min="8969" max="8978" width="10.7109375" customWidth="1"/>
    <col min="8979" max="8984" width="9.140625" hidden="1" customWidth="1"/>
    <col min="8985" max="9223" width="9.140625" hidden="1"/>
    <col min="9224" max="9224" width="13.7109375" customWidth="1"/>
    <col min="9225" max="9234" width="10.7109375" customWidth="1"/>
    <col min="9235" max="9240" width="9.140625" hidden="1" customWidth="1"/>
    <col min="9241" max="9479" width="9.140625" hidden="1"/>
    <col min="9480" max="9480" width="13.7109375" customWidth="1"/>
    <col min="9481" max="9490" width="10.7109375" customWidth="1"/>
    <col min="9491" max="9496" width="9.140625" hidden="1" customWidth="1"/>
    <col min="9497" max="9735" width="9.140625" hidden="1"/>
    <col min="9736" max="9736" width="13.7109375" customWidth="1"/>
    <col min="9737" max="9746" width="10.7109375" customWidth="1"/>
    <col min="9747" max="9752" width="9.140625" hidden="1" customWidth="1"/>
    <col min="9753" max="9991" width="9.140625" hidden="1"/>
    <col min="9992" max="9992" width="13.7109375" customWidth="1"/>
    <col min="9993" max="10002" width="10.7109375" customWidth="1"/>
    <col min="10003" max="10008" width="9.140625" hidden="1" customWidth="1"/>
    <col min="10009" max="10247" width="9.140625" hidden="1"/>
    <col min="10248" max="10248" width="13.7109375" customWidth="1"/>
    <col min="10249" max="10258" width="10.7109375" customWidth="1"/>
    <col min="10259" max="10264" width="9.140625" hidden="1" customWidth="1"/>
    <col min="10265" max="10503" width="9.140625" hidden="1"/>
    <col min="10504" max="10504" width="13.7109375" customWidth="1"/>
    <col min="10505" max="10514" width="10.7109375" customWidth="1"/>
    <col min="10515" max="10520" width="9.140625" hidden="1" customWidth="1"/>
    <col min="10521" max="10759" width="9.140625" hidden="1"/>
    <col min="10760" max="10760" width="13.7109375" customWidth="1"/>
    <col min="10761" max="10770" width="10.7109375" customWidth="1"/>
    <col min="10771" max="10776" width="9.140625" hidden="1" customWidth="1"/>
    <col min="10777" max="11015" width="9.140625" hidden="1"/>
    <col min="11016" max="11016" width="13.7109375" customWidth="1"/>
    <col min="11017" max="11026" width="10.7109375" customWidth="1"/>
    <col min="11027" max="11032" width="9.140625" hidden="1" customWidth="1"/>
    <col min="11033" max="11271" width="9.140625" hidden="1"/>
    <col min="11272" max="11272" width="13.7109375" customWidth="1"/>
    <col min="11273" max="11282" width="10.7109375" customWidth="1"/>
    <col min="11283" max="11288" width="9.140625" hidden="1" customWidth="1"/>
    <col min="11289" max="11527" width="9.140625" hidden="1"/>
    <col min="11528" max="11528" width="13.7109375" customWidth="1"/>
    <col min="11529" max="11538" width="10.7109375" customWidth="1"/>
    <col min="11539" max="11544" width="9.140625" hidden="1" customWidth="1"/>
    <col min="11545" max="11783" width="9.140625" hidden="1"/>
    <col min="11784" max="11784" width="13.7109375" customWidth="1"/>
    <col min="11785" max="11794" width="10.7109375" customWidth="1"/>
    <col min="11795" max="11800" width="9.140625" hidden="1" customWidth="1"/>
    <col min="11801" max="12039" width="9.140625" hidden="1"/>
    <col min="12040" max="12040" width="13.7109375" customWidth="1"/>
    <col min="12041" max="12050" width="10.7109375" customWidth="1"/>
    <col min="12051" max="12056" width="9.140625" hidden="1" customWidth="1"/>
    <col min="12057" max="12295" width="9.140625" hidden="1"/>
    <col min="12296" max="12296" width="13.7109375" customWidth="1"/>
    <col min="12297" max="12306" width="10.7109375" customWidth="1"/>
    <col min="12307" max="12312" width="9.140625" hidden="1" customWidth="1"/>
    <col min="12313" max="12551" width="9.140625" hidden="1"/>
    <col min="12552" max="12552" width="13.7109375" customWidth="1"/>
    <col min="12553" max="12562" width="10.7109375" customWidth="1"/>
    <col min="12563" max="12568" width="9.140625" hidden="1" customWidth="1"/>
    <col min="12569" max="12807" width="9.140625" hidden="1"/>
    <col min="12808" max="12808" width="13.7109375" customWidth="1"/>
    <col min="12809" max="12818" width="10.7109375" customWidth="1"/>
    <col min="12819" max="12824" width="9.140625" hidden="1" customWidth="1"/>
    <col min="12825" max="13063" width="9.140625" hidden="1"/>
    <col min="13064" max="13064" width="13.7109375" customWidth="1"/>
    <col min="13065" max="13074" width="10.7109375" customWidth="1"/>
    <col min="13075" max="13080" width="9.140625" hidden="1" customWidth="1"/>
    <col min="13081" max="13319" width="9.140625" hidden="1"/>
    <col min="13320" max="13320" width="13.7109375" customWidth="1"/>
    <col min="13321" max="13330" width="10.7109375" customWidth="1"/>
    <col min="13331" max="13336" width="9.140625" hidden="1" customWidth="1"/>
    <col min="13337" max="13575" width="9.140625" hidden="1"/>
    <col min="13576" max="13576" width="13.7109375" customWidth="1"/>
    <col min="13577" max="13586" width="10.7109375" customWidth="1"/>
    <col min="13587" max="13592" width="9.140625" hidden="1" customWidth="1"/>
    <col min="13593" max="13831" width="9.140625" hidden="1"/>
    <col min="13832" max="13832" width="13.7109375" customWidth="1"/>
    <col min="13833" max="13842" width="10.7109375" customWidth="1"/>
    <col min="13843" max="13848" width="9.140625" hidden="1" customWidth="1"/>
    <col min="13849" max="14087" width="9.140625" hidden="1"/>
    <col min="14088" max="14088" width="13.7109375" customWidth="1"/>
    <col min="14089" max="14098" width="10.7109375" customWidth="1"/>
    <col min="14099" max="14104" width="9.140625" hidden="1" customWidth="1"/>
    <col min="14105" max="14343" width="9.140625" hidden="1"/>
    <col min="14344" max="14344" width="13.7109375" customWidth="1"/>
    <col min="14345" max="14354" width="10.7109375" customWidth="1"/>
    <col min="14355" max="14360" width="9.140625" hidden="1" customWidth="1"/>
    <col min="14361" max="14599" width="9.140625" hidden="1"/>
    <col min="14600" max="14600" width="13.7109375" customWidth="1"/>
    <col min="14601" max="14610" width="10.7109375" customWidth="1"/>
    <col min="14611" max="14616" width="9.140625" hidden="1" customWidth="1"/>
    <col min="14617" max="14855" width="9.140625" hidden="1"/>
    <col min="14856" max="14856" width="13.7109375" customWidth="1"/>
    <col min="14857" max="14866" width="10.7109375" customWidth="1"/>
    <col min="14867" max="14872" width="9.140625" hidden="1" customWidth="1"/>
    <col min="14873" max="15111" width="9.140625" hidden="1"/>
    <col min="15112" max="15112" width="13.7109375" customWidth="1"/>
    <col min="15113" max="15122" width="10.7109375" customWidth="1"/>
    <col min="15123" max="15128" width="9.140625" hidden="1" customWidth="1"/>
    <col min="15129" max="15367" width="9.140625" hidden="1"/>
    <col min="15368" max="15368" width="13.7109375" customWidth="1"/>
    <col min="15369" max="15378" width="10.7109375" customWidth="1"/>
    <col min="15379" max="15384" width="9.140625" hidden="1" customWidth="1"/>
    <col min="15385" max="15623" width="9.140625" hidden="1"/>
    <col min="15624" max="15624" width="13.7109375" customWidth="1"/>
    <col min="15625" max="15634" width="10.7109375" customWidth="1"/>
    <col min="15635" max="15640" width="9.140625" hidden="1" customWidth="1"/>
    <col min="15641" max="15879" width="9.140625" hidden="1"/>
    <col min="15880" max="15880" width="13.7109375" customWidth="1"/>
    <col min="15881" max="15890" width="10.7109375" customWidth="1"/>
    <col min="15891" max="15896" width="9.140625" hidden="1" customWidth="1"/>
    <col min="15897" max="16125" width="9.140625" hidden="1"/>
    <col min="16140" max="16384" width="9.140625" hidden="1"/>
  </cols>
  <sheetData>
    <row r="1" spans="1:11" ht="49.5" customHeight="1" x14ac:dyDescent="0.25">
      <c r="A1" s="729" t="s">
        <v>612</v>
      </c>
      <c r="B1" s="730"/>
      <c r="C1" s="730"/>
      <c r="D1" s="730"/>
      <c r="E1" s="730"/>
      <c r="F1" s="730"/>
      <c r="G1" s="730"/>
      <c r="H1" s="730"/>
      <c r="I1" s="730"/>
      <c r="J1" s="730"/>
      <c r="K1" s="730"/>
    </row>
    <row r="2" spans="1:11" ht="18.75" x14ac:dyDescent="0.3">
      <c r="A2" s="731" t="s">
        <v>1395</v>
      </c>
      <c r="B2" s="722"/>
      <c r="C2" s="722"/>
      <c r="D2" s="732"/>
      <c r="E2" s="733"/>
      <c r="F2" s="733"/>
      <c r="G2" s="733"/>
      <c r="H2" s="733"/>
      <c r="I2" s="733"/>
      <c r="J2" s="733"/>
      <c r="K2" s="733"/>
    </row>
    <row r="3" spans="1:11" ht="5.25" customHeight="1" x14ac:dyDescent="0.25">
      <c r="A3" s="734"/>
      <c r="B3" s="721"/>
      <c r="C3" s="721"/>
      <c r="D3" s="721"/>
      <c r="E3" s="721"/>
      <c r="F3" s="721"/>
      <c r="G3" s="721"/>
      <c r="H3" s="721"/>
      <c r="I3" s="721"/>
      <c r="J3" s="721"/>
      <c r="K3" s="721"/>
    </row>
    <row r="4" spans="1:11" ht="15.75" thickBot="1" x14ac:dyDescent="0.3">
      <c r="A4" s="735"/>
      <c r="B4" s="725"/>
      <c r="C4" s="725"/>
      <c r="D4" s="725"/>
      <c r="E4" s="725"/>
      <c r="F4" s="232"/>
      <c r="G4" s="232"/>
      <c r="H4" s="232"/>
      <c r="I4" s="232"/>
      <c r="J4" s="232"/>
      <c r="K4" s="232"/>
    </row>
    <row r="5" spans="1:11" ht="15" x14ac:dyDescent="0.25">
      <c r="A5" s="736" t="s">
        <v>597</v>
      </c>
      <c r="B5" s="737" t="s">
        <v>598</v>
      </c>
      <c r="C5" s="738" t="s">
        <v>825</v>
      </c>
      <c r="D5" s="739"/>
      <c r="E5" s="739"/>
      <c r="F5" s="739"/>
      <c r="G5" s="739"/>
      <c r="H5" s="739"/>
      <c r="I5" s="739"/>
      <c r="J5" s="739"/>
      <c r="K5" s="740"/>
    </row>
    <row r="6" spans="1:11" ht="15" x14ac:dyDescent="0.25">
      <c r="A6" s="710"/>
      <c r="B6" s="711"/>
      <c r="C6" s="233" t="s">
        <v>599</v>
      </c>
      <c r="D6" s="233" t="s">
        <v>600</v>
      </c>
      <c r="E6" s="233" t="s">
        <v>601</v>
      </c>
      <c r="F6" s="233" t="s">
        <v>602</v>
      </c>
      <c r="G6" s="233" t="s">
        <v>603</v>
      </c>
      <c r="H6" s="233" t="s">
        <v>604</v>
      </c>
      <c r="I6" s="233" t="s">
        <v>605</v>
      </c>
      <c r="J6" s="233" t="s">
        <v>606</v>
      </c>
      <c r="K6" s="234" t="s">
        <v>607</v>
      </c>
    </row>
    <row r="7" spans="1:11" ht="15.75" thickBot="1" x14ac:dyDescent="0.3">
      <c r="A7" s="741" t="s">
        <v>608</v>
      </c>
      <c r="B7" s="742"/>
      <c r="C7" s="742"/>
      <c r="D7" s="742"/>
      <c r="E7" s="742"/>
      <c r="F7" s="742"/>
      <c r="G7" s="742"/>
      <c r="H7" s="742"/>
      <c r="I7" s="742"/>
      <c r="J7" s="742"/>
      <c r="K7" s="743"/>
    </row>
    <row r="8" spans="1:11" ht="15" x14ac:dyDescent="0.25">
      <c r="A8" s="522" t="s">
        <v>613</v>
      </c>
      <c r="B8" s="523" t="s">
        <v>616</v>
      </c>
      <c r="C8" s="524"/>
      <c r="D8" s="524"/>
      <c r="E8" s="524"/>
      <c r="F8" s="524"/>
      <c r="G8" s="524"/>
      <c r="H8" s="524"/>
      <c r="I8" s="524"/>
      <c r="J8" s="524"/>
      <c r="K8" s="525">
        <v>5.17</v>
      </c>
    </row>
    <row r="9" spans="1:11" ht="15" x14ac:dyDescent="0.25">
      <c r="A9" s="526" t="s">
        <v>613</v>
      </c>
      <c r="B9" s="521" t="s">
        <v>617</v>
      </c>
      <c r="C9" s="520"/>
      <c r="D9" s="520"/>
      <c r="E9" s="520"/>
      <c r="F9" s="520"/>
      <c r="G9" s="520"/>
      <c r="H9" s="520"/>
      <c r="I9" s="520"/>
      <c r="J9" s="520"/>
      <c r="K9" s="527">
        <v>3.54</v>
      </c>
    </row>
    <row r="10" spans="1:11" ht="15" x14ac:dyDescent="0.25">
      <c r="A10" s="526" t="s">
        <v>613</v>
      </c>
      <c r="B10" s="521" t="s">
        <v>632</v>
      </c>
      <c r="C10" s="520"/>
      <c r="D10" s="520"/>
      <c r="E10" s="520"/>
      <c r="F10" s="520"/>
      <c r="G10" s="520"/>
      <c r="H10" s="520"/>
      <c r="I10" s="520"/>
      <c r="J10" s="520"/>
      <c r="K10" s="527">
        <v>5.85</v>
      </c>
    </row>
    <row r="11" spans="1:11" ht="15" x14ac:dyDescent="0.25">
      <c r="A11" s="526" t="s">
        <v>613</v>
      </c>
      <c r="B11" s="521" t="s">
        <v>618</v>
      </c>
      <c r="C11" s="520"/>
      <c r="D11" s="520"/>
      <c r="E11" s="520"/>
      <c r="F11" s="520"/>
      <c r="G11" s="520"/>
      <c r="H11" s="520"/>
      <c r="I11" s="520"/>
      <c r="J11" s="520"/>
      <c r="K11" s="527">
        <v>5.6</v>
      </c>
    </row>
    <row r="12" spans="1:11" ht="15" x14ac:dyDescent="0.25">
      <c r="A12" s="526" t="s">
        <v>613</v>
      </c>
      <c r="B12" s="521" t="s">
        <v>619</v>
      </c>
      <c r="C12" s="520"/>
      <c r="D12" s="520"/>
      <c r="E12" s="520"/>
      <c r="F12" s="520"/>
      <c r="G12" s="520"/>
      <c r="H12" s="520"/>
      <c r="I12" s="520"/>
      <c r="J12" s="520">
        <v>6.49</v>
      </c>
      <c r="K12" s="527"/>
    </row>
    <row r="13" spans="1:11" ht="15" x14ac:dyDescent="0.25">
      <c r="A13" s="526" t="s">
        <v>609</v>
      </c>
      <c r="B13" s="521" t="s">
        <v>688</v>
      </c>
      <c r="C13" s="520"/>
      <c r="D13" s="520"/>
      <c r="E13" s="520"/>
      <c r="F13" s="520"/>
      <c r="G13" s="520"/>
      <c r="H13" s="520"/>
      <c r="I13" s="520"/>
      <c r="J13" s="520"/>
      <c r="K13" s="527">
        <v>6.6</v>
      </c>
    </row>
    <row r="14" spans="1:11" ht="15" x14ac:dyDescent="0.25">
      <c r="A14" s="526" t="s">
        <v>609</v>
      </c>
      <c r="B14" s="521" t="s">
        <v>1016</v>
      </c>
      <c r="C14" s="520"/>
      <c r="D14" s="520"/>
      <c r="E14" s="520"/>
      <c r="F14" s="520"/>
      <c r="G14" s="520"/>
      <c r="H14" s="520"/>
      <c r="I14" s="520"/>
      <c r="J14" s="520"/>
      <c r="K14" s="527">
        <v>5.47</v>
      </c>
    </row>
    <row r="15" spans="1:11" s="350" customFormat="1" ht="15" x14ac:dyDescent="0.25">
      <c r="A15" s="526" t="s">
        <v>609</v>
      </c>
      <c r="B15" s="521" t="s">
        <v>627</v>
      </c>
      <c r="C15" s="520"/>
      <c r="D15" s="520"/>
      <c r="E15" s="520"/>
      <c r="F15" s="520"/>
      <c r="G15" s="520"/>
      <c r="H15" s="520"/>
      <c r="I15" s="520"/>
      <c r="J15" s="520"/>
      <c r="K15" s="527">
        <v>6</v>
      </c>
    </row>
    <row r="16" spans="1:11" s="350" customFormat="1" ht="15" x14ac:dyDescent="0.25">
      <c r="A16" s="526" t="s">
        <v>1390</v>
      </c>
      <c r="B16" s="521" t="s">
        <v>653</v>
      </c>
      <c r="C16" s="520"/>
      <c r="D16" s="520"/>
      <c r="E16" s="520"/>
      <c r="F16" s="520"/>
      <c r="G16" s="520"/>
      <c r="H16" s="520"/>
      <c r="I16" s="520"/>
      <c r="J16" s="520"/>
      <c r="K16" s="527">
        <v>3.85</v>
      </c>
    </row>
    <row r="17" spans="1:11" s="350" customFormat="1" ht="15" x14ac:dyDescent="0.25">
      <c r="A17" s="526" t="s">
        <v>629</v>
      </c>
      <c r="B17" s="521" t="s">
        <v>614</v>
      </c>
      <c r="C17" s="520"/>
      <c r="D17" s="520">
        <v>2.95</v>
      </c>
      <c r="E17" s="520"/>
      <c r="F17" s="520">
        <v>3.08</v>
      </c>
      <c r="G17" s="520">
        <v>3.15</v>
      </c>
      <c r="H17" s="520"/>
      <c r="I17" s="520"/>
      <c r="J17" s="520">
        <v>3.83</v>
      </c>
      <c r="K17" s="527">
        <v>5.35</v>
      </c>
    </row>
    <row r="18" spans="1:11" s="350" customFormat="1" ht="15" x14ac:dyDescent="0.25">
      <c r="A18" s="526" t="s">
        <v>629</v>
      </c>
      <c r="B18" s="521" t="s">
        <v>630</v>
      </c>
      <c r="C18" s="520">
        <v>3</v>
      </c>
      <c r="D18" s="520"/>
      <c r="E18" s="520"/>
      <c r="F18" s="520">
        <v>3</v>
      </c>
      <c r="G18" s="520">
        <v>3.17</v>
      </c>
      <c r="H18" s="520">
        <v>3</v>
      </c>
      <c r="I18" s="520"/>
      <c r="J18" s="520"/>
      <c r="K18" s="527">
        <v>3.18</v>
      </c>
    </row>
    <row r="19" spans="1:11" s="350" customFormat="1" ht="15" x14ac:dyDescent="0.25">
      <c r="A19" s="526" t="s">
        <v>629</v>
      </c>
      <c r="B19" s="521" t="s">
        <v>615</v>
      </c>
      <c r="C19" s="520">
        <v>2</v>
      </c>
      <c r="D19" s="520"/>
      <c r="E19" s="520"/>
      <c r="F19" s="520"/>
      <c r="G19" s="520"/>
      <c r="H19" s="520"/>
      <c r="I19" s="520">
        <v>3.64</v>
      </c>
      <c r="J19" s="520"/>
      <c r="K19" s="527">
        <v>3.74</v>
      </c>
    </row>
    <row r="20" spans="1:11" ht="15" x14ac:dyDescent="0.25">
      <c r="A20" s="526" t="s">
        <v>629</v>
      </c>
      <c r="B20" s="521" t="s">
        <v>616</v>
      </c>
      <c r="C20" s="520"/>
      <c r="D20" s="520">
        <v>2.9</v>
      </c>
      <c r="E20" s="520"/>
      <c r="F20" s="520">
        <v>3.29</v>
      </c>
      <c r="G20" s="520">
        <v>3.5</v>
      </c>
      <c r="H20" s="520">
        <v>3.2</v>
      </c>
      <c r="I20" s="520">
        <v>3.8</v>
      </c>
      <c r="J20" s="520">
        <v>3.47</v>
      </c>
      <c r="K20" s="527">
        <v>1.3</v>
      </c>
    </row>
    <row r="21" spans="1:11" ht="15" x14ac:dyDescent="0.25">
      <c r="A21" s="526" t="s">
        <v>629</v>
      </c>
      <c r="B21" s="521" t="s">
        <v>617</v>
      </c>
      <c r="C21" s="520"/>
      <c r="D21" s="520"/>
      <c r="E21" s="520">
        <v>3</v>
      </c>
      <c r="F21" s="520">
        <v>2.95</v>
      </c>
      <c r="G21" s="520">
        <v>3.05</v>
      </c>
      <c r="H21" s="520"/>
      <c r="I21" s="520">
        <v>3.66</v>
      </c>
      <c r="J21" s="520">
        <v>3.6</v>
      </c>
      <c r="K21" s="527">
        <v>3.54</v>
      </c>
    </row>
    <row r="22" spans="1:11" ht="15" x14ac:dyDescent="0.25">
      <c r="A22" s="526" t="s">
        <v>629</v>
      </c>
      <c r="B22" s="521" t="s">
        <v>631</v>
      </c>
      <c r="C22" s="520">
        <v>2.9</v>
      </c>
      <c r="D22" s="520">
        <v>2.9</v>
      </c>
      <c r="E22" s="520"/>
      <c r="F22" s="520"/>
      <c r="G22" s="520"/>
      <c r="H22" s="520"/>
      <c r="I22" s="520">
        <v>3.94</v>
      </c>
      <c r="J22" s="520">
        <v>3.41</v>
      </c>
      <c r="K22" s="527">
        <v>2.73</v>
      </c>
    </row>
    <row r="23" spans="1:11" ht="15" x14ac:dyDescent="0.25">
      <c r="A23" s="526" t="s">
        <v>629</v>
      </c>
      <c r="B23" s="521" t="s">
        <v>632</v>
      </c>
      <c r="C23" s="520"/>
      <c r="D23" s="520">
        <v>2.87</v>
      </c>
      <c r="E23" s="520"/>
      <c r="F23" s="520"/>
      <c r="G23" s="520"/>
      <c r="H23" s="520"/>
      <c r="I23" s="520">
        <v>3.32</v>
      </c>
      <c r="J23" s="520">
        <v>4.03</v>
      </c>
      <c r="K23" s="527">
        <v>3.95</v>
      </c>
    </row>
    <row r="24" spans="1:11" ht="15" x14ac:dyDescent="0.25">
      <c r="A24" s="526" t="s">
        <v>629</v>
      </c>
      <c r="B24" s="521" t="s">
        <v>618</v>
      </c>
      <c r="C24" s="520"/>
      <c r="D24" s="520"/>
      <c r="E24" s="520"/>
      <c r="F24" s="520"/>
      <c r="G24" s="520"/>
      <c r="H24" s="520"/>
      <c r="I24" s="520">
        <v>3.81</v>
      </c>
      <c r="J24" s="520">
        <v>3.87</v>
      </c>
      <c r="K24" s="527">
        <v>2</v>
      </c>
    </row>
    <row r="25" spans="1:11" ht="15" x14ac:dyDescent="0.25">
      <c r="A25" s="526" t="s">
        <v>629</v>
      </c>
      <c r="B25" s="521" t="s">
        <v>633</v>
      </c>
      <c r="C25" s="520">
        <v>5.47</v>
      </c>
      <c r="D25" s="520"/>
      <c r="E25" s="520"/>
      <c r="F25" s="520"/>
      <c r="G25" s="520"/>
      <c r="H25" s="520"/>
      <c r="I25" s="520"/>
      <c r="J25" s="520"/>
      <c r="K25" s="527"/>
    </row>
    <row r="26" spans="1:11" ht="15" x14ac:dyDescent="0.25">
      <c r="A26" s="526" t="s">
        <v>629</v>
      </c>
      <c r="B26" s="521" t="s">
        <v>635</v>
      </c>
      <c r="C26" s="520"/>
      <c r="D26" s="520"/>
      <c r="E26" s="520">
        <v>3.5</v>
      </c>
      <c r="F26" s="520">
        <v>3.55</v>
      </c>
      <c r="G26" s="520">
        <v>3.6</v>
      </c>
      <c r="H26" s="520"/>
      <c r="I26" s="520">
        <v>5.7</v>
      </c>
      <c r="J26" s="520">
        <v>6.1</v>
      </c>
      <c r="K26" s="527">
        <v>1.66</v>
      </c>
    </row>
    <row r="27" spans="1:11" ht="15" x14ac:dyDescent="0.25">
      <c r="A27" s="526" t="s">
        <v>629</v>
      </c>
      <c r="B27" s="521" t="s">
        <v>619</v>
      </c>
      <c r="C27" s="520"/>
      <c r="D27" s="520"/>
      <c r="E27" s="520"/>
      <c r="F27" s="520"/>
      <c r="G27" s="520"/>
      <c r="H27" s="520"/>
      <c r="I27" s="520">
        <v>4.75</v>
      </c>
      <c r="J27" s="520">
        <v>4.5999999999999996</v>
      </c>
      <c r="K27" s="527"/>
    </row>
    <row r="28" spans="1:11" ht="15" x14ac:dyDescent="0.25">
      <c r="A28" s="526" t="s">
        <v>629</v>
      </c>
      <c r="B28" s="521" t="s">
        <v>620</v>
      </c>
      <c r="C28" s="520"/>
      <c r="D28" s="520"/>
      <c r="E28" s="520"/>
      <c r="F28" s="520">
        <v>3.1</v>
      </c>
      <c r="G28" s="520"/>
      <c r="H28" s="520"/>
      <c r="I28" s="520"/>
      <c r="J28" s="520">
        <v>3.47</v>
      </c>
      <c r="K28" s="527">
        <v>2.2599999999999998</v>
      </c>
    </row>
    <row r="29" spans="1:11" ht="15" x14ac:dyDescent="0.25">
      <c r="A29" s="526" t="s">
        <v>629</v>
      </c>
      <c r="B29" s="521" t="s">
        <v>637</v>
      </c>
      <c r="C29" s="520"/>
      <c r="D29" s="520"/>
      <c r="E29" s="520"/>
      <c r="F29" s="520"/>
      <c r="G29" s="520"/>
      <c r="H29" s="520"/>
      <c r="I29" s="520">
        <v>2.84</v>
      </c>
      <c r="J29" s="520"/>
      <c r="K29" s="527">
        <v>4.8899999999999997</v>
      </c>
    </row>
    <row r="30" spans="1:11" ht="15" x14ac:dyDescent="0.25">
      <c r="A30" s="526" t="s">
        <v>629</v>
      </c>
      <c r="B30" s="521" t="s">
        <v>656</v>
      </c>
      <c r="C30" s="520"/>
      <c r="D30" s="520">
        <v>5.2</v>
      </c>
      <c r="E30" s="520"/>
      <c r="F30" s="520"/>
      <c r="G30" s="520"/>
      <c r="H30" s="520"/>
      <c r="I30" s="520"/>
      <c r="J30" s="520"/>
      <c r="K30" s="527"/>
    </row>
    <row r="31" spans="1:11" ht="15" x14ac:dyDescent="0.25">
      <c r="A31" s="526" t="s">
        <v>629</v>
      </c>
      <c r="B31" s="521" t="s">
        <v>638</v>
      </c>
      <c r="C31" s="520">
        <v>2.85</v>
      </c>
      <c r="D31" s="520">
        <v>2.85</v>
      </c>
      <c r="E31" s="520"/>
      <c r="F31" s="520"/>
      <c r="G31" s="520">
        <v>3.1</v>
      </c>
      <c r="H31" s="520"/>
      <c r="I31" s="520">
        <v>3.01</v>
      </c>
      <c r="J31" s="520"/>
      <c r="K31" s="527">
        <v>3.96</v>
      </c>
    </row>
    <row r="32" spans="1:11" ht="15" x14ac:dyDescent="0.25">
      <c r="A32" s="526" t="s">
        <v>1156</v>
      </c>
      <c r="B32" s="521" t="s">
        <v>666</v>
      </c>
      <c r="C32" s="520"/>
      <c r="D32" s="520"/>
      <c r="E32" s="520"/>
      <c r="F32" s="520"/>
      <c r="G32" s="520">
        <v>3.2</v>
      </c>
      <c r="H32" s="520"/>
      <c r="I32" s="520">
        <v>3.81</v>
      </c>
      <c r="J32" s="520">
        <v>3.9</v>
      </c>
      <c r="K32" s="527"/>
    </row>
    <row r="33" spans="1:17" ht="15" x14ac:dyDescent="0.25">
      <c r="A33" s="526" t="s">
        <v>657</v>
      </c>
      <c r="B33" s="521" t="s">
        <v>623</v>
      </c>
      <c r="C33" s="520"/>
      <c r="D33" s="520"/>
      <c r="E33" s="520"/>
      <c r="F33" s="520"/>
      <c r="G33" s="520">
        <v>3.5</v>
      </c>
      <c r="H33" s="520"/>
      <c r="I33" s="520"/>
      <c r="J33" s="520"/>
      <c r="K33" s="527"/>
    </row>
    <row r="34" spans="1:17" ht="15" x14ac:dyDescent="0.25">
      <c r="A34" s="526" t="s">
        <v>657</v>
      </c>
      <c r="B34" s="521" t="s">
        <v>656</v>
      </c>
      <c r="C34" s="520"/>
      <c r="D34" s="520"/>
      <c r="E34" s="520"/>
      <c r="F34" s="520">
        <v>5.5</v>
      </c>
      <c r="G34" s="520"/>
      <c r="H34" s="520"/>
      <c r="I34" s="520"/>
      <c r="J34" s="520"/>
      <c r="K34" s="527"/>
    </row>
    <row r="35" spans="1:17" ht="15" x14ac:dyDescent="0.25">
      <c r="A35" s="526" t="s">
        <v>657</v>
      </c>
      <c r="B35" s="521" t="s">
        <v>651</v>
      </c>
      <c r="C35" s="520"/>
      <c r="D35" s="520"/>
      <c r="E35" s="520"/>
      <c r="F35" s="520"/>
      <c r="G35" s="520"/>
      <c r="H35" s="520"/>
      <c r="I35" s="520">
        <v>5.99</v>
      </c>
      <c r="J35" s="520"/>
      <c r="K35" s="527"/>
    </row>
    <row r="36" spans="1:17" ht="15" x14ac:dyDescent="0.25">
      <c r="A36" s="526" t="s">
        <v>639</v>
      </c>
      <c r="B36" s="521" t="s">
        <v>695</v>
      </c>
      <c r="C36" s="520"/>
      <c r="D36" s="520"/>
      <c r="E36" s="520"/>
      <c r="F36" s="520">
        <v>5.75</v>
      </c>
      <c r="G36" s="520"/>
      <c r="H36" s="520"/>
      <c r="I36" s="520"/>
      <c r="J36" s="520"/>
      <c r="K36" s="527"/>
    </row>
    <row r="37" spans="1:17" ht="15.75" thickBot="1" x14ac:dyDescent="0.3">
      <c r="A37" s="528" t="s">
        <v>639</v>
      </c>
      <c r="B37" s="529" t="s">
        <v>1087</v>
      </c>
      <c r="C37" s="530"/>
      <c r="D37" s="530"/>
      <c r="E37" s="530">
        <v>6.1</v>
      </c>
      <c r="F37" s="530"/>
      <c r="G37" s="530"/>
      <c r="H37" s="530"/>
      <c r="I37" s="530"/>
      <c r="J37" s="530"/>
      <c r="K37" s="531"/>
    </row>
    <row r="38" spans="1:17" ht="15.75" thickBot="1" x14ac:dyDescent="0.3">
      <c r="A38" s="714" t="s">
        <v>826</v>
      </c>
      <c r="B38" s="715"/>
      <c r="C38" s="715"/>
      <c r="D38" s="715"/>
      <c r="E38" s="715"/>
      <c r="F38" s="715"/>
      <c r="G38" s="715"/>
      <c r="H38" s="715"/>
      <c r="I38" s="715"/>
      <c r="J38" s="715"/>
      <c r="K38" s="716"/>
    </row>
    <row r="39" spans="1:17" s="342" customFormat="1" ht="15" x14ac:dyDescent="0.25">
      <c r="A39" s="532" t="s">
        <v>609</v>
      </c>
      <c r="B39" s="533" t="s">
        <v>692</v>
      </c>
      <c r="C39" s="533"/>
      <c r="D39" s="533"/>
      <c r="E39" s="533"/>
      <c r="F39" s="533"/>
      <c r="G39" s="533"/>
      <c r="H39" s="533"/>
      <c r="I39" s="533"/>
      <c r="J39" s="533"/>
      <c r="K39" s="534">
        <v>2.87</v>
      </c>
    </row>
    <row r="40" spans="1:17" s="342" customFormat="1" ht="15" x14ac:dyDescent="0.25">
      <c r="A40" s="410" t="s">
        <v>609</v>
      </c>
      <c r="B40" s="411" t="s">
        <v>641</v>
      </c>
      <c r="C40" s="411"/>
      <c r="D40" s="411"/>
      <c r="E40" s="411"/>
      <c r="F40" s="411"/>
      <c r="G40" s="411"/>
      <c r="H40" s="411"/>
      <c r="I40" s="411"/>
      <c r="J40" s="411"/>
      <c r="K40" s="535">
        <v>3.9</v>
      </c>
    </row>
    <row r="41" spans="1:17" s="342" customFormat="1" ht="15" x14ac:dyDescent="0.25">
      <c r="A41" s="410" t="s">
        <v>629</v>
      </c>
      <c r="B41" s="411" t="s">
        <v>630</v>
      </c>
      <c r="C41" s="411"/>
      <c r="D41" s="411"/>
      <c r="E41" s="411"/>
      <c r="F41" s="411"/>
      <c r="G41" s="411"/>
      <c r="H41" s="411"/>
      <c r="I41" s="411">
        <v>0.3</v>
      </c>
      <c r="J41" s="411"/>
      <c r="K41" s="535">
        <v>1</v>
      </c>
    </row>
    <row r="42" spans="1:17" s="342" customFormat="1" ht="15" x14ac:dyDescent="0.25">
      <c r="A42" s="410" t="s">
        <v>629</v>
      </c>
      <c r="B42" s="411" t="s">
        <v>616</v>
      </c>
      <c r="C42" s="411"/>
      <c r="D42" s="411"/>
      <c r="E42" s="411"/>
      <c r="F42" s="411"/>
      <c r="G42" s="411"/>
      <c r="H42" s="411"/>
      <c r="I42" s="411">
        <v>0.5</v>
      </c>
      <c r="J42" s="411"/>
      <c r="K42" s="535"/>
    </row>
    <row r="43" spans="1:17" s="350" customFormat="1" ht="15" x14ac:dyDescent="0.25">
      <c r="A43" s="410" t="s">
        <v>629</v>
      </c>
      <c r="B43" s="411" t="s">
        <v>617</v>
      </c>
      <c r="C43" s="411"/>
      <c r="D43" s="411"/>
      <c r="E43" s="411">
        <v>0.9</v>
      </c>
      <c r="F43" s="411"/>
      <c r="G43" s="411"/>
      <c r="H43" s="411"/>
      <c r="I43" s="411"/>
      <c r="J43" s="411">
        <v>1</v>
      </c>
      <c r="K43" s="535">
        <v>1.39</v>
      </c>
    </row>
    <row r="44" spans="1:17" s="342" customFormat="1" ht="15" x14ac:dyDescent="0.25">
      <c r="A44" s="410" t="s">
        <v>629</v>
      </c>
      <c r="B44" s="411" t="s">
        <v>618</v>
      </c>
      <c r="C44" s="411"/>
      <c r="D44" s="411"/>
      <c r="E44" s="411"/>
      <c r="F44" s="411"/>
      <c r="G44" s="411"/>
      <c r="H44" s="411"/>
      <c r="I44" s="411">
        <v>1.44</v>
      </c>
      <c r="J44" s="411">
        <v>1.42</v>
      </c>
      <c r="K44" s="535"/>
      <c r="L44" s="350"/>
      <c r="M44" s="350"/>
      <c r="N44" s="350"/>
    </row>
    <row r="45" spans="1:17" s="342" customFormat="1" ht="15.75" thickBot="1" x14ac:dyDescent="0.3">
      <c r="A45" s="412" t="s">
        <v>629</v>
      </c>
      <c r="B45" s="413" t="s">
        <v>620</v>
      </c>
      <c r="C45" s="413"/>
      <c r="D45" s="413"/>
      <c r="E45" s="413"/>
      <c r="F45" s="413"/>
      <c r="G45" s="413"/>
      <c r="H45" s="413"/>
      <c r="I45" s="413">
        <v>1</v>
      </c>
      <c r="J45" s="413">
        <v>1</v>
      </c>
      <c r="K45" s="536"/>
      <c r="L45" s="350"/>
      <c r="M45" s="350"/>
      <c r="N45" s="350"/>
    </row>
    <row r="46" spans="1:17" s="343" customFormat="1" ht="15.75" thickBot="1" x14ac:dyDescent="0.3">
      <c r="A46" s="714" t="s">
        <v>1158</v>
      </c>
      <c r="B46" s="715"/>
      <c r="C46" s="715"/>
      <c r="D46" s="715"/>
      <c r="E46" s="715"/>
      <c r="F46" s="715"/>
      <c r="G46" s="715"/>
      <c r="H46" s="715"/>
      <c r="I46" s="715"/>
      <c r="J46" s="715"/>
      <c r="K46" s="716"/>
      <c r="L46" s="350"/>
      <c r="M46" s="350"/>
      <c r="N46" s="350"/>
    </row>
    <row r="47" spans="1:17" s="350" customFormat="1" ht="15.75" thickBot="1" x14ac:dyDescent="0.3">
      <c r="A47" s="537" t="s">
        <v>1481</v>
      </c>
      <c r="B47" s="538" t="s">
        <v>666</v>
      </c>
      <c r="C47" s="538"/>
      <c r="D47" s="538"/>
      <c r="E47" s="538"/>
      <c r="F47" s="538"/>
      <c r="G47" s="538"/>
      <c r="H47" s="538"/>
      <c r="I47" s="538"/>
      <c r="J47" s="538">
        <v>1</v>
      </c>
      <c r="K47" s="539"/>
      <c r="O47" s="9"/>
      <c r="P47" s="9"/>
      <c r="Q47" s="9"/>
    </row>
    <row r="48" spans="1:17" ht="6" customHeight="1" thickBot="1" x14ac:dyDescent="0.3">
      <c r="A48" s="235"/>
      <c r="B48" s="236"/>
      <c r="C48" s="236"/>
      <c r="D48" s="236"/>
      <c r="E48" s="237"/>
      <c r="F48" s="236"/>
      <c r="G48" s="236"/>
      <c r="H48" s="236"/>
      <c r="I48" s="236"/>
      <c r="J48" s="236"/>
      <c r="K48" s="236"/>
      <c r="L48" s="350"/>
      <c r="M48" s="350"/>
      <c r="N48" s="350"/>
    </row>
    <row r="49" spans="1:14" ht="15" x14ac:dyDescent="0.25">
      <c r="L49" s="350"/>
      <c r="M49" s="350"/>
      <c r="N49" s="350"/>
    </row>
    <row r="50" spans="1:14" ht="15" x14ac:dyDescent="0.25">
      <c r="A50" s="8" t="s">
        <v>23</v>
      </c>
      <c r="L50" s="350"/>
      <c r="M50" s="350"/>
      <c r="N50" s="350"/>
    </row>
    <row r="51" spans="1:14" ht="15" x14ac:dyDescent="0.25"/>
    <row r="62" spans="1:14" ht="15" customHeight="1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</sheetData>
  <mergeCells count="10">
    <mergeCell ref="A46:K46"/>
    <mergeCell ref="A38:K38"/>
    <mergeCell ref="A1:K1"/>
    <mergeCell ref="A2:K2"/>
    <mergeCell ref="A3:K3"/>
    <mergeCell ref="A4:E4"/>
    <mergeCell ref="A5:A6"/>
    <mergeCell ref="B5:B6"/>
    <mergeCell ref="C5:K5"/>
    <mergeCell ref="A7:K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527"/>
  <sheetViews>
    <sheetView workbookViewId="0">
      <selection activeCell="D15" sqref="D15"/>
    </sheetView>
  </sheetViews>
  <sheetFormatPr baseColWidth="10" defaultColWidth="0" defaultRowHeight="15" zeroHeight="1" x14ac:dyDescent="0.25"/>
  <cols>
    <col min="1" max="8" width="14" customWidth="1"/>
    <col min="9" max="13" width="10.7109375" style="12" hidden="1" customWidth="1"/>
    <col min="14" max="14" width="10.5703125" style="12" hidden="1" customWidth="1"/>
    <col min="15" max="27" width="9.140625" style="12" hidden="1" customWidth="1"/>
    <col min="28" max="256" width="9.140625" hidden="1"/>
    <col min="257" max="264" width="14" customWidth="1"/>
    <col min="265" max="283" width="9.140625" hidden="1" customWidth="1"/>
    <col min="284" max="512" width="9.140625" hidden="1"/>
    <col min="513" max="520" width="14" customWidth="1"/>
    <col min="521" max="539" width="9.140625" hidden="1" customWidth="1"/>
    <col min="540" max="768" width="9.140625" hidden="1"/>
    <col min="769" max="776" width="14" customWidth="1"/>
    <col min="777" max="795" width="9.140625" hidden="1" customWidth="1"/>
    <col min="796" max="1024" width="9.140625" hidden="1"/>
    <col min="1025" max="1032" width="14" customWidth="1"/>
    <col min="1033" max="1051" width="9.140625" hidden="1" customWidth="1"/>
    <col min="1052" max="1280" width="9.140625" hidden="1"/>
    <col min="1281" max="1288" width="14" customWidth="1"/>
    <col min="1289" max="1307" width="9.140625" hidden="1" customWidth="1"/>
    <col min="1308" max="1536" width="9.140625" hidden="1"/>
    <col min="1537" max="1544" width="14" customWidth="1"/>
    <col min="1545" max="1563" width="9.140625" hidden="1" customWidth="1"/>
    <col min="1564" max="1792" width="9.140625" hidden="1"/>
    <col min="1793" max="1800" width="14" customWidth="1"/>
    <col min="1801" max="1819" width="9.140625" hidden="1" customWidth="1"/>
    <col min="1820" max="2048" width="9.140625" hidden="1"/>
    <col min="2049" max="2056" width="14" customWidth="1"/>
    <col min="2057" max="2075" width="9.140625" hidden="1" customWidth="1"/>
    <col min="2076" max="2304" width="9.140625" hidden="1"/>
    <col min="2305" max="2312" width="14" customWidth="1"/>
    <col min="2313" max="2331" width="9.140625" hidden="1" customWidth="1"/>
    <col min="2332" max="2560" width="9.140625" hidden="1"/>
    <col min="2561" max="2568" width="14" customWidth="1"/>
    <col min="2569" max="2587" width="9.140625" hidden="1" customWidth="1"/>
    <col min="2588" max="2816" width="9.140625" hidden="1"/>
    <col min="2817" max="2824" width="14" customWidth="1"/>
    <col min="2825" max="2843" width="9.140625" hidden="1" customWidth="1"/>
    <col min="2844" max="3072" width="9.140625" hidden="1"/>
    <col min="3073" max="3080" width="14" customWidth="1"/>
    <col min="3081" max="3099" width="9.140625" hidden="1" customWidth="1"/>
    <col min="3100" max="3328" width="9.140625" hidden="1"/>
    <col min="3329" max="3336" width="14" customWidth="1"/>
    <col min="3337" max="3355" width="9.140625" hidden="1" customWidth="1"/>
    <col min="3356" max="3584" width="9.140625" hidden="1"/>
    <col min="3585" max="3592" width="14" customWidth="1"/>
    <col min="3593" max="3611" width="9.140625" hidden="1" customWidth="1"/>
    <col min="3612" max="3840" width="9.140625" hidden="1"/>
    <col min="3841" max="3848" width="14" customWidth="1"/>
    <col min="3849" max="3867" width="9.140625" hidden="1" customWidth="1"/>
    <col min="3868" max="4096" width="9.140625" hidden="1"/>
    <col min="4097" max="4104" width="14" customWidth="1"/>
    <col min="4105" max="4123" width="9.140625" hidden="1" customWidth="1"/>
    <col min="4124" max="4352" width="9.140625" hidden="1"/>
    <col min="4353" max="4360" width="14" customWidth="1"/>
    <col min="4361" max="4379" width="9.140625" hidden="1" customWidth="1"/>
    <col min="4380" max="4608" width="9.140625" hidden="1"/>
    <col min="4609" max="4616" width="14" customWidth="1"/>
    <col min="4617" max="4635" width="9.140625" hidden="1" customWidth="1"/>
    <col min="4636" max="4864" width="9.140625" hidden="1"/>
    <col min="4865" max="4872" width="14" customWidth="1"/>
    <col min="4873" max="4891" width="9.140625" hidden="1" customWidth="1"/>
    <col min="4892" max="5120" width="9.140625" hidden="1"/>
    <col min="5121" max="5128" width="14" customWidth="1"/>
    <col min="5129" max="5147" width="9.140625" hidden="1" customWidth="1"/>
    <col min="5148" max="5376" width="9.140625" hidden="1"/>
    <col min="5377" max="5384" width="14" customWidth="1"/>
    <col min="5385" max="5403" width="9.140625" hidden="1" customWidth="1"/>
    <col min="5404" max="5632" width="9.140625" hidden="1"/>
    <col min="5633" max="5640" width="14" customWidth="1"/>
    <col min="5641" max="5659" width="9.140625" hidden="1" customWidth="1"/>
    <col min="5660" max="5888" width="9.140625" hidden="1"/>
    <col min="5889" max="5896" width="14" customWidth="1"/>
    <col min="5897" max="5915" width="9.140625" hidden="1" customWidth="1"/>
    <col min="5916" max="6144" width="9.140625" hidden="1"/>
    <col min="6145" max="6152" width="14" customWidth="1"/>
    <col min="6153" max="6171" width="9.140625" hidden="1" customWidth="1"/>
    <col min="6172" max="6400" width="9.140625" hidden="1"/>
    <col min="6401" max="6408" width="14" customWidth="1"/>
    <col min="6409" max="6427" width="9.140625" hidden="1" customWidth="1"/>
    <col min="6428" max="6656" width="9.140625" hidden="1"/>
    <col min="6657" max="6664" width="14" customWidth="1"/>
    <col min="6665" max="6683" width="9.140625" hidden="1" customWidth="1"/>
    <col min="6684" max="6912" width="9.140625" hidden="1"/>
    <col min="6913" max="6920" width="14" customWidth="1"/>
    <col min="6921" max="6939" width="9.140625" hidden="1" customWidth="1"/>
    <col min="6940" max="7168" width="9.140625" hidden="1"/>
    <col min="7169" max="7176" width="14" customWidth="1"/>
    <col min="7177" max="7195" width="9.140625" hidden="1" customWidth="1"/>
    <col min="7196" max="7424" width="9.140625" hidden="1"/>
    <col min="7425" max="7432" width="14" customWidth="1"/>
    <col min="7433" max="7451" width="9.140625" hidden="1" customWidth="1"/>
    <col min="7452" max="7680" width="9.140625" hidden="1"/>
    <col min="7681" max="7688" width="14" customWidth="1"/>
    <col min="7689" max="7707" width="9.140625" hidden="1" customWidth="1"/>
    <col min="7708" max="7936" width="9.140625" hidden="1"/>
    <col min="7937" max="7944" width="14" customWidth="1"/>
    <col min="7945" max="7963" width="9.140625" hidden="1" customWidth="1"/>
    <col min="7964" max="8192" width="9.140625" hidden="1"/>
    <col min="8193" max="8200" width="14" customWidth="1"/>
    <col min="8201" max="8219" width="9.140625" hidden="1" customWidth="1"/>
    <col min="8220" max="8448" width="9.140625" hidden="1"/>
    <col min="8449" max="8456" width="14" customWidth="1"/>
    <col min="8457" max="8475" width="9.140625" hidden="1" customWidth="1"/>
    <col min="8476" max="8704" width="9.140625" hidden="1"/>
    <col min="8705" max="8712" width="14" customWidth="1"/>
    <col min="8713" max="8731" width="9.140625" hidden="1" customWidth="1"/>
    <col min="8732" max="8960" width="9.140625" hidden="1"/>
    <col min="8961" max="8968" width="14" customWidth="1"/>
    <col min="8969" max="8987" width="9.140625" hidden="1" customWidth="1"/>
    <col min="8988" max="9216" width="9.140625" hidden="1"/>
    <col min="9217" max="9224" width="14" customWidth="1"/>
    <col min="9225" max="9243" width="9.140625" hidden="1" customWidth="1"/>
    <col min="9244" max="9472" width="9.140625" hidden="1"/>
    <col min="9473" max="9480" width="14" customWidth="1"/>
    <col min="9481" max="9499" width="9.140625" hidden="1" customWidth="1"/>
    <col min="9500" max="9728" width="9.140625" hidden="1"/>
    <col min="9729" max="9736" width="14" customWidth="1"/>
    <col min="9737" max="9755" width="9.140625" hidden="1" customWidth="1"/>
    <col min="9756" max="9984" width="9.140625" hidden="1"/>
    <col min="9985" max="9992" width="14" customWidth="1"/>
    <col min="9993" max="10011" width="9.140625" hidden="1" customWidth="1"/>
    <col min="10012" max="10240" width="9.140625" hidden="1"/>
    <col min="10241" max="10248" width="14" customWidth="1"/>
    <col min="10249" max="10267" width="9.140625" hidden="1" customWidth="1"/>
    <col min="10268" max="10496" width="9.140625" hidden="1"/>
    <col min="10497" max="10504" width="14" customWidth="1"/>
    <col min="10505" max="10523" width="9.140625" hidden="1" customWidth="1"/>
    <col min="10524" max="10752" width="9.140625" hidden="1"/>
    <col min="10753" max="10760" width="14" customWidth="1"/>
    <col min="10761" max="10779" width="9.140625" hidden="1" customWidth="1"/>
    <col min="10780" max="11008" width="9.140625" hidden="1"/>
    <col min="11009" max="11016" width="14" customWidth="1"/>
    <col min="11017" max="11035" width="9.140625" hidden="1" customWidth="1"/>
    <col min="11036" max="11264" width="9.140625" hidden="1"/>
    <col min="11265" max="11272" width="14" customWidth="1"/>
    <col min="11273" max="11291" width="9.140625" hidden="1" customWidth="1"/>
    <col min="11292" max="11520" width="9.140625" hidden="1"/>
    <col min="11521" max="11528" width="14" customWidth="1"/>
    <col min="11529" max="11547" width="9.140625" hidden="1" customWidth="1"/>
    <col min="11548" max="11776" width="9.140625" hidden="1"/>
    <col min="11777" max="11784" width="14" customWidth="1"/>
    <col min="11785" max="11803" width="9.140625" hidden="1" customWidth="1"/>
    <col min="11804" max="12032" width="9.140625" hidden="1"/>
    <col min="12033" max="12040" width="14" customWidth="1"/>
    <col min="12041" max="12059" width="9.140625" hidden="1" customWidth="1"/>
    <col min="12060" max="12288" width="9.140625" hidden="1"/>
    <col min="12289" max="12296" width="14" customWidth="1"/>
    <col min="12297" max="12315" width="9.140625" hidden="1" customWidth="1"/>
    <col min="12316" max="12544" width="9.140625" hidden="1"/>
    <col min="12545" max="12552" width="14" customWidth="1"/>
    <col min="12553" max="12571" width="9.140625" hidden="1" customWidth="1"/>
    <col min="12572" max="12800" width="9.140625" hidden="1"/>
    <col min="12801" max="12808" width="14" customWidth="1"/>
    <col min="12809" max="12827" width="9.140625" hidden="1" customWidth="1"/>
    <col min="12828" max="13056" width="9.140625" hidden="1"/>
    <col min="13057" max="13064" width="14" customWidth="1"/>
    <col min="13065" max="13083" width="9.140625" hidden="1" customWidth="1"/>
    <col min="13084" max="13312" width="9.140625" hidden="1"/>
    <col min="13313" max="13320" width="14" customWidth="1"/>
    <col min="13321" max="13339" width="9.140625" hidden="1" customWidth="1"/>
    <col min="13340" max="13568" width="9.140625" hidden="1"/>
    <col min="13569" max="13576" width="14" customWidth="1"/>
    <col min="13577" max="13595" width="9.140625" hidden="1" customWidth="1"/>
    <col min="13596" max="13824" width="9.140625" hidden="1"/>
    <col min="13825" max="13832" width="14" customWidth="1"/>
    <col min="13833" max="13851" width="9.140625" hidden="1" customWidth="1"/>
    <col min="13852" max="14080" width="9.140625" hidden="1"/>
    <col min="14081" max="14088" width="14" customWidth="1"/>
    <col min="14089" max="14107" width="9.140625" hidden="1" customWidth="1"/>
    <col min="14108" max="14336" width="9.140625" hidden="1"/>
    <col min="14337" max="14344" width="14" customWidth="1"/>
    <col min="14345" max="14363" width="9.140625" hidden="1" customWidth="1"/>
    <col min="14364" max="14592" width="9.140625" hidden="1"/>
    <col min="14593" max="14600" width="14" customWidth="1"/>
    <col min="14601" max="14619" width="9.140625" hidden="1" customWidth="1"/>
    <col min="14620" max="14848" width="9.140625" hidden="1"/>
    <col min="14849" max="14856" width="14" customWidth="1"/>
    <col min="14857" max="14875" width="9.140625" hidden="1" customWidth="1"/>
    <col min="14876" max="15104" width="9.140625" hidden="1"/>
    <col min="15105" max="15112" width="14" customWidth="1"/>
    <col min="15113" max="15131" width="9.140625" hidden="1" customWidth="1"/>
    <col min="15132" max="15360" width="9.140625" hidden="1"/>
    <col min="15361" max="15368" width="14" customWidth="1"/>
    <col min="15369" max="15387" width="9.140625" hidden="1" customWidth="1"/>
    <col min="15388" max="15616" width="9.140625" hidden="1"/>
    <col min="15617" max="15624" width="14" customWidth="1"/>
    <col min="15625" max="15643" width="9.140625" hidden="1" customWidth="1"/>
    <col min="15644" max="15872" width="9.140625" hidden="1"/>
    <col min="15873" max="15880" width="14" customWidth="1"/>
    <col min="15881" max="15899" width="9.140625" hidden="1" customWidth="1"/>
    <col min="15900" max="16128" width="9.140625" hidden="1"/>
    <col min="16129" max="16136" width="14" customWidth="1"/>
    <col min="16137" max="16155" width="9.140625" hidden="1" customWidth="1"/>
    <col min="16156" max="16384" width="9.140625" hidden="1"/>
  </cols>
  <sheetData>
    <row r="1" spans="1:16" ht="18" x14ac:dyDescent="0.25">
      <c r="A1" s="748" t="s">
        <v>642</v>
      </c>
      <c r="B1" s="749"/>
      <c r="C1" s="749"/>
      <c r="D1" s="749"/>
      <c r="E1" s="749"/>
      <c r="F1" s="749"/>
      <c r="G1" s="749"/>
      <c r="H1" s="750"/>
      <c r="I1" s="10"/>
      <c r="J1" s="10"/>
      <c r="K1" s="10"/>
      <c r="L1" s="10"/>
      <c r="M1" s="10"/>
      <c r="N1" s="11"/>
    </row>
    <row r="2" spans="1:16" ht="18.75" x14ac:dyDescent="0.25">
      <c r="A2" s="751" t="s">
        <v>1395</v>
      </c>
      <c r="B2" s="752"/>
      <c r="C2" s="752"/>
      <c r="D2" s="752"/>
      <c r="E2" s="752"/>
      <c r="F2" s="752"/>
      <c r="G2" s="752"/>
      <c r="H2" s="753"/>
      <c r="I2" s="11"/>
      <c r="J2" s="11"/>
      <c r="K2" s="11"/>
      <c r="L2" s="11"/>
      <c r="M2" s="11"/>
      <c r="N2" s="11"/>
    </row>
    <row r="3" spans="1:16" ht="18" x14ac:dyDescent="0.25">
      <c r="A3" s="754"/>
      <c r="B3" s="755"/>
      <c r="C3" s="755"/>
      <c r="D3" s="755"/>
      <c r="E3" s="755"/>
      <c r="F3" s="755"/>
      <c r="G3" s="755"/>
      <c r="H3" s="756"/>
      <c r="I3" s="10"/>
      <c r="J3" s="10"/>
      <c r="K3" s="10"/>
      <c r="L3" s="10"/>
      <c r="M3" s="10"/>
      <c r="N3" s="11"/>
    </row>
    <row r="4" spans="1:16" ht="5.25" customHeight="1" thickBot="1" x14ac:dyDescent="0.3">
      <c r="A4" s="735"/>
      <c r="B4" s="725"/>
      <c r="C4" s="725"/>
      <c r="D4" s="725"/>
      <c r="E4" s="725"/>
      <c r="F4" s="232"/>
      <c r="G4" s="232"/>
      <c r="H4" s="238"/>
    </row>
    <row r="5" spans="1:16" x14ac:dyDescent="0.25">
      <c r="A5" s="757" t="s">
        <v>597</v>
      </c>
      <c r="B5" s="759" t="s">
        <v>598</v>
      </c>
      <c r="C5" s="761" t="s">
        <v>825</v>
      </c>
      <c r="D5" s="762"/>
      <c r="E5" s="762"/>
      <c r="F5" s="762"/>
      <c r="G5" s="762"/>
      <c r="H5" s="763"/>
      <c r="I5" s="11"/>
      <c r="J5" s="11"/>
      <c r="K5" s="11"/>
      <c r="L5" s="11"/>
      <c r="M5" s="11"/>
      <c r="N5" s="13"/>
      <c r="O5" s="747"/>
      <c r="P5" s="747"/>
    </row>
    <row r="6" spans="1:16" x14ac:dyDescent="0.25">
      <c r="A6" s="758"/>
      <c r="B6" s="760"/>
      <c r="C6" s="239" t="s">
        <v>643</v>
      </c>
      <c r="D6" s="239" t="s">
        <v>644</v>
      </c>
      <c r="E6" s="239" t="s">
        <v>645</v>
      </c>
      <c r="F6" s="239" t="s">
        <v>646</v>
      </c>
      <c r="G6" s="239" t="s">
        <v>647</v>
      </c>
      <c r="H6" s="240" t="s">
        <v>648</v>
      </c>
      <c r="I6" s="14"/>
      <c r="J6" s="14"/>
      <c r="K6" s="14"/>
      <c r="L6" s="14"/>
      <c r="M6" s="14"/>
      <c r="N6" s="14"/>
      <c r="O6" s="747"/>
      <c r="P6" s="747"/>
    </row>
    <row r="7" spans="1:16" ht="15.75" thickBot="1" x14ac:dyDescent="0.3">
      <c r="A7" s="744" t="s">
        <v>608</v>
      </c>
      <c r="B7" s="745"/>
      <c r="C7" s="745"/>
      <c r="D7" s="745"/>
      <c r="E7" s="745"/>
      <c r="F7" s="745"/>
      <c r="G7" s="745"/>
      <c r="H7" s="746"/>
      <c r="I7" s="15"/>
      <c r="J7" s="15"/>
      <c r="K7" s="15"/>
      <c r="L7" s="15"/>
      <c r="M7" s="15"/>
      <c r="N7" s="16"/>
    </row>
    <row r="8" spans="1:16" x14ac:dyDescent="0.25">
      <c r="A8" s="338" t="s">
        <v>613</v>
      </c>
      <c r="B8" s="340" t="s">
        <v>614</v>
      </c>
      <c r="C8" s="401"/>
      <c r="D8" s="401"/>
      <c r="E8" s="401"/>
      <c r="F8" s="401"/>
      <c r="G8" s="401"/>
      <c r="H8" s="402">
        <v>3</v>
      </c>
      <c r="I8" s="17"/>
      <c r="J8" s="17"/>
      <c r="K8" s="17"/>
      <c r="L8" s="17"/>
      <c r="M8" s="17"/>
      <c r="N8" s="17"/>
    </row>
    <row r="9" spans="1:16" x14ac:dyDescent="0.25">
      <c r="A9" s="345" t="s">
        <v>613</v>
      </c>
      <c r="B9" s="344" t="s">
        <v>616</v>
      </c>
      <c r="C9" s="341"/>
      <c r="D9" s="341">
        <v>3</v>
      </c>
      <c r="E9" s="341"/>
      <c r="F9" s="341"/>
      <c r="G9" s="341"/>
      <c r="H9" s="403">
        <v>3</v>
      </c>
      <c r="I9" s="18"/>
      <c r="J9" s="18"/>
      <c r="K9" s="18"/>
      <c r="L9" s="18"/>
      <c r="M9" s="18"/>
      <c r="N9" s="18"/>
    </row>
    <row r="10" spans="1:16" x14ac:dyDescent="0.25">
      <c r="A10" s="345" t="s">
        <v>613</v>
      </c>
      <c r="B10" s="344" t="s">
        <v>617</v>
      </c>
      <c r="C10" s="341"/>
      <c r="D10" s="341">
        <v>4.42</v>
      </c>
      <c r="E10" s="341"/>
      <c r="F10" s="341"/>
      <c r="G10" s="341"/>
      <c r="H10" s="403">
        <v>4.24</v>
      </c>
      <c r="I10" s="18"/>
      <c r="J10" s="18"/>
      <c r="K10" s="18"/>
      <c r="L10" s="18"/>
      <c r="M10" s="18"/>
      <c r="N10" s="18"/>
    </row>
    <row r="11" spans="1:16" x14ac:dyDescent="0.25">
      <c r="A11" s="345" t="s">
        <v>613</v>
      </c>
      <c r="B11" s="344" t="s">
        <v>618</v>
      </c>
      <c r="C11" s="341"/>
      <c r="D11" s="341"/>
      <c r="E11" s="341"/>
      <c r="F11" s="341"/>
      <c r="G11" s="341"/>
      <c r="H11" s="403">
        <v>3</v>
      </c>
      <c r="I11" s="18"/>
      <c r="J11" s="18"/>
      <c r="K11" s="18"/>
      <c r="L11" s="18"/>
      <c r="M11" s="18"/>
      <c r="N11" s="18"/>
    </row>
    <row r="12" spans="1:16" x14ac:dyDescent="0.25">
      <c r="A12" s="345" t="s">
        <v>613</v>
      </c>
      <c r="B12" s="344" t="s">
        <v>619</v>
      </c>
      <c r="C12" s="341"/>
      <c r="D12" s="341"/>
      <c r="E12" s="341"/>
      <c r="F12" s="341"/>
      <c r="G12" s="341">
        <v>4.5</v>
      </c>
      <c r="H12" s="403">
        <v>4.5</v>
      </c>
      <c r="I12" s="18"/>
      <c r="J12" s="18"/>
      <c r="K12" s="18"/>
      <c r="L12" s="18"/>
      <c r="M12" s="18"/>
      <c r="N12" s="18"/>
    </row>
    <row r="13" spans="1:16" x14ac:dyDescent="0.25">
      <c r="A13" s="345" t="s">
        <v>613</v>
      </c>
      <c r="B13" s="344" t="s">
        <v>620</v>
      </c>
      <c r="C13" s="341"/>
      <c r="D13" s="341"/>
      <c r="E13" s="341"/>
      <c r="F13" s="341"/>
      <c r="G13" s="341">
        <v>3</v>
      </c>
      <c r="H13" s="403">
        <v>3.2</v>
      </c>
      <c r="I13" s="18"/>
      <c r="J13" s="18"/>
      <c r="K13" s="18"/>
      <c r="L13" s="18"/>
      <c r="M13" s="18"/>
      <c r="N13" s="18"/>
    </row>
    <row r="14" spans="1:16" x14ac:dyDescent="0.25">
      <c r="A14" s="345" t="s">
        <v>609</v>
      </c>
      <c r="B14" s="344" t="s">
        <v>622</v>
      </c>
      <c r="C14" s="341"/>
      <c r="D14" s="341"/>
      <c r="E14" s="341"/>
      <c r="F14" s="341"/>
      <c r="G14" s="341"/>
      <c r="H14" s="403">
        <v>3</v>
      </c>
      <c r="I14" s="18"/>
      <c r="J14" s="18"/>
      <c r="K14" s="18"/>
      <c r="L14" s="18"/>
      <c r="M14" s="18"/>
      <c r="N14" s="18"/>
    </row>
    <row r="15" spans="1:16" x14ac:dyDescent="0.25">
      <c r="A15" s="345" t="s">
        <v>609</v>
      </c>
      <c r="B15" s="344" t="s">
        <v>688</v>
      </c>
      <c r="C15" s="341"/>
      <c r="D15" s="341"/>
      <c r="E15" s="341"/>
      <c r="F15" s="341">
        <v>4.2</v>
      </c>
      <c r="G15" s="341"/>
      <c r="H15" s="403"/>
      <c r="I15" s="18"/>
      <c r="J15" s="18"/>
      <c r="K15" s="18"/>
      <c r="L15" s="18"/>
      <c r="M15" s="18"/>
      <c r="N15" s="18"/>
    </row>
    <row r="16" spans="1:16" x14ac:dyDescent="0.25">
      <c r="A16" s="345" t="s">
        <v>609</v>
      </c>
      <c r="B16" s="344" t="s">
        <v>651</v>
      </c>
      <c r="C16" s="341"/>
      <c r="D16" s="341"/>
      <c r="E16" s="341"/>
      <c r="F16" s="341"/>
      <c r="G16" s="341"/>
      <c r="H16" s="403">
        <v>3</v>
      </c>
      <c r="I16" s="18"/>
      <c r="J16" s="18"/>
      <c r="K16" s="18"/>
      <c r="L16" s="18"/>
      <c r="M16" s="18"/>
      <c r="N16" s="18"/>
    </row>
    <row r="17" spans="1:27" x14ac:dyDescent="0.25">
      <c r="A17" s="345" t="s">
        <v>609</v>
      </c>
      <c r="B17" s="344" t="s">
        <v>610</v>
      </c>
      <c r="C17" s="341"/>
      <c r="D17" s="341"/>
      <c r="E17" s="341"/>
      <c r="F17" s="341"/>
      <c r="G17" s="341"/>
      <c r="H17" s="403">
        <v>4.8499999999999996</v>
      </c>
      <c r="I17" s="18"/>
      <c r="J17" s="18"/>
      <c r="K17" s="18"/>
      <c r="L17" s="18"/>
      <c r="M17" s="18"/>
      <c r="N17" s="18"/>
    </row>
    <row r="18" spans="1:27" x14ac:dyDescent="0.25">
      <c r="A18" s="345" t="s">
        <v>609</v>
      </c>
      <c r="B18" s="344" t="s">
        <v>626</v>
      </c>
      <c r="C18" s="341"/>
      <c r="D18" s="341"/>
      <c r="E18" s="341"/>
      <c r="F18" s="341">
        <v>3</v>
      </c>
      <c r="G18" s="341">
        <v>3</v>
      </c>
      <c r="H18" s="403"/>
      <c r="I18" s="18"/>
      <c r="J18" s="18"/>
      <c r="K18" s="18"/>
      <c r="L18" s="18"/>
      <c r="M18" s="18"/>
      <c r="N18" s="18"/>
    </row>
    <row r="19" spans="1:27" x14ac:dyDescent="0.25">
      <c r="A19" s="345" t="s">
        <v>609</v>
      </c>
      <c r="B19" s="344" t="s">
        <v>627</v>
      </c>
      <c r="C19" s="341"/>
      <c r="D19" s="341"/>
      <c r="E19" s="341"/>
      <c r="F19" s="341"/>
      <c r="G19" s="341"/>
      <c r="H19" s="403">
        <v>3</v>
      </c>
      <c r="I19" s="18"/>
      <c r="J19" s="18"/>
      <c r="K19" s="18"/>
      <c r="L19" s="18"/>
      <c r="M19" s="18"/>
      <c r="N19" s="18"/>
    </row>
    <row r="20" spans="1:27" x14ac:dyDescent="0.25">
      <c r="A20" s="345" t="s">
        <v>1390</v>
      </c>
      <c r="B20" s="344" t="s">
        <v>653</v>
      </c>
      <c r="C20" s="341">
        <v>3</v>
      </c>
      <c r="D20" s="341"/>
      <c r="E20" s="341"/>
      <c r="F20" s="341"/>
      <c r="G20" s="341"/>
      <c r="H20" s="403"/>
      <c r="I20" s="18"/>
      <c r="J20" s="18"/>
      <c r="K20" s="18"/>
      <c r="L20" s="18"/>
      <c r="M20" s="18"/>
      <c r="N20" s="18"/>
    </row>
    <row r="21" spans="1:27" x14ac:dyDescent="0.25">
      <c r="A21" s="345" t="s">
        <v>654</v>
      </c>
      <c r="B21" s="344" t="s">
        <v>653</v>
      </c>
      <c r="C21" s="341"/>
      <c r="D21" s="341"/>
      <c r="E21" s="341"/>
      <c r="F21" s="341"/>
      <c r="G21" s="341"/>
      <c r="H21" s="403">
        <v>3</v>
      </c>
      <c r="I21" s="18"/>
      <c r="J21" s="18"/>
      <c r="K21" s="18"/>
      <c r="L21" s="18"/>
      <c r="M21" s="18"/>
      <c r="N21" s="18"/>
    </row>
    <row r="22" spans="1:27" x14ac:dyDescent="0.25">
      <c r="A22" s="345" t="s">
        <v>629</v>
      </c>
      <c r="B22" s="344" t="s">
        <v>614</v>
      </c>
      <c r="C22" s="341">
        <v>4.0999999999999996</v>
      </c>
      <c r="D22" s="341">
        <v>3.27</v>
      </c>
      <c r="E22" s="341">
        <v>3.09</v>
      </c>
      <c r="F22" s="341">
        <v>3.39</v>
      </c>
      <c r="G22" s="341"/>
      <c r="H22" s="403">
        <v>3</v>
      </c>
      <c r="I22" s="18"/>
      <c r="J22" s="18"/>
      <c r="K22" s="18"/>
      <c r="L22" s="18"/>
      <c r="M22" s="18"/>
      <c r="N22" s="18"/>
    </row>
    <row r="23" spans="1:27" x14ac:dyDescent="0.25">
      <c r="A23" s="345" t="s">
        <v>629</v>
      </c>
      <c r="B23" s="344" t="s">
        <v>630</v>
      </c>
      <c r="C23" s="341">
        <v>3</v>
      </c>
      <c r="D23" s="341">
        <v>4.0999999999999996</v>
      </c>
      <c r="E23" s="341">
        <v>3</v>
      </c>
      <c r="F23" s="341"/>
      <c r="G23" s="341"/>
      <c r="H23" s="403">
        <v>3</v>
      </c>
      <c r="I23" s="18"/>
      <c r="J23" s="18"/>
      <c r="K23" s="18"/>
      <c r="L23" s="18"/>
      <c r="M23" s="18"/>
      <c r="N23" s="18"/>
    </row>
    <row r="24" spans="1:27" x14ac:dyDescent="0.25">
      <c r="A24" s="345" t="s">
        <v>629</v>
      </c>
      <c r="B24" s="344" t="s">
        <v>615</v>
      </c>
      <c r="C24" s="341">
        <v>4.0999999999999996</v>
      </c>
      <c r="D24" s="341">
        <v>4.5</v>
      </c>
      <c r="E24" s="341">
        <v>4.5</v>
      </c>
      <c r="F24" s="341">
        <v>3.5</v>
      </c>
      <c r="G24" s="341"/>
      <c r="H24" s="403">
        <v>5</v>
      </c>
      <c r="I24" s="18"/>
      <c r="J24" s="18"/>
      <c r="K24" s="18"/>
      <c r="L24" s="18"/>
      <c r="M24" s="18"/>
      <c r="N24" s="18"/>
    </row>
    <row r="25" spans="1:27" x14ac:dyDescent="0.25">
      <c r="A25" s="345" t="s">
        <v>629</v>
      </c>
      <c r="B25" s="344" t="s">
        <v>616</v>
      </c>
      <c r="C25" s="341">
        <v>3.23</v>
      </c>
      <c r="D25" s="341"/>
      <c r="E25" s="341">
        <v>3</v>
      </c>
      <c r="F25" s="341"/>
      <c r="G25" s="341">
        <v>3</v>
      </c>
      <c r="H25" s="403">
        <v>3.34</v>
      </c>
      <c r="I25" s="18"/>
      <c r="J25" s="18"/>
      <c r="K25" s="18"/>
      <c r="L25" s="18"/>
      <c r="M25" s="18"/>
      <c r="N25" s="18"/>
    </row>
    <row r="26" spans="1:27" x14ac:dyDescent="0.25">
      <c r="A26" s="345" t="s">
        <v>629</v>
      </c>
      <c r="B26" s="344" t="s">
        <v>617</v>
      </c>
      <c r="C26" s="341">
        <v>3.14</v>
      </c>
      <c r="D26" s="341">
        <v>3.8</v>
      </c>
      <c r="E26" s="341"/>
      <c r="F26" s="341">
        <v>6</v>
      </c>
      <c r="G26" s="341">
        <v>4.2</v>
      </c>
      <c r="H26" s="403">
        <v>3.32</v>
      </c>
      <c r="I26" s="18"/>
      <c r="J26" s="18"/>
      <c r="K26" s="18"/>
      <c r="L26" s="18"/>
      <c r="M26" s="18"/>
      <c r="N26" s="18"/>
    </row>
    <row r="27" spans="1:27" x14ac:dyDescent="0.25">
      <c r="A27" s="345" t="s">
        <v>629</v>
      </c>
      <c r="B27" s="344" t="s">
        <v>631</v>
      </c>
      <c r="C27" s="341">
        <v>3.25</v>
      </c>
      <c r="D27" s="341">
        <v>3.25</v>
      </c>
      <c r="E27" s="341"/>
      <c r="F27" s="341"/>
      <c r="G27" s="341"/>
      <c r="H27" s="403">
        <v>3.17</v>
      </c>
      <c r="I27" s="18"/>
      <c r="J27" s="18"/>
      <c r="K27" s="18"/>
      <c r="L27" s="18"/>
      <c r="M27" s="18"/>
      <c r="N27" s="18"/>
    </row>
    <row r="28" spans="1:27" s="350" customFormat="1" x14ac:dyDescent="0.25">
      <c r="A28" s="345" t="s">
        <v>629</v>
      </c>
      <c r="B28" s="344" t="s">
        <v>632</v>
      </c>
      <c r="C28" s="341">
        <v>6</v>
      </c>
      <c r="D28" s="341">
        <v>4.0999999999999996</v>
      </c>
      <c r="E28" s="341">
        <v>3</v>
      </c>
      <c r="F28" s="341">
        <v>3</v>
      </c>
      <c r="G28" s="341">
        <v>3</v>
      </c>
      <c r="H28" s="403">
        <v>6</v>
      </c>
      <c r="I28" s="18"/>
      <c r="J28" s="18"/>
      <c r="K28" s="18"/>
      <c r="L28" s="18"/>
      <c r="M28" s="18"/>
      <c r="N28" s="18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s="350" customFormat="1" x14ac:dyDescent="0.25">
      <c r="A29" s="345" t="s">
        <v>629</v>
      </c>
      <c r="B29" s="344" t="s">
        <v>618</v>
      </c>
      <c r="C29" s="341">
        <v>3.14</v>
      </c>
      <c r="D29" s="341">
        <v>4.0999999999999996</v>
      </c>
      <c r="E29" s="341">
        <v>3.5</v>
      </c>
      <c r="F29" s="341">
        <v>3</v>
      </c>
      <c r="G29" s="341"/>
      <c r="H29" s="403">
        <v>3</v>
      </c>
      <c r="I29" s="18"/>
      <c r="J29" s="18"/>
      <c r="K29" s="18"/>
      <c r="L29" s="18"/>
      <c r="M29" s="18"/>
      <c r="N29" s="18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s="350" customFormat="1" x14ac:dyDescent="0.25">
      <c r="A30" s="345" t="s">
        <v>629</v>
      </c>
      <c r="B30" s="344" t="s">
        <v>635</v>
      </c>
      <c r="C30" s="341">
        <v>4.04</v>
      </c>
      <c r="D30" s="341">
        <v>3.74</v>
      </c>
      <c r="E30" s="341"/>
      <c r="F30" s="341"/>
      <c r="G30" s="341"/>
      <c r="H30" s="403"/>
      <c r="I30" s="18"/>
      <c r="J30" s="18"/>
      <c r="K30" s="18"/>
      <c r="L30" s="18"/>
      <c r="M30" s="18"/>
      <c r="N30" s="18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s="350" customFormat="1" x14ac:dyDescent="0.25">
      <c r="A31" s="345" t="s">
        <v>629</v>
      </c>
      <c r="B31" s="344" t="s">
        <v>619</v>
      </c>
      <c r="C31" s="341"/>
      <c r="D31" s="341">
        <v>3</v>
      </c>
      <c r="E31" s="341">
        <v>3.63</v>
      </c>
      <c r="F31" s="341">
        <v>3.15</v>
      </c>
      <c r="G31" s="341"/>
      <c r="H31" s="403">
        <v>3.25</v>
      </c>
      <c r="I31" s="18"/>
      <c r="J31" s="18"/>
      <c r="K31" s="18"/>
      <c r="L31" s="18"/>
      <c r="M31" s="18"/>
      <c r="N31" s="18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25">
      <c r="A32" s="345" t="s">
        <v>629</v>
      </c>
      <c r="B32" s="344" t="s">
        <v>636</v>
      </c>
      <c r="C32" s="341">
        <v>4.13</v>
      </c>
      <c r="D32" s="341">
        <v>2.83</v>
      </c>
      <c r="E32" s="341">
        <v>3.5</v>
      </c>
      <c r="F32" s="341">
        <v>3.18</v>
      </c>
      <c r="G32" s="341"/>
      <c r="H32" s="403">
        <v>3.02</v>
      </c>
      <c r="I32" s="18"/>
      <c r="J32" s="18"/>
      <c r="K32" s="18"/>
      <c r="L32" s="18"/>
      <c r="M32" s="18"/>
      <c r="N32" s="18"/>
    </row>
    <row r="33" spans="1:27" x14ac:dyDescent="0.25">
      <c r="A33" s="345" t="s">
        <v>629</v>
      </c>
      <c r="B33" s="344" t="s">
        <v>620</v>
      </c>
      <c r="C33" s="341">
        <v>5</v>
      </c>
      <c r="D33" s="341">
        <v>3.41</v>
      </c>
      <c r="E33" s="341">
        <v>3.23</v>
      </c>
      <c r="F33" s="341">
        <v>3</v>
      </c>
      <c r="G33" s="341"/>
      <c r="H33" s="403">
        <v>3.07</v>
      </c>
      <c r="I33" s="18"/>
      <c r="J33" s="18"/>
      <c r="K33" s="18"/>
      <c r="L33" s="18"/>
      <c r="M33" s="18"/>
      <c r="N33" s="18"/>
    </row>
    <row r="34" spans="1:27" x14ac:dyDescent="0.25">
      <c r="A34" s="345" t="s">
        <v>629</v>
      </c>
      <c r="B34" s="344" t="s">
        <v>655</v>
      </c>
      <c r="C34" s="341">
        <v>4</v>
      </c>
      <c r="D34" s="341"/>
      <c r="E34" s="341"/>
      <c r="F34" s="341"/>
      <c r="G34" s="341"/>
      <c r="H34" s="403"/>
      <c r="I34" s="18"/>
      <c r="J34" s="18"/>
      <c r="K34" s="18"/>
      <c r="L34" s="18"/>
      <c r="M34" s="18"/>
      <c r="N34" s="18"/>
    </row>
    <row r="35" spans="1:27" x14ac:dyDescent="0.25">
      <c r="A35" s="345" t="s">
        <v>629</v>
      </c>
      <c r="B35" s="344" t="s">
        <v>637</v>
      </c>
      <c r="C35" s="341">
        <v>3.7</v>
      </c>
      <c r="D35" s="341">
        <v>3.7</v>
      </c>
      <c r="E35" s="341">
        <v>3</v>
      </c>
      <c r="F35" s="341"/>
      <c r="G35" s="341"/>
      <c r="H35" s="403">
        <v>3.8</v>
      </c>
      <c r="I35" s="18"/>
      <c r="J35" s="18"/>
      <c r="K35" s="18"/>
      <c r="L35" s="18"/>
      <c r="M35" s="18"/>
      <c r="N35" s="18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:27" x14ac:dyDescent="0.25">
      <c r="A36" s="345" t="s">
        <v>629</v>
      </c>
      <c r="B36" s="344" t="s">
        <v>656</v>
      </c>
      <c r="C36" s="341"/>
      <c r="D36" s="341"/>
      <c r="E36" s="341"/>
      <c r="F36" s="341"/>
      <c r="G36" s="341"/>
      <c r="H36" s="403">
        <v>3.5</v>
      </c>
      <c r="I36" s="18"/>
      <c r="J36" s="18"/>
      <c r="K36" s="18"/>
      <c r="L36" s="18"/>
      <c r="M36" s="18"/>
      <c r="N36" s="18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1:27" x14ac:dyDescent="0.25">
      <c r="A37" s="345" t="s">
        <v>629</v>
      </c>
      <c r="B37" s="344" t="s">
        <v>638</v>
      </c>
      <c r="C37" s="341"/>
      <c r="D37" s="341">
        <v>3</v>
      </c>
      <c r="E37" s="341"/>
      <c r="F37" s="341">
        <v>3</v>
      </c>
      <c r="G37" s="341">
        <v>3</v>
      </c>
      <c r="H37" s="403"/>
      <c r="I37" s="18"/>
      <c r="J37" s="18"/>
      <c r="K37" s="18"/>
      <c r="L37" s="18"/>
      <c r="M37" s="18"/>
      <c r="N37" s="18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1:27" x14ac:dyDescent="0.25">
      <c r="A38" s="345" t="s">
        <v>1156</v>
      </c>
      <c r="B38" s="344" t="s">
        <v>666</v>
      </c>
      <c r="C38" s="341"/>
      <c r="D38" s="341">
        <v>3</v>
      </c>
      <c r="E38" s="341">
        <v>3</v>
      </c>
      <c r="F38" s="341">
        <v>3</v>
      </c>
      <c r="G38" s="341">
        <v>3</v>
      </c>
      <c r="H38" s="403">
        <v>3</v>
      </c>
      <c r="I38" s="18"/>
      <c r="J38" s="18"/>
      <c r="K38" s="18"/>
      <c r="L38" s="18"/>
      <c r="M38" s="18"/>
      <c r="N38" s="1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x14ac:dyDescent="0.25">
      <c r="A39" s="345" t="s">
        <v>657</v>
      </c>
      <c r="B39" s="344" t="s">
        <v>630</v>
      </c>
      <c r="C39" s="341"/>
      <c r="D39" s="341">
        <v>3.42</v>
      </c>
      <c r="E39" s="341"/>
      <c r="F39" s="341"/>
      <c r="G39" s="341"/>
      <c r="H39" s="403">
        <v>3</v>
      </c>
      <c r="I39" s="18"/>
      <c r="J39" s="18"/>
      <c r="K39" s="18"/>
      <c r="L39" s="18"/>
      <c r="M39" s="18"/>
      <c r="N39" s="18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:27" s="346" customFormat="1" x14ac:dyDescent="0.25">
      <c r="A40" s="345" t="s">
        <v>657</v>
      </c>
      <c r="B40" s="344" t="s">
        <v>662</v>
      </c>
      <c r="C40" s="341"/>
      <c r="D40" s="341">
        <v>3.5</v>
      </c>
      <c r="E40" s="341"/>
      <c r="F40" s="341"/>
      <c r="G40" s="341"/>
      <c r="H40" s="403">
        <v>3.5</v>
      </c>
      <c r="I40" s="18"/>
      <c r="J40" s="18"/>
      <c r="K40" s="18"/>
      <c r="L40" s="18"/>
      <c r="M40" s="18"/>
      <c r="N40" s="18"/>
    </row>
    <row r="41" spans="1:27" s="346" customFormat="1" x14ac:dyDescent="0.25">
      <c r="A41" s="345" t="s">
        <v>657</v>
      </c>
      <c r="B41" s="344" t="s">
        <v>611</v>
      </c>
      <c r="C41" s="341"/>
      <c r="D41" s="341">
        <v>5</v>
      </c>
      <c r="E41" s="341">
        <v>5</v>
      </c>
      <c r="F41" s="341"/>
      <c r="G41" s="341"/>
      <c r="H41" s="403"/>
      <c r="I41" s="18"/>
      <c r="J41" s="18"/>
      <c r="K41" s="18"/>
      <c r="L41" s="18"/>
      <c r="M41" s="18"/>
      <c r="N41" s="18"/>
    </row>
    <row r="42" spans="1:27" s="346" customFormat="1" ht="15.75" thickBot="1" x14ac:dyDescent="0.3">
      <c r="A42" s="339" t="s">
        <v>639</v>
      </c>
      <c r="B42" s="337" t="s">
        <v>640</v>
      </c>
      <c r="C42" s="399"/>
      <c r="D42" s="399"/>
      <c r="E42" s="399">
        <v>3</v>
      </c>
      <c r="F42" s="399"/>
      <c r="G42" s="399"/>
      <c r="H42" s="400">
        <v>3</v>
      </c>
      <c r="I42" s="18"/>
      <c r="J42" s="18"/>
      <c r="K42" s="18"/>
      <c r="L42" s="18"/>
      <c r="M42" s="18"/>
      <c r="N42" s="18"/>
    </row>
    <row r="43" spans="1:27" x14ac:dyDescent="0.25">
      <c r="A43" s="407" t="s">
        <v>826</v>
      </c>
      <c r="B43" s="408"/>
      <c r="C43" s="408"/>
      <c r="D43" s="408"/>
      <c r="E43" s="408"/>
      <c r="F43" s="408"/>
      <c r="G43" s="408"/>
      <c r="H43" s="409"/>
      <c r="I43" s="18"/>
      <c r="J43" s="18"/>
      <c r="K43" s="18"/>
      <c r="L43" s="18"/>
      <c r="M43" s="18"/>
      <c r="N43" s="18"/>
      <c r="O43"/>
      <c r="P43"/>
      <c r="Q43"/>
      <c r="R43"/>
      <c r="S43"/>
      <c r="T43"/>
      <c r="U43"/>
      <c r="V43"/>
      <c r="W43"/>
      <c r="X43"/>
      <c r="Y43"/>
      <c r="Z43"/>
      <c r="AA43"/>
    </row>
    <row r="44" spans="1:27" x14ac:dyDescent="0.25">
      <c r="A44" s="404" t="s">
        <v>613</v>
      </c>
      <c r="B44" s="349" t="s">
        <v>616</v>
      </c>
      <c r="C44" s="349"/>
      <c r="D44" s="349"/>
      <c r="E44" s="349"/>
      <c r="F44" s="349">
        <v>1</v>
      </c>
      <c r="G44" s="349"/>
      <c r="H44" s="544">
        <v>1</v>
      </c>
      <c r="I44" s="19"/>
      <c r="J44" s="19"/>
      <c r="K44" s="19"/>
      <c r="L44" s="19"/>
      <c r="M44" s="19"/>
      <c r="N44" s="16"/>
      <c r="O44"/>
      <c r="P44"/>
      <c r="Q44"/>
      <c r="R44"/>
      <c r="S44"/>
      <c r="T44"/>
      <c r="U44"/>
      <c r="V44"/>
      <c r="W44"/>
      <c r="X44"/>
      <c r="Y44"/>
      <c r="Z44"/>
      <c r="AA44"/>
    </row>
    <row r="45" spans="1:27" s="347" customFormat="1" x14ac:dyDescent="0.25">
      <c r="A45" s="404" t="s">
        <v>613</v>
      </c>
      <c r="B45" s="349" t="s">
        <v>620</v>
      </c>
      <c r="C45" s="349"/>
      <c r="D45" s="349"/>
      <c r="E45" s="349"/>
      <c r="F45" s="349">
        <v>1</v>
      </c>
      <c r="G45" s="349"/>
      <c r="H45" s="544">
        <v>1</v>
      </c>
      <c r="I45" s="19"/>
      <c r="J45" s="19"/>
      <c r="K45" s="19"/>
      <c r="L45" s="19"/>
      <c r="M45" s="19"/>
      <c r="N45" s="348"/>
    </row>
    <row r="46" spans="1:27" s="350" customFormat="1" x14ac:dyDescent="0.25">
      <c r="A46" s="404" t="s">
        <v>609</v>
      </c>
      <c r="B46" s="349" t="s">
        <v>662</v>
      </c>
      <c r="C46" s="349"/>
      <c r="D46" s="349"/>
      <c r="E46" s="349"/>
      <c r="F46" s="349"/>
      <c r="G46" s="349"/>
      <c r="H46" s="544">
        <v>0.98</v>
      </c>
      <c r="I46" s="19"/>
      <c r="J46" s="19"/>
      <c r="K46" s="19"/>
      <c r="L46" s="19"/>
      <c r="M46" s="19"/>
      <c r="N46" s="351"/>
    </row>
    <row r="47" spans="1:27" s="350" customFormat="1" x14ac:dyDescent="0.25">
      <c r="A47" s="404" t="s">
        <v>609</v>
      </c>
      <c r="B47" s="349" t="s">
        <v>611</v>
      </c>
      <c r="C47" s="349"/>
      <c r="D47" s="349">
        <v>2.5</v>
      </c>
      <c r="E47" s="349">
        <v>2.5</v>
      </c>
      <c r="F47" s="349"/>
      <c r="G47" s="349"/>
      <c r="H47" s="544"/>
      <c r="I47" s="19"/>
      <c r="J47" s="19"/>
      <c r="K47" s="19"/>
      <c r="L47" s="19"/>
      <c r="M47" s="19"/>
      <c r="N47" s="351"/>
    </row>
    <row r="48" spans="1:27" s="350" customFormat="1" x14ac:dyDescent="0.25">
      <c r="A48" s="404" t="s">
        <v>629</v>
      </c>
      <c r="B48" s="349" t="s">
        <v>615</v>
      </c>
      <c r="C48" s="349"/>
      <c r="D48" s="349"/>
      <c r="E48" s="349"/>
      <c r="F48" s="349"/>
      <c r="G48" s="349"/>
      <c r="H48" s="544">
        <v>0.5</v>
      </c>
      <c r="I48" s="19"/>
      <c r="J48" s="19"/>
      <c r="K48" s="19"/>
      <c r="L48" s="19"/>
      <c r="M48" s="19"/>
      <c r="N48" s="351"/>
    </row>
    <row r="49" spans="1:27" s="347" customFormat="1" x14ac:dyDescent="0.25">
      <c r="A49" s="404" t="s">
        <v>629</v>
      </c>
      <c r="B49" s="349" t="s">
        <v>617</v>
      </c>
      <c r="C49" s="349">
        <v>0.41</v>
      </c>
      <c r="D49" s="349"/>
      <c r="E49" s="349"/>
      <c r="F49" s="349"/>
      <c r="G49" s="349"/>
      <c r="H49" s="544"/>
      <c r="I49" s="19"/>
      <c r="J49" s="19"/>
      <c r="K49" s="19"/>
      <c r="L49" s="19"/>
      <c r="M49" s="19"/>
      <c r="N49" s="348"/>
    </row>
    <row r="50" spans="1:27" s="347" customFormat="1" x14ac:dyDescent="0.25">
      <c r="A50" s="404" t="s">
        <v>629</v>
      </c>
      <c r="B50" s="349" t="s">
        <v>618</v>
      </c>
      <c r="C50" s="349">
        <v>0.3</v>
      </c>
      <c r="D50" s="349">
        <v>0.9</v>
      </c>
      <c r="E50" s="349">
        <v>0.9</v>
      </c>
      <c r="F50" s="349"/>
      <c r="G50" s="349"/>
      <c r="H50" s="544">
        <v>0.5</v>
      </c>
      <c r="I50" s="19"/>
      <c r="J50" s="19"/>
      <c r="K50" s="19"/>
      <c r="L50" s="19"/>
      <c r="M50" s="19"/>
      <c r="N50" s="348"/>
    </row>
    <row r="51" spans="1:27" x14ac:dyDescent="0.25">
      <c r="A51" s="404" t="s">
        <v>629</v>
      </c>
      <c r="B51" s="349" t="s">
        <v>633</v>
      </c>
      <c r="C51" s="349"/>
      <c r="D51" s="349">
        <v>2.5</v>
      </c>
      <c r="E51" s="349">
        <v>2.5</v>
      </c>
      <c r="F51" s="349"/>
      <c r="G51" s="349"/>
      <c r="H51" s="544"/>
      <c r="I51" s="19"/>
      <c r="J51" s="19"/>
      <c r="K51" s="19"/>
      <c r="L51" s="19"/>
      <c r="M51" s="19"/>
      <c r="N51" s="16"/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1:27" x14ac:dyDescent="0.25">
      <c r="A52" s="404" t="s">
        <v>629</v>
      </c>
      <c r="B52" s="349" t="s">
        <v>620</v>
      </c>
      <c r="C52" s="349"/>
      <c r="D52" s="349"/>
      <c r="E52" s="349">
        <v>0.5</v>
      </c>
      <c r="F52" s="349"/>
      <c r="G52" s="349"/>
      <c r="H52" s="544"/>
      <c r="I52" s="19"/>
      <c r="J52" s="19"/>
      <c r="K52" s="19"/>
      <c r="L52" s="19"/>
      <c r="M52" s="19"/>
      <c r="N52" s="16"/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1:27" ht="15.75" thickBot="1" x14ac:dyDescent="0.3">
      <c r="A53" s="405" t="s">
        <v>629</v>
      </c>
      <c r="B53" s="406" t="s">
        <v>638</v>
      </c>
      <c r="C53" s="406"/>
      <c r="D53" s="406">
        <v>0.9</v>
      </c>
      <c r="E53" s="406">
        <v>0.9</v>
      </c>
      <c r="F53" s="406"/>
      <c r="G53" s="406"/>
      <c r="H53" s="545"/>
      <c r="I53" s="19"/>
      <c r="J53" s="19"/>
      <c r="K53" s="19"/>
      <c r="L53" s="19"/>
      <c r="M53" s="19"/>
      <c r="N53" s="16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1:27" s="350" customFormat="1" ht="15.75" thickBot="1" x14ac:dyDescent="0.3">
      <c r="A54" s="714" t="s">
        <v>1158</v>
      </c>
      <c r="B54" s="715"/>
      <c r="C54" s="715"/>
      <c r="D54" s="715"/>
      <c r="E54" s="715"/>
      <c r="F54" s="715"/>
      <c r="G54" s="715"/>
      <c r="H54" s="715"/>
      <c r="I54" s="715"/>
      <c r="J54" s="715"/>
      <c r="K54" s="716"/>
      <c r="L54" s="19"/>
      <c r="M54" s="19"/>
      <c r="N54" s="351"/>
    </row>
    <row r="55" spans="1:27" s="350" customFormat="1" ht="15.75" thickBot="1" x14ac:dyDescent="0.3">
      <c r="A55" s="541" t="s">
        <v>1481</v>
      </c>
      <c r="B55" s="542" t="s">
        <v>666</v>
      </c>
      <c r="C55" s="542"/>
      <c r="D55" s="542"/>
      <c r="E55" s="542"/>
      <c r="F55" s="542"/>
      <c r="G55" s="542"/>
      <c r="H55" s="543">
        <v>0.5</v>
      </c>
      <c r="I55" s="540"/>
      <c r="J55" s="540"/>
      <c r="K55" s="540"/>
      <c r="L55" s="19"/>
      <c r="M55" s="19"/>
      <c r="N55" s="351"/>
    </row>
    <row r="56" spans="1:27" ht="5.25" customHeight="1" x14ac:dyDescent="0.25">
      <c r="A56" s="241"/>
      <c r="B56" s="241"/>
      <c r="C56" s="242"/>
      <c r="D56" s="241"/>
      <c r="E56" s="243"/>
      <c r="F56" s="241"/>
      <c r="G56" s="241"/>
      <c r="H56" s="241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 x14ac:dyDescent="0.25">
      <c r="A57" s="21" t="s">
        <v>23</v>
      </c>
      <c r="B57" s="20"/>
      <c r="C57" s="20"/>
      <c r="D57" s="20"/>
      <c r="E57" s="20"/>
      <c r="F57" s="20"/>
      <c r="G57" s="20"/>
      <c r="H57" s="20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27" x14ac:dyDescent="0.25">
      <c r="A58" s="20"/>
      <c r="B58" s="20"/>
      <c r="C58" s="20"/>
      <c r="D58" s="20"/>
      <c r="E58" s="20"/>
      <c r="F58" s="20"/>
      <c r="G58" s="20"/>
      <c r="H58" s="20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:27" hidden="1" x14ac:dyDescent="0.25">
      <c r="A59" s="20"/>
      <c r="B59" s="20"/>
      <c r="C59" s="20"/>
      <c r="D59" s="20"/>
      <c r="E59" s="20"/>
      <c r="F59" s="20"/>
      <c r="G59" s="20"/>
      <c r="H59" s="20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:27" hidden="1" x14ac:dyDescent="0.25">
      <c r="A60" s="20"/>
      <c r="B60" s="20"/>
      <c r="C60" s="20"/>
      <c r="D60" s="20"/>
      <c r="E60" s="20"/>
      <c r="F60" s="20"/>
      <c r="G60" s="20"/>
      <c r="H60" s="20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:27" hidden="1" x14ac:dyDescent="0.25">
      <c r="A61" s="20"/>
      <c r="B61" s="20"/>
      <c r="C61" s="20"/>
      <c r="D61" s="20"/>
      <c r="E61" s="20"/>
      <c r="F61" s="20"/>
      <c r="G61" s="20"/>
      <c r="H61" s="20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:27" hidden="1" x14ac:dyDescent="0.25">
      <c r="A62" s="20"/>
      <c r="B62" s="20"/>
      <c r="C62" s="20"/>
      <c r="D62" s="20"/>
      <c r="E62" s="20"/>
      <c r="F62" s="20"/>
      <c r="G62" s="20"/>
      <c r="H62" s="20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:27" hidden="1" x14ac:dyDescent="0.25">
      <c r="A63" s="20"/>
      <c r="B63" s="20"/>
      <c r="C63" s="20"/>
      <c r="D63" s="20"/>
      <c r="E63" s="20"/>
      <c r="F63" s="20"/>
      <c r="G63" s="20"/>
      <c r="H63" s="20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 hidden="1" x14ac:dyDescent="0.25">
      <c r="A64" s="20"/>
      <c r="B64" s="20"/>
      <c r="C64" s="20"/>
      <c r="D64" s="20"/>
      <c r="E64" s="20"/>
      <c r="F64" s="20"/>
      <c r="G64" s="20"/>
      <c r="H64" s="20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 hidden="1" x14ac:dyDescent="0.25">
      <c r="A65" s="20"/>
      <c r="B65" s="20"/>
      <c r="C65" s="20"/>
      <c r="D65" s="20"/>
      <c r="E65" s="20"/>
      <c r="F65" s="20"/>
      <c r="G65" s="20"/>
      <c r="H65" s="20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hidden="1" x14ac:dyDescent="0.25">
      <c r="A66" s="20"/>
      <c r="B66" s="20"/>
      <c r="C66" s="20"/>
      <c r="D66" s="20"/>
      <c r="E66" s="20"/>
      <c r="F66" s="20"/>
      <c r="G66" s="20"/>
      <c r="H66" s="20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hidden="1" x14ac:dyDescent="0.25">
      <c r="A67" s="20"/>
      <c r="B67" s="20"/>
      <c r="C67" s="20"/>
      <c r="D67" s="20"/>
      <c r="E67" s="20"/>
      <c r="F67" s="20"/>
      <c r="G67" s="20"/>
      <c r="H67" s="20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hidden="1" x14ac:dyDescent="0.25">
      <c r="A68" s="20"/>
      <c r="B68" s="20"/>
      <c r="C68" s="20"/>
      <c r="D68" s="20"/>
      <c r="E68" s="20"/>
      <c r="F68" s="20"/>
      <c r="G68" s="20"/>
      <c r="H68" s="20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hidden="1" x14ac:dyDescent="0.25">
      <c r="A69" s="20"/>
      <c r="B69" s="20"/>
      <c r="C69" s="20"/>
      <c r="D69" s="20"/>
      <c r="E69" s="20"/>
      <c r="F69" s="20"/>
      <c r="G69" s="20"/>
      <c r="H69" s="20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hidden="1" x14ac:dyDescent="0.25">
      <c r="A70" s="20"/>
      <c r="B70" s="20"/>
      <c r="C70" s="20"/>
      <c r="D70" s="20"/>
      <c r="E70" s="20"/>
      <c r="F70" s="20"/>
      <c r="G70" s="20"/>
      <c r="H70" s="2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hidden="1" x14ac:dyDescent="0.25">
      <c r="A71" s="20"/>
      <c r="B71" s="20"/>
      <c r="C71" s="20"/>
      <c r="D71" s="20"/>
      <c r="E71" s="20"/>
      <c r="F71" s="20"/>
      <c r="G71" s="20"/>
      <c r="H71" s="20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hidden="1" x14ac:dyDescent="0.25">
      <c r="A72" s="20"/>
      <c r="B72" s="20"/>
      <c r="C72" s="20"/>
      <c r="D72" s="20"/>
      <c r="E72" s="20"/>
      <c r="F72" s="20"/>
      <c r="G72" s="20"/>
      <c r="H72" s="20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hidden="1" x14ac:dyDescent="0.25">
      <c r="A73" s="20"/>
      <c r="B73" s="20"/>
      <c r="C73" s="20"/>
      <c r="D73" s="20"/>
      <c r="E73" s="20"/>
      <c r="F73" s="20"/>
      <c r="G73" s="20"/>
      <c r="H73" s="20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 hidden="1" x14ac:dyDescent="0.25">
      <c r="A74" s="20"/>
      <c r="B74" s="20"/>
      <c r="C74" s="20"/>
      <c r="D74" s="20"/>
      <c r="E74" s="20"/>
      <c r="F74" s="20"/>
      <c r="G74" s="20"/>
      <c r="H74" s="20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 hidden="1" x14ac:dyDescent="0.25">
      <c r="A75" s="20"/>
      <c r="B75" s="20"/>
      <c r="C75" s="20"/>
      <c r="D75" s="20"/>
      <c r="E75" s="20"/>
      <c r="F75" s="20"/>
      <c r="G75" s="20"/>
      <c r="H75" s="20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 hidden="1" x14ac:dyDescent="0.25">
      <c r="A76" s="20"/>
      <c r="B76" s="20"/>
      <c r="C76" s="20"/>
      <c r="D76" s="20"/>
      <c r="E76" s="20"/>
      <c r="F76" s="20"/>
      <c r="G76" s="20"/>
      <c r="H76" s="20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 hidden="1" x14ac:dyDescent="0.25">
      <c r="A77" s="20"/>
      <c r="B77" s="20"/>
      <c r="C77" s="20"/>
      <c r="D77" s="20"/>
      <c r="E77" s="20"/>
      <c r="F77" s="20"/>
      <c r="G77" s="20"/>
      <c r="H77" s="20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 hidden="1" x14ac:dyDescent="0.25">
      <c r="A78" s="20"/>
      <c r="B78" s="20"/>
      <c r="C78" s="20"/>
      <c r="D78" s="20"/>
      <c r="E78" s="20"/>
      <c r="F78" s="20"/>
      <c r="G78" s="20"/>
      <c r="H78" s="20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 hidden="1" x14ac:dyDescent="0.25">
      <c r="A79" s="20"/>
      <c r="B79" s="20"/>
      <c r="C79" s="20"/>
      <c r="D79" s="20"/>
      <c r="E79" s="20"/>
      <c r="F79" s="20"/>
      <c r="G79" s="20"/>
      <c r="H79" s="20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 hidden="1" x14ac:dyDescent="0.25">
      <c r="A80" s="20"/>
      <c r="B80" s="20"/>
      <c r="C80" s="20"/>
      <c r="D80" s="20"/>
      <c r="E80" s="20"/>
      <c r="F80" s="20"/>
      <c r="G80" s="20"/>
      <c r="H80" s="2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 hidden="1" x14ac:dyDescent="0.25">
      <c r="A81" s="20"/>
      <c r="B81" s="20"/>
      <c r="C81" s="20"/>
      <c r="D81" s="20"/>
      <c r="E81" s="20"/>
      <c r="F81" s="20"/>
      <c r="G81" s="20"/>
      <c r="H81" s="20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hidden="1" x14ac:dyDescent="0.25">
      <c r="A82" s="20"/>
      <c r="B82" s="20"/>
      <c r="C82" s="20"/>
      <c r="D82" s="20"/>
      <c r="E82" s="20"/>
      <c r="F82" s="20"/>
      <c r="G82" s="20"/>
      <c r="H82" s="20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hidden="1" x14ac:dyDescent="0.25">
      <c r="A83" s="20"/>
      <c r="B83" s="20"/>
      <c r="C83" s="20"/>
      <c r="D83" s="20"/>
      <c r="E83" s="20"/>
      <c r="F83" s="20"/>
      <c r="G83" s="20"/>
      <c r="H83" s="20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 hidden="1" x14ac:dyDescent="0.25">
      <c r="A84" s="20"/>
      <c r="B84" s="20"/>
      <c r="C84" s="20"/>
      <c r="D84" s="20"/>
      <c r="E84" s="20"/>
      <c r="F84" s="20"/>
      <c r="G84" s="20"/>
      <c r="H84" s="20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 hidden="1" x14ac:dyDescent="0.25">
      <c r="A85" s="20"/>
      <c r="B85" s="20"/>
      <c r="C85" s="20"/>
      <c r="D85" s="20"/>
      <c r="E85" s="20"/>
      <c r="F85" s="20"/>
      <c r="G85" s="20"/>
      <c r="H85" s="20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hidden="1" x14ac:dyDescent="0.25">
      <c r="A86" s="20"/>
      <c r="B86" s="20"/>
      <c r="C86" s="20"/>
      <c r="D86" s="20"/>
      <c r="E86" s="20"/>
      <c r="F86" s="20"/>
      <c r="G86" s="20"/>
      <c r="H86" s="20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hidden="1" x14ac:dyDescent="0.25">
      <c r="A87" s="20"/>
      <c r="B87" s="20"/>
      <c r="C87" s="20"/>
      <c r="D87" s="20"/>
      <c r="E87" s="20"/>
      <c r="F87" s="20"/>
      <c r="G87" s="20"/>
      <c r="H87" s="20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 hidden="1" x14ac:dyDescent="0.25">
      <c r="A88" s="20"/>
      <c r="B88" s="20"/>
      <c r="C88" s="20"/>
      <c r="D88" s="20"/>
      <c r="E88" s="20"/>
      <c r="F88" s="20"/>
      <c r="G88" s="20"/>
      <c r="H88" s="20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 hidden="1" x14ac:dyDescent="0.25">
      <c r="A89" s="20"/>
      <c r="B89" s="20"/>
      <c r="C89" s="20"/>
      <c r="D89" s="20"/>
      <c r="E89" s="20"/>
      <c r="F89" s="20"/>
      <c r="G89" s="20"/>
      <c r="H89" s="20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 hidden="1" x14ac:dyDescent="0.25">
      <c r="A90" s="20"/>
      <c r="B90" s="20"/>
      <c r="C90" s="20"/>
      <c r="D90" s="20"/>
      <c r="E90" s="20"/>
      <c r="F90" s="20"/>
      <c r="G90" s="20"/>
      <c r="H90" s="2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 hidden="1" x14ac:dyDescent="0.25">
      <c r="A91" s="20"/>
      <c r="B91" s="20"/>
      <c r="C91" s="20"/>
      <c r="D91" s="20"/>
      <c r="E91" s="20"/>
      <c r="F91" s="20"/>
      <c r="G91" s="20"/>
      <c r="H91" s="20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 hidden="1" x14ac:dyDescent="0.25">
      <c r="A92" s="20"/>
      <c r="B92" s="20"/>
      <c r="C92" s="20"/>
      <c r="D92" s="20"/>
      <c r="E92" s="20"/>
      <c r="F92" s="20"/>
      <c r="G92" s="20"/>
      <c r="H92" s="20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hidden="1" x14ac:dyDescent="0.25">
      <c r="A93" s="20"/>
      <c r="B93" s="20"/>
      <c r="C93" s="20"/>
      <c r="D93" s="20"/>
      <c r="E93" s="20"/>
      <c r="F93" s="20"/>
      <c r="G93" s="20"/>
      <c r="H93" s="20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 hidden="1" x14ac:dyDescent="0.25">
      <c r="A94" s="20"/>
      <c r="B94" s="20"/>
      <c r="C94" s="20"/>
      <c r="D94" s="20"/>
      <c r="E94" s="20"/>
      <c r="F94" s="20"/>
      <c r="G94" s="20"/>
      <c r="H94" s="20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7" hidden="1" x14ac:dyDescent="0.25">
      <c r="A95" s="20"/>
      <c r="B95" s="20"/>
      <c r="C95" s="20"/>
      <c r="D95" s="20"/>
      <c r="E95" s="20"/>
      <c r="F95" s="20"/>
      <c r="G95" s="20"/>
      <c r="H95" s="20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7" x14ac:dyDescent="0.25">
      <c r="A96" s="20"/>
      <c r="B96" s="20"/>
      <c r="C96" s="20"/>
      <c r="D96" s="20"/>
      <c r="E96" s="20"/>
      <c r="F96" s="20"/>
      <c r="G96" s="20"/>
      <c r="H96" s="20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 x14ac:dyDescent="0.25">
      <c r="A97" s="20"/>
      <c r="B97" s="20"/>
      <c r="C97" s="20"/>
      <c r="D97" s="20"/>
      <c r="E97" s="20"/>
      <c r="F97" s="20"/>
      <c r="G97" s="20"/>
      <c r="H97" s="20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 x14ac:dyDescent="0.25">
      <c r="A98" s="20"/>
      <c r="B98" s="20"/>
      <c r="C98" s="20"/>
      <c r="D98" s="20"/>
      <c r="E98" s="20"/>
      <c r="F98" s="20"/>
      <c r="G98" s="20"/>
      <c r="H98" s="20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 x14ac:dyDescent="0.25">
      <c r="A99" s="20"/>
      <c r="B99" s="20"/>
      <c r="C99" s="20"/>
      <c r="D99" s="20"/>
      <c r="E99" s="20"/>
      <c r="F99" s="20"/>
      <c r="G99" s="20"/>
      <c r="H99" s="20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 x14ac:dyDescent="0.25">
      <c r="A100" s="20"/>
      <c r="B100" s="20"/>
      <c r="C100" s="20"/>
      <c r="D100" s="20"/>
      <c r="E100" s="20"/>
      <c r="F100" s="20"/>
      <c r="G100" s="20"/>
      <c r="H100" s="2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 x14ac:dyDescent="0.25">
      <c r="A101" s="20"/>
      <c r="B101" s="20"/>
      <c r="C101" s="20"/>
      <c r="D101" s="20"/>
      <c r="E101" s="20"/>
      <c r="F101" s="20"/>
      <c r="G101" s="20"/>
      <c r="H101" s="20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 x14ac:dyDescent="0.25">
      <c r="A102" s="20"/>
      <c r="B102" s="20"/>
      <c r="C102" s="20"/>
      <c r="D102" s="20"/>
      <c r="E102" s="20"/>
      <c r="F102" s="20"/>
      <c r="G102" s="20"/>
      <c r="H102" s="20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 x14ac:dyDescent="0.25">
      <c r="A103" s="20"/>
      <c r="B103" s="20"/>
      <c r="C103" s="20"/>
      <c r="D103" s="20"/>
      <c r="E103" s="20"/>
      <c r="F103" s="20"/>
      <c r="G103" s="20"/>
      <c r="H103" s="20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 x14ac:dyDescent="0.25">
      <c r="A104" s="20"/>
      <c r="B104" s="20"/>
      <c r="C104" s="20"/>
      <c r="D104" s="20"/>
      <c r="E104" s="20"/>
      <c r="F104" s="20"/>
      <c r="G104" s="20"/>
      <c r="H104" s="20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:27" x14ac:dyDescent="0.25">
      <c r="A105" s="20"/>
      <c r="B105" s="20"/>
      <c r="C105" s="20"/>
      <c r="D105" s="20"/>
      <c r="E105" s="20"/>
      <c r="F105" s="20"/>
      <c r="G105" s="20"/>
      <c r="H105" s="20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:27" x14ac:dyDescent="0.25">
      <c r="A106" s="20"/>
      <c r="B106" s="20"/>
      <c r="C106" s="20"/>
      <c r="D106" s="20"/>
      <c r="E106" s="20"/>
      <c r="F106" s="20"/>
      <c r="G106" s="20"/>
      <c r="H106" s="20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:27" x14ac:dyDescent="0.25">
      <c r="A107" s="20"/>
      <c r="B107" s="20"/>
      <c r="C107" s="20"/>
      <c r="D107" s="20"/>
      <c r="E107" s="20"/>
      <c r="F107" s="20"/>
      <c r="G107" s="20"/>
      <c r="H107" s="20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:27" x14ac:dyDescent="0.25">
      <c r="A108" s="20"/>
      <c r="B108" s="20"/>
      <c r="C108" s="20"/>
      <c r="D108" s="20"/>
      <c r="E108" s="20"/>
      <c r="F108" s="20"/>
      <c r="G108" s="20"/>
      <c r="H108" s="20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 x14ac:dyDescent="0.25">
      <c r="A109" s="20"/>
      <c r="B109" s="20"/>
      <c r="C109" s="20"/>
      <c r="D109" s="20"/>
      <c r="E109" s="20"/>
      <c r="F109" s="20"/>
      <c r="G109" s="20"/>
      <c r="H109" s="20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 x14ac:dyDescent="0.25">
      <c r="A110" s="20"/>
      <c r="B110" s="20"/>
      <c r="C110" s="20"/>
      <c r="D110" s="20"/>
      <c r="E110" s="20"/>
      <c r="F110" s="20"/>
      <c r="G110" s="20"/>
      <c r="H110" s="2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 x14ac:dyDescent="0.25">
      <c r="A111" s="20"/>
      <c r="B111" s="20"/>
      <c r="C111" s="20"/>
      <c r="D111" s="20"/>
      <c r="E111" s="20"/>
      <c r="F111" s="20"/>
      <c r="G111" s="20"/>
      <c r="H111" s="20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 x14ac:dyDescent="0.25">
      <c r="A112" s="20"/>
      <c r="B112" s="20"/>
      <c r="C112" s="20"/>
      <c r="D112" s="20"/>
      <c r="E112" s="20"/>
      <c r="F112" s="20"/>
      <c r="G112" s="20"/>
      <c r="H112" s="20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 x14ac:dyDescent="0.25">
      <c r="A113" s="20"/>
      <c r="B113" s="20"/>
      <c r="C113" s="20"/>
      <c r="D113" s="20"/>
      <c r="E113" s="20"/>
      <c r="F113" s="20"/>
      <c r="G113" s="20"/>
      <c r="H113" s="20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 x14ac:dyDescent="0.25">
      <c r="A114" s="20"/>
      <c r="B114" s="20"/>
      <c r="C114" s="20"/>
      <c r="D114" s="20"/>
      <c r="E114" s="20"/>
      <c r="F114" s="20"/>
      <c r="G114" s="20"/>
      <c r="H114" s="20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 x14ac:dyDescent="0.25">
      <c r="A115" s="20"/>
      <c r="B115" s="20"/>
      <c r="C115" s="20"/>
      <c r="D115" s="20"/>
      <c r="E115" s="20"/>
      <c r="F115" s="20"/>
      <c r="G115" s="20"/>
      <c r="H115" s="20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 x14ac:dyDescent="0.25">
      <c r="A116" s="20"/>
      <c r="B116" s="20"/>
      <c r="C116" s="20"/>
      <c r="D116" s="20"/>
      <c r="E116" s="20"/>
      <c r="F116" s="20"/>
      <c r="G116" s="20"/>
      <c r="H116" s="20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 x14ac:dyDescent="0.25">
      <c r="A117" s="20"/>
      <c r="B117" s="20"/>
      <c r="C117" s="20"/>
      <c r="D117" s="20"/>
      <c r="E117" s="20"/>
      <c r="F117" s="20"/>
      <c r="G117" s="20"/>
      <c r="H117" s="20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 x14ac:dyDescent="0.25">
      <c r="A118" s="20"/>
      <c r="B118" s="20"/>
      <c r="C118" s="20"/>
      <c r="D118" s="20"/>
      <c r="E118" s="20"/>
      <c r="F118" s="20"/>
      <c r="G118" s="20"/>
      <c r="H118" s="20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x14ac:dyDescent="0.25">
      <c r="A119" s="20"/>
      <c r="B119" s="20"/>
      <c r="C119" s="20"/>
      <c r="D119" s="20"/>
      <c r="E119" s="20"/>
      <c r="F119" s="20"/>
      <c r="G119" s="20"/>
      <c r="H119" s="20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x14ac:dyDescent="0.25">
      <c r="A120" s="20"/>
      <c r="B120" s="20"/>
      <c r="C120" s="20"/>
      <c r="D120" s="20"/>
      <c r="E120" s="20"/>
      <c r="F120" s="20"/>
      <c r="G120" s="20"/>
      <c r="H120" s="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x14ac:dyDescent="0.25">
      <c r="A121" s="20"/>
      <c r="B121" s="20"/>
      <c r="C121" s="20"/>
      <c r="D121" s="20"/>
      <c r="E121" s="20"/>
      <c r="F121" s="20"/>
      <c r="G121" s="20"/>
      <c r="H121" s="20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x14ac:dyDescent="0.25">
      <c r="A122" s="20"/>
      <c r="B122" s="20"/>
      <c r="C122" s="20"/>
      <c r="D122" s="20"/>
      <c r="E122" s="20"/>
      <c r="F122" s="20"/>
      <c r="G122" s="20"/>
      <c r="H122" s="20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x14ac:dyDescent="0.25">
      <c r="A123" s="20"/>
      <c r="B123" s="20"/>
      <c r="C123" s="20"/>
      <c r="D123" s="20"/>
      <c r="E123" s="20"/>
      <c r="F123" s="20"/>
      <c r="G123" s="20"/>
      <c r="H123" s="20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 x14ac:dyDescent="0.25">
      <c r="A124" s="20"/>
      <c r="B124" s="20"/>
      <c r="C124" s="20"/>
      <c r="D124" s="20"/>
      <c r="E124" s="20"/>
      <c r="F124" s="20"/>
      <c r="G124" s="20"/>
      <c r="H124" s="20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 x14ac:dyDescent="0.25">
      <c r="A125" s="20"/>
      <c r="B125" s="20"/>
      <c r="C125" s="20"/>
      <c r="D125" s="20"/>
      <c r="E125" s="20"/>
      <c r="F125" s="20"/>
      <c r="G125" s="20"/>
      <c r="H125" s="20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 x14ac:dyDescent="0.25"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 x14ac:dyDescent="0.25"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27" x14ac:dyDescent="0.25"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9:27" x14ac:dyDescent="0.25"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9:27" x14ac:dyDescent="0.25"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9:27" x14ac:dyDescent="0.25"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9:27" x14ac:dyDescent="0.25"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9:27" x14ac:dyDescent="0.25"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9:27" x14ac:dyDescent="0.25"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9:27" x14ac:dyDescent="0.25"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9:27" x14ac:dyDescent="0.25"/>
    <row r="137" spans="9:27" x14ac:dyDescent="0.25"/>
    <row r="138" spans="9:27" x14ac:dyDescent="0.25"/>
    <row r="139" spans="9:27" x14ac:dyDescent="0.25"/>
    <row r="140" spans="9:27" x14ac:dyDescent="0.25"/>
    <row r="141" spans="9:27" x14ac:dyDescent="0.25"/>
    <row r="142" spans="9:27" x14ac:dyDescent="0.25"/>
    <row r="143" spans="9:27" x14ac:dyDescent="0.25"/>
    <row r="144" spans="9:27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</sheetData>
  <mergeCells count="11">
    <mergeCell ref="A54:K54"/>
    <mergeCell ref="A7:H7"/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H34" sqref="H34"/>
    </sheetView>
  </sheetViews>
  <sheetFormatPr baseColWidth="10" defaultColWidth="11.42578125" defaultRowHeight="15" x14ac:dyDescent="0.25"/>
  <cols>
    <col min="1" max="1" width="18.85546875" style="414" customWidth="1"/>
    <col min="2" max="2" width="18.7109375" style="414" customWidth="1"/>
    <col min="3" max="3" width="2" style="414" bestFit="1" customWidth="1"/>
    <col min="4" max="4" width="19.5703125" style="414" bestFit="1" customWidth="1"/>
    <col min="5" max="5" width="2" style="414" bestFit="1" customWidth="1"/>
    <col min="6" max="6" width="18.85546875" style="414" customWidth="1"/>
    <col min="7" max="7" width="11.42578125" style="414"/>
    <col min="8" max="8" width="13.140625" style="414" bestFit="1" customWidth="1"/>
    <col min="9" max="16384" width="11.42578125" style="414"/>
  </cols>
  <sheetData>
    <row r="1" spans="1:6" ht="18.75" x14ac:dyDescent="0.3">
      <c r="A1" s="764" t="s">
        <v>710</v>
      </c>
      <c r="B1" s="765"/>
      <c r="C1" s="765"/>
      <c r="D1" s="765"/>
      <c r="E1" s="765"/>
      <c r="F1" s="766"/>
    </row>
    <row r="2" spans="1:6" ht="15.75" x14ac:dyDescent="0.25">
      <c r="A2" s="767" t="s">
        <v>1394</v>
      </c>
      <c r="B2" s="768"/>
      <c r="C2" s="768"/>
      <c r="D2" s="768"/>
      <c r="E2" s="768"/>
      <c r="F2" s="769"/>
    </row>
    <row r="3" spans="1:6" x14ac:dyDescent="0.25">
      <c r="A3" s="770" t="s">
        <v>827</v>
      </c>
      <c r="B3" s="771"/>
      <c r="C3" s="771"/>
      <c r="D3" s="771"/>
      <c r="E3" s="771"/>
      <c r="F3" s="772"/>
    </row>
    <row r="4" spans="1:6" ht="8.25" customHeight="1" x14ac:dyDescent="0.25">
      <c r="A4" s="415"/>
      <c r="B4" s="416"/>
      <c r="C4" s="416"/>
      <c r="D4" s="417"/>
      <c r="E4" s="417"/>
      <c r="F4" s="418"/>
    </row>
    <row r="5" spans="1:6" x14ac:dyDescent="0.25">
      <c r="A5" s="419" t="s">
        <v>828</v>
      </c>
      <c r="B5" s="420" t="s">
        <v>829</v>
      </c>
      <c r="C5" s="421"/>
      <c r="D5" s="420" t="s">
        <v>830</v>
      </c>
      <c r="E5" s="422"/>
      <c r="F5" s="423" t="s">
        <v>683</v>
      </c>
    </row>
    <row r="6" spans="1:6" x14ac:dyDescent="0.25">
      <c r="A6" s="424" t="s">
        <v>1159</v>
      </c>
      <c r="B6" s="425">
        <v>107816.13709160002</v>
      </c>
      <c r="C6" s="504"/>
      <c r="D6" s="425">
        <v>776053.67937860009</v>
      </c>
      <c r="E6" s="504" t="s">
        <v>831</v>
      </c>
      <c r="F6" s="426">
        <f>+D6+B6</f>
        <v>883869.81647020008</v>
      </c>
    </row>
    <row r="7" spans="1:6" x14ac:dyDescent="0.25">
      <c r="A7" s="424" t="s">
        <v>713</v>
      </c>
      <c r="B7" s="425">
        <v>8840.6966494000008</v>
      </c>
      <c r="C7" s="505" t="s">
        <v>831</v>
      </c>
      <c r="D7" s="425">
        <v>2876320.2707806001</v>
      </c>
      <c r="E7" s="504" t="s">
        <v>831</v>
      </c>
      <c r="F7" s="426">
        <f t="shared" ref="F7:F17" si="0">+D7+B7</f>
        <v>2885160.9674300002</v>
      </c>
    </row>
    <row r="8" spans="1:6" x14ac:dyDescent="0.25">
      <c r="A8" s="424" t="s">
        <v>714</v>
      </c>
      <c r="B8" s="425">
        <v>8527.4523796000012</v>
      </c>
      <c r="C8" s="504"/>
      <c r="D8" s="425">
        <v>4182646.5274663996</v>
      </c>
      <c r="E8" s="504"/>
      <c r="F8" s="426">
        <f t="shared" si="0"/>
        <v>4191173.9798459997</v>
      </c>
    </row>
    <row r="9" spans="1:6" x14ac:dyDescent="0.25">
      <c r="A9" s="424" t="s">
        <v>715</v>
      </c>
      <c r="B9" s="425">
        <v>32272.3122134</v>
      </c>
      <c r="C9" s="504"/>
      <c r="D9" s="425">
        <v>995715.33474279998</v>
      </c>
      <c r="E9" s="504" t="s">
        <v>831</v>
      </c>
      <c r="F9" s="426">
        <f t="shared" si="0"/>
        <v>1027987.6469562</v>
      </c>
    </row>
    <row r="10" spans="1:6" x14ac:dyDescent="0.25">
      <c r="A10" s="424" t="s">
        <v>716</v>
      </c>
      <c r="B10" s="425">
        <v>10886.6930214</v>
      </c>
      <c r="C10" s="504"/>
      <c r="D10" s="425">
        <v>2796.4355076000002</v>
      </c>
      <c r="E10" s="425"/>
      <c r="F10" s="426">
        <f t="shared" si="0"/>
        <v>13683.128529000001</v>
      </c>
    </row>
    <row r="11" spans="1:6" x14ac:dyDescent="0.25">
      <c r="A11" s="424" t="s">
        <v>717</v>
      </c>
      <c r="B11" s="425">
        <v>454.1654082</v>
      </c>
      <c r="C11" s="504"/>
      <c r="D11" s="425">
        <v>1216481.7663530002</v>
      </c>
      <c r="E11" s="425"/>
      <c r="F11" s="426">
        <f t="shared" si="0"/>
        <v>1216935.9317612001</v>
      </c>
    </row>
    <row r="12" spans="1:6" x14ac:dyDescent="0.25">
      <c r="A12" s="424" t="s">
        <v>718</v>
      </c>
      <c r="B12" s="425">
        <v>7757.0723215999997</v>
      </c>
      <c r="C12" s="505" t="s">
        <v>831</v>
      </c>
      <c r="D12" s="425">
        <v>4470511.081989401</v>
      </c>
      <c r="E12" s="504"/>
      <c r="F12" s="426">
        <f t="shared" si="0"/>
        <v>4478268.1543110013</v>
      </c>
    </row>
    <row r="13" spans="1:6" x14ac:dyDescent="0.25">
      <c r="A13" s="424" t="s">
        <v>719</v>
      </c>
      <c r="B13" s="425">
        <v>16157.628832800001</v>
      </c>
      <c r="C13" s="504"/>
      <c r="D13" s="425">
        <v>4464648.5986367995</v>
      </c>
      <c r="E13" s="504"/>
      <c r="F13" s="426">
        <f t="shared" si="0"/>
        <v>4480806.2274695998</v>
      </c>
    </row>
    <row r="14" spans="1:6" x14ac:dyDescent="0.25">
      <c r="A14" s="424" t="s">
        <v>720</v>
      </c>
      <c r="B14" s="425">
        <v>6958.0093687999997</v>
      </c>
      <c r="C14" s="504" t="s">
        <v>831</v>
      </c>
      <c r="D14" s="425">
        <v>833094.63226920017</v>
      </c>
      <c r="E14" s="504" t="s">
        <v>831</v>
      </c>
      <c r="F14" s="426">
        <f t="shared" si="0"/>
        <v>840052.64163800015</v>
      </c>
    </row>
    <row r="15" spans="1:6" x14ac:dyDescent="0.25">
      <c r="A15" s="424" t="s">
        <v>721</v>
      </c>
      <c r="B15" s="425">
        <v>5794.3499012000002</v>
      </c>
      <c r="C15" s="504"/>
      <c r="D15" s="425">
        <v>220401.7501686</v>
      </c>
      <c r="E15" s="425"/>
      <c r="F15" s="426">
        <f t="shared" si="0"/>
        <v>226196.10006980001</v>
      </c>
    </row>
    <row r="16" spans="1:6" x14ac:dyDescent="0.25">
      <c r="A16" s="424" t="s">
        <v>722</v>
      </c>
      <c r="B16" s="425">
        <v>988.40732200000014</v>
      </c>
      <c r="C16" s="504"/>
      <c r="D16" s="425">
        <v>4566307.6878860015</v>
      </c>
      <c r="E16" s="504" t="s">
        <v>831</v>
      </c>
      <c r="F16" s="426">
        <f t="shared" si="0"/>
        <v>4567296.0952080013</v>
      </c>
    </row>
    <row r="17" spans="1:7" ht="15.75" thickBot="1" x14ac:dyDescent="0.3">
      <c r="A17" s="424" t="s">
        <v>1160</v>
      </c>
      <c r="B17" s="425">
        <v>53724.875195600012</v>
      </c>
      <c r="C17" s="504"/>
      <c r="D17" s="425">
        <v>6569472.6988156</v>
      </c>
      <c r="E17" s="504"/>
      <c r="F17" s="426">
        <f t="shared" si="0"/>
        <v>6623197.5740112001</v>
      </c>
    </row>
    <row r="18" spans="1:7" ht="15.75" thickBot="1" x14ac:dyDescent="0.3">
      <c r="A18" s="427" t="s">
        <v>683</v>
      </c>
      <c r="B18" s="506">
        <v>260177.79970560002</v>
      </c>
      <c r="C18" s="428"/>
      <c r="D18" s="506">
        <v>31174450.463994592</v>
      </c>
      <c r="E18" s="428"/>
      <c r="F18" s="429">
        <f>+D18+B18</f>
        <v>31434628.263700191</v>
      </c>
    </row>
    <row r="19" spans="1:7" ht="6.75" customHeight="1" x14ac:dyDescent="0.25">
      <c r="A19" s="430"/>
      <c r="B19" s="430"/>
      <c r="C19" s="430"/>
      <c r="D19" s="430"/>
      <c r="E19" s="430"/>
      <c r="F19" s="431"/>
    </row>
    <row r="20" spans="1:7" x14ac:dyDescent="0.25">
      <c r="A20" s="432" t="s">
        <v>832</v>
      </c>
      <c r="B20" s="432"/>
      <c r="C20" s="432"/>
      <c r="D20" s="432"/>
      <c r="E20" s="432"/>
      <c r="F20" s="432"/>
    </row>
    <row r="21" spans="1:7" x14ac:dyDescent="0.25">
      <c r="A21" s="432" t="s">
        <v>833</v>
      </c>
      <c r="B21" s="432"/>
      <c r="C21" s="432"/>
      <c r="D21" s="432"/>
      <c r="E21" s="432"/>
      <c r="F21" s="432"/>
    </row>
    <row r="22" spans="1:7" x14ac:dyDescent="0.25">
      <c r="A22" s="432" t="s">
        <v>23</v>
      </c>
      <c r="B22" s="432"/>
      <c r="C22" s="432"/>
    </row>
    <row r="23" spans="1:7" x14ac:dyDescent="0.25">
      <c r="A23" s="433"/>
      <c r="B23" s="434"/>
      <c r="C23" s="435"/>
      <c r="D23" s="436"/>
      <c r="E23" s="436"/>
      <c r="F23" s="436"/>
      <c r="G23" s="436"/>
    </row>
    <row r="24" spans="1:7" x14ac:dyDescent="0.25">
      <c r="A24" s="437"/>
      <c r="B24" s="436"/>
      <c r="C24" s="436"/>
      <c r="D24" s="436"/>
      <c r="E24" s="436"/>
      <c r="F24" s="436"/>
      <c r="G24" s="436"/>
    </row>
    <row r="25" spans="1:7" x14ac:dyDescent="0.25">
      <c r="A25" s="436"/>
      <c r="B25" s="436"/>
      <c r="C25" s="436"/>
      <c r="D25" s="436"/>
      <c r="E25" s="436"/>
      <c r="F25" s="436"/>
      <c r="G25" s="436"/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8"/>
  <sheetViews>
    <sheetView showGridLines="0" workbookViewId="0">
      <selection sqref="A1:F1"/>
    </sheetView>
  </sheetViews>
  <sheetFormatPr baseColWidth="10" defaultColWidth="11.42578125" defaultRowHeight="15" x14ac:dyDescent="0.25"/>
  <cols>
    <col min="1" max="1" width="44.140625" style="460" customWidth="1"/>
    <col min="2" max="3" width="24.85546875" style="460" customWidth="1"/>
    <col min="4" max="4" width="12.7109375" style="438" bestFit="1" customWidth="1"/>
    <col min="5" max="16384" width="11.42578125" style="438"/>
  </cols>
  <sheetData>
    <row r="1" spans="1:255" ht="15.75" x14ac:dyDescent="0.25">
      <c r="A1" s="774" t="s">
        <v>589</v>
      </c>
      <c r="B1" s="775"/>
      <c r="C1" s="776"/>
    </row>
    <row r="2" spans="1:255" ht="15.75" x14ac:dyDescent="0.25">
      <c r="A2" s="767" t="s">
        <v>834</v>
      </c>
      <c r="B2" s="768"/>
      <c r="C2" s="769"/>
      <c r="D2" s="773"/>
      <c r="E2" s="773"/>
      <c r="F2" s="773"/>
      <c r="G2" s="773"/>
      <c r="H2" s="773"/>
      <c r="I2" s="773"/>
      <c r="J2" s="773"/>
      <c r="K2" s="773"/>
      <c r="L2" s="773"/>
      <c r="M2" s="773"/>
      <c r="N2" s="773"/>
      <c r="O2" s="773"/>
      <c r="P2" s="773"/>
      <c r="Q2" s="773"/>
      <c r="R2" s="773"/>
      <c r="S2" s="773"/>
      <c r="T2" s="773"/>
      <c r="U2" s="773"/>
      <c r="V2" s="773"/>
      <c r="W2" s="773"/>
      <c r="X2" s="773"/>
      <c r="Y2" s="773"/>
      <c r="Z2" s="773"/>
      <c r="AA2" s="773"/>
      <c r="AB2" s="773"/>
      <c r="AC2" s="773"/>
      <c r="AD2" s="773"/>
      <c r="AE2" s="773"/>
      <c r="AF2" s="773"/>
      <c r="AG2" s="773"/>
      <c r="AH2" s="773"/>
      <c r="AI2" s="773"/>
      <c r="AJ2" s="773"/>
      <c r="AK2" s="773"/>
      <c r="AL2" s="773"/>
      <c r="AM2" s="773"/>
      <c r="AN2" s="773"/>
      <c r="AO2" s="773"/>
      <c r="AP2" s="773"/>
      <c r="AQ2" s="773"/>
      <c r="AR2" s="773"/>
      <c r="AS2" s="773"/>
      <c r="AT2" s="773"/>
      <c r="AU2" s="773"/>
      <c r="AV2" s="773"/>
      <c r="AW2" s="773"/>
      <c r="AX2" s="773"/>
      <c r="AY2" s="773"/>
      <c r="AZ2" s="773"/>
      <c r="BA2" s="773"/>
      <c r="BB2" s="773"/>
      <c r="BC2" s="773"/>
      <c r="BD2" s="773"/>
      <c r="BE2" s="773"/>
      <c r="BF2" s="773"/>
      <c r="BG2" s="773"/>
      <c r="BH2" s="773"/>
      <c r="BI2" s="773"/>
      <c r="BJ2" s="773"/>
      <c r="BK2" s="773"/>
      <c r="BL2" s="773"/>
      <c r="BM2" s="773"/>
      <c r="BN2" s="773"/>
      <c r="BO2" s="773"/>
      <c r="BP2" s="773"/>
      <c r="BQ2" s="773"/>
      <c r="BR2" s="773"/>
      <c r="BS2" s="773"/>
      <c r="BT2" s="773"/>
      <c r="BU2" s="773"/>
      <c r="BV2" s="773"/>
      <c r="BW2" s="773"/>
      <c r="BX2" s="773"/>
      <c r="BY2" s="773"/>
      <c r="BZ2" s="773"/>
      <c r="CA2" s="773"/>
      <c r="CB2" s="773"/>
      <c r="CC2" s="773"/>
      <c r="CD2" s="773"/>
      <c r="CE2" s="773"/>
      <c r="CF2" s="773"/>
      <c r="CG2" s="773"/>
      <c r="CH2" s="773"/>
      <c r="CI2" s="773"/>
      <c r="CJ2" s="773"/>
      <c r="CK2" s="773"/>
      <c r="CL2" s="773"/>
      <c r="CM2" s="773"/>
      <c r="CN2" s="773"/>
      <c r="CO2" s="773"/>
      <c r="CP2" s="773"/>
      <c r="CQ2" s="773"/>
      <c r="CR2" s="773"/>
      <c r="CS2" s="773"/>
      <c r="CT2" s="773"/>
      <c r="CU2" s="773"/>
      <c r="CV2" s="773"/>
      <c r="CW2" s="773"/>
      <c r="CX2" s="773"/>
      <c r="CY2" s="773"/>
      <c r="CZ2" s="773"/>
      <c r="DA2" s="773"/>
      <c r="DB2" s="773"/>
      <c r="DC2" s="773"/>
      <c r="DD2" s="773"/>
      <c r="DE2" s="773"/>
      <c r="DF2" s="773"/>
      <c r="DG2" s="773"/>
      <c r="DH2" s="773"/>
      <c r="DI2" s="773"/>
      <c r="DJ2" s="773"/>
      <c r="DK2" s="773"/>
      <c r="DL2" s="773"/>
      <c r="DM2" s="773"/>
      <c r="DN2" s="773"/>
      <c r="DO2" s="773"/>
      <c r="DP2" s="773"/>
      <c r="DQ2" s="773"/>
      <c r="DR2" s="773"/>
      <c r="DS2" s="773"/>
      <c r="DT2" s="773"/>
      <c r="DU2" s="773"/>
      <c r="DV2" s="773"/>
      <c r="DW2" s="773"/>
      <c r="DX2" s="773"/>
      <c r="DY2" s="773"/>
      <c r="DZ2" s="773"/>
      <c r="EA2" s="773"/>
      <c r="EB2" s="773"/>
      <c r="EC2" s="773"/>
      <c r="ED2" s="773"/>
      <c r="EE2" s="773"/>
      <c r="EF2" s="773"/>
      <c r="EG2" s="773"/>
      <c r="EH2" s="773"/>
      <c r="EI2" s="773"/>
      <c r="EJ2" s="773"/>
      <c r="EK2" s="773"/>
      <c r="EL2" s="773"/>
      <c r="EM2" s="773"/>
      <c r="EN2" s="773"/>
      <c r="EO2" s="773"/>
      <c r="EP2" s="773"/>
      <c r="EQ2" s="773"/>
      <c r="ER2" s="773"/>
      <c r="ES2" s="773"/>
      <c r="ET2" s="773"/>
      <c r="EU2" s="773"/>
      <c r="EV2" s="773"/>
      <c r="EW2" s="773"/>
      <c r="EX2" s="773"/>
      <c r="EY2" s="773"/>
      <c r="EZ2" s="773"/>
      <c r="FA2" s="773"/>
      <c r="FB2" s="773"/>
      <c r="FC2" s="773"/>
      <c r="FD2" s="773"/>
      <c r="FE2" s="773"/>
      <c r="FF2" s="773"/>
      <c r="FG2" s="773"/>
      <c r="FH2" s="773"/>
      <c r="FI2" s="773"/>
      <c r="FJ2" s="773"/>
      <c r="FK2" s="773"/>
      <c r="FL2" s="773"/>
      <c r="FM2" s="773"/>
      <c r="FN2" s="773"/>
      <c r="FO2" s="773"/>
      <c r="FP2" s="773"/>
      <c r="FQ2" s="773"/>
      <c r="FR2" s="773"/>
      <c r="FS2" s="773"/>
      <c r="FT2" s="773"/>
      <c r="FU2" s="773"/>
      <c r="FV2" s="773"/>
      <c r="FW2" s="773"/>
      <c r="FX2" s="773"/>
      <c r="FY2" s="773"/>
      <c r="FZ2" s="773"/>
      <c r="GA2" s="773"/>
      <c r="GB2" s="773"/>
      <c r="GC2" s="773"/>
      <c r="GD2" s="773"/>
      <c r="GE2" s="773"/>
      <c r="GF2" s="773"/>
      <c r="GG2" s="773"/>
      <c r="GH2" s="773"/>
      <c r="GI2" s="773"/>
      <c r="GJ2" s="773"/>
      <c r="GK2" s="773"/>
      <c r="GL2" s="773"/>
      <c r="GM2" s="773"/>
      <c r="GN2" s="773"/>
      <c r="GO2" s="773"/>
      <c r="GP2" s="773"/>
      <c r="GQ2" s="773"/>
      <c r="GR2" s="773"/>
      <c r="GS2" s="773"/>
      <c r="GT2" s="773"/>
      <c r="GU2" s="773"/>
      <c r="GV2" s="773"/>
      <c r="GW2" s="773"/>
      <c r="GX2" s="773"/>
      <c r="GY2" s="773"/>
      <c r="GZ2" s="773"/>
      <c r="HA2" s="773"/>
      <c r="HB2" s="773"/>
      <c r="HC2" s="773"/>
      <c r="HD2" s="773"/>
      <c r="HE2" s="773"/>
      <c r="HF2" s="773"/>
      <c r="HG2" s="773"/>
      <c r="HH2" s="773"/>
      <c r="HI2" s="773"/>
      <c r="HJ2" s="773"/>
      <c r="HK2" s="773"/>
      <c r="HL2" s="773"/>
      <c r="HM2" s="773"/>
      <c r="HN2" s="773"/>
      <c r="HO2" s="773"/>
      <c r="HP2" s="773"/>
      <c r="HQ2" s="773"/>
      <c r="HR2" s="773"/>
      <c r="HS2" s="773"/>
      <c r="HT2" s="773"/>
      <c r="HU2" s="773"/>
      <c r="HV2" s="773"/>
      <c r="HW2" s="773"/>
      <c r="HX2" s="773"/>
      <c r="HY2" s="773"/>
      <c r="HZ2" s="773"/>
      <c r="IA2" s="773"/>
      <c r="IB2" s="773"/>
      <c r="IC2" s="773"/>
      <c r="ID2" s="773"/>
      <c r="IE2" s="773"/>
      <c r="IF2" s="773"/>
      <c r="IG2" s="773"/>
      <c r="IH2" s="773"/>
      <c r="II2" s="773"/>
      <c r="IJ2" s="773"/>
      <c r="IK2" s="773"/>
      <c r="IL2" s="773"/>
      <c r="IM2" s="773"/>
      <c r="IN2" s="773"/>
      <c r="IO2" s="773"/>
      <c r="IP2" s="773"/>
      <c r="IQ2" s="773"/>
      <c r="IR2" s="773"/>
      <c r="IS2" s="773"/>
      <c r="IT2" s="773"/>
      <c r="IU2" s="773"/>
    </row>
    <row r="3" spans="1:255" ht="15.75" x14ac:dyDescent="0.25">
      <c r="A3" s="767" t="s">
        <v>1394</v>
      </c>
      <c r="B3" s="768"/>
      <c r="C3" s="769"/>
      <c r="D3" s="773"/>
      <c r="E3" s="773"/>
      <c r="F3" s="773"/>
      <c r="G3" s="773"/>
      <c r="H3" s="773"/>
      <c r="I3" s="773"/>
      <c r="J3" s="773"/>
      <c r="K3" s="773"/>
      <c r="L3" s="773"/>
      <c r="M3" s="773"/>
      <c r="N3" s="773"/>
      <c r="O3" s="773"/>
      <c r="P3" s="773"/>
      <c r="Q3" s="773"/>
      <c r="R3" s="773"/>
      <c r="S3" s="773"/>
      <c r="T3" s="773"/>
      <c r="U3" s="773"/>
      <c r="V3" s="773"/>
      <c r="W3" s="773"/>
      <c r="X3" s="773"/>
      <c r="Y3" s="773"/>
      <c r="Z3" s="773"/>
      <c r="AA3" s="773"/>
      <c r="AB3" s="773"/>
      <c r="AC3" s="773"/>
      <c r="AD3" s="773"/>
      <c r="AE3" s="773"/>
      <c r="AF3" s="773"/>
      <c r="AG3" s="773"/>
      <c r="AH3" s="773"/>
      <c r="AI3" s="773"/>
      <c r="AJ3" s="773"/>
      <c r="AK3" s="773"/>
      <c r="AL3" s="773"/>
      <c r="AM3" s="773"/>
      <c r="AN3" s="773"/>
      <c r="AO3" s="773"/>
      <c r="AP3" s="773"/>
      <c r="AQ3" s="773"/>
      <c r="AR3" s="773"/>
      <c r="AS3" s="773"/>
      <c r="AT3" s="773"/>
      <c r="AU3" s="773"/>
      <c r="AV3" s="773"/>
      <c r="AW3" s="773"/>
      <c r="AX3" s="773"/>
      <c r="AY3" s="773"/>
      <c r="AZ3" s="773"/>
      <c r="BA3" s="773"/>
      <c r="BB3" s="773"/>
      <c r="BC3" s="773"/>
      <c r="BD3" s="773"/>
      <c r="BE3" s="773"/>
      <c r="BF3" s="773"/>
      <c r="BG3" s="773"/>
      <c r="BH3" s="773"/>
      <c r="BI3" s="773"/>
      <c r="BJ3" s="773"/>
      <c r="BK3" s="773"/>
      <c r="BL3" s="773"/>
      <c r="BM3" s="773"/>
      <c r="BN3" s="773"/>
      <c r="BO3" s="773"/>
      <c r="BP3" s="773"/>
      <c r="BQ3" s="773"/>
      <c r="BR3" s="773"/>
      <c r="BS3" s="773"/>
      <c r="BT3" s="773"/>
      <c r="BU3" s="773"/>
      <c r="BV3" s="773"/>
      <c r="BW3" s="773"/>
      <c r="BX3" s="773"/>
      <c r="BY3" s="773"/>
      <c r="BZ3" s="773"/>
      <c r="CA3" s="773"/>
      <c r="CB3" s="773"/>
      <c r="CC3" s="773"/>
      <c r="CD3" s="773"/>
      <c r="CE3" s="773"/>
      <c r="CF3" s="773"/>
      <c r="CG3" s="773"/>
      <c r="CH3" s="773"/>
      <c r="CI3" s="773"/>
      <c r="CJ3" s="773"/>
      <c r="CK3" s="773"/>
      <c r="CL3" s="773"/>
      <c r="CM3" s="773"/>
      <c r="CN3" s="773"/>
      <c r="CO3" s="773"/>
      <c r="CP3" s="773"/>
      <c r="CQ3" s="773"/>
      <c r="CR3" s="773"/>
      <c r="CS3" s="773"/>
      <c r="CT3" s="773"/>
      <c r="CU3" s="773"/>
      <c r="CV3" s="773"/>
      <c r="CW3" s="773"/>
      <c r="CX3" s="773"/>
      <c r="CY3" s="773"/>
      <c r="CZ3" s="773"/>
      <c r="DA3" s="773"/>
      <c r="DB3" s="773"/>
      <c r="DC3" s="773"/>
      <c r="DD3" s="773"/>
      <c r="DE3" s="773"/>
      <c r="DF3" s="773"/>
      <c r="DG3" s="773"/>
      <c r="DH3" s="773"/>
      <c r="DI3" s="773"/>
      <c r="DJ3" s="773"/>
      <c r="DK3" s="773"/>
      <c r="DL3" s="773"/>
      <c r="DM3" s="773"/>
      <c r="DN3" s="773"/>
      <c r="DO3" s="773"/>
      <c r="DP3" s="773"/>
      <c r="DQ3" s="773"/>
      <c r="DR3" s="773"/>
      <c r="DS3" s="773"/>
      <c r="DT3" s="773"/>
      <c r="DU3" s="773"/>
      <c r="DV3" s="773"/>
      <c r="DW3" s="773"/>
      <c r="DX3" s="773"/>
      <c r="DY3" s="773"/>
      <c r="DZ3" s="773"/>
      <c r="EA3" s="773"/>
      <c r="EB3" s="773"/>
      <c r="EC3" s="773"/>
      <c r="ED3" s="773"/>
      <c r="EE3" s="773"/>
      <c r="EF3" s="773"/>
      <c r="EG3" s="773"/>
      <c r="EH3" s="773"/>
      <c r="EI3" s="773"/>
      <c r="EJ3" s="773"/>
      <c r="EK3" s="773"/>
      <c r="EL3" s="773"/>
      <c r="EM3" s="773"/>
      <c r="EN3" s="773"/>
      <c r="EO3" s="773"/>
      <c r="EP3" s="773"/>
      <c r="EQ3" s="773"/>
      <c r="ER3" s="773"/>
      <c r="ES3" s="773"/>
      <c r="ET3" s="773"/>
      <c r="EU3" s="773"/>
      <c r="EV3" s="773"/>
      <c r="EW3" s="773"/>
      <c r="EX3" s="773"/>
      <c r="EY3" s="773"/>
      <c r="EZ3" s="773"/>
      <c r="FA3" s="773"/>
      <c r="FB3" s="773"/>
      <c r="FC3" s="773"/>
      <c r="FD3" s="773"/>
      <c r="FE3" s="773"/>
      <c r="FF3" s="773"/>
      <c r="FG3" s="773"/>
      <c r="FH3" s="773"/>
      <c r="FI3" s="773"/>
      <c r="FJ3" s="773"/>
      <c r="FK3" s="773"/>
      <c r="FL3" s="773"/>
      <c r="FM3" s="773"/>
      <c r="FN3" s="773"/>
      <c r="FO3" s="773"/>
      <c r="FP3" s="773"/>
      <c r="FQ3" s="773"/>
      <c r="FR3" s="773"/>
      <c r="FS3" s="773"/>
      <c r="FT3" s="773"/>
      <c r="FU3" s="773"/>
      <c r="FV3" s="773"/>
      <c r="FW3" s="773"/>
      <c r="FX3" s="773"/>
      <c r="FY3" s="773"/>
      <c r="FZ3" s="773"/>
      <c r="GA3" s="773"/>
      <c r="GB3" s="773"/>
      <c r="GC3" s="773"/>
      <c r="GD3" s="773"/>
      <c r="GE3" s="773"/>
      <c r="GF3" s="773"/>
      <c r="GG3" s="773"/>
      <c r="GH3" s="773"/>
      <c r="GI3" s="773"/>
      <c r="GJ3" s="773"/>
      <c r="GK3" s="773"/>
      <c r="GL3" s="773"/>
      <c r="GM3" s="773"/>
      <c r="GN3" s="773"/>
      <c r="GO3" s="773"/>
      <c r="GP3" s="773"/>
      <c r="GQ3" s="773"/>
      <c r="GR3" s="773"/>
      <c r="GS3" s="773"/>
      <c r="GT3" s="773"/>
      <c r="GU3" s="773"/>
      <c r="GV3" s="773"/>
      <c r="GW3" s="773"/>
      <c r="GX3" s="773"/>
      <c r="GY3" s="773"/>
      <c r="GZ3" s="773"/>
      <c r="HA3" s="773"/>
      <c r="HB3" s="773"/>
      <c r="HC3" s="773"/>
      <c r="HD3" s="773"/>
      <c r="HE3" s="773"/>
      <c r="HF3" s="773"/>
      <c r="HG3" s="773"/>
      <c r="HH3" s="773"/>
      <c r="HI3" s="773"/>
      <c r="HJ3" s="773"/>
      <c r="HK3" s="773"/>
      <c r="HL3" s="773"/>
      <c r="HM3" s="773"/>
      <c r="HN3" s="773"/>
      <c r="HO3" s="773"/>
      <c r="HP3" s="773"/>
      <c r="HQ3" s="773"/>
      <c r="HR3" s="773"/>
      <c r="HS3" s="773"/>
      <c r="HT3" s="773"/>
      <c r="HU3" s="773"/>
      <c r="HV3" s="773"/>
      <c r="HW3" s="773"/>
      <c r="HX3" s="773"/>
      <c r="HY3" s="773"/>
      <c r="HZ3" s="773"/>
      <c r="IA3" s="773"/>
      <c r="IB3" s="773"/>
      <c r="IC3" s="773"/>
      <c r="ID3" s="773"/>
      <c r="IE3" s="773"/>
      <c r="IF3" s="773"/>
      <c r="IG3" s="773"/>
      <c r="IH3" s="773"/>
      <c r="II3" s="773"/>
      <c r="IJ3" s="773"/>
      <c r="IK3" s="773"/>
      <c r="IL3" s="773"/>
      <c r="IM3" s="773"/>
      <c r="IN3" s="773"/>
      <c r="IO3" s="773"/>
      <c r="IP3" s="773"/>
      <c r="IQ3" s="773"/>
      <c r="IR3" s="773"/>
      <c r="IS3" s="773"/>
      <c r="IT3" s="773"/>
      <c r="IU3" s="773"/>
    </row>
    <row r="4" spans="1:255" ht="15.75" x14ac:dyDescent="0.25">
      <c r="A4" s="767" t="s">
        <v>792</v>
      </c>
      <c r="B4" s="768"/>
      <c r="C4" s="769"/>
    </row>
    <row r="5" spans="1:255" ht="6" customHeight="1" x14ac:dyDescent="0.25">
      <c r="A5" s="439"/>
      <c r="B5" s="440"/>
      <c r="C5" s="441"/>
    </row>
    <row r="6" spans="1:255" x14ac:dyDescent="0.25">
      <c r="A6" s="419" t="s">
        <v>835</v>
      </c>
      <c r="B6" s="420" t="s">
        <v>836</v>
      </c>
      <c r="C6" s="423" t="s">
        <v>837</v>
      </c>
    </row>
    <row r="7" spans="1:255" x14ac:dyDescent="0.25">
      <c r="A7" s="442" t="s">
        <v>838</v>
      </c>
      <c r="B7" s="443">
        <v>3815.7164653999998</v>
      </c>
      <c r="C7" s="444">
        <f>B7/$B$18</f>
        <v>1.4665803422573379E-2</v>
      </c>
      <c r="D7" s="445"/>
      <c r="E7" s="445"/>
      <c r="F7" s="446"/>
    </row>
    <row r="8" spans="1:255" x14ac:dyDescent="0.25">
      <c r="A8" s="442" t="s">
        <v>839</v>
      </c>
      <c r="B8" s="443">
        <v>6020.9660224000008</v>
      </c>
      <c r="C8" s="444">
        <f t="shared" ref="C8:C17" si="0">B8/$B$18</f>
        <v>2.3141736263481847E-2</v>
      </c>
      <c r="D8" s="445"/>
      <c r="E8" s="445"/>
      <c r="F8" s="446"/>
    </row>
    <row r="9" spans="1:255" x14ac:dyDescent="0.25">
      <c r="A9" s="442" t="s">
        <v>840</v>
      </c>
      <c r="B9" s="443">
        <v>1658.828262</v>
      </c>
      <c r="C9" s="444">
        <f t="shared" si="0"/>
        <v>6.3757486760093298E-3</v>
      </c>
      <c r="D9" s="445"/>
      <c r="E9" s="445"/>
      <c r="F9" s="446"/>
    </row>
    <row r="10" spans="1:255" x14ac:dyDescent="0.25">
      <c r="A10" s="442" t="s">
        <v>841</v>
      </c>
      <c r="B10" s="443">
        <v>66209.171527800005</v>
      </c>
      <c r="C10" s="444">
        <f t="shared" si="0"/>
        <v>0.25447663714090102</v>
      </c>
      <c r="D10" s="445"/>
      <c r="E10" s="445"/>
      <c r="F10" s="446"/>
    </row>
    <row r="11" spans="1:255" x14ac:dyDescent="0.25">
      <c r="A11" s="447" t="s">
        <v>852</v>
      </c>
      <c r="B11" s="443">
        <v>586.06674420000002</v>
      </c>
      <c r="C11" s="444">
        <f t="shared" si="0"/>
        <v>2.2525624586846164E-3</v>
      </c>
      <c r="D11" s="445"/>
      <c r="E11" s="445"/>
      <c r="F11" s="446"/>
    </row>
    <row r="12" spans="1:255" x14ac:dyDescent="0.25">
      <c r="A12" s="442" t="s">
        <v>842</v>
      </c>
      <c r="B12" s="443">
        <v>7217.5433372000016</v>
      </c>
      <c r="C12" s="444">
        <f t="shared" si="0"/>
        <v>2.7740811650213415E-2</v>
      </c>
      <c r="D12" s="445"/>
      <c r="E12" s="445"/>
      <c r="F12" s="446"/>
    </row>
    <row r="13" spans="1:255" x14ac:dyDescent="0.25">
      <c r="A13" s="447" t="s">
        <v>843</v>
      </c>
      <c r="B13" s="443">
        <v>83275.100444200012</v>
      </c>
      <c r="C13" s="444">
        <f t="shared" si="0"/>
        <v>0.32006996960704798</v>
      </c>
      <c r="D13" s="445"/>
      <c r="E13" s="445"/>
      <c r="F13" s="446"/>
    </row>
    <row r="14" spans="1:255" ht="26.25" x14ac:dyDescent="0.25">
      <c r="A14" s="447" t="s">
        <v>844</v>
      </c>
      <c r="B14" s="443">
        <v>2254.4994864</v>
      </c>
      <c r="C14" s="444">
        <f t="shared" si="0"/>
        <v>8.6652261989725587E-3</v>
      </c>
      <c r="D14" s="445"/>
      <c r="E14" s="445"/>
      <c r="F14" s="446"/>
    </row>
    <row r="15" spans="1:255" x14ac:dyDescent="0.25">
      <c r="A15" s="448" t="s">
        <v>849</v>
      </c>
      <c r="B15" s="443">
        <v>1806.8813994</v>
      </c>
      <c r="C15" s="444">
        <f t="shared" si="0"/>
        <v>6.9447946805782333E-3</v>
      </c>
      <c r="D15" s="445"/>
      <c r="E15" s="445"/>
      <c r="F15" s="446"/>
    </row>
    <row r="16" spans="1:255" x14ac:dyDescent="0.25">
      <c r="A16" s="449" t="s">
        <v>845</v>
      </c>
      <c r="B16" s="443">
        <v>80203.454770600001</v>
      </c>
      <c r="C16" s="444">
        <f t="shared" si="0"/>
        <v>0.30826402122453539</v>
      </c>
      <c r="D16" s="445"/>
      <c r="E16" s="445"/>
      <c r="F16" s="446"/>
    </row>
    <row r="17" spans="1:15" ht="15.75" thickBot="1" x14ac:dyDescent="0.3">
      <c r="A17" s="442" t="s">
        <v>846</v>
      </c>
      <c r="B17" s="443">
        <v>7129.5712460000004</v>
      </c>
      <c r="C17" s="444">
        <f t="shared" si="0"/>
        <v>2.7402688677002233E-2</v>
      </c>
      <c r="D17" s="445"/>
      <c r="E17" s="445"/>
      <c r="F17" s="446"/>
    </row>
    <row r="18" spans="1:15" ht="15.75" thickBot="1" x14ac:dyDescent="0.3">
      <c r="A18" s="450" t="s">
        <v>683</v>
      </c>
      <c r="B18" s="451">
        <f>SUM(B7:B17)</f>
        <v>260177.79970560002</v>
      </c>
      <c r="C18" s="354">
        <f>SUM(C7:C17)</f>
        <v>1</v>
      </c>
      <c r="D18" s="445"/>
      <c r="E18" s="445"/>
      <c r="F18" s="446"/>
    </row>
    <row r="19" spans="1:15" ht="5.25" customHeight="1" thickBot="1" x14ac:dyDescent="0.3">
      <c r="A19" s="452"/>
      <c r="B19" s="453"/>
      <c r="C19" s="454"/>
    </row>
    <row r="20" spans="1:15" x14ac:dyDescent="0.25">
      <c r="A20" s="455"/>
      <c r="B20" s="455"/>
      <c r="C20" s="455"/>
    </row>
    <row r="21" spans="1:15" x14ac:dyDescent="0.25">
      <c r="A21" s="432" t="s">
        <v>23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46"/>
    </row>
    <row r="22" spans="1:15" x14ac:dyDescent="0.25">
      <c r="A22" s="445"/>
      <c r="B22" s="456"/>
      <c r="C22" s="456"/>
      <c r="D22" s="456"/>
      <c r="E22" s="456"/>
      <c r="F22" s="456"/>
      <c r="G22" s="456"/>
      <c r="H22" s="456"/>
      <c r="I22" s="456"/>
      <c r="J22" s="456"/>
      <c r="K22" s="456"/>
      <c r="L22" s="456"/>
      <c r="M22" s="456"/>
      <c r="N22" s="446"/>
    </row>
    <row r="23" spans="1:15" x14ac:dyDescent="0.25">
      <c r="A23" s="445"/>
      <c r="B23" s="456"/>
      <c r="C23" s="456"/>
      <c r="D23" s="456"/>
      <c r="E23" s="456"/>
      <c r="F23" s="456"/>
      <c r="G23" s="456"/>
      <c r="H23" s="456"/>
      <c r="I23" s="456"/>
      <c r="J23" s="456"/>
      <c r="K23" s="456"/>
      <c r="L23" s="456"/>
      <c r="M23" s="456"/>
      <c r="N23" s="446"/>
    </row>
    <row r="24" spans="1:15" x14ac:dyDescent="0.25">
      <c r="A24" s="37"/>
      <c r="B24" s="457"/>
      <c r="C24" s="456"/>
      <c r="D24" s="456"/>
      <c r="E24" s="456"/>
      <c r="F24" s="456"/>
      <c r="G24" s="456"/>
      <c r="H24" s="456"/>
      <c r="I24" s="456"/>
      <c r="J24" s="456"/>
      <c r="K24" s="456"/>
      <c r="L24" s="456"/>
      <c r="M24" s="456"/>
      <c r="N24" s="446"/>
    </row>
    <row r="25" spans="1:15" x14ac:dyDescent="0.25">
      <c r="A25" s="37"/>
      <c r="B25" s="457"/>
      <c r="C25" s="456"/>
      <c r="D25" s="456"/>
      <c r="E25" s="456"/>
      <c r="F25" s="456"/>
      <c r="G25" s="456"/>
      <c r="H25" s="456"/>
      <c r="I25" s="456"/>
      <c r="J25" s="456"/>
      <c r="K25" s="456"/>
      <c r="L25" s="456"/>
      <c r="M25" s="456"/>
      <c r="N25" s="446"/>
    </row>
    <row r="26" spans="1:15" x14ac:dyDescent="0.25">
      <c r="A26" s="37"/>
      <c r="B26" s="457"/>
      <c r="C26" s="456"/>
      <c r="D26" s="456"/>
      <c r="E26" s="456"/>
      <c r="F26" s="456"/>
      <c r="G26" s="456"/>
      <c r="H26" s="456"/>
      <c r="I26" s="456"/>
      <c r="J26" s="456"/>
      <c r="K26" s="456"/>
      <c r="L26" s="456"/>
      <c r="M26" s="456"/>
      <c r="N26" s="446"/>
    </row>
    <row r="27" spans="1:15" x14ac:dyDescent="0.25">
      <c r="A27" s="37"/>
      <c r="B27" s="457"/>
      <c r="C27" s="456"/>
      <c r="D27" s="456"/>
      <c r="E27" s="456"/>
      <c r="F27" s="456"/>
      <c r="G27" s="456"/>
      <c r="H27" s="456"/>
      <c r="I27" s="456"/>
      <c r="J27" s="456"/>
      <c r="K27" s="456"/>
      <c r="L27" s="456"/>
      <c r="M27" s="456"/>
      <c r="N27" s="446"/>
    </row>
    <row r="28" spans="1:15" x14ac:dyDescent="0.25">
      <c r="A28" s="37"/>
      <c r="B28" s="457"/>
      <c r="C28" s="456"/>
      <c r="D28" s="456"/>
      <c r="E28" s="456"/>
      <c r="F28" s="456"/>
      <c r="G28" s="456"/>
      <c r="H28" s="456"/>
      <c r="I28" s="456"/>
      <c r="J28" s="456"/>
      <c r="K28" s="456"/>
      <c r="L28" s="456"/>
      <c r="M28" s="456"/>
      <c r="N28" s="446"/>
    </row>
    <row r="29" spans="1:15" x14ac:dyDescent="0.25">
      <c r="A29" s="37"/>
      <c r="B29" s="457"/>
      <c r="C29" s="456"/>
      <c r="D29" s="456"/>
      <c r="E29" s="456"/>
      <c r="F29" s="456"/>
      <c r="G29" s="456"/>
      <c r="H29" s="456"/>
      <c r="I29" s="456"/>
      <c r="J29" s="456"/>
      <c r="K29" s="456"/>
      <c r="L29" s="456"/>
      <c r="M29" s="456"/>
      <c r="N29" s="446"/>
    </row>
    <row r="30" spans="1:15" x14ac:dyDescent="0.25">
      <c r="A30" s="37"/>
      <c r="B30" s="457"/>
      <c r="C30" s="456"/>
      <c r="D30" s="456"/>
      <c r="E30" s="456"/>
      <c r="F30" s="456"/>
      <c r="G30" s="456"/>
      <c r="H30" s="456"/>
      <c r="I30" s="456"/>
      <c r="J30" s="456"/>
      <c r="K30" s="456"/>
      <c r="L30" s="456"/>
      <c r="M30" s="456"/>
      <c r="N30" s="446"/>
    </row>
    <row r="31" spans="1:15" x14ac:dyDescent="0.25">
      <c r="A31" s="37"/>
      <c r="B31" s="457"/>
      <c r="C31" s="445"/>
      <c r="D31" s="445"/>
      <c r="E31" s="445"/>
      <c r="F31" s="445"/>
      <c r="G31" s="445"/>
      <c r="H31" s="445"/>
      <c r="I31" s="445"/>
      <c r="J31" s="445"/>
      <c r="K31" s="445"/>
      <c r="L31" s="445"/>
      <c r="M31" s="445"/>
      <c r="N31" s="445"/>
      <c r="O31" s="445"/>
    </row>
    <row r="32" spans="1:15" x14ac:dyDescent="0.25">
      <c r="A32" s="37"/>
      <c r="B32" s="457"/>
      <c r="C32" s="445"/>
      <c r="D32" s="445"/>
      <c r="E32" s="445"/>
      <c r="F32" s="445"/>
      <c r="G32" s="445"/>
      <c r="H32" s="445"/>
      <c r="I32" s="445"/>
      <c r="J32" s="445"/>
      <c r="K32" s="445"/>
      <c r="L32" s="445"/>
      <c r="M32" s="445"/>
      <c r="N32" s="445"/>
      <c r="O32" s="445"/>
    </row>
    <row r="33" spans="1:3" x14ac:dyDescent="0.25">
      <c r="A33" s="37"/>
      <c r="B33" s="458"/>
      <c r="C33" s="438"/>
    </row>
    <row r="34" spans="1:3" x14ac:dyDescent="0.25">
      <c r="A34" s="37"/>
      <c r="B34" s="458"/>
      <c r="C34" s="438"/>
    </row>
    <row r="35" spans="1:3" x14ac:dyDescent="0.25">
      <c r="A35" s="461"/>
      <c r="B35" s="459"/>
    </row>
    <row r="36" spans="1:3" x14ac:dyDescent="0.25">
      <c r="A36" s="461"/>
      <c r="B36" s="461"/>
    </row>
    <row r="37" spans="1:3" x14ac:dyDescent="0.25">
      <c r="A37" s="461"/>
      <c r="B37" s="461"/>
    </row>
    <row r="38" spans="1:3" x14ac:dyDescent="0.25">
      <c r="A38" s="461"/>
      <c r="B38" s="461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9"/>
  <sheetViews>
    <sheetView showGridLines="0" zoomScaleNormal="100" workbookViewId="0">
      <selection activeCell="A3" sqref="A3:C3"/>
    </sheetView>
  </sheetViews>
  <sheetFormatPr baseColWidth="10" defaultColWidth="11.42578125" defaultRowHeight="15" x14ac:dyDescent="0.25"/>
  <cols>
    <col min="1" max="1" width="56.42578125" style="460" customWidth="1"/>
    <col min="2" max="3" width="24.85546875" style="460" customWidth="1"/>
    <col min="4" max="4" width="15.140625" style="438" bestFit="1" customWidth="1"/>
    <col min="5" max="5" width="12.7109375" style="438" bestFit="1" customWidth="1"/>
    <col min="6" max="6" width="16.85546875" style="438" bestFit="1" customWidth="1"/>
    <col min="7" max="13" width="11.42578125" style="438"/>
    <col min="14" max="14" width="14" style="438" customWidth="1"/>
    <col min="15" max="16384" width="11.42578125" style="438"/>
  </cols>
  <sheetData>
    <row r="1" spans="1:255" ht="15.75" x14ac:dyDescent="0.25">
      <c r="A1" s="774" t="s">
        <v>589</v>
      </c>
      <c r="B1" s="775"/>
      <c r="C1" s="776"/>
    </row>
    <row r="2" spans="1:255" ht="15.75" x14ac:dyDescent="0.25">
      <c r="A2" s="767" t="s">
        <v>847</v>
      </c>
      <c r="B2" s="768"/>
      <c r="C2" s="769"/>
      <c r="D2" s="773"/>
      <c r="E2" s="773"/>
      <c r="F2" s="773"/>
      <c r="G2" s="773"/>
      <c r="H2" s="773"/>
      <c r="I2" s="773"/>
      <c r="J2" s="773"/>
      <c r="K2" s="773"/>
      <c r="L2" s="773"/>
      <c r="M2" s="773"/>
      <c r="N2" s="773"/>
      <c r="O2" s="773"/>
      <c r="P2" s="773"/>
      <c r="Q2" s="773"/>
      <c r="R2" s="773"/>
      <c r="S2" s="773"/>
      <c r="T2" s="773"/>
      <c r="U2" s="773"/>
      <c r="V2" s="773"/>
      <c r="W2" s="773"/>
      <c r="X2" s="773"/>
      <c r="Y2" s="773"/>
      <c r="Z2" s="773"/>
      <c r="AA2" s="773"/>
      <c r="AB2" s="773"/>
      <c r="AC2" s="773"/>
      <c r="AD2" s="773"/>
      <c r="AE2" s="773"/>
      <c r="AF2" s="773"/>
      <c r="AG2" s="773"/>
      <c r="AH2" s="773"/>
      <c r="AI2" s="773"/>
      <c r="AJ2" s="773"/>
      <c r="AK2" s="773"/>
      <c r="AL2" s="773"/>
      <c r="AM2" s="773"/>
      <c r="AN2" s="773"/>
      <c r="AO2" s="773"/>
      <c r="AP2" s="773"/>
      <c r="AQ2" s="773"/>
      <c r="AR2" s="773"/>
      <c r="AS2" s="773"/>
      <c r="AT2" s="773"/>
      <c r="AU2" s="773"/>
      <c r="AV2" s="773"/>
      <c r="AW2" s="773"/>
      <c r="AX2" s="773"/>
      <c r="AY2" s="773"/>
      <c r="AZ2" s="773"/>
      <c r="BA2" s="773"/>
      <c r="BB2" s="773"/>
      <c r="BC2" s="773"/>
      <c r="BD2" s="773"/>
      <c r="BE2" s="773"/>
      <c r="BF2" s="773"/>
      <c r="BG2" s="773"/>
      <c r="BH2" s="773"/>
      <c r="BI2" s="773"/>
      <c r="BJ2" s="773"/>
      <c r="BK2" s="773"/>
      <c r="BL2" s="773"/>
      <c r="BM2" s="773"/>
      <c r="BN2" s="773"/>
      <c r="BO2" s="773"/>
      <c r="BP2" s="773"/>
      <c r="BQ2" s="773"/>
      <c r="BR2" s="773"/>
      <c r="BS2" s="773"/>
      <c r="BT2" s="773"/>
      <c r="BU2" s="773"/>
      <c r="BV2" s="773"/>
      <c r="BW2" s="773"/>
      <c r="BX2" s="773"/>
      <c r="BY2" s="773"/>
      <c r="BZ2" s="773"/>
      <c r="CA2" s="773"/>
      <c r="CB2" s="773"/>
      <c r="CC2" s="773"/>
      <c r="CD2" s="773"/>
      <c r="CE2" s="773"/>
      <c r="CF2" s="773"/>
      <c r="CG2" s="773"/>
      <c r="CH2" s="773"/>
      <c r="CI2" s="773"/>
      <c r="CJ2" s="773"/>
      <c r="CK2" s="773"/>
      <c r="CL2" s="773"/>
      <c r="CM2" s="773"/>
      <c r="CN2" s="773"/>
      <c r="CO2" s="773"/>
      <c r="CP2" s="773"/>
      <c r="CQ2" s="773"/>
      <c r="CR2" s="773"/>
      <c r="CS2" s="773"/>
      <c r="CT2" s="773"/>
      <c r="CU2" s="773"/>
      <c r="CV2" s="773"/>
      <c r="CW2" s="773"/>
      <c r="CX2" s="773"/>
      <c r="CY2" s="773"/>
      <c r="CZ2" s="773"/>
      <c r="DA2" s="773"/>
      <c r="DB2" s="773"/>
      <c r="DC2" s="773"/>
      <c r="DD2" s="773"/>
      <c r="DE2" s="773"/>
      <c r="DF2" s="773"/>
      <c r="DG2" s="773"/>
      <c r="DH2" s="773"/>
      <c r="DI2" s="773"/>
      <c r="DJ2" s="773"/>
      <c r="DK2" s="773"/>
      <c r="DL2" s="773"/>
      <c r="DM2" s="773"/>
      <c r="DN2" s="773"/>
      <c r="DO2" s="773"/>
      <c r="DP2" s="773"/>
      <c r="DQ2" s="773"/>
      <c r="DR2" s="773"/>
      <c r="DS2" s="773"/>
      <c r="DT2" s="773"/>
      <c r="DU2" s="773"/>
      <c r="DV2" s="773"/>
      <c r="DW2" s="773"/>
      <c r="DX2" s="773"/>
      <c r="DY2" s="773"/>
      <c r="DZ2" s="773"/>
      <c r="EA2" s="773"/>
      <c r="EB2" s="773"/>
      <c r="EC2" s="773"/>
      <c r="ED2" s="773"/>
      <c r="EE2" s="773"/>
      <c r="EF2" s="773"/>
      <c r="EG2" s="773"/>
      <c r="EH2" s="773"/>
      <c r="EI2" s="773"/>
      <c r="EJ2" s="773"/>
      <c r="EK2" s="773"/>
      <c r="EL2" s="773"/>
      <c r="EM2" s="773"/>
      <c r="EN2" s="773"/>
      <c r="EO2" s="773"/>
      <c r="EP2" s="773"/>
      <c r="EQ2" s="773"/>
      <c r="ER2" s="773"/>
      <c r="ES2" s="773"/>
      <c r="ET2" s="773"/>
      <c r="EU2" s="773"/>
      <c r="EV2" s="773"/>
      <c r="EW2" s="773"/>
      <c r="EX2" s="773"/>
      <c r="EY2" s="773"/>
      <c r="EZ2" s="773"/>
      <c r="FA2" s="773"/>
      <c r="FB2" s="773"/>
      <c r="FC2" s="773"/>
      <c r="FD2" s="773"/>
      <c r="FE2" s="773"/>
      <c r="FF2" s="773"/>
      <c r="FG2" s="773"/>
      <c r="FH2" s="773"/>
      <c r="FI2" s="773"/>
      <c r="FJ2" s="773"/>
      <c r="FK2" s="773"/>
      <c r="FL2" s="773"/>
      <c r="FM2" s="773"/>
      <c r="FN2" s="773"/>
      <c r="FO2" s="773"/>
      <c r="FP2" s="773"/>
      <c r="FQ2" s="773"/>
      <c r="FR2" s="773"/>
      <c r="FS2" s="773"/>
      <c r="FT2" s="773"/>
      <c r="FU2" s="773"/>
      <c r="FV2" s="773"/>
      <c r="FW2" s="773"/>
      <c r="FX2" s="773"/>
      <c r="FY2" s="773"/>
      <c r="FZ2" s="773"/>
      <c r="GA2" s="773"/>
      <c r="GB2" s="773"/>
      <c r="GC2" s="773"/>
      <c r="GD2" s="773"/>
      <c r="GE2" s="773"/>
      <c r="GF2" s="773"/>
      <c r="GG2" s="773"/>
      <c r="GH2" s="773"/>
      <c r="GI2" s="773"/>
      <c r="GJ2" s="773"/>
      <c r="GK2" s="773"/>
      <c r="GL2" s="773"/>
      <c r="GM2" s="773"/>
      <c r="GN2" s="773"/>
      <c r="GO2" s="773"/>
      <c r="GP2" s="773"/>
      <c r="GQ2" s="773"/>
      <c r="GR2" s="773"/>
      <c r="GS2" s="773"/>
      <c r="GT2" s="773"/>
      <c r="GU2" s="773"/>
      <c r="GV2" s="773"/>
      <c r="GW2" s="773"/>
      <c r="GX2" s="773"/>
      <c r="GY2" s="773"/>
      <c r="GZ2" s="773"/>
      <c r="HA2" s="773"/>
      <c r="HB2" s="773"/>
      <c r="HC2" s="773"/>
      <c r="HD2" s="773"/>
      <c r="HE2" s="773"/>
      <c r="HF2" s="773"/>
      <c r="HG2" s="773"/>
      <c r="HH2" s="773"/>
      <c r="HI2" s="773"/>
      <c r="HJ2" s="773"/>
      <c r="HK2" s="773"/>
      <c r="HL2" s="773"/>
      <c r="HM2" s="773"/>
      <c r="HN2" s="773"/>
      <c r="HO2" s="773"/>
      <c r="HP2" s="773"/>
      <c r="HQ2" s="773"/>
      <c r="HR2" s="773"/>
      <c r="HS2" s="773"/>
      <c r="HT2" s="773"/>
      <c r="HU2" s="773"/>
      <c r="HV2" s="773"/>
      <c r="HW2" s="773"/>
      <c r="HX2" s="773"/>
      <c r="HY2" s="773"/>
      <c r="HZ2" s="773"/>
      <c r="IA2" s="773"/>
      <c r="IB2" s="773"/>
      <c r="IC2" s="773"/>
      <c r="ID2" s="773"/>
      <c r="IE2" s="773"/>
      <c r="IF2" s="773"/>
      <c r="IG2" s="773"/>
      <c r="IH2" s="773"/>
      <c r="II2" s="773"/>
      <c r="IJ2" s="773"/>
      <c r="IK2" s="773"/>
      <c r="IL2" s="773"/>
      <c r="IM2" s="773"/>
      <c r="IN2" s="773"/>
      <c r="IO2" s="773"/>
      <c r="IP2" s="773"/>
      <c r="IQ2" s="773"/>
      <c r="IR2" s="773"/>
      <c r="IS2" s="773"/>
      <c r="IT2" s="773"/>
      <c r="IU2" s="773"/>
    </row>
    <row r="3" spans="1:255" ht="15.75" x14ac:dyDescent="0.25">
      <c r="A3" s="767" t="s">
        <v>1394</v>
      </c>
      <c r="B3" s="768"/>
      <c r="C3" s="769"/>
      <c r="D3" s="773"/>
      <c r="E3" s="773"/>
      <c r="F3" s="773"/>
      <c r="G3" s="773"/>
      <c r="H3" s="773"/>
      <c r="I3" s="773"/>
      <c r="J3" s="773"/>
      <c r="K3" s="773"/>
      <c r="L3" s="773"/>
      <c r="M3" s="773"/>
      <c r="N3" s="773"/>
      <c r="O3" s="773"/>
      <c r="P3" s="773"/>
      <c r="Q3" s="773"/>
      <c r="R3" s="773"/>
      <c r="S3" s="773"/>
      <c r="T3" s="773"/>
      <c r="U3" s="773"/>
      <c r="V3" s="773"/>
      <c r="W3" s="773"/>
      <c r="X3" s="773"/>
      <c r="Y3" s="773"/>
      <c r="Z3" s="773"/>
      <c r="AA3" s="773"/>
      <c r="AB3" s="773"/>
      <c r="AC3" s="773"/>
      <c r="AD3" s="773"/>
      <c r="AE3" s="773"/>
      <c r="AF3" s="773"/>
      <c r="AG3" s="773"/>
      <c r="AH3" s="773"/>
      <c r="AI3" s="773"/>
      <c r="AJ3" s="773"/>
      <c r="AK3" s="773"/>
      <c r="AL3" s="773"/>
      <c r="AM3" s="773"/>
      <c r="AN3" s="773"/>
      <c r="AO3" s="773"/>
      <c r="AP3" s="773"/>
      <c r="AQ3" s="773"/>
      <c r="AR3" s="773"/>
      <c r="AS3" s="773"/>
      <c r="AT3" s="773"/>
      <c r="AU3" s="773"/>
      <c r="AV3" s="773"/>
      <c r="AW3" s="773"/>
      <c r="AX3" s="773"/>
      <c r="AY3" s="773"/>
      <c r="AZ3" s="773"/>
      <c r="BA3" s="773"/>
      <c r="BB3" s="773"/>
      <c r="BC3" s="773"/>
      <c r="BD3" s="773"/>
      <c r="BE3" s="773"/>
      <c r="BF3" s="773"/>
      <c r="BG3" s="773"/>
      <c r="BH3" s="773"/>
      <c r="BI3" s="773"/>
      <c r="BJ3" s="773"/>
      <c r="BK3" s="773"/>
      <c r="BL3" s="773"/>
      <c r="BM3" s="773"/>
      <c r="BN3" s="773"/>
      <c r="BO3" s="773"/>
      <c r="BP3" s="773"/>
      <c r="BQ3" s="773"/>
      <c r="BR3" s="773"/>
      <c r="BS3" s="773"/>
      <c r="BT3" s="773"/>
      <c r="BU3" s="773"/>
      <c r="BV3" s="773"/>
      <c r="BW3" s="773"/>
      <c r="BX3" s="773"/>
      <c r="BY3" s="773"/>
      <c r="BZ3" s="773"/>
      <c r="CA3" s="773"/>
      <c r="CB3" s="773"/>
      <c r="CC3" s="773"/>
      <c r="CD3" s="773"/>
      <c r="CE3" s="773"/>
      <c r="CF3" s="773"/>
      <c r="CG3" s="773"/>
      <c r="CH3" s="773"/>
      <c r="CI3" s="773"/>
      <c r="CJ3" s="773"/>
      <c r="CK3" s="773"/>
      <c r="CL3" s="773"/>
      <c r="CM3" s="773"/>
      <c r="CN3" s="773"/>
      <c r="CO3" s="773"/>
      <c r="CP3" s="773"/>
      <c r="CQ3" s="773"/>
      <c r="CR3" s="773"/>
      <c r="CS3" s="773"/>
      <c r="CT3" s="773"/>
      <c r="CU3" s="773"/>
      <c r="CV3" s="773"/>
      <c r="CW3" s="773"/>
      <c r="CX3" s="773"/>
      <c r="CY3" s="773"/>
      <c r="CZ3" s="773"/>
      <c r="DA3" s="773"/>
      <c r="DB3" s="773"/>
      <c r="DC3" s="773"/>
      <c r="DD3" s="773"/>
      <c r="DE3" s="773"/>
      <c r="DF3" s="773"/>
      <c r="DG3" s="773"/>
      <c r="DH3" s="773"/>
      <c r="DI3" s="773"/>
      <c r="DJ3" s="773"/>
      <c r="DK3" s="773"/>
      <c r="DL3" s="773"/>
      <c r="DM3" s="773"/>
      <c r="DN3" s="773"/>
      <c r="DO3" s="773"/>
      <c r="DP3" s="773"/>
      <c r="DQ3" s="773"/>
      <c r="DR3" s="773"/>
      <c r="DS3" s="773"/>
      <c r="DT3" s="773"/>
      <c r="DU3" s="773"/>
      <c r="DV3" s="773"/>
      <c r="DW3" s="773"/>
      <c r="DX3" s="773"/>
      <c r="DY3" s="773"/>
      <c r="DZ3" s="773"/>
      <c r="EA3" s="773"/>
      <c r="EB3" s="773"/>
      <c r="EC3" s="773"/>
      <c r="ED3" s="773"/>
      <c r="EE3" s="773"/>
      <c r="EF3" s="773"/>
      <c r="EG3" s="773"/>
      <c r="EH3" s="773"/>
      <c r="EI3" s="773"/>
      <c r="EJ3" s="773"/>
      <c r="EK3" s="773"/>
      <c r="EL3" s="773"/>
      <c r="EM3" s="773"/>
      <c r="EN3" s="773"/>
      <c r="EO3" s="773"/>
      <c r="EP3" s="773"/>
      <c r="EQ3" s="773"/>
      <c r="ER3" s="773"/>
      <c r="ES3" s="773"/>
      <c r="ET3" s="773"/>
      <c r="EU3" s="773"/>
      <c r="EV3" s="773"/>
      <c r="EW3" s="773"/>
      <c r="EX3" s="773"/>
      <c r="EY3" s="773"/>
      <c r="EZ3" s="773"/>
      <c r="FA3" s="773"/>
      <c r="FB3" s="773"/>
      <c r="FC3" s="773"/>
      <c r="FD3" s="773"/>
      <c r="FE3" s="773"/>
      <c r="FF3" s="773"/>
      <c r="FG3" s="773"/>
      <c r="FH3" s="773"/>
      <c r="FI3" s="773"/>
      <c r="FJ3" s="773"/>
      <c r="FK3" s="773"/>
      <c r="FL3" s="773"/>
      <c r="FM3" s="773"/>
      <c r="FN3" s="773"/>
      <c r="FO3" s="773"/>
      <c r="FP3" s="773"/>
      <c r="FQ3" s="773"/>
      <c r="FR3" s="773"/>
      <c r="FS3" s="773"/>
      <c r="FT3" s="773"/>
      <c r="FU3" s="773"/>
      <c r="FV3" s="773"/>
      <c r="FW3" s="773"/>
      <c r="FX3" s="773"/>
      <c r="FY3" s="773"/>
      <c r="FZ3" s="773"/>
      <c r="GA3" s="773"/>
      <c r="GB3" s="773"/>
      <c r="GC3" s="773"/>
      <c r="GD3" s="773"/>
      <c r="GE3" s="773"/>
      <c r="GF3" s="773"/>
      <c r="GG3" s="773"/>
      <c r="GH3" s="773"/>
      <c r="GI3" s="773"/>
      <c r="GJ3" s="773"/>
      <c r="GK3" s="773"/>
      <c r="GL3" s="773"/>
      <c r="GM3" s="773"/>
      <c r="GN3" s="773"/>
      <c r="GO3" s="773"/>
      <c r="GP3" s="773"/>
      <c r="GQ3" s="773"/>
      <c r="GR3" s="773"/>
      <c r="GS3" s="773"/>
      <c r="GT3" s="773"/>
      <c r="GU3" s="773"/>
      <c r="GV3" s="773"/>
      <c r="GW3" s="773"/>
      <c r="GX3" s="773"/>
      <c r="GY3" s="773"/>
      <c r="GZ3" s="773"/>
      <c r="HA3" s="773"/>
      <c r="HB3" s="773"/>
      <c r="HC3" s="773"/>
      <c r="HD3" s="773"/>
      <c r="HE3" s="773"/>
      <c r="HF3" s="773"/>
      <c r="HG3" s="773"/>
      <c r="HH3" s="773"/>
      <c r="HI3" s="773"/>
      <c r="HJ3" s="773"/>
      <c r="HK3" s="773"/>
      <c r="HL3" s="773"/>
      <c r="HM3" s="773"/>
      <c r="HN3" s="773"/>
      <c r="HO3" s="773"/>
      <c r="HP3" s="773"/>
      <c r="HQ3" s="773"/>
      <c r="HR3" s="773"/>
      <c r="HS3" s="773"/>
      <c r="HT3" s="773"/>
      <c r="HU3" s="773"/>
      <c r="HV3" s="773"/>
      <c r="HW3" s="773"/>
      <c r="HX3" s="773"/>
      <c r="HY3" s="773"/>
      <c r="HZ3" s="773"/>
      <c r="IA3" s="773"/>
      <c r="IB3" s="773"/>
      <c r="IC3" s="773"/>
      <c r="ID3" s="773"/>
      <c r="IE3" s="773"/>
      <c r="IF3" s="773"/>
      <c r="IG3" s="773"/>
      <c r="IH3" s="773"/>
      <c r="II3" s="773"/>
      <c r="IJ3" s="773"/>
      <c r="IK3" s="773"/>
      <c r="IL3" s="773"/>
      <c r="IM3" s="773"/>
      <c r="IN3" s="773"/>
      <c r="IO3" s="773"/>
      <c r="IP3" s="773"/>
      <c r="IQ3" s="773"/>
      <c r="IR3" s="773"/>
      <c r="IS3" s="773"/>
      <c r="IT3" s="773"/>
      <c r="IU3" s="773"/>
    </row>
    <row r="4" spans="1:255" ht="15.75" x14ac:dyDescent="0.25">
      <c r="A4" s="767" t="s">
        <v>792</v>
      </c>
      <c r="B4" s="768"/>
      <c r="C4" s="769"/>
    </row>
    <row r="5" spans="1:255" ht="5.25" customHeight="1" x14ac:dyDescent="0.25">
      <c r="A5" s="439"/>
      <c r="B5" s="440"/>
      <c r="C5" s="441"/>
    </row>
    <row r="6" spans="1:255" x14ac:dyDescent="0.25">
      <c r="A6" s="419" t="s">
        <v>835</v>
      </c>
      <c r="B6" s="420" t="s">
        <v>836</v>
      </c>
      <c r="C6" s="423" t="s">
        <v>837</v>
      </c>
    </row>
    <row r="7" spans="1:255" x14ac:dyDescent="0.25">
      <c r="A7" s="448" t="s">
        <v>838</v>
      </c>
      <c r="B7" s="462">
        <v>4868912.3342874004</v>
      </c>
      <c r="C7" s="463">
        <f>B7/$B$24</f>
        <v>0.15618277986682796</v>
      </c>
      <c r="D7" s="445"/>
      <c r="E7" s="445"/>
      <c r="F7" s="464"/>
    </row>
    <row r="8" spans="1:255" x14ac:dyDescent="0.25">
      <c r="A8" s="448" t="s">
        <v>839</v>
      </c>
      <c r="B8" s="462">
        <v>239762.57772880001</v>
      </c>
      <c r="C8" s="463">
        <f t="shared" ref="C8:C23" si="0">B8/$B$24</f>
        <v>7.6909961253596899E-3</v>
      </c>
      <c r="D8" s="445"/>
      <c r="E8" s="445"/>
      <c r="F8" s="464"/>
    </row>
    <row r="9" spans="1:255" x14ac:dyDescent="0.25">
      <c r="A9" s="448" t="s">
        <v>840</v>
      </c>
      <c r="B9" s="462">
        <v>895920.92630319996</v>
      </c>
      <c r="C9" s="463">
        <f t="shared" si="0"/>
        <v>2.8738948496877515E-2</v>
      </c>
      <c r="D9" s="445"/>
      <c r="E9" s="445"/>
      <c r="F9" s="464"/>
    </row>
    <row r="10" spans="1:255" x14ac:dyDescent="0.25">
      <c r="A10" s="448" t="s">
        <v>841</v>
      </c>
      <c r="B10" s="462">
        <v>969181.02000020002</v>
      </c>
      <c r="C10" s="463">
        <f t="shared" si="0"/>
        <v>3.108895283076667E-2</v>
      </c>
      <c r="D10" s="445"/>
      <c r="E10" s="445"/>
      <c r="F10" s="464"/>
    </row>
    <row r="11" spans="1:255" x14ac:dyDescent="0.25">
      <c r="A11" s="448" t="s">
        <v>848</v>
      </c>
      <c r="B11" s="462">
        <v>24576.722984800002</v>
      </c>
      <c r="C11" s="463">
        <f t="shared" si="0"/>
        <v>7.883610655201529E-4</v>
      </c>
      <c r="D11" s="445"/>
      <c r="E11" s="445"/>
      <c r="F11" s="464"/>
    </row>
    <row r="12" spans="1:255" ht="25.5" x14ac:dyDescent="0.25">
      <c r="A12" s="465" t="s">
        <v>1393</v>
      </c>
      <c r="B12" s="462">
        <v>503.28643819999996</v>
      </c>
      <c r="C12" s="507">
        <f t="shared" si="0"/>
        <v>1.6144195990921422E-5</v>
      </c>
      <c r="D12" s="445"/>
      <c r="E12" s="445"/>
      <c r="F12" s="464"/>
    </row>
    <row r="13" spans="1:255" ht="17.25" customHeight="1" x14ac:dyDescent="0.25">
      <c r="A13" s="465" t="s">
        <v>1106</v>
      </c>
      <c r="B13" s="462">
        <v>652.18026859999998</v>
      </c>
      <c r="C13" s="507">
        <f t="shared" si="0"/>
        <v>2.0920345311403179E-5</v>
      </c>
      <c r="D13" s="445"/>
      <c r="E13" s="445"/>
      <c r="F13" s="350"/>
    </row>
    <row r="14" spans="1:255" x14ac:dyDescent="0.25">
      <c r="A14" s="448" t="s">
        <v>852</v>
      </c>
      <c r="B14" s="462">
        <v>635639.75291459996</v>
      </c>
      <c r="C14" s="463">
        <f t="shared" si="0"/>
        <v>2.0389766089020295E-2</v>
      </c>
      <c r="D14" s="445"/>
      <c r="E14" s="445"/>
      <c r="F14" s="464"/>
    </row>
    <row r="15" spans="1:255" x14ac:dyDescent="0.25">
      <c r="A15" s="465" t="s">
        <v>842</v>
      </c>
      <c r="B15" s="462">
        <v>2524816.7221396002</v>
      </c>
      <c r="C15" s="463">
        <f t="shared" si="0"/>
        <v>8.0989935173217439E-2</v>
      </c>
      <c r="D15" s="445"/>
      <c r="E15" s="445"/>
      <c r="F15" s="464"/>
    </row>
    <row r="16" spans="1:255" x14ac:dyDescent="0.25">
      <c r="A16" s="448" t="s">
        <v>853</v>
      </c>
      <c r="B16" s="462">
        <v>47794.243642599999</v>
      </c>
      <c r="C16" s="463">
        <f t="shared" si="0"/>
        <v>1.5331222501516327E-3</v>
      </c>
      <c r="D16" s="445"/>
      <c r="E16" s="445"/>
      <c r="F16" s="464"/>
    </row>
    <row r="17" spans="1:14" x14ac:dyDescent="0.25">
      <c r="A17" s="448" t="s">
        <v>843</v>
      </c>
      <c r="B17" s="462">
        <v>17689207.831441998</v>
      </c>
      <c r="C17" s="463">
        <f t="shared" si="0"/>
        <v>0.56742645237234957</v>
      </c>
      <c r="D17" s="445"/>
      <c r="E17" s="445"/>
      <c r="F17" s="464"/>
    </row>
    <row r="18" spans="1:14" x14ac:dyDescent="0.25">
      <c r="A18" s="448" t="s">
        <v>1392</v>
      </c>
      <c r="B18" s="462">
        <v>29882.899988200003</v>
      </c>
      <c r="C18" s="463">
        <f t="shared" si="0"/>
        <v>9.5857022476510741E-4</v>
      </c>
      <c r="D18" s="445"/>
      <c r="E18" s="445"/>
      <c r="F18" s="464"/>
    </row>
    <row r="19" spans="1:14" x14ac:dyDescent="0.25">
      <c r="A19" s="448" t="s">
        <v>844</v>
      </c>
      <c r="B19" s="462">
        <v>2352881.3037394001</v>
      </c>
      <c r="C19" s="463">
        <f t="shared" si="0"/>
        <v>7.5474668156761779E-2</v>
      </c>
      <c r="D19" s="445"/>
      <c r="E19" s="445"/>
      <c r="F19" s="464"/>
    </row>
    <row r="20" spans="1:14" x14ac:dyDescent="0.25">
      <c r="A20" s="448" t="s">
        <v>849</v>
      </c>
      <c r="B20" s="462">
        <v>144084.81351179996</v>
      </c>
      <c r="C20" s="463">
        <f t="shared" si="0"/>
        <v>4.6218878397940944E-3</v>
      </c>
      <c r="D20" s="445"/>
      <c r="E20" s="445"/>
      <c r="F20" s="464"/>
    </row>
    <row r="21" spans="1:14" x14ac:dyDescent="0.25">
      <c r="A21" s="448" t="s">
        <v>850</v>
      </c>
      <c r="B21" s="462">
        <v>782.23338340000009</v>
      </c>
      <c r="C21" s="463">
        <f t="shared" si="0"/>
        <v>2.50921306312505E-5</v>
      </c>
      <c r="D21" s="445"/>
      <c r="E21" s="445"/>
      <c r="F21" s="464"/>
    </row>
    <row r="22" spans="1:14" x14ac:dyDescent="0.25">
      <c r="A22" s="448" t="s">
        <v>845</v>
      </c>
      <c r="B22" s="462">
        <v>104915.05056899998</v>
      </c>
      <c r="C22" s="463">
        <f t="shared" si="0"/>
        <v>3.3654178023177416E-3</v>
      </c>
      <c r="D22" s="445"/>
      <c r="E22" s="445"/>
      <c r="F22" s="464"/>
    </row>
    <row r="23" spans="1:14" ht="15.75" thickBot="1" x14ac:dyDescent="0.3">
      <c r="A23" s="448" t="s">
        <v>846</v>
      </c>
      <c r="B23" s="462">
        <v>644936.56465279998</v>
      </c>
      <c r="C23" s="463">
        <f t="shared" si="0"/>
        <v>2.0687985034336991E-2</v>
      </c>
      <c r="D23" s="445"/>
      <c r="E23" s="445"/>
    </row>
    <row r="24" spans="1:14" ht="15.75" customHeight="1" thickBot="1" x14ac:dyDescent="0.3">
      <c r="A24" s="427" t="s">
        <v>683</v>
      </c>
      <c r="B24" s="466">
        <v>31174450.463994592</v>
      </c>
      <c r="C24" s="467">
        <f>SUM(C7:C23)</f>
        <v>1.0000000000000002</v>
      </c>
      <c r="E24" s="445"/>
    </row>
    <row r="25" spans="1:14" ht="5.25" customHeight="1" x14ac:dyDescent="0.25">
      <c r="A25" s="430"/>
      <c r="B25" s="430"/>
      <c r="C25" s="430"/>
    </row>
    <row r="26" spans="1:14" x14ac:dyDescent="0.25">
      <c r="A26" s="455" t="s">
        <v>851</v>
      </c>
      <c r="B26" s="455"/>
      <c r="C26" s="455"/>
    </row>
    <row r="27" spans="1:14" x14ac:dyDescent="0.25">
      <c r="A27" s="432" t="s">
        <v>23</v>
      </c>
    </row>
    <row r="28" spans="1:14" x14ac:dyDescent="0.25">
      <c r="A28" s="437"/>
    </row>
    <row r="29" spans="1:14" x14ac:dyDescent="0.25">
      <c r="A29" s="445"/>
      <c r="B29" s="456"/>
      <c r="C29" s="456"/>
      <c r="D29" s="456"/>
      <c r="E29" s="456"/>
      <c r="F29" s="456"/>
      <c r="G29" s="456"/>
      <c r="H29" s="456"/>
      <c r="I29" s="456"/>
      <c r="J29" s="456"/>
      <c r="K29" s="456"/>
      <c r="L29" s="456"/>
      <c r="M29" s="456"/>
      <c r="N29" s="446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showGridLines="0" workbookViewId="0">
      <selection activeCell="SS22" sqref="SS22"/>
    </sheetView>
  </sheetViews>
  <sheetFormatPr baseColWidth="10" defaultColWidth="0" defaultRowHeight="15" zeroHeight="1" x14ac:dyDescent="0.25"/>
  <cols>
    <col min="1" max="1" width="62.85546875" customWidth="1"/>
    <col min="2" max="2" width="22.140625" customWidth="1"/>
    <col min="4" max="256" width="11.42578125" hidden="1"/>
    <col min="257" max="257" width="62.85546875" customWidth="1"/>
    <col min="258" max="258" width="22.140625" customWidth="1"/>
    <col min="259" max="512" width="11.42578125" hidden="1"/>
    <col min="513" max="513" width="62.85546875" customWidth="1"/>
    <col min="514" max="514" width="22.140625" customWidth="1"/>
    <col min="515" max="768" width="11.42578125" hidden="1"/>
    <col min="769" max="769" width="62.85546875" customWidth="1"/>
    <col min="770" max="770" width="22.140625" customWidth="1"/>
    <col min="771" max="1024" width="11.42578125" hidden="1"/>
    <col min="1025" max="1025" width="62.85546875" customWidth="1"/>
    <col min="1026" max="1026" width="22.140625" customWidth="1"/>
    <col min="1027" max="1280" width="11.42578125" hidden="1"/>
    <col min="1281" max="1281" width="62.85546875" customWidth="1"/>
    <col min="1282" max="1282" width="22.140625" customWidth="1"/>
    <col min="1283" max="1536" width="11.42578125" hidden="1"/>
    <col min="1537" max="1537" width="62.85546875" customWidth="1"/>
    <col min="1538" max="1538" width="22.140625" customWidth="1"/>
    <col min="1539" max="1792" width="11.42578125" hidden="1"/>
    <col min="1793" max="1793" width="62.85546875" customWidth="1"/>
    <col min="1794" max="1794" width="22.140625" customWidth="1"/>
    <col min="1795" max="2048" width="11.42578125" hidden="1"/>
    <col min="2049" max="2049" width="62.85546875" customWidth="1"/>
    <col min="2050" max="2050" width="22.140625" customWidth="1"/>
    <col min="2051" max="2304" width="11.42578125" hidden="1"/>
    <col min="2305" max="2305" width="62.85546875" customWidth="1"/>
    <col min="2306" max="2306" width="22.140625" customWidth="1"/>
    <col min="2307" max="2560" width="11.42578125" hidden="1"/>
    <col min="2561" max="2561" width="62.85546875" customWidth="1"/>
    <col min="2562" max="2562" width="22.140625" customWidth="1"/>
    <col min="2563" max="2816" width="11.42578125" hidden="1"/>
    <col min="2817" max="2817" width="62.85546875" customWidth="1"/>
    <col min="2818" max="2818" width="22.140625" customWidth="1"/>
    <col min="2819" max="3072" width="11.42578125" hidden="1"/>
    <col min="3073" max="3073" width="62.85546875" customWidth="1"/>
    <col min="3074" max="3074" width="22.140625" customWidth="1"/>
    <col min="3075" max="3328" width="11.42578125" hidden="1"/>
    <col min="3329" max="3329" width="62.85546875" customWidth="1"/>
    <col min="3330" max="3330" width="22.140625" customWidth="1"/>
    <col min="3331" max="3584" width="11.42578125" hidden="1"/>
    <col min="3585" max="3585" width="62.85546875" customWidth="1"/>
    <col min="3586" max="3586" width="22.140625" customWidth="1"/>
    <col min="3587" max="3840" width="11.42578125" hidden="1"/>
    <col min="3841" max="3841" width="62.85546875" customWidth="1"/>
    <col min="3842" max="3842" width="22.140625" customWidth="1"/>
    <col min="3843" max="4096" width="11.42578125" hidden="1"/>
    <col min="4097" max="4097" width="62.85546875" customWidth="1"/>
    <col min="4098" max="4098" width="22.140625" customWidth="1"/>
    <col min="4099" max="4352" width="11.42578125" hidden="1"/>
    <col min="4353" max="4353" width="62.85546875" customWidth="1"/>
    <col min="4354" max="4354" width="22.140625" customWidth="1"/>
    <col min="4355" max="4608" width="11.42578125" hidden="1"/>
    <col min="4609" max="4609" width="62.85546875" customWidth="1"/>
    <col min="4610" max="4610" width="22.140625" customWidth="1"/>
    <col min="4611" max="4864" width="11.42578125" hidden="1"/>
    <col min="4865" max="4865" width="62.85546875" customWidth="1"/>
    <col min="4866" max="4866" width="22.140625" customWidth="1"/>
    <col min="4867" max="5120" width="11.42578125" hidden="1"/>
    <col min="5121" max="5121" width="62.85546875" customWidth="1"/>
    <col min="5122" max="5122" width="22.140625" customWidth="1"/>
    <col min="5123" max="5376" width="11.42578125" hidden="1"/>
    <col min="5377" max="5377" width="62.85546875" customWidth="1"/>
    <col min="5378" max="5378" width="22.140625" customWidth="1"/>
    <col min="5379" max="5632" width="11.42578125" hidden="1"/>
    <col min="5633" max="5633" width="62.85546875" customWidth="1"/>
    <col min="5634" max="5634" width="22.140625" customWidth="1"/>
    <col min="5635" max="5888" width="11.42578125" hidden="1"/>
    <col min="5889" max="5889" width="62.85546875" customWidth="1"/>
    <col min="5890" max="5890" width="22.140625" customWidth="1"/>
    <col min="5891" max="6144" width="11.42578125" hidden="1"/>
    <col min="6145" max="6145" width="62.85546875" customWidth="1"/>
    <col min="6146" max="6146" width="22.140625" customWidth="1"/>
    <col min="6147" max="6400" width="11.42578125" hidden="1"/>
    <col min="6401" max="6401" width="62.85546875" customWidth="1"/>
    <col min="6402" max="6402" width="22.140625" customWidth="1"/>
    <col min="6403" max="6656" width="11.42578125" hidden="1"/>
    <col min="6657" max="6657" width="62.85546875" customWidth="1"/>
    <col min="6658" max="6658" width="22.140625" customWidth="1"/>
    <col min="6659" max="6912" width="11.42578125" hidden="1"/>
    <col min="6913" max="6913" width="62.85546875" customWidth="1"/>
    <col min="6914" max="6914" width="22.140625" customWidth="1"/>
    <col min="6915" max="7168" width="11.42578125" hidden="1"/>
    <col min="7169" max="7169" width="62.85546875" customWidth="1"/>
    <col min="7170" max="7170" width="22.140625" customWidth="1"/>
    <col min="7171" max="7424" width="11.42578125" hidden="1"/>
    <col min="7425" max="7425" width="62.85546875" customWidth="1"/>
    <col min="7426" max="7426" width="22.140625" customWidth="1"/>
    <col min="7427" max="7680" width="11.42578125" hidden="1"/>
    <col min="7681" max="7681" width="62.85546875" customWidth="1"/>
    <col min="7682" max="7682" width="22.140625" customWidth="1"/>
    <col min="7683" max="7936" width="11.42578125" hidden="1"/>
    <col min="7937" max="7937" width="62.85546875" customWidth="1"/>
    <col min="7938" max="7938" width="22.140625" customWidth="1"/>
    <col min="7939" max="8192" width="11.42578125" hidden="1"/>
    <col min="8193" max="8193" width="62.85546875" customWidth="1"/>
    <col min="8194" max="8194" width="22.140625" customWidth="1"/>
    <col min="8195" max="8448" width="11.42578125" hidden="1"/>
    <col min="8449" max="8449" width="62.85546875" customWidth="1"/>
    <col min="8450" max="8450" width="22.140625" customWidth="1"/>
    <col min="8451" max="8704" width="11.42578125" hidden="1"/>
    <col min="8705" max="8705" width="62.85546875" customWidth="1"/>
    <col min="8706" max="8706" width="22.140625" customWidth="1"/>
    <col min="8707" max="8960" width="11.42578125" hidden="1"/>
    <col min="8961" max="8961" width="62.85546875" customWidth="1"/>
    <col min="8962" max="8962" width="22.140625" customWidth="1"/>
    <col min="8963" max="9216" width="11.42578125" hidden="1"/>
    <col min="9217" max="9217" width="62.85546875" customWidth="1"/>
    <col min="9218" max="9218" width="22.140625" customWidth="1"/>
    <col min="9219" max="9472" width="11.42578125" hidden="1"/>
    <col min="9473" max="9473" width="62.85546875" customWidth="1"/>
    <col min="9474" max="9474" width="22.140625" customWidth="1"/>
    <col min="9475" max="9728" width="11.42578125" hidden="1"/>
    <col min="9729" max="9729" width="62.85546875" customWidth="1"/>
    <col min="9730" max="9730" width="22.140625" customWidth="1"/>
    <col min="9731" max="9984" width="11.42578125" hidden="1"/>
    <col min="9985" max="9985" width="62.85546875" customWidth="1"/>
    <col min="9986" max="9986" width="22.140625" customWidth="1"/>
    <col min="9987" max="10240" width="11.42578125" hidden="1"/>
    <col min="10241" max="10241" width="62.85546875" customWidth="1"/>
    <col min="10242" max="10242" width="22.140625" customWidth="1"/>
    <col min="10243" max="10496" width="11.42578125" hidden="1"/>
    <col min="10497" max="10497" width="62.85546875" customWidth="1"/>
    <col min="10498" max="10498" width="22.140625" customWidth="1"/>
    <col min="10499" max="10752" width="11.42578125" hidden="1"/>
    <col min="10753" max="10753" width="62.85546875" customWidth="1"/>
    <col min="10754" max="10754" width="22.140625" customWidth="1"/>
    <col min="10755" max="11008" width="11.42578125" hidden="1"/>
    <col min="11009" max="11009" width="62.85546875" customWidth="1"/>
    <col min="11010" max="11010" width="22.140625" customWidth="1"/>
    <col min="11011" max="11264" width="11.42578125" hidden="1"/>
    <col min="11265" max="11265" width="62.85546875" customWidth="1"/>
    <col min="11266" max="11266" width="22.140625" customWidth="1"/>
    <col min="11267" max="11520" width="11.42578125" hidden="1"/>
    <col min="11521" max="11521" width="62.85546875" customWidth="1"/>
    <col min="11522" max="11522" width="22.140625" customWidth="1"/>
    <col min="11523" max="11776" width="11.42578125" hidden="1"/>
    <col min="11777" max="11777" width="62.85546875" customWidth="1"/>
    <col min="11778" max="11778" width="22.140625" customWidth="1"/>
    <col min="11779" max="12032" width="11.42578125" hidden="1"/>
    <col min="12033" max="12033" width="62.85546875" customWidth="1"/>
    <col min="12034" max="12034" width="22.140625" customWidth="1"/>
    <col min="12035" max="12288" width="11.42578125" hidden="1"/>
    <col min="12289" max="12289" width="62.85546875" customWidth="1"/>
    <col min="12290" max="12290" width="22.140625" customWidth="1"/>
    <col min="12291" max="12544" width="11.42578125" hidden="1"/>
    <col min="12545" max="12545" width="62.85546875" customWidth="1"/>
    <col min="12546" max="12546" width="22.140625" customWidth="1"/>
    <col min="12547" max="12800" width="11.42578125" hidden="1"/>
    <col min="12801" max="12801" width="62.85546875" customWidth="1"/>
    <col min="12802" max="12802" width="22.140625" customWidth="1"/>
    <col min="12803" max="13056" width="11.42578125" hidden="1"/>
    <col min="13057" max="13057" width="62.85546875" customWidth="1"/>
    <col min="13058" max="13058" width="22.140625" customWidth="1"/>
    <col min="13059" max="13312" width="11.42578125" hidden="1"/>
    <col min="13313" max="13313" width="62.85546875" customWidth="1"/>
    <col min="13314" max="13314" width="22.140625" customWidth="1"/>
    <col min="13315" max="13568" width="11.42578125" hidden="1"/>
    <col min="13569" max="13569" width="62.85546875" customWidth="1"/>
    <col min="13570" max="13570" width="22.140625" customWidth="1"/>
    <col min="13571" max="13824" width="11.42578125" hidden="1"/>
    <col min="13825" max="13825" width="62.85546875" customWidth="1"/>
    <col min="13826" max="13826" width="22.140625" customWidth="1"/>
    <col min="13827" max="14080" width="11.42578125" hidden="1"/>
    <col min="14081" max="14081" width="62.85546875" customWidth="1"/>
    <col min="14082" max="14082" width="22.140625" customWidth="1"/>
    <col min="14083" max="14336" width="11.42578125" hidden="1"/>
    <col min="14337" max="14337" width="62.85546875" customWidth="1"/>
    <col min="14338" max="14338" width="22.140625" customWidth="1"/>
    <col min="14339" max="14592" width="11.42578125" hidden="1"/>
    <col min="14593" max="14593" width="62.85546875" customWidth="1"/>
    <col min="14594" max="14594" width="22.140625" customWidth="1"/>
    <col min="14595" max="14848" width="11.42578125" hidden="1"/>
    <col min="14849" max="14849" width="62.85546875" customWidth="1"/>
    <col min="14850" max="14850" width="22.140625" customWidth="1"/>
    <col min="14851" max="15104" width="11.42578125" hidden="1"/>
    <col min="15105" max="15105" width="62.85546875" customWidth="1"/>
    <col min="15106" max="15106" width="22.140625" customWidth="1"/>
    <col min="15107" max="15360" width="11.42578125" hidden="1"/>
    <col min="15361" max="15361" width="62.85546875" customWidth="1"/>
    <col min="15362" max="15362" width="22.140625" customWidth="1"/>
    <col min="15363" max="15616" width="11.42578125" hidden="1"/>
    <col min="15617" max="15617" width="62.85546875" customWidth="1"/>
    <col min="15618" max="15618" width="22.140625" customWidth="1"/>
    <col min="15619" max="15872" width="11.42578125" hidden="1"/>
    <col min="15873" max="15873" width="62.85546875" customWidth="1"/>
    <col min="15874" max="15874" width="22.140625" customWidth="1"/>
    <col min="15875" max="16128" width="11.42578125" hidden="1"/>
    <col min="16129" max="16129" width="62.85546875" customWidth="1"/>
    <col min="16130" max="16130" width="22.140625" customWidth="1"/>
    <col min="16131" max="16384" width="11.42578125" hidden="1"/>
  </cols>
  <sheetData>
    <row r="1" spans="1:258" ht="30.75" customHeight="1" x14ac:dyDescent="0.25">
      <c r="A1" s="689" t="s">
        <v>854</v>
      </c>
      <c r="B1" s="691"/>
    </row>
    <row r="2" spans="1:258" x14ac:dyDescent="0.25">
      <c r="A2" s="680" t="s">
        <v>1394</v>
      </c>
      <c r="B2" s="681"/>
    </row>
    <row r="3" spans="1:258" ht="6" customHeight="1" x14ac:dyDescent="0.25">
      <c r="A3" s="186"/>
      <c r="B3" s="188"/>
    </row>
    <row r="4" spans="1:258" x14ac:dyDescent="0.25">
      <c r="A4" s="777" t="s">
        <v>855</v>
      </c>
      <c r="B4" s="778" t="s">
        <v>590</v>
      </c>
    </row>
    <row r="5" spans="1:258" ht="15.75" thickBot="1" x14ac:dyDescent="0.3">
      <c r="A5" s="777"/>
      <c r="B5" s="778"/>
    </row>
    <row r="6" spans="1:258" x14ac:dyDescent="0.25">
      <c r="A6" s="246" t="s">
        <v>38</v>
      </c>
      <c r="B6" s="565">
        <v>92</v>
      </c>
      <c r="IW6" s="352"/>
      <c r="IX6" s="353"/>
    </row>
    <row r="7" spans="1:258" x14ac:dyDescent="0.25">
      <c r="A7" s="247" t="s">
        <v>57</v>
      </c>
      <c r="B7" s="565">
        <v>1369</v>
      </c>
      <c r="IW7" s="352"/>
      <c r="IX7" s="353"/>
    </row>
    <row r="8" spans="1:258" x14ac:dyDescent="0.25">
      <c r="A8" s="247" t="s">
        <v>30</v>
      </c>
      <c r="B8" s="565">
        <v>107</v>
      </c>
      <c r="IW8" s="352"/>
      <c r="IX8" s="353"/>
    </row>
    <row r="9" spans="1:258" x14ac:dyDescent="0.25">
      <c r="A9" s="247" t="s">
        <v>732</v>
      </c>
      <c r="B9" s="565">
        <v>20</v>
      </c>
      <c r="IW9" s="352"/>
      <c r="IX9" s="353"/>
    </row>
    <row r="10" spans="1:258" x14ac:dyDescent="0.25">
      <c r="A10" s="247" t="s">
        <v>69</v>
      </c>
      <c r="B10" s="565">
        <v>50</v>
      </c>
      <c r="IW10" s="352"/>
      <c r="IX10" s="353"/>
    </row>
    <row r="11" spans="1:258" x14ac:dyDescent="0.25">
      <c r="A11" s="247" t="s">
        <v>856</v>
      </c>
      <c r="B11" s="565">
        <v>3</v>
      </c>
      <c r="IW11" s="352"/>
      <c r="IX11" s="353"/>
    </row>
    <row r="12" spans="1:258" x14ac:dyDescent="0.25">
      <c r="A12" s="247" t="s">
        <v>857</v>
      </c>
      <c r="B12" s="565">
        <v>86</v>
      </c>
      <c r="IW12" s="352"/>
      <c r="IX12" s="353"/>
    </row>
    <row r="13" spans="1:258" x14ac:dyDescent="0.25">
      <c r="A13" s="247" t="s">
        <v>591</v>
      </c>
      <c r="B13" s="565">
        <v>22</v>
      </c>
      <c r="IW13" s="352"/>
      <c r="IX13" s="353"/>
    </row>
    <row r="14" spans="1:258" x14ac:dyDescent="0.25">
      <c r="A14" s="247" t="s">
        <v>35</v>
      </c>
      <c r="B14" s="565">
        <v>91</v>
      </c>
      <c r="IW14" s="352"/>
      <c r="IX14" s="353"/>
    </row>
    <row r="15" spans="1:258" x14ac:dyDescent="0.25">
      <c r="A15" s="247" t="s">
        <v>505</v>
      </c>
      <c r="B15" s="565">
        <v>15</v>
      </c>
      <c r="IW15" s="352"/>
      <c r="IX15" s="353"/>
    </row>
    <row r="16" spans="1:258" x14ac:dyDescent="0.25">
      <c r="A16" s="247" t="s">
        <v>174</v>
      </c>
      <c r="B16" s="565">
        <v>20</v>
      </c>
      <c r="IW16" s="352"/>
      <c r="IX16" s="353"/>
    </row>
    <row r="17" spans="1:258" ht="15.75" thickBot="1" x14ac:dyDescent="0.3">
      <c r="A17" s="248" t="s">
        <v>186</v>
      </c>
      <c r="B17" s="565">
        <v>34</v>
      </c>
      <c r="IW17" s="352"/>
      <c r="IX17" s="353"/>
    </row>
    <row r="18" spans="1:258" ht="15.75" thickBot="1" x14ac:dyDescent="0.3">
      <c r="A18" s="244" t="s">
        <v>1</v>
      </c>
      <c r="B18" s="245">
        <f>SUM(B6:B17)</f>
        <v>1909</v>
      </c>
    </row>
    <row r="19" spans="1:258" ht="5.25" customHeight="1" x14ac:dyDescent="0.25">
      <c r="A19" s="228"/>
      <c r="B19" s="228"/>
    </row>
    <row r="20" spans="1:258" x14ac:dyDescent="0.25"/>
    <row r="21" spans="1:258" x14ac:dyDescent="0.25">
      <c r="A21" s="8" t="s">
        <v>23</v>
      </c>
    </row>
    <row r="22" spans="1:258" x14ac:dyDescent="0.25"/>
    <row r="23" spans="1:258" x14ac:dyDescent="0.25"/>
    <row r="24" spans="1:258" x14ac:dyDescent="0.25"/>
    <row r="25" spans="1:258" x14ac:dyDescent="0.25"/>
    <row r="26" spans="1:258" x14ac:dyDescent="0.25"/>
    <row r="27" spans="1:258" x14ac:dyDescent="0.25"/>
    <row r="28" spans="1:258" x14ac:dyDescent="0.25"/>
    <row r="29" spans="1:258" x14ac:dyDescent="0.25"/>
    <row r="30" spans="1:258" x14ac:dyDescent="0.25"/>
    <row r="31" spans="1:258" x14ac:dyDescent="0.25"/>
    <row r="32" spans="1:258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60"/>
  <sheetViews>
    <sheetView workbookViewId="0">
      <selection sqref="A1:K1"/>
    </sheetView>
  </sheetViews>
  <sheetFormatPr baseColWidth="10" defaultColWidth="0" defaultRowHeight="15" zeroHeight="1" x14ac:dyDescent="0.25"/>
  <cols>
    <col min="1" max="1" width="49.85546875" style="350" customWidth="1"/>
    <col min="2" max="2" width="17.42578125" style="350" customWidth="1"/>
    <col min="3" max="3" width="18.5703125" style="350" customWidth="1"/>
    <col min="4" max="4" width="16.140625" style="350" customWidth="1"/>
    <col min="5" max="5" width="13.140625" style="350" customWidth="1"/>
    <col min="6" max="6" width="20.28515625" style="350" customWidth="1"/>
    <col min="7" max="7" width="19.85546875" style="350" customWidth="1"/>
    <col min="8" max="8" width="19.7109375" style="350" customWidth="1"/>
    <col min="9" max="9" width="13.42578125" style="350" customWidth="1"/>
    <col min="10" max="10" width="22.5703125" style="350" customWidth="1"/>
    <col min="11" max="11" width="24.42578125" style="350" customWidth="1"/>
    <col min="12" max="256" width="11.42578125" style="350" hidden="1"/>
    <col min="257" max="257" width="56.42578125" style="350" customWidth="1"/>
    <col min="258" max="258" width="17.42578125" style="350" customWidth="1"/>
    <col min="259" max="259" width="18.5703125" style="350" customWidth="1"/>
    <col min="260" max="260" width="16.42578125" style="350" customWidth="1"/>
    <col min="261" max="261" width="16.85546875" style="350" customWidth="1"/>
    <col min="262" max="262" width="20.28515625" style="350" customWidth="1"/>
    <col min="263" max="263" width="19.85546875" style="350" customWidth="1"/>
    <col min="264" max="264" width="19.7109375" style="350" customWidth="1"/>
    <col min="265" max="265" width="20.28515625" style="350" customWidth="1"/>
    <col min="266" max="266" width="22.5703125" style="350" customWidth="1"/>
    <col min="267" max="267" width="24.42578125" style="350" customWidth="1"/>
    <col min="268" max="512" width="11.42578125" style="350" hidden="1"/>
    <col min="513" max="513" width="56.42578125" style="350" customWidth="1"/>
    <col min="514" max="514" width="17.42578125" style="350" customWidth="1"/>
    <col min="515" max="515" width="18.5703125" style="350" customWidth="1"/>
    <col min="516" max="516" width="16.42578125" style="350" customWidth="1"/>
    <col min="517" max="517" width="16.85546875" style="350" customWidth="1"/>
    <col min="518" max="518" width="20.28515625" style="350" customWidth="1"/>
    <col min="519" max="519" width="19.85546875" style="350" customWidth="1"/>
    <col min="520" max="520" width="19.7109375" style="350" customWidth="1"/>
    <col min="521" max="521" width="20.28515625" style="350" customWidth="1"/>
    <col min="522" max="522" width="22.5703125" style="350" customWidth="1"/>
    <col min="523" max="523" width="24.42578125" style="350" customWidth="1"/>
    <col min="524" max="768" width="11.42578125" style="350" hidden="1"/>
    <col min="769" max="769" width="56.42578125" style="350" customWidth="1"/>
    <col min="770" max="770" width="17.42578125" style="350" customWidth="1"/>
    <col min="771" max="771" width="18.5703125" style="350" customWidth="1"/>
    <col min="772" max="772" width="16.42578125" style="350" customWidth="1"/>
    <col min="773" max="773" width="16.85546875" style="350" customWidth="1"/>
    <col min="774" max="774" width="20.28515625" style="350" customWidth="1"/>
    <col min="775" max="775" width="19.85546875" style="350" customWidth="1"/>
    <col min="776" max="776" width="19.7109375" style="350" customWidth="1"/>
    <col min="777" max="777" width="20.28515625" style="350" customWidth="1"/>
    <col min="778" max="778" width="22.5703125" style="350" customWidth="1"/>
    <col min="779" max="779" width="24.42578125" style="350" customWidth="1"/>
    <col min="780" max="1024" width="11.42578125" style="350" hidden="1"/>
    <col min="1025" max="1025" width="56.42578125" style="350" customWidth="1"/>
    <col min="1026" max="1026" width="17.42578125" style="350" customWidth="1"/>
    <col min="1027" max="1027" width="18.5703125" style="350" customWidth="1"/>
    <col min="1028" max="1028" width="16.42578125" style="350" customWidth="1"/>
    <col min="1029" max="1029" width="16.85546875" style="350" customWidth="1"/>
    <col min="1030" max="1030" width="20.28515625" style="350" customWidth="1"/>
    <col min="1031" max="1031" width="19.85546875" style="350" customWidth="1"/>
    <col min="1032" max="1032" width="19.7109375" style="350" customWidth="1"/>
    <col min="1033" max="1033" width="20.28515625" style="350" customWidth="1"/>
    <col min="1034" max="1034" width="22.5703125" style="350" customWidth="1"/>
    <col min="1035" max="1035" width="24.42578125" style="350" customWidth="1"/>
    <col min="1036" max="1280" width="11.42578125" style="350" hidden="1"/>
    <col min="1281" max="1281" width="56.42578125" style="350" customWidth="1"/>
    <col min="1282" max="1282" width="17.42578125" style="350" customWidth="1"/>
    <col min="1283" max="1283" width="18.5703125" style="350" customWidth="1"/>
    <col min="1284" max="1284" width="16.42578125" style="350" customWidth="1"/>
    <col min="1285" max="1285" width="16.85546875" style="350" customWidth="1"/>
    <col min="1286" max="1286" width="20.28515625" style="350" customWidth="1"/>
    <col min="1287" max="1287" width="19.85546875" style="350" customWidth="1"/>
    <col min="1288" max="1288" width="19.7109375" style="350" customWidth="1"/>
    <col min="1289" max="1289" width="20.28515625" style="350" customWidth="1"/>
    <col min="1290" max="1290" width="22.5703125" style="350" customWidth="1"/>
    <col min="1291" max="1291" width="24.42578125" style="350" customWidth="1"/>
    <col min="1292" max="1536" width="11.42578125" style="350" hidden="1"/>
    <col min="1537" max="1537" width="56.42578125" style="350" customWidth="1"/>
    <col min="1538" max="1538" width="17.42578125" style="350" customWidth="1"/>
    <col min="1539" max="1539" width="18.5703125" style="350" customWidth="1"/>
    <col min="1540" max="1540" width="16.42578125" style="350" customWidth="1"/>
    <col min="1541" max="1541" width="16.85546875" style="350" customWidth="1"/>
    <col min="1542" max="1542" width="20.28515625" style="350" customWidth="1"/>
    <col min="1543" max="1543" width="19.85546875" style="350" customWidth="1"/>
    <col min="1544" max="1544" width="19.7109375" style="350" customWidth="1"/>
    <col min="1545" max="1545" width="20.28515625" style="350" customWidth="1"/>
    <col min="1546" max="1546" width="22.5703125" style="350" customWidth="1"/>
    <col min="1547" max="1547" width="24.42578125" style="350" customWidth="1"/>
    <col min="1548" max="1792" width="11.42578125" style="350" hidden="1"/>
    <col min="1793" max="1793" width="56.42578125" style="350" customWidth="1"/>
    <col min="1794" max="1794" width="17.42578125" style="350" customWidth="1"/>
    <col min="1795" max="1795" width="18.5703125" style="350" customWidth="1"/>
    <col min="1796" max="1796" width="16.42578125" style="350" customWidth="1"/>
    <col min="1797" max="1797" width="16.85546875" style="350" customWidth="1"/>
    <col min="1798" max="1798" width="20.28515625" style="350" customWidth="1"/>
    <col min="1799" max="1799" width="19.85546875" style="350" customWidth="1"/>
    <col min="1800" max="1800" width="19.7109375" style="350" customWidth="1"/>
    <col min="1801" max="1801" width="20.28515625" style="350" customWidth="1"/>
    <col min="1802" max="1802" width="22.5703125" style="350" customWidth="1"/>
    <col min="1803" max="1803" width="24.42578125" style="350" customWidth="1"/>
    <col min="1804" max="2048" width="11.42578125" style="350" hidden="1"/>
    <col min="2049" max="2049" width="56.42578125" style="350" customWidth="1"/>
    <col min="2050" max="2050" width="17.42578125" style="350" customWidth="1"/>
    <col min="2051" max="2051" width="18.5703125" style="350" customWidth="1"/>
    <col min="2052" max="2052" width="16.42578125" style="350" customWidth="1"/>
    <col min="2053" max="2053" width="16.85546875" style="350" customWidth="1"/>
    <col min="2054" max="2054" width="20.28515625" style="350" customWidth="1"/>
    <col min="2055" max="2055" width="19.85546875" style="350" customWidth="1"/>
    <col min="2056" max="2056" width="19.7109375" style="350" customWidth="1"/>
    <col min="2057" max="2057" width="20.28515625" style="350" customWidth="1"/>
    <col min="2058" max="2058" width="22.5703125" style="350" customWidth="1"/>
    <col min="2059" max="2059" width="24.42578125" style="350" customWidth="1"/>
    <col min="2060" max="2304" width="11.42578125" style="350" hidden="1"/>
    <col min="2305" max="2305" width="56.42578125" style="350" customWidth="1"/>
    <col min="2306" max="2306" width="17.42578125" style="350" customWidth="1"/>
    <col min="2307" max="2307" width="18.5703125" style="350" customWidth="1"/>
    <col min="2308" max="2308" width="16.42578125" style="350" customWidth="1"/>
    <col min="2309" max="2309" width="16.85546875" style="350" customWidth="1"/>
    <col min="2310" max="2310" width="20.28515625" style="350" customWidth="1"/>
    <col min="2311" max="2311" width="19.85546875" style="350" customWidth="1"/>
    <col min="2312" max="2312" width="19.7109375" style="350" customWidth="1"/>
    <col min="2313" max="2313" width="20.28515625" style="350" customWidth="1"/>
    <col min="2314" max="2314" width="22.5703125" style="350" customWidth="1"/>
    <col min="2315" max="2315" width="24.42578125" style="350" customWidth="1"/>
    <col min="2316" max="2560" width="11.42578125" style="350" hidden="1"/>
    <col min="2561" max="2561" width="56.42578125" style="350" customWidth="1"/>
    <col min="2562" max="2562" width="17.42578125" style="350" customWidth="1"/>
    <col min="2563" max="2563" width="18.5703125" style="350" customWidth="1"/>
    <col min="2564" max="2564" width="16.42578125" style="350" customWidth="1"/>
    <col min="2565" max="2565" width="16.85546875" style="350" customWidth="1"/>
    <col min="2566" max="2566" width="20.28515625" style="350" customWidth="1"/>
    <col min="2567" max="2567" width="19.85546875" style="350" customWidth="1"/>
    <col min="2568" max="2568" width="19.7109375" style="350" customWidth="1"/>
    <col min="2569" max="2569" width="20.28515625" style="350" customWidth="1"/>
    <col min="2570" max="2570" width="22.5703125" style="350" customWidth="1"/>
    <col min="2571" max="2571" width="24.42578125" style="350" customWidth="1"/>
    <col min="2572" max="2816" width="11.42578125" style="350" hidden="1"/>
    <col min="2817" max="2817" width="56.42578125" style="350" customWidth="1"/>
    <col min="2818" max="2818" width="17.42578125" style="350" customWidth="1"/>
    <col min="2819" max="2819" width="18.5703125" style="350" customWidth="1"/>
    <col min="2820" max="2820" width="16.42578125" style="350" customWidth="1"/>
    <col min="2821" max="2821" width="16.85546875" style="350" customWidth="1"/>
    <col min="2822" max="2822" width="20.28515625" style="350" customWidth="1"/>
    <col min="2823" max="2823" width="19.85546875" style="350" customWidth="1"/>
    <col min="2824" max="2824" width="19.7109375" style="350" customWidth="1"/>
    <col min="2825" max="2825" width="20.28515625" style="350" customWidth="1"/>
    <col min="2826" max="2826" width="22.5703125" style="350" customWidth="1"/>
    <col min="2827" max="2827" width="24.42578125" style="350" customWidth="1"/>
    <col min="2828" max="3072" width="11.42578125" style="350" hidden="1"/>
    <col min="3073" max="3073" width="56.42578125" style="350" customWidth="1"/>
    <col min="3074" max="3074" width="17.42578125" style="350" customWidth="1"/>
    <col min="3075" max="3075" width="18.5703125" style="350" customWidth="1"/>
    <col min="3076" max="3076" width="16.42578125" style="350" customWidth="1"/>
    <col min="3077" max="3077" width="16.85546875" style="350" customWidth="1"/>
    <col min="3078" max="3078" width="20.28515625" style="350" customWidth="1"/>
    <col min="3079" max="3079" width="19.85546875" style="350" customWidth="1"/>
    <col min="3080" max="3080" width="19.7109375" style="350" customWidth="1"/>
    <col min="3081" max="3081" width="20.28515625" style="350" customWidth="1"/>
    <col min="3082" max="3082" width="22.5703125" style="350" customWidth="1"/>
    <col min="3083" max="3083" width="24.42578125" style="350" customWidth="1"/>
    <col min="3084" max="3328" width="11.42578125" style="350" hidden="1"/>
    <col min="3329" max="3329" width="56.42578125" style="350" customWidth="1"/>
    <col min="3330" max="3330" width="17.42578125" style="350" customWidth="1"/>
    <col min="3331" max="3331" width="18.5703125" style="350" customWidth="1"/>
    <col min="3332" max="3332" width="16.42578125" style="350" customWidth="1"/>
    <col min="3333" max="3333" width="16.85546875" style="350" customWidth="1"/>
    <col min="3334" max="3334" width="20.28515625" style="350" customWidth="1"/>
    <col min="3335" max="3335" width="19.85546875" style="350" customWidth="1"/>
    <col min="3336" max="3336" width="19.7109375" style="350" customWidth="1"/>
    <col min="3337" max="3337" width="20.28515625" style="350" customWidth="1"/>
    <col min="3338" max="3338" width="22.5703125" style="350" customWidth="1"/>
    <col min="3339" max="3339" width="24.42578125" style="350" customWidth="1"/>
    <col min="3340" max="3584" width="11.42578125" style="350" hidden="1"/>
    <col min="3585" max="3585" width="56.42578125" style="350" customWidth="1"/>
    <col min="3586" max="3586" width="17.42578125" style="350" customWidth="1"/>
    <col min="3587" max="3587" width="18.5703125" style="350" customWidth="1"/>
    <col min="3588" max="3588" width="16.42578125" style="350" customWidth="1"/>
    <col min="3589" max="3589" width="16.85546875" style="350" customWidth="1"/>
    <col min="3590" max="3590" width="20.28515625" style="350" customWidth="1"/>
    <col min="3591" max="3591" width="19.85546875" style="350" customWidth="1"/>
    <col min="3592" max="3592" width="19.7109375" style="350" customWidth="1"/>
    <col min="3593" max="3593" width="20.28515625" style="350" customWidth="1"/>
    <col min="3594" max="3594" width="22.5703125" style="350" customWidth="1"/>
    <col min="3595" max="3595" width="24.42578125" style="350" customWidth="1"/>
    <col min="3596" max="3840" width="11.42578125" style="350" hidden="1"/>
    <col min="3841" max="3841" width="56.42578125" style="350" customWidth="1"/>
    <col min="3842" max="3842" width="17.42578125" style="350" customWidth="1"/>
    <col min="3843" max="3843" width="18.5703125" style="350" customWidth="1"/>
    <col min="3844" max="3844" width="16.42578125" style="350" customWidth="1"/>
    <col min="3845" max="3845" width="16.85546875" style="350" customWidth="1"/>
    <col min="3846" max="3846" width="20.28515625" style="350" customWidth="1"/>
    <col min="3847" max="3847" width="19.85546875" style="350" customWidth="1"/>
    <col min="3848" max="3848" width="19.7109375" style="350" customWidth="1"/>
    <col min="3849" max="3849" width="20.28515625" style="350" customWidth="1"/>
    <col min="3850" max="3850" width="22.5703125" style="350" customWidth="1"/>
    <col min="3851" max="3851" width="24.42578125" style="350" customWidth="1"/>
    <col min="3852" max="4096" width="11.42578125" style="350" hidden="1"/>
    <col min="4097" max="4097" width="56.42578125" style="350" customWidth="1"/>
    <col min="4098" max="4098" width="17.42578125" style="350" customWidth="1"/>
    <col min="4099" max="4099" width="18.5703125" style="350" customWidth="1"/>
    <col min="4100" max="4100" width="16.42578125" style="350" customWidth="1"/>
    <col min="4101" max="4101" width="16.85546875" style="350" customWidth="1"/>
    <col min="4102" max="4102" width="20.28515625" style="350" customWidth="1"/>
    <col min="4103" max="4103" width="19.85546875" style="350" customWidth="1"/>
    <col min="4104" max="4104" width="19.7109375" style="350" customWidth="1"/>
    <col min="4105" max="4105" width="20.28515625" style="350" customWidth="1"/>
    <col min="4106" max="4106" width="22.5703125" style="350" customWidth="1"/>
    <col min="4107" max="4107" width="24.42578125" style="350" customWidth="1"/>
    <col min="4108" max="4352" width="11.42578125" style="350" hidden="1"/>
    <col min="4353" max="4353" width="56.42578125" style="350" customWidth="1"/>
    <col min="4354" max="4354" width="17.42578125" style="350" customWidth="1"/>
    <col min="4355" max="4355" width="18.5703125" style="350" customWidth="1"/>
    <col min="4356" max="4356" width="16.42578125" style="350" customWidth="1"/>
    <col min="4357" max="4357" width="16.85546875" style="350" customWidth="1"/>
    <col min="4358" max="4358" width="20.28515625" style="350" customWidth="1"/>
    <col min="4359" max="4359" width="19.85546875" style="350" customWidth="1"/>
    <col min="4360" max="4360" width="19.7109375" style="350" customWidth="1"/>
    <col min="4361" max="4361" width="20.28515625" style="350" customWidth="1"/>
    <col min="4362" max="4362" width="22.5703125" style="350" customWidth="1"/>
    <col min="4363" max="4363" width="24.42578125" style="350" customWidth="1"/>
    <col min="4364" max="4608" width="11.42578125" style="350" hidden="1"/>
    <col min="4609" max="4609" width="56.42578125" style="350" customWidth="1"/>
    <col min="4610" max="4610" width="17.42578125" style="350" customWidth="1"/>
    <col min="4611" max="4611" width="18.5703125" style="350" customWidth="1"/>
    <col min="4612" max="4612" width="16.42578125" style="350" customWidth="1"/>
    <col min="4613" max="4613" width="16.85546875" style="350" customWidth="1"/>
    <col min="4614" max="4614" width="20.28515625" style="350" customWidth="1"/>
    <col min="4615" max="4615" width="19.85546875" style="350" customWidth="1"/>
    <col min="4616" max="4616" width="19.7109375" style="350" customWidth="1"/>
    <col min="4617" max="4617" width="20.28515625" style="350" customWidth="1"/>
    <col min="4618" max="4618" width="22.5703125" style="350" customWidth="1"/>
    <col min="4619" max="4619" width="24.42578125" style="350" customWidth="1"/>
    <col min="4620" max="4864" width="11.42578125" style="350" hidden="1"/>
    <col min="4865" max="4865" width="56.42578125" style="350" customWidth="1"/>
    <col min="4866" max="4866" width="17.42578125" style="350" customWidth="1"/>
    <col min="4867" max="4867" width="18.5703125" style="350" customWidth="1"/>
    <col min="4868" max="4868" width="16.42578125" style="350" customWidth="1"/>
    <col min="4869" max="4869" width="16.85546875" style="350" customWidth="1"/>
    <col min="4870" max="4870" width="20.28515625" style="350" customWidth="1"/>
    <col min="4871" max="4871" width="19.85546875" style="350" customWidth="1"/>
    <col min="4872" max="4872" width="19.7109375" style="350" customWidth="1"/>
    <col min="4873" max="4873" width="20.28515625" style="350" customWidth="1"/>
    <col min="4874" max="4874" width="22.5703125" style="350" customWidth="1"/>
    <col min="4875" max="4875" width="24.42578125" style="350" customWidth="1"/>
    <col min="4876" max="5120" width="11.42578125" style="350" hidden="1"/>
    <col min="5121" max="5121" width="56.42578125" style="350" customWidth="1"/>
    <col min="5122" max="5122" width="17.42578125" style="350" customWidth="1"/>
    <col min="5123" max="5123" width="18.5703125" style="350" customWidth="1"/>
    <col min="5124" max="5124" width="16.42578125" style="350" customWidth="1"/>
    <col min="5125" max="5125" width="16.85546875" style="350" customWidth="1"/>
    <col min="5126" max="5126" width="20.28515625" style="350" customWidth="1"/>
    <col min="5127" max="5127" width="19.85546875" style="350" customWidth="1"/>
    <col min="5128" max="5128" width="19.7109375" style="350" customWidth="1"/>
    <col min="5129" max="5129" width="20.28515625" style="350" customWidth="1"/>
    <col min="5130" max="5130" width="22.5703125" style="350" customWidth="1"/>
    <col min="5131" max="5131" width="24.42578125" style="350" customWidth="1"/>
    <col min="5132" max="5376" width="11.42578125" style="350" hidden="1"/>
    <col min="5377" max="5377" width="56.42578125" style="350" customWidth="1"/>
    <col min="5378" max="5378" width="17.42578125" style="350" customWidth="1"/>
    <col min="5379" max="5379" width="18.5703125" style="350" customWidth="1"/>
    <col min="5380" max="5380" width="16.42578125" style="350" customWidth="1"/>
    <col min="5381" max="5381" width="16.85546875" style="350" customWidth="1"/>
    <col min="5382" max="5382" width="20.28515625" style="350" customWidth="1"/>
    <col min="5383" max="5383" width="19.85546875" style="350" customWidth="1"/>
    <col min="5384" max="5384" width="19.7109375" style="350" customWidth="1"/>
    <col min="5385" max="5385" width="20.28515625" style="350" customWidth="1"/>
    <col min="5386" max="5386" width="22.5703125" style="350" customWidth="1"/>
    <col min="5387" max="5387" width="24.42578125" style="350" customWidth="1"/>
    <col min="5388" max="5632" width="11.42578125" style="350" hidden="1"/>
    <col min="5633" max="5633" width="56.42578125" style="350" customWidth="1"/>
    <col min="5634" max="5634" width="17.42578125" style="350" customWidth="1"/>
    <col min="5635" max="5635" width="18.5703125" style="350" customWidth="1"/>
    <col min="5636" max="5636" width="16.42578125" style="350" customWidth="1"/>
    <col min="5637" max="5637" width="16.85546875" style="350" customWidth="1"/>
    <col min="5638" max="5638" width="20.28515625" style="350" customWidth="1"/>
    <col min="5639" max="5639" width="19.85546875" style="350" customWidth="1"/>
    <col min="5640" max="5640" width="19.7109375" style="350" customWidth="1"/>
    <col min="5641" max="5641" width="20.28515625" style="350" customWidth="1"/>
    <col min="5642" max="5642" width="22.5703125" style="350" customWidth="1"/>
    <col min="5643" max="5643" width="24.42578125" style="350" customWidth="1"/>
    <col min="5644" max="5888" width="11.42578125" style="350" hidden="1"/>
    <col min="5889" max="5889" width="56.42578125" style="350" customWidth="1"/>
    <col min="5890" max="5890" width="17.42578125" style="350" customWidth="1"/>
    <col min="5891" max="5891" width="18.5703125" style="350" customWidth="1"/>
    <col min="5892" max="5892" width="16.42578125" style="350" customWidth="1"/>
    <col min="5893" max="5893" width="16.85546875" style="350" customWidth="1"/>
    <col min="5894" max="5894" width="20.28515625" style="350" customWidth="1"/>
    <col min="5895" max="5895" width="19.85546875" style="350" customWidth="1"/>
    <col min="5896" max="5896" width="19.7109375" style="350" customWidth="1"/>
    <col min="5897" max="5897" width="20.28515625" style="350" customWidth="1"/>
    <col min="5898" max="5898" width="22.5703125" style="350" customWidth="1"/>
    <col min="5899" max="5899" width="24.42578125" style="350" customWidth="1"/>
    <col min="5900" max="6144" width="11.42578125" style="350" hidden="1"/>
    <col min="6145" max="6145" width="56.42578125" style="350" customWidth="1"/>
    <col min="6146" max="6146" width="17.42578125" style="350" customWidth="1"/>
    <col min="6147" max="6147" width="18.5703125" style="350" customWidth="1"/>
    <col min="6148" max="6148" width="16.42578125" style="350" customWidth="1"/>
    <col min="6149" max="6149" width="16.85546875" style="350" customWidth="1"/>
    <col min="6150" max="6150" width="20.28515625" style="350" customWidth="1"/>
    <col min="6151" max="6151" width="19.85546875" style="350" customWidth="1"/>
    <col min="6152" max="6152" width="19.7109375" style="350" customWidth="1"/>
    <col min="6153" max="6153" width="20.28515625" style="350" customWidth="1"/>
    <col min="6154" max="6154" width="22.5703125" style="350" customWidth="1"/>
    <col min="6155" max="6155" width="24.42578125" style="350" customWidth="1"/>
    <col min="6156" max="6400" width="11.42578125" style="350" hidden="1"/>
    <col min="6401" max="6401" width="56.42578125" style="350" customWidth="1"/>
    <col min="6402" max="6402" width="17.42578125" style="350" customWidth="1"/>
    <col min="6403" max="6403" width="18.5703125" style="350" customWidth="1"/>
    <col min="6404" max="6404" width="16.42578125" style="350" customWidth="1"/>
    <col min="6405" max="6405" width="16.85546875" style="350" customWidth="1"/>
    <col min="6406" max="6406" width="20.28515625" style="350" customWidth="1"/>
    <col min="6407" max="6407" width="19.85546875" style="350" customWidth="1"/>
    <col min="6408" max="6408" width="19.7109375" style="350" customWidth="1"/>
    <col min="6409" max="6409" width="20.28515625" style="350" customWidth="1"/>
    <col min="6410" max="6410" width="22.5703125" style="350" customWidth="1"/>
    <col min="6411" max="6411" width="24.42578125" style="350" customWidth="1"/>
    <col min="6412" max="6656" width="11.42578125" style="350" hidden="1"/>
    <col min="6657" max="6657" width="56.42578125" style="350" customWidth="1"/>
    <col min="6658" max="6658" width="17.42578125" style="350" customWidth="1"/>
    <col min="6659" max="6659" width="18.5703125" style="350" customWidth="1"/>
    <col min="6660" max="6660" width="16.42578125" style="350" customWidth="1"/>
    <col min="6661" max="6661" width="16.85546875" style="350" customWidth="1"/>
    <col min="6662" max="6662" width="20.28515625" style="350" customWidth="1"/>
    <col min="6663" max="6663" width="19.85546875" style="350" customWidth="1"/>
    <col min="6664" max="6664" width="19.7109375" style="350" customWidth="1"/>
    <col min="6665" max="6665" width="20.28515625" style="350" customWidth="1"/>
    <col min="6666" max="6666" width="22.5703125" style="350" customWidth="1"/>
    <col min="6667" max="6667" width="24.42578125" style="350" customWidth="1"/>
    <col min="6668" max="6912" width="11.42578125" style="350" hidden="1"/>
    <col min="6913" max="6913" width="56.42578125" style="350" customWidth="1"/>
    <col min="6914" max="6914" width="17.42578125" style="350" customWidth="1"/>
    <col min="6915" max="6915" width="18.5703125" style="350" customWidth="1"/>
    <col min="6916" max="6916" width="16.42578125" style="350" customWidth="1"/>
    <col min="6917" max="6917" width="16.85546875" style="350" customWidth="1"/>
    <col min="6918" max="6918" width="20.28515625" style="350" customWidth="1"/>
    <col min="6919" max="6919" width="19.85546875" style="350" customWidth="1"/>
    <col min="6920" max="6920" width="19.7109375" style="350" customWidth="1"/>
    <col min="6921" max="6921" width="20.28515625" style="350" customWidth="1"/>
    <col min="6922" max="6922" width="22.5703125" style="350" customWidth="1"/>
    <col min="6923" max="6923" width="24.42578125" style="350" customWidth="1"/>
    <col min="6924" max="7168" width="11.42578125" style="350" hidden="1"/>
    <col min="7169" max="7169" width="56.42578125" style="350" customWidth="1"/>
    <col min="7170" max="7170" width="17.42578125" style="350" customWidth="1"/>
    <col min="7171" max="7171" width="18.5703125" style="350" customWidth="1"/>
    <col min="7172" max="7172" width="16.42578125" style="350" customWidth="1"/>
    <col min="7173" max="7173" width="16.85546875" style="350" customWidth="1"/>
    <col min="7174" max="7174" width="20.28515625" style="350" customWidth="1"/>
    <col min="7175" max="7175" width="19.85546875" style="350" customWidth="1"/>
    <col min="7176" max="7176" width="19.7109375" style="350" customWidth="1"/>
    <col min="7177" max="7177" width="20.28515625" style="350" customWidth="1"/>
    <col min="7178" max="7178" width="22.5703125" style="350" customWidth="1"/>
    <col min="7179" max="7179" width="24.42578125" style="350" customWidth="1"/>
    <col min="7180" max="7424" width="11.42578125" style="350" hidden="1"/>
    <col min="7425" max="7425" width="56.42578125" style="350" customWidth="1"/>
    <col min="7426" max="7426" width="17.42578125" style="350" customWidth="1"/>
    <col min="7427" max="7427" width="18.5703125" style="350" customWidth="1"/>
    <col min="7428" max="7428" width="16.42578125" style="350" customWidth="1"/>
    <col min="7429" max="7429" width="16.85546875" style="350" customWidth="1"/>
    <col min="7430" max="7430" width="20.28515625" style="350" customWidth="1"/>
    <col min="7431" max="7431" width="19.85546875" style="350" customWidth="1"/>
    <col min="7432" max="7432" width="19.7109375" style="350" customWidth="1"/>
    <col min="7433" max="7433" width="20.28515625" style="350" customWidth="1"/>
    <col min="7434" max="7434" width="22.5703125" style="350" customWidth="1"/>
    <col min="7435" max="7435" width="24.42578125" style="350" customWidth="1"/>
    <col min="7436" max="7680" width="11.42578125" style="350" hidden="1"/>
    <col min="7681" max="7681" width="56.42578125" style="350" customWidth="1"/>
    <col min="7682" max="7682" width="17.42578125" style="350" customWidth="1"/>
    <col min="7683" max="7683" width="18.5703125" style="350" customWidth="1"/>
    <col min="7684" max="7684" width="16.42578125" style="350" customWidth="1"/>
    <col min="7685" max="7685" width="16.85546875" style="350" customWidth="1"/>
    <col min="7686" max="7686" width="20.28515625" style="350" customWidth="1"/>
    <col min="7687" max="7687" width="19.85546875" style="350" customWidth="1"/>
    <col min="7688" max="7688" width="19.7109375" style="350" customWidth="1"/>
    <col min="7689" max="7689" width="20.28515625" style="350" customWidth="1"/>
    <col min="7690" max="7690" width="22.5703125" style="350" customWidth="1"/>
    <col min="7691" max="7691" width="24.42578125" style="350" customWidth="1"/>
    <col min="7692" max="7936" width="11.42578125" style="350" hidden="1"/>
    <col min="7937" max="7937" width="56.42578125" style="350" customWidth="1"/>
    <col min="7938" max="7938" width="17.42578125" style="350" customWidth="1"/>
    <col min="7939" max="7939" width="18.5703125" style="350" customWidth="1"/>
    <col min="7940" max="7940" width="16.42578125" style="350" customWidth="1"/>
    <col min="7941" max="7941" width="16.85546875" style="350" customWidth="1"/>
    <col min="7942" max="7942" width="20.28515625" style="350" customWidth="1"/>
    <col min="7943" max="7943" width="19.85546875" style="350" customWidth="1"/>
    <col min="7944" max="7944" width="19.7109375" style="350" customWidth="1"/>
    <col min="7945" max="7945" width="20.28515625" style="350" customWidth="1"/>
    <col min="7946" max="7946" width="22.5703125" style="350" customWidth="1"/>
    <col min="7947" max="7947" width="24.42578125" style="350" customWidth="1"/>
    <col min="7948" max="8192" width="11.42578125" style="350" hidden="1"/>
    <col min="8193" max="8193" width="56.42578125" style="350" customWidth="1"/>
    <col min="8194" max="8194" width="17.42578125" style="350" customWidth="1"/>
    <col min="8195" max="8195" width="18.5703125" style="350" customWidth="1"/>
    <col min="8196" max="8196" width="16.42578125" style="350" customWidth="1"/>
    <col min="8197" max="8197" width="16.85546875" style="350" customWidth="1"/>
    <col min="8198" max="8198" width="20.28515625" style="350" customWidth="1"/>
    <col min="8199" max="8199" width="19.85546875" style="350" customWidth="1"/>
    <col min="8200" max="8200" width="19.7109375" style="350" customWidth="1"/>
    <col min="8201" max="8201" width="20.28515625" style="350" customWidth="1"/>
    <col min="8202" max="8202" width="22.5703125" style="350" customWidth="1"/>
    <col min="8203" max="8203" width="24.42578125" style="350" customWidth="1"/>
    <col min="8204" max="8448" width="11.42578125" style="350" hidden="1"/>
    <col min="8449" max="8449" width="56.42578125" style="350" customWidth="1"/>
    <col min="8450" max="8450" width="17.42578125" style="350" customWidth="1"/>
    <col min="8451" max="8451" width="18.5703125" style="350" customWidth="1"/>
    <col min="8452" max="8452" width="16.42578125" style="350" customWidth="1"/>
    <col min="8453" max="8453" width="16.85546875" style="350" customWidth="1"/>
    <col min="8454" max="8454" width="20.28515625" style="350" customWidth="1"/>
    <col min="8455" max="8455" width="19.85546875" style="350" customWidth="1"/>
    <col min="8456" max="8456" width="19.7109375" style="350" customWidth="1"/>
    <col min="8457" max="8457" width="20.28515625" style="350" customWidth="1"/>
    <col min="8458" max="8458" width="22.5703125" style="350" customWidth="1"/>
    <col min="8459" max="8459" width="24.42578125" style="350" customWidth="1"/>
    <col min="8460" max="8704" width="11.42578125" style="350" hidden="1"/>
    <col min="8705" max="8705" width="56.42578125" style="350" customWidth="1"/>
    <col min="8706" max="8706" width="17.42578125" style="350" customWidth="1"/>
    <col min="8707" max="8707" width="18.5703125" style="350" customWidth="1"/>
    <col min="8708" max="8708" width="16.42578125" style="350" customWidth="1"/>
    <col min="8709" max="8709" width="16.85546875" style="350" customWidth="1"/>
    <col min="8710" max="8710" width="20.28515625" style="350" customWidth="1"/>
    <col min="8711" max="8711" width="19.85546875" style="350" customWidth="1"/>
    <col min="8712" max="8712" width="19.7109375" style="350" customWidth="1"/>
    <col min="8713" max="8713" width="20.28515625" style="350" customWidth="1"/>
    <col min="8714" max="8714" width="22.5703125" style="350" customWidth="1"/>
    <col min="8715" max="8715" width="24.42578125" style="350" customWidth="1"/>
    <col min="8716" max="8960" width="11.42578125" style="350" hidden="1"/>
    <col min="8961" max="8961" width="56.42578125" style="350" customWidth="1"/>
    <col min="8962" max="8962" width="17.42578125" style="350" customWidth="1"/>
    <col min="8963" max="8963" width="18.5703125" style="350" customWidth="1"/>
    <col min="8964" max="8964" width="16.42578125" style="350" customWidth="1"/>
    <col min="8965" max="8965" width="16.85546875" style="350" customWidth="1"/>
    <col min="8966" max="8966" width="20.28515625" style="350" customWidth="1"/>
    <col min="8967" max="8967" width="19.85546875" style="350" customWidth="1"/>
    <col min="8968" max="8968" width="19.7109375" style="350" customWidth="1"/>
    <col min="8969" max="8969" width="20.28515625" style="350" customWidth="1"/>
    <col min="8970" max="8970" width="22.5703125" style="350" customWidth="1"/>
    <col min="8971" max="8971" width="24.42578125" style="350" customWidth="1"/>
    <col min="8972" max="9216" width="11.42578125" style="350" hidden="1"/>
    <col min="9217" max="9217" width="56.42578125" style="350" customWidth="1"/>
    <col min="9218" max="9218" width="17.42578125" style="350" customWidth="1"/>
    <col min="9219" max="9219" width="18.5703125" style="350" customWidth="1"/>
    <col min="9220" max="9220" width="16.42578125" style="350" customWidth="1"/>
    <col min="9221" max="9221" width="16.85546875" style="350" customWidth="1"/>
    <col min="9222" max="9222" width="20.28515625" style="350" customWidth="1"/>
    <col min="9223" max="9223" width="19.85546875" style="350" customWidth="1"/>
    <col min="9224" max="9224" width="19.7109375" style="350" customWidth="1"/>
    <col min="9225" max="9225" width="20.28515625" style="350" customWidth="1"/>
    <col min="9226" max="9226" width="22.5703125" style="350" customWidth="1"/>
    <col min="9227" max="9227" width="24.42578125" style="350" customWidth="1"/>
    <col min="9228" max="9472" width="11.42578125" style="350" hidden="1"/>
    <col min="9473" max="9473" width="56.42578125" style="350" customWidth="1"/>
    <col min="9474" max="9474" width="17.42578125" style="350" customWidth="1"/>
    <col min="9475" max="9475" width="18.5703125" style="350" customWidth="1"/>
    <col min="9476" max="9476" width="16.42578125" style="350" customWidth="1"/>
    <col min="9477" max="9477" width="16.85546875" style="350" customWidth="1"/>
    <col min="9478" max="9478" width="20.28515625" style="350" customWidth="1"/>
    <col min="9479" max="9479" width="19.85546875" style="350" customWidth="1"/>
    <col min="9480" max="9480" width="19.7109375" style="350" customWidth="1"/>
    <col min="9481" max="9481" width="20.28515625" style="350" customWidth="1"/>
    <col min="9482" max="9482" width="22.5703125" style="350" customWidth="1"/>
    <col min="9483" max="9483" width="24.42578125" style="350" customWidth="1"/>
    <col min="9484" max="9728" width="11.42578125" style="350" hidden="1"/>
    <col min="9729" max="9729" width="56.42578125" style="350" customWidth="1"/>
    <col min="9730" max="9730" width="17.42578125" style="350" customWidth="1"/>
    <col min="9731" max="9731" width="18.5703125" style="350" customWidth="1"/>
    <col min="9732" max="9732" width="16.42578125" style="350" customWidth="1"/>
    <col min="9733" max="9733" width="16.85546875" style="350" customWidth="1"/>
    <col min="9734" max="9734" width="20.28515625" style="350" customWidth="1"/>
    <col min="9735" max="9735" width="19.85546875" style="350" customWidth="1"/>
    <col min="9736" max="9736" width="19.7109375" style="350" customWidth="1"/>
    <col min="9737" max="9737" width="20.28515625" style="350" customWidth="1"/>
    <col min="9738" max="9738" width="22.5703125" style="350" customWidth="1"/>
    <col min="9739" max="9739" width="24.42578125" style="350" customWidth="1"/>
    <col min="9740" max="9984" width="11.42578125" style="350" hidden="1"/>
    <col min="9985" max="9985" width="56.42578125" style="350" customWidth="1"/>
    <col min="9986" max="9986" width="17.42578125" style="350" customWidth="1"/>
    <col min="9987" max="9987" width="18.5703125" style="350" customWidth="1"/>
    <col min="9988" max="9988" width="16.42578125" style="350" customWidth="1"/>
    <col min="9989" max="9989" width="16.85546875" style="350" customWidth="1"/>
    <col min="9990" max="9990" width="20.28515625" style="350" customWidth="1"/>
    <col min="9991" max="9991" width="19.85546875" style="350" customWidth="1"/>
    <col min="9992" max="9992" width="19.7109375" style="350" customWidth="1"/>
    <col min="9993" max="9993" width="20.28515625" style="350" customWidth="1"/>
    <col min="9994" max="9994" width="22.5703125" style="350" customWidth="1"/>
    <col min="9995" max="9995" width="24.42578125" style="350" customWidth="1"/>
    <col min="9996" max="10240" width="11.42578125" style="350" hidden="1"/>
    <col min="10241" max="10241" width="56.42578125" style="350" customWidth="1"/>
    <col min="10242" max="10242" width="17.42578125" style="350" customWidth="1"/>
    <col min="10243" max="10243" width="18.5703125" style="350" customWidth="1"/>
    <col min="10244" max="10244" width="16.42578125" style="350" customWidth="1"/>
    <col min="10245" max="10245" width="16.85546875" style="350" customWidth="1"/>
    <col min="10246" max="10246" width="20.28515625" style="350" customWidth="1"/>
    <col min="10247" max="10247" width="19.85546875" style="350" customWidth="1"/>
    <col min="10248" max="10248" width="19.7109375" style="350" customWidth="1"/>
    <col min="10249" max="10249" width="20.28515625" style="350" customWidth="1"/>
    <col min="10250" max="10250" width="22.5703125" style="350" customWidth="1"/>
    <col min="10251" max="10251" width="24.42578125" style="350" customWidth="1"/>
    <col min="10252" max="10496" width="11.42578125" style="350" hidden="1"/>
    <col min="10497" max="10497" width="56.42578125" style="350" customWidth="1"/>
    <col min="10498" max="10498" width="17.42578125" style="350" customWidth="1"/>
    <col min="10499" max="10499" width="18.5703125" style="350" customWidth="1"/>
    <col min="10500" max="10500" width="16.42578125" style="350" customWidth="1"/>
    <col min="10501" max="10501" width="16.85546875" style="350" customWidth="1"/>
    <col min="10502" max="10502" width="20.28515625" style="350" customWidth="1"/>
    <col min="10503" max="10503" width="19.85546875" style="350" customWidth="1"/>
    <col min="10504" max="10504" width="19.7109375" style="350" customWidth="1"/>
    <col min="10505" max="10505" width="20.28515625" style="350" customWidth="1"/>
    <col min="10506" max="10506" width="22.5703125" style="350" customWidth="1"/>
    <col min="10507" max="10507" width="24.42578125" style="350" customWidth="1"/>
    <col min="10508" max="10752" width="11.42578125" style="350" hidden="1"/>
    <col min="10753" max="10753" width="56.42578125" style="350" customWidth="1"/>
    <col min="10754" max="10754" width="17.42578125" style="350" customWidth="1"/>
    <col min="10755" max="10755" width="18.5703125" style="350" customWidth="1"/>
    <col min="10756" max="10756" width="16.42578125" style="350" customWidth="1"/>
    <col min="10757" max="10757" width="16.85546875" style="350" customWidth="1"/>
    <col min="10758" max="10758" width="20.28515625" style="350" customWidth="1"/>
    <col min="10759" max="10759" width="19.85546875" style="350" customWidth="1"/>
    <col min="10760" max="10760" width="19.7109375" style="350" customWidth="1"/>
    <col min="10761" max="10761" width="20.28515625" style="350" customWidth="1"/>
    <col min="10762" max="10762" width="22.5703125" style="350" customWidth="1"/>
    <col min="10763" max="10763" width="24.42578125" style="350" customWidth="1"/>
    <col min="10764" max="11008" width="11.42578125" style="350" hidden="1"/>
    <col min="11009" max="11009" width="56.42578125" style="350" customWidth="1"/>
    <col min="11010" max="11010" width="17.42578125" style="350" customWidth="1"/>
    <col min="11011" max="11011" width="18.5703125" style="350" customWidth="1"/>
    <col min="11012" max="11012" width="16.42578125" style="350" customWidth="1"/>
    <col min="11013" max="11013" width="16.85546875" style="350" customWidth="1"/>
    <col min="11014" max="11014" width="20.28515625" style="350" customWidth="1"/>
    <col min="11015" max="11015" width="19.85546875" style="350" customWidth="1"/>
    <col min="11016" max="11016" width="19.7109375" style="350" customWidth="1"/>
    <col min="11017" max="11017" width="20.28515625" style="350" customWidth="1"/>
    <col min="11018" max="11018" width="22.5703125" style="350" customWidth="1"/>
    <col min="11019" max="11019" width="24.42578125" style="350" customWidth="1"/>
    <col min="11020" max="11264" width="11.42578125" style="350" hidden="1"/>
    <col min="11265" max="11265" width="56.42578125" style="350" customWidth="1"/>
    <col min="11266" max="11266" width="17.42578125" style="350" customWidth="1"/>
    <col min="11267" max="11267" width="18.5703125" style="350" customWidth="1"/>
    <col min="11268" max="11268" width="16.42578125" style="350" customWidth="1"/>
    <col min="11269" max="11269" width="16.85546875" style="350" customWidth="1"/>
    <col min="11270" max="11270" width="20.28515625" style="350" customWidth="1"/>
    <col min="11271" max="11271" width="19.85546875" style="350" customWidth="1"/>
    <col min="11272" max="11272" width="19.7109375" style="350" customWidth="1"/>
    <col min="11273" max="11273" width="20.28515625" style="350" customWidth="1"/>
    <col min="11274" max="11274" width="22.5703125" style="350" customWidth="1"/>
    <col min="11275" max="11275" width="24.42578125" style="350" customWidth="1"/>
    <col min="11276" max="11520" width="11.42578125" style="350" hidden="1"/>
    <col min="11521" max="11521" width="56.42578125" style="350" customWidth="1"/>
    <col min="11522" max="11522" width="17.42578125" style="350" customWidth="1"/>
    <col min="11523" max="11523" width="18.5703125" style="350" customWidth="1"/>
    <col min="11524" max="11524" width="16.42578125" style="350" customWidth="1"/>
    <col min="11525" max="11525" width="16.85546875" style="350" customWidth="1"/>
    <col min="11526" max="11526" width="20.28515625" style="350" customWidth="1"/>
    <col min="11527" max="11527" width="19.85546875" style="350" customWidth="1"/>
    <col min="11528" max="11528" width="19.7109375" style="350" customWidth="1"/>
    <col min="11529" max="11529" width="20.28515625" style="350" customWidth="1"/>
    <col min="11530" max="11530" width="22.5703125" style="350" customWidth="1"/>
    <col min="11531" max="11531" width="24.42578125" style="350" customWidth="1"/>
    <col min="11532" max="11776" width="11.42578125" style="350" hidden="1"/>
    <col min="11777" max="11777" width="56.42578125" style="350" customWidth="1"/>
    <col min="11778" max="11778" width="17.42578125" style="350" customWidth="1"/>
    <col min="11779" max="11779" width="18.5703125" style="350" customWidth="1"/>
    <col min="11780" max="11780" width="16.42578125" style="350" customWidth="1"/>
    <col min="11781" max="11781" width="16.85546875" style="350" customWidth="1"/>
    <col min="11782" max="11782" width="20.28515625" style="350" customWidth="1"/>
    <col min="11783" max="11783" width="19.85546875" style="350" customWidth="1"/>
    <col min="11784" max="11784" width="19.7109375" style="350" customWidth="1"/>
    <col min="11785" max="11785" width="20.28515625" style="350" customWidth="1"/>
    <col min="11786" max="11786" width="22.5703125" style="350" customWidth="1"/>
    <col min="11787" max="11787" width="24.42578125" style="350" customWidth="1"/>
    <col min="11788" max="12032" width="11.42578125" style="350" hidden="1"/>
    <col min="12033" max="12033" width="56.42578125" style="350" customWidth="1"/>
    <col min="12034" max="12034" width="17.42578125" style="350" customWidth="1"/>
    <col min="12035" max="12035" width="18.5703125" style="350" customWidth="1"/>
    <col min="12036" max="12036" width="16.42578125" style="350" customWidth="1"/>
    <col min="12037" max="12037" width="16.85546875" style="350" customWidth="1"/>
    <col min="12038" max="12038" width="20.28515625" style="350" customWidth="1"/>
    <col min="12039" max="12039" width="19.85546875" style="350" customWidth="1"/>
    <col min="12040" max="12040" width="19.7109375" style="350" customWidth="1"/>
    <col min="12041" max="12041" width="20.28515625" style="350" customWidth="1"/>
    <col min="12042" max="12042" width="22.5703125" style="350" customWidth="1"/>
    <col min="12043" max="12043" width="24.42578125" style="350" customWidth="1"/>
    <col min="12044" max="12288" width="11.42578125" style="350" hidden="1"/>
    <col min="12289" max="12289" width="56.42578125" style="350" customWidth="1"/>
    <col min="12290" max="12290" width="17.42578125" style="350" customWidth="1"/>
    <col min="12291" max="12291" width="18.5703125" style="350" customWidth="1"/>
    <col min="12292" max="12292" width="16.42578125" style="350" customWidth="1"/>
    <col min="12293" max="12293" width="16.85546875" style="350" customWidth="1"/>
    <col min="12294" max="12294" width="20.28515625" style="350" customWidth="1"/>
    <col min="12295" max="12295" width="19.85546875" style="350" customWidth="1"/>
    <col min="12296" max="12296" width="19.7109375" style="350" customWidth="1"/>
    <col min="12297" max="12297" width="20.28515625" style="350" customWidth="1"/>
    <col min="12298" max="12298" width="22.5703125" style="350" customWidth="1"/>
    <col min="12299" max="12299" width="24.42578125" style="350" customWidth="1"/>
    <col min="12300" max="12544" width="11.42578125" style="350" hidden="1"/>
    <col min="12545" max="12545" width="56.42578125" style="350" customWidth="1"/>
    <col min="12546" max="12546" width="17.42578125" style="350" customWidth="1"/>
    <col min="12547" max="12547" width="18.5703125" style="350" customWidth="1"/>
    <col min="12548" max="12548" width="16.42578125" style="350" customWidth="1"/>
    <col min="12549" max="12549" width="16.85546875" style="350" customWidth="1"/>
    <col min="12550" max="12550" width="20.28515625" style="350" customWidth="1"/>
    <col min="12551" max="12551" width="19.85546875" style="350" customWidth="1"/>
    <col min="12552" max="12552" width="19.7109375" style="350" customWidth="1"/>
    <col min="12553" max="12553" width="20.28515625" style="350" customWidth="1"/>
    <col min="12554" max="12554" width="22.5703125" style="350" customWidth="1"/>
    <col min="12555" max="12555" width="24.42578125" style="350" customWidth="1"/>
    <col min="12556" max="12800" width="11.42578125" style="350" hidden="1"/>
    <col min="12801" max="12801" width="56.42578125" style="350" customWidth="1"/>
    <col min="12802" max="12802" width="17.42578125" style="350" customWidth="1"/>
    <col min="12803" max="12803" width="18.5703125" style="350" customWidth="1"/>
    <col min="12804" max="12804" width="16.42578125" style="350" customWidth="1"/>
    <col min="12805" max="12805" width="16.85546875" style="350" customWidth="1"/>
    <col min="12806" max="12806" width="20.28515625" style="350" customWidth="1"/>
    <col min="12807" max="12807" width="19.85546875" style="350" customWidth="1"/>
    <col min="12808" max="12808" width="19.7109375" style="350" customWidth="1"/>
    <col min="12809" max="12809" width="20.28515625" style="350" customWidth="1"/>
    <col min="12810" max="12810" width="22.5703125" style="350" customWidth="1"/>
    <col min="12811" max="12811" width="24.42578125" style="350" customWidth="1"/>
    <col min="12812" max="13056" width="11.42578125" style="350" hidden="1"/>
    <col min="13057" max="13057" width="56.42578125" style="350" customWidth="1"/>
    <col min="13058" max="13058" width="17.42578125" style="350" customWidth="1"/>
    <col min="13059" max="13059" width="18.5703125" style="350" customWidth="1"/>
    <col min="13060" max="13060" width="16.42578125" style="350" customWidth="1"/>
    <col min="13061" max="13061" width="16.85546875" style="350" customWidth="1"/>
    <col min="13062" max="13062" width="20.28515625" style="350" customWidth="1"/>
    <col min="13063" max="13063" width="19.85546875" style="350" customWidth="1"/>
    <col min="13064" max="13064" width="19.7109375" style="350" customWidth="1"/>
    <col min="13065" max="13065" width="20.28515625" style="350" customWidth="1"/>
    <col min="13066" max="13066" width="22.5703125" style="350" customWidth="1"/>
    <col min="13067" max="13067" width="24.42578125" style="350" customWidth="1"/>
    <col min="13068" max="13312" width="11.42578125" style="350" hidden="1"/>
    <col min="13313" max="13313" width="56.42578125" style="350" customWidth="1"/>
    <col min="13314" max="13314" width="17.42578125" style="350" customWidth="1"/>
    <col min="13315" max="13315" width="18.5703125" style="350" customWidth="1"/>
    <col min="13316" max="13316" width="16.42578125" style="350" customWidth="1"/>
    <col min="13317" max="13317" width="16.85546875" style="350" customWidth="1"/>
    <col min="13318" max="13318" width="20.28515625" style="350" customWidth="1"/>
    <col min="13319" max="13319" width="19.85546875" style="350" customWidth="1"/>
    <col min="13320" max="13320" width="19.7109375" style="350" customWidth="1"/>
    <col min="13321" max="13321" width="20.28515625" style="350" customWidth="1"/>
    <col min="13322" max="13322" width="22.5703125" style="350" customWidth="1"/>
    <col min="13323" max="13323" width="24.42578125" style="350" customWidth="1"/>
    <col min="13324" max="13568" width="11.42578125" style="350" hidden="1"/>
    <col min="13569" max="13569" width="56.42578125" style="350" customWidth="1"/>
    <col min="13570" max="13570" width="17.42578125" style="350" customWidth="1"/>
    <col min="13571" max="13571" width="18.5703125" style="350" customWidth="1"/>
    <col min="13572" max="13572" width="16.42578125" style="350" customWidth="1"/>
    <col min="13573" max="13573" width="16.85546875" style="350" customWidth="1"/>
    <col min="13574" max="13574" width="20.28515625" style="350" customWidth="1"/>
    <col min="13575" max="13575" width="19.85546875" style="350" customWidth="1"/>
    <col min="13576" max="13576" width="19.7109375" style="350" customWidth="1"/>
    <col min="13577" max="13577" width="20.28515625" style="350" customWidth="1"/>
    <col min="13578" max="13578" width="22.5703125" style="350" customWidth="1"/>
    <col min="13579" max="13579" width="24.42578125" style="350" customWidth="1"/>
    <col min="13580" max="13824" width="11.42578125" style="350" hidden="1"/>
    <col min="13825" max="13825" width="56.42578125" style="350" customWidth="1"/>
    <col min="13826" max="13826" width="17.42578125" style="350" customWidth="1"/>
    <col min="13827" max="13827" width="18.5703125" style="350" customWidth="1"/>
    <col min="13828" max="13828" width="16.42578125" style="350" customWidth="1"/>
    <col min="13829" max="13829" width="16.85546875" style="350" customWidth="1"/>
    <col min="13830" max="13830" width="20.28515625" style="350" customWidth="1"/>
    <col min="13831" max="13831" width="19.85546875" style="350" customWidth="1"/>
    <col min="13832" max="13832" width="19.7109375" style="350" customWidth="1"/>
    <col min="13833" max="13833" width="20.28515625" style="350" customWidth="1"/>
    <col min="13834" max="13834" width="22.5703125" style="350" customWidth="1"/>
    <col min="13835" max="13835" width="24.42578125" style="350" customWidth="1"/>
    <col min="13836" max="14080" width="11.42578125" style="350" hidden="1"/>
    <col min="14081" max="14081" width="56.42578125" style="350" customWidth="1"/>
    <col min="14082" max="14082" width="17.42578125" style="350" customWidth="1"/>
    <col min="14083" max="14083" width="18.5703125" style="350" customWidth="1"/>
    <col min="14084" max="14084" width="16.42578125" style="350" customWidth="1"/>
    <col min="14085" max="14085" width="16.85546875" style="350" customWidth="1"/>
    <col min="14086" max="14086" width="20.28515625" style="350" customWidth="1"/>
    <col min="14087" max="14087" width="19.85546875" style="350" customWidth="1"/>
    <col min="14088" max="14088" width="19.7109375" style="350" customWidth="1"/>
    <col min="14089" max="14089" width="20.28515625" style="350" customWidth="1"/>
    <col min="14090" max="14090" width="22.5703125" style="350" customWidth="1"/>
    <col min="14091" max="14091" width="24.42578125" style="350" customWidth="1"/>
    <col min="14092" max="14336" width="11.42578125" style="350" hidden="1"/>
    <col min="14337" max="14337" width="56.42578125" style="350" customWidth="1"/>
    <col min="14338" max="14338" width="17.42578125" style="350" customWidth="1"/>
    <col min="14339" max="14339" width="18.5703125" style="350" customWidth="1"/>
    <col min="14340" max="14340" width="16.42578125" style="350" customWidth="1"/>
    <col min="14341" max="14341" width="16.85546875" style="350" customWidth="1"/>
    <col min="14342" max="14342" width="20.28515625" style="350" customWidth="1"/>
    <col min="14343" max="14343" width="19.85546875" style="350" customWidth="1"/>
    <col min="14344" max="14344" width="19.7109375" style="350" customWidth="1"/>
    <col min="14345" max="14345" width="20.28515625" style="350" customWidth="1"/>
    <col min="14346" max="14346" width="22.5703125" style="350" customWidth="1"/>
    <col min="14347" max="14347" width="24.42578125" style="350" customWidth="1"/>
    <col min="14348" max="14592" width="11.42578125" style="350" hidden="1"/>
    <col min="14593" max="14593" width="56.42578125" style="350" customWidth="1"/>
    <col min="14594" max="14594" width="17.42578125" style="350" customWidth="1"/>
    <col min="14595" max="14595" width="18.5703125" style="350" customWidth="1"/>
    <col min="14596" max="14596" width="16.42578125" style="350" customWidth="1"/>
    <col min="14597" max="14597" width="16.85546875" style="350" customWidth="1"/>
    <col min="14598" max="14598" width="20.28515625" style="350" customWidth="1"/>
    <col min="14599" max="14599" width="19.85546875" style="350" customWidth="1"/>
    <col min="14600" max="14600" width="19.7109375" style="350" customWidth="1"/>
    <col min="14601" max="14601" width="20.28515625" style="350" customWidth="1"/>
    <col min="14602" max="14602" width="22.5703125" style="350" customWidth="1"/>
    <col min="14603" max="14603" width="24.42578125" style="350" customWidth="1"/>
    <col min="14604" max="14848" width="11.42578125" style="350" hidden="1"/>
    <col min="14849" max="14849" width="56.42578125" style="350" customWidth="1"/>
    <col min="14850" max="14850" width="17.42578125" style="350" customWidth="1"/>
    <col min="14851" max="14851" width="18.5703125" style="350" customWidth="1"/>
    <col min="14852" max="14852" width="16.42578125" style="350" customWidth="1"/>
    <col min="14853" max="14853" width="16.85546875" style="350" customWidth="1"/>
    <col min="14854" max="14854" width="20.28515625" style="350" customWidth="1"/>
    <col min="14855" max="14855" width="19.85546875" style="350" customWidth="1"/>
    <col min="14856" max="14856" width="19.7109375" style="350" customWidth="1"/>
    <col min="14857" max="14857" width="20.28515625" style="350" customWidth="1"/>
    <col min="14858" max="14858" width="22.5703125" style="350" customWidth="1"/>
    <col min="14859" max="14859" width="24.42578125" style="350" customWidth="1"/>
    <col min="14860" max="15104" width="11.42578125" style="350" hidden="1"/>
    <col min="15105" max="15105" width="56.42578125" style="350" customWidth="1"/>
    <col min="15106" max="15106" width="17.42578125" style="350" customWidth="1"/>
    <col min="15107" max="15107" width="18.5703125" style="350" customWidth="1"/>
    <col min="15108" max="15108" width="16.42578125" style="350" customWidth="1"/>
    <col min="15109" max="15109" width="16.85546875" style="350" customWidth="1"/>
    <col min="15110" max="15110" width="20.28515625" style="350" customWidth="1"/>
    <col min="15111" max="15111" width="19.85546875" style="350" customWidth="1"/>
    <col min="15112" max="15112" width="19.7109375" style="350" customWidth="1"/>
    <col min="15113" max="15113" width="20.28515625" style="350" customWidth="1"/>
    <col min="15114" max="15114" width="22.5703125" style="350" customWidth="1"/>
    <col min="15115" max="15115" width="24.42578125" style="350" customWidth="1"/>
    <col min="15116" max="15360" width="11.42578125" style="350" hidden="1"/>
    <col min="15361" max="15361" width="56.42578125" style="350" customWidth="1"/>
    <col min="15362" max="15362" width="17.42578125" style="350" customWidth="1"/>
    <col min="15363" max="15363" width="18.5703125" style="350" customWidth="1"/>
    <col min="15364" max="15364" width="16.42578125" style="350" customWidth="1"/>
    <col min="15365" max="15365" width="16.85546875" style="350" customWidth="1"/>
    <col min="15366" max="15366" width="20.28515625" style="350" customWidth="1"/>
    <col min="15367" max="15367" width="19.85546875" style="350" customWidth="1"/>
    <col min="15368" max="15368" width="19.7109375" style="350" customWidth="1"/>
    <col min="15369" max="15369" width="20.28515625" style="350" customWidth="1"/>
    <col min="15370" max="15370" width="22.5703125" style="350" customWidth="1"/>
    <col min="15371" max="15371" width="24.42578125" style="350" customWidth="1"/>
    <col min="15372" max="15616" width="11.42578125" style="350" hidden="1"/>
    <col min="15617" max="15617" width="56.42578125" style="350" customWidth="1"/>
    <col min="15618" max="15618" width="17.42578125" style="350" customWidth="1"/>
    <col min="15619" max="15619" width="18.5703125" style="350" customWidth="1"/>
    <col min="15620" max="15620" width="16.42578125" style="350" customWidth="1"/>
    <col min="15621" max="15621" width="16.85546875" style="350" customWidth="1"/>
    <col min="15622" max="15622" width="20.28515625" style="350" customWidth="1"/>
    <col min="15623" max="15623" width="19.85546875" style="350" customWidth="1"/>
    <col min="15624" max="15624" width="19.7109375" style="350" customWidth="1"/>
    <col min="15625" max="15625" width="20.28515625" style="350" customWidth="1"/>
    <col min="15626" max="15626" width="22.5703125" style="350" customWidth="1"/>
    <col min="15627" max="15627" width="24.42578125" style="350" customWidth="1"/>
    <col min="15628" max="15872" width="11.42578125" style="350" hidden="1"/>
    <col min="15873" max="15873" width="56.42578125" style="350" customWidth="1"/>
    <col min="15874" max="15874" width="17.42578125" style="350" customWidth="1"/>
    <col min="15875" max="15875" width="18.5703125" style="350" customWidth="1"/>
    <col min="15876" max="15876" width="16.42578125" style="350" customWidth="1"/>
    <col min="15877" max="15877" width="16.85546875" style="350" customWidth="1"/>
    <col min="15878" max="15878" width="20.28515625" style="350" customWidth="1"/>
    <col min="15879" max="15879" width="19.85546875" style="350" customWidth="1"/>
    <col min="15880" max="15880" width="19.7109375" style="350" customWidth="1"/>
    <col min="15881" max="15881" width="20.28515625" style="350" customWidth="1"/>
    <col min="15882" max="15882" width="22.5703125" style="350" customWidth="1"/>
    <col min="15883" max="15883" width="24.42578125" style="350" customWidth="1"/>
    <col min="15884" max="16128" width="11.42578125" style="350" hidden="1"/>
    <col min="16129" max="16129" width="56.42578125" style="350" customWidth="1"/>
    <col min="16130" max="16130" width="17.42578125" style="350" customWidth="1"/>
    <col min="16131" max="16131" width="18.5703125" style="350" customWidth="1"/>
    <col min="16132" max="16132" width="16.42578125" style="350" customWidth="1"/>
    <col min="16133" max="16133" width="16.85546875" style="350" customWidth="1"/>
    <col min="16134" max="16134" width="20.28515625" style="350" customWidth="1"/>
    <col min="16135" max="16135" width="19.85546875" style="350" customWidth="1"/>
    <col min="16136" max="16136" width="19.7109375" style="350" customWidth="1"/>
    <col min="16137" max="16137" width="20.28515625" style="350" customWidth="1"/>
    <col min="16138" max="16138" width="22.5703125" style="350" customWidth="1"/>
    <col min="16139" max="16139" width="24.42578125" style="350" customWidth="1"/>
    <col min="16140" max="16384" width="11.42578125" style="350" hidden="1"/>
  </cols>
  <sheetData>
    <row r="1" spans="1:257" ht="15.75" x14ac:dyDescent="0.25">
      <c r="A1" s="567" t="s">
        <v>0</v>
      </c>
      <c r="B1" s="568"/>
      <c r="C1" s="568"/>
      <c r="D1" s="568"/>
      <c r="E1" s="568"/>
      <c r="F1" s="568"/>
      <c r="G1" s="568"/>
      <c r="H1" s="568"/>
      <c r="I1" s="568"/>
      <c r="J1" s="568"/>
      <c r="K1" s="569"/>
    </row>
    <row r="2" spans="1:257" ht="15.75" x14ac:dyDescent="0.25">
      <c r="A2" s="570" t="s">
        <v>1395</v>
      </c>
      <c r="B2" s="571"/>
      <c r="C2" s="571"/>
      <c r="D2" s="571"/>
      <c r="E2" s="571"/>
      <c r="F2" s="571"/>
      <c r="G2" s="571"/>
      <c r="H2" s="571"/>
      <c r="I2" s="571"/>
      <c r="J2" s="571"/>
      <c r="K2" s="572"/>
    </row>
    <row r="3" spans="1:257" ht="15.75" x14ac:dyDescent="0.25">
      <c r="A3" s="573" t="s">
        <v>724</v>
      </c>
      <c r="B3" s="574"/>
      <c r="C3" s="574"/>
      <c r="D3" s="574"/>
      <c r="E3" s="574"/>
      <c r="F3" s="574"/>
      <c r="G3" s="574"/>
      <c r="H3" s="574"/>
      <c r="I3" s="574"/>
      <c r="J3" s="574"/>
      <c r="K3" s="575"/>
    </row>
    <row r="4" spans="1:257" ht="6.75" customHeight="1" thickBot="1" x14ac:dyDescent="0.3">
      <c r="A4" s="38"/>
      <c r="B4" s="39"/>
      <c r="C4" s="39"/>
      <c r="D4" s="39"/>
      <c r="E4" s="39"/>
      <c r="F4" s="39"/>
      <c r="G4" s="39"/>
      <c r="H4" s="39"/>
      <c r="I4" s="39"/>
      <c r="J4" s="39"/>
      <c r="K4" s="40"/>
    </row>
    <row r="5" spans="1:257" ht="15.75" thickBot="1" x14ac:dyDescent="0.3">
      <c r="A5" s="576" t="s">
        <v>725</v>
      </c>
      <c r="B5" s="578" t="s">
        <v>726</v>
      </c>
      <c r="C5" s="578"/>
      <c r="D5" s="578"/>
      <c r="E5" s="579"/>
      <c r="F5" s="580" t="s">
        <v>727</v>
      </c>
      <c r="G5" s="578"/>
      <c r="H5" s="578"/>
      <c r="I5" s="578"/>
      <c r="J5" s="581" t="s">
        <v>728</v>
      </c>
      <c r="K5" s="583" t="s">
        <v>729</v>
      </c>
    </row>
    <row r="6" spans="1:257" s="1" customFormat="1" ht="39.75" customHeight="1" thickBot="1" x14ac:dyDescent="0.3">
      <c r="A6" s="577"/>
      <c r="B6" s="46" t="s">
        <v>2</v>
      </c>
      <c r="C6" s="41" t="s">
        <v>730</v>
      </c>
      <c r="D6" s="41" t="s">
        <v>3</v>
      </c>
      <c r="E6" s="42" t="s">
        <v>4</v>
      </c>
      <c r="F6" s="370" t="s">
        <v>2</v>
      </c>
      <c r="G6" s="41" t="s">
        <v>730</v>
      </c>
      <c r="H6" s="41" t="s">
        <v>3</v>
      </c>
      <c r="I6" s="42" t="s">
        <v>4</v>
      </c>
      <c r="J6" s="582"/>
      <c r="K6" s="584"/>
    </row>
    <row r="7" spans="1:257" x14ac:dyDescent="0.25">
      <c r="A7" s="279" t="s">
        <v>5</v>
      </c>
      <c r="B7" s="372">
        <v>2551</v>
      </c>
      <c r="C7" s="373">
        <v>410</v>
      </c>
      <c r="D7" s="373">
        <v>0</v>
      </c>
      <c r="E7" s="374">
        <v>0</v>
      </c>
      <c r="F7" s="372">
        <v>167882972.00999999</v>
      </c>
      <c r="G7" s="373">
        <v>32489871.989999998</v>
      </c>
      <c r="H7" s="373">
        <v>0</v>
      </c>
      <c r="I7" s="374">
        <v>0</v>
      </c>
      <c r="J7" s="477">
        <v>2961</v>
      </c>
      <c r="K7" s="374">
        <v>200372844</v>
      </c>
      <c r="IW7" s="352"/>
    </row>
    <row r="8" spans="1:257" x14ac:dyDescent="0.25">
      <c r="A8" s="279" t="s">
        <v>6</v>
      </c>
      <c r="B8" s="371">
        <v>2095</v>
      </c>
      <c r="C8" s="282">
        <v>105</v>
      </c>
      <c r="D8" s="282">
        <v>0</v>
      </c>
      <c r="E8" s="47">
        <v>0</v>
      </c>
      <c r="F8" s="371">
        <v>173080218.71000001</v>
      </c>
      <c r="G8" s="282">
        <v>11232998.33</v>
      </c>
      <c r="H8" s="282">
        <v>0</v>
      </c>
      <c r="I8" s="47">
        <v>0</v>
      </c>
      <c r="J8" s="478">
        <v>2200</v>
      </c>
      <c r="K8" s="47">
        <v>184313217.03999999</v>
      </c>
      <c r="IW8" s="352"/>
    </row>
    <row r="9" spans="1:257" x14ac:dyDescent="0.25">
      <c r="A9" s="279" t="s">
        <v>7</v>
      </c>
      <c r="B9" s="371">
        <v>1595</v>
      </c>
      <c r="C9" s="282">
        <v>72</v>
      </c>
      <c r="D9" s="282">
        <v>0</v>
      </c>
      <c r="E9" s="47">
        <v>0</v>
      </c>
      <c r="F9" s="371">
        <v>19912858.34</v>
      </c>
      <c r="G9" s="282">
        <v>19208000</v>
      </c>
      <c r="H9" s="282">
        <v>0</v>
      </c>
      <c r="I9" s="47">
        <v>0</v>
      </c>
      <c r="J9" s="478">
        <v>1667</v>
      </c>
      <c r="K9" s="47">
        <v>39120858.340000004</v>
      </c>
      <c r="IW9" s="352"/>
    </row>
    <row r="10" spans="1:257" x14ac:dyDescent="0.25">
      <c r="A10" s="279" t="s">
        <v>8</v>
      </c>
      <c r="B10" s="371">
        <v>2214</v>
      </c>
      <c r="C10" s="282">
        <v>101</v>
      </c>
      <c r="D10" s="282">
        <v>0</v>
      </c>
      <c r="E10" s="47">
        <v>0</v>
      </c>
      <c r="F10" s="371">
        <v>78381709.420000002</v>
      </c>
      <c r="G10" s="282">
        <v>32961727.940000001</v>
      </c>
      <c r="H10" s="282">
        <v>0</v>
      </c>
      <c r="I10" s="47">
        <v>0</v>
      </c>
      <c r="J10" s="478">
        <v>2315</v>
      </c>
      <c r="K10" s="47">
        <v>111343437.36</v>
      </c>
      <c r="IW10" s="352"/>
    </row>
    <row r="11" spans="1:257" x14ac:dyDescent="0.25">
      <c r="A11" s="279" t="s">
        <v>10</v>
      </c>
      <c r="B11" s="371">
        <v>2482</v>
      </c>
      <c r="C11" s="282">
        <v>88</v>
      </c>
      <c r="D11" s="282">
        <v>0</v>
      </c>
      <c r="E11" s="47">
        <v>0</v>
      </c>
      <c r="F11" s="371">
        <v>91979381.450000003</v>
      </c>
      <c r="G11" s="282">
        <v>28591120.289999999</v>
      </c>
      <c r="H11" s="282">
        <v>0</v>
      </c>
      <c r="I11" s="47">
        <v>0</v>
      </c>
      <c r="J11" s="478">
        <v>2570</v>
      </c>
      <c r="K11" s="47">
        <v>120570501.73999999</v>
      </c>
      <c r="IW11" s="352"/>
    </row>
    <row r="12" spans="1:257" x14ac:dyDescent="0.25">
      <c r="A12" s="279" t="s">
        <v>11</v>
      </c>
      <c r="B12" s="371">
        <v>1894</v>
      </c>
      <c r="C12" s="282">
        <v>332</v>
      </c>
      <c r="D12" s="282">
        <v>0</v>
      </c>
      <c r="E12" s="47">
        <v>0</v>
      </c>
      <c r="F12" s="371">
        <v>48007694.789999999</v>
      </c>
      <c r="G12" s="282">
        <v>80939425.939999998</v>
      </c>
      <c r="H12" s="282">
        <v>0</v>
      </c>
      <c r="I12" s="47">
        <v>0</v>
      </c>
      <c r="J12" s="478">
        <v>2226</v>
      </c>
      <c r="K12" s="47">
        <v>128947120.73</v>
      </c>
      <c r="IW12" s="352"/>
    </row>
    <row r="13" spans="1:257" x14ac:dyDescent="0.25">
      <c r="A13" s="279" t="s">
        <v>12</v>
      </c>
      <c r="B13" s="371">
        <v>6866</v>
      </c>
      <c r="C13" s="282">
        <v>1087</v>
      </c>
      <c r="D13" s="282">
        <v>0</v>
      </c>
      <c r="E13" s="47">
        <v>2</v>
      </c>
      <c r="F13" s="371">
        <v>238941473.91999999</v>
      </c>
      <c r="G13" s="282">
        <v>21266000</v>
      </c>
      <c r="H13" s="282">
        <v>0</v>
      </c>
      <c r="I13" s="47">
        <v>0</v>
      </c>
      <c r="J13" s="478">
        <v>7955</v>
      </c>
      <c r="K13" s="47">
        <v>260207473.91999999</v>
      </c>
      <c r="IW13" s="352"/>
    </row>
    <row r="14" spans="1:257" x14ac:dyDescent="0.25">
      <c r="A14" s="279" t="s">
        <v>13</v>
      </c>
      <c r="B14" s="371">
        <v>5088</v>
      </c>
      <c r="C14" s="282">
        <v>812</v>
      </c>
      <c r="D14" s="282">
        <v>0</v>
      </c>
      <c r="E14" s="47">
        <v>0</v>
      </c>
      <c r="F14" s="371">
        <v>164263063.56</v>
      </c>
      <c r="G14" s="282">
        <v>73921123.989999995</v>
      </c>
      <c r="H14" s="282">
        <v>0</v>
      </c>
      <c r="I14" s="47">
        <v>0</v>
      </c>
      <c r="J14" s="478">
        <v>5900</v>
      </c>
      <c r="K14" s="47">
        <v>238184187.55000001</v>
      </c>
      <c r="IW14" s="352"/>
    </row>
    <row r="15" spans="1:257" x14ac:dyDescent="0.25">
      <c r="A15" s="279" t="s">
        <v>14</v>
      </c>
      <c r="B15" s="371">
        <v>25792</v>
      </c>
      <c r="C15" s="282">
        <v>728</v>
      </c>
      <c r="D15" s="282">
        <v>0</v>
      </c>
      <c r="E15" s="47">
        <v>3</v>
      </c>
      <c r="F15" s="371">
        <v>405702360.60000002</v>
      </c>
      <c r="G15" s="282">
        <v>13434188.48</v>
      </c>
      <c r="H15" s="282">
        <v>0</v>
      </c>
      <c r="I15" s="47">
        <v>791748.82</v>
      </c>
      <c r="J15" s="478">
        <v>26523</v>
      </c>
      <c r="K15" s="47">
        <v>419928297.89999998</v>
      </c>
      <c r="IW15" s="352"/>
    </row>
    <row r="16" spans="1:257" x14ac:dyDescent="0.25">
      <c r="A16" s="279" t="s">
        <v>15</v>
      </c>
      <c r="B16" s="371">
        <v>51902</v>
      </c>
      <c r="C16" s="282">
        <v>498</v>
      </c>
      <c r="D16" s="282">
        <v>0</v>
      </c>
      <c r="E16" s="47">
        <v>0</v>
      </c>
      <c r="F16" s="371">
        <v>357144257.99000001</v>
      </c>
      <c r="G16" s="282">
        <v>4589727.1500000004</v>
      </c>
      <c r="H16" s="282">
        <v>0</v>
      </c>
      <c r="I16" s="47">
        <v>0</v>
      </c>
      <c r="J16" s="478">
        <v>52400</v>
      </c>
      <c r="K16" s="47">
        <v>361733985.13999999</v>
      </c>
      <c r="IW16" s="352"/>
    </row>
    <row r="17" spans="1:257" x14ac:dyDescent="0.25">
      <c r="A17" s="279" t="s">
        <v>16</v>
      </c>
      <c r="B17" s="371">
        <v>436</v>
      </c>
      <c r="C17" s="282">
        <v>162</v>
      </c>
      <c r="D17" s="282">
        <v>0</v>
      </c>
      <c r="E17" s="47">
        <v>0</v>
      </c>
      <c r="F17" s="371">
        <v>12477409.869999999</v>
      </c>
      <c r="G17" s="282">
        <v>6586411.7000000002</v>
      </c>
      <c r="H17" s="282">
        <v>0</v>
      </c>
      <c r="I17" s="47">
        <v>0</v>
      </c>
      <c r="J17" s="478">
        <v>598</v>
      </c>
      <c r="K17" s="47">
        <v>19063821.57</v>
      </c>
      <c r="IW17" s="352"/>
    </row>
    <row r="18" spans="1:257" x14ac:dyDescent="0.25">
      <c r="A18" s="279" t="s">
        <v>17</v>
      </c>
      <c r="B18" s="371">
        <v>16844</v>
      </c>
      <c r="C18" s="282">
        <v>69</v>
      </c>
      <c r="D18" s="282">
        <v>0</v>
      </c>
      <c r="E18" s="47">
        <v>0</v>
      </c>
      <c r="F18" s="371">
        <v>171072096.91999999</v>
      </c>
      <c r="G18" s="282">
        <v>1268184.45</v>
      </c>
      <c r="H18" s="282">
        <v>0</v>
      </c>
      <c r="I18" s="47">
        <v>0</v>
      </c>
      <c r="J18" s="478">
        <v>16913</v>
      </c>
      <c r="K18" s="47">
        <v>172340281.37</v>
      </c>
      <c r="IW18" s="352"/>
    </row>
    <row r="19" spans="1:257" x14ac:dyDescent="0.25">
      <c r="A19" s="279" t="s">
        <v>18</v>
      </c>
      <c r="B19" s="371">
        <v>32570</v>
      </c>
      <c r="C19" s="282">
        <v>168</v>
      </c>
      <c r="D19" s="282">
        <v>0</v>
      </c>
      <c r="E19" s="47">
        <v>0</v>
      </c>
      <c r="F19" s="371">
        <v>285189386.02999997</v>
      </c>
      <c r="G19" s="282">
        <v>3093679.61</v>
      </c>
      <c r="H19" s="282">
        <v>0</v>
      </c>
      <c r="I19" s="47">
        <v>0</v>
      </c>
      <c r="J19" s="478">
        <v>32738</v>
      </c>
      <c r="K19" s="47">
        <v>288283065.63999999</v>
      </c>
      <c r="IW19" s="352"/>
    </row>
    <row r="20" spans="1:257" x14ac:dyDescent="0.25">
      <c r="A20" s="279" t="s">
        <v>19</v>
      </c>
      <c r="B20" s="371">
        <v>18645</v>
      </c>
      <c r="C20" s="282">
        <v>611</v>
      </c>
      <c r="D20" s="282">
        <v>0</v>
      </c>
      <c r="E20" s="47">
        <v>0</v>
      </c>
      <c r="F20" s="371">
        <v>509075184.17000002</v>
      </c>
      <c r="G20" s="282">
        <v>162453602.53999999</v>
      </c>
      <c r="H20" s="282">
        <v>0</v>
      </c>
      <c r="I20" s="47">
        <v>0</v>
      </c>
      <c r="J20" s="478">
        <v>19256</v>
      </c>
      <c r="K20" s="47">
        <v>671528786.71000004</v>
      </c>
      <c r="IW20" s="352"/>
    </row>
    <row r="21" spans="1:257" x14ac:dyDescent="0.25">
      <c r="A21" s="279" t="s">
        <v>20</v>
      </c>
      <c r="B21" s="371">
        <v>3040</v>
      </c>
      <c r="C21" s="282">
        <v>1221</v>
      </c>
      <c r="D21" s="282">
        <v>0</v>
      </c>
      <c r="E21" s="47">
        <v>0</v>
      </c>
      <c r="F21" s="371">
        <v>27486477.98</v>
      </c>
      <c r="G21" s="282">
        <v>38575675.369999997</v>
      </c>
      <c r="H21" s="282">
        <v>0</v>
      </c>
      <c r="I21" s="47">
        <v>0</v>
      </c>
      <c r="J21" s="478">
        <v>4261</v>
      </c>
      <c r="K21" s="47">
        <v>66062153.350000001</v>
      </c>
      <c r="IW21" s="352"/>
    </row>
    <row r="22" spans="1:257" x14ac:dyDescent="0.25">
      <c r="A22" s="279" t="s">
        <v>21</v>
      </c>
      <c r="B22" s="371">
        <v>581</v>
      </c>
      <c r="C22" s="282">
        <v>114</v>
      </c>
      <c r="D22" s="282">
        <v>0</v>
      </c>
      <c r="E22" s="47">
        <v>0</v>
      </c>
      <c r="F22" s="371">
        <v>85796598.579999998</v>
      </c>
      <c r="G22" s="282">
        <v>4052253.58</v>
      </c>
      <c r="H22" s="282">
        <v>0</v>
      </c>
      <c r="I22" s="47">
        <v>0</v>
      </c>
      <c r="J22" s="478">
        <v>695</v>
      </c>
      <c r="K22" s="47">
        <v>89848852.159999996</v>
      </c>
      <c r="IW22" s="352"/>
    </row>
    <row r="23" spans="1:257" x14ac:dyDescent="0.25">
      <c r="A23" s="279" t="s">
        <v>22</v>
      </c>
      <c r="B23" s="371">
        <v>604</v>
      </c>
      <c r="C23" s="282">
        <v>0</v>
      </c>
      <c r="D23" s="282">
        <v>0</v>
      </c>
      <c r="E23" s="47">
        <v>0</v>
      </c>
      <c r="F23" s="371">
        <v>31079419.859999999</v>
      </c>
      <c r="G23" s="282">
        <v>0</v>
      </c>
      <c r="H23" s="282">
        <v>0</v>
      </c>
      <c r="I23" s="47">
        <v>0</v>
      </c>
      <c r="J23" s="478">
        <v>604</v>
      </c>
      <c r="K23" s="47">
        <v>31079419.859999999</v>
      </c>
      <c r="IW23" s="352"/>
    </row>
    <row r="24" spans="1:257" ht="15.75" thickBot="1" x14ac:dyDescent="0.3">
      <c r="A24" s="352" t="s">
        <v>1250</v>
      </c>
      <c r="B24" s="371">
        <v>95</v>
      </c>
      <c r="C24" s="282">
        <v>0</v>
      </c>
      <c r="D24" s="282">
        <v>0</v>
      </c>
      <c r="E24" s="47">
        <v>0</v>
      </c>
      <c r="F24" s="371">
        <v>19000000</v>
      </c>
      <c r="G24" s="282">
        <v>0</v>
      </c>
      <c r="H24" s="282">
        <v>0</v>
      </c>
      <c r="I24" s="47">
        <v>0</v>
      </c>
      <c r="J24" s="479">
        <v>95</v>
      </c>
      <c r="K24" s="480">
        <v>19000000</v>
      </c>
      <c r="IW24" s="352"/>
    </row>
    <row r="25" spans="1:257" ht="15.75" thickBot="1" x14ac:dyDescent="0.3">
      <c r="A25" s="43" t="s">
        <v>1</v>
      </c>
      <c r="B25" s="44">
        <f>SUM(B7:B24)</f>
        <v>175294</v>
      </c>
      <c r="C25" s="481">
        <f t="shared" ref="C25:K25" si="0">SUM(C7:C24)</f>
        <v>6578</v>
      </c>
      <c r="D25" s="481">
        <f t="shared" si="0"/>
        <v>0</v>
      </c>
      <c r="E25" s="482">
        <f t="shared" si="0"/>
        <v>5</v>
      </c>
      <c r="F25" s="44">
        <f t="shared" si="0"/>
        <v>2886472564.2000003</v>
      </c>
      <c r="G25" s="481">
        <f t="shared" si="0"/>
        <v>534663991.35999995</v>
      </c>
      <c r="H25" s="481">
        <f t="shared" si="0"/>
        <v>0</v>
      </c>
      <c r="I25" s="482">
        <f t="shared" si="0"/>
        <v>791748.82</v>
      </c>
      <c r="J25" s="481">
        <f t="shared" si="0"/>
        <v>181877</v>
      </c>
      <c r="K25" s="482">
        <f t="shared" si="0"/>
        <v>3421928304.3799996</v>
      </c>
    </row>
    <row r="26" spans="1:257" ht="4.5" customHeight="1" x14ac:dyDescent="0.2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</row>
    <row r="27" spans="1:257" x14ac:dyDescent="0.25">
      <c r="A27" s="566"/>
      <c r="B27" s="566"/>
      <c r="C27" s="566"/>
      <c r="D27" s="566"/>
      <c r="E27" s="566"/>
      <c r="F27" s="566"/>
      <c r="G27" s="566"/>
    </row>
    <row r="28" spans="1:257" x14ac:dyDescent="0.25">
      <c r="A28" s="566"/>
      <c r="B28" s="566"/>
      <c r="C28" s="566"/>
      <c r="D28" s="566"/>
      <c r="E28" s="566"/>
      <c r="F28" s="566"/>
      <c r="G28" s="566"/>
    </row>
    <row r="29" spans="1:257" x14ac:dyDescent="0.25"/>
    <row r="30" spans="1:257" x14ac:dyDescent="0.25"/>
    <row r="31" spans="1:257" x14ac:dyDescent="0.25"/>
    <row r="32" spans="1:257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ht="14.25" customHeight="1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</sheetData>
  <mergeCells count="10">
    <mergeCell ref="A27:G27"/>
    <mergeCell ref="A28:G28"/>
    <mergeCell ref="A1:K1"/>
    <mergeCell ref="A2:K2"/>
    <mergeCell ref="A3:K3"/>
    <mergeCell ref="A5:A6"/>
    <mergeCell ref="B5:E5"/>
    <mergeCell ref="F5:I5"/>
    <mergeCell ref="J5:J6"/>
    <mergeCell ref="K5:K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Normal="100" workbookViewId="0">
      <selection activeCell="I25" sqref="I25"/>
    </sheetView>
  </sheetViews>
  <sheetFormatPr baseColWidth="10" defaultColWidth="11.42578125" defaultRowHeight="15" x14ac:dyDescent="0.25"/>
  <cols>
    <col min="1" max="1" width="19.140625" style="468" customWidth="1"/>
    <col min="2" max="2" width="28.5703125" style="468" customWidth="1"/>
    <col min="3" max="3" width="22.7109375" style="468" customWidth="1"/>
    <col min="4" max="4" width="28" style="468" customWidth="1"/>
    <col min="5" max="5" width="17.7109375" style="468" customWidth="1"/>
    <col min="6" max="16384" width="11.42578125" style="468"/>
  </cols>
  <sheetData>
    <row r="1" spans="1:8" ht="15.75" x14ac:dyDescent="0.25">
      <c r="A1" s="779" t="s">
        <v>858</v>
      </c>
      <c r="B1" s="780"/>
      <c r="C1" s="780"/>
      <c r="D1" s="780"/>
      <c r="E1" s="781"/>
    </row>
    <row r="2" spans="1:8" x14ac:dyDescent="0.25">
      <c r="A2" s="782" t="s">
        <v>1395</v>
      </c>
      <c r="B2" s="783"/>
      <c r="C2" s="783"/>
      <c r="D2" s="783"/>
      <c r="E2" s="784"/>
    </row>
    <row r="3" spans="1:8" x14ac:dyDescent="0.25">
      <c r="A3" s="782" t="s">
        <v>819</v>
      </c>
      <c r="B3" s="783"/>
      <c r="C3" s="783"/>
      <c r="D3" s="783"/>
      <c r="E3" s="784"/>
    </row>
    <row r="4" spans="1:8" ht="3.75" customHeight="1" thickBot="1" x14ac:dyDescent="0.3">
      <c r="A4" s="249"/>
      <c r="B4" s="250"/>
      <c r="C4" s="250"/>
      <c r="D4" s="250"/>
      <c r="E4" s="251"/>
    </row>
    <row r="5" spans="1:8" x14ac:dyDescent="0.25">
      <c r="A5" s="508" t="s">
        <v>592</v>
      </c>
      <c r="B5" s="509" t="s">
        <v>593</v>
      </c>
      <c r="C5" s="509" t="s">
        <v>594</v>
      </c>
      <c r="D5" s="509" t="s">
        <v>595</v>
      </c>
      <c r="E5" s="510" t="s">
        <v>1</v>
      </c>
    </row>
    <row r="6" spans="1:8" x14ac:dyDescent="0.25">
      <c r="A6" s="511">
        <v>44866</v>
      </c>
      <c r="B6" s="512">
        <v>22462.640358200002</v>
      </c>
      <c r="C6" s="512">
        <v>353125.6077146001</v>
      </c>
      <c r="D6" s="512">
        <v>12449.725842399999</v>
      </c>
      <c r="E6" s="513">
        <v>388037.9739152001</v>
      </c>
      <c r="G6" s="469"/>
      <c r="H6" s="470"/>
    </row>
    <row r="7" spans="1:8" x14ac:dyDescent="0.25">
      <c r="A7" s="511">
        <v>44867</v>
      </c>
      <c r="B7" s="512">
        <v>7025.3814974000006</v>
      </c>
      <c r="C7" s="512">
        <v>2030.0880320000001</v>
      </c>
      <c r="D7" s="512">
        <v>100425.56548359999</v>
      </c>
      <c r="E7" s="513">
        <v>109481.03501299999</v>
      </c>
      <c r="G7" s="469"/>
      <c r="H7" s="470"/>
    </row>
    <row r="8" spans="1:8" x14ac:dyDescent="0.25">
      <c r="A8" s="511">
        <v>44871</v>
      </c>
      <c r="B8" s="512">
        <v>5773.9550526000003</v>
      </c>
      <c r="C8" s="512">
        <v>0</v>
      </c>
      <c r="D8" s="512">
        <v>61559.304581599994</v>
      </c>
      <c r="E8" s="513">
        <v>67333.259634199989</v>
      </c>
      <c r="G8" s="469"/>
      <c r="H8" s="470"/>
    </row>
    <row r="9" spans="1:8" x14ac:dyDescent="0.25">
      <c r="A9" s="511">
        <v>44872</v>
      </c>
      <c r="B9" s="512">
        <v>24199.749658000004</v>
      </c>
      <c r="C9" s="512">
        <v>2031.4299852000001</v>
      </c>
      <c r="D9" s="512">
        <v>99552.011780200002</v>
      </c>
      <c r="E9" s="513">
        <v>125783.19142340001</v>
      </c>
      <c r="G9" s="469"/>
      <c r="H9" s="470"/>
    </row>
    <row r="10" spans="1:8" x14ac:dyDescent="0.25">
      <c r="A10" s="511">
        <v>44873</v>
      </c>
      <c r="B10" s="512">
        <v>29963.984296400002</v>
      </c>
      <c r="C10" s="512">
        <v>0</v>
      </c>
      <c r="D10" s="512">
        <v>96610.999783200008</v>
      </c>
      <c r="E10" s="513">
        <v>126574.98407960001</v>
      </c>
      <c r="G10" s="469"/>
      <c r="H10" s="470"/>
    </row>
    <row r="11" spans="1:8" x14ac:dyDescent="0.25">
      <c r="A11" s="511">
        <v>44874</v>
      </c>
      <c r="B11" s="512">
        <v>51127.842120599991</v>
      </c>
      <c r="C11" s="512">
        <v>0</v>
      </c>
      <c r="D11" s="512">
        <v>88514.861877399991</v>
      </c>
      <c r="E11" s="513">
        <v>139642.70399799998</v>
      </c>
      <c r="G11" s="469"/>
      <c r="H11" s="470"/>
    </row>
    <row r="12" spans="1:8" x14ac:dyDescent="0.25">
      <c r="A12" s="511">
        <v>44875</v>
      </c>
      <c r="B12" s="512">
        <v>99728.143377800006</v>
      </c>
      <c r="C12" s="512">
        <v>35567.700011200002</v>
      </c>
      <c r="D12" s="512">
        <v>94793.452867400003</v>
      </c>
      <c r="E12" s="513">
        <v>230089.2962564</v>
      </c>
      <c r="G12" s="469"/>
      <c r="H12" s="470"/>
    </row>
    <row r="13" spans="1:8" x14ac:dyDescent="0.25">
      <c r="A13" s="511">
        <v>44878</v>
      </c>
      <c r="B13" s="512">
        <v>52143.676340000013</v>
      </c>
      <c r="C13" s="512">
        <v>100070.82754340001</v>
      </c>
      <c r="D13" s="512">
        <v>141640.70417419999</v>
      </c>
      <c r="E13" s="513">
        <v>293855.20805760002</v>
      </c>
      <c r="G13" s="469"/>
      <c r="H13" s="470"/>
    </row>
    <row r="14" spans="1:8" x14ac:dyDescent="0.25">
      <c r="A14" s="511">
        <v>44879</v>
      </c>
      <c r="B14" s="512">
        <v>54115.395513200005</v>
      </c>
      <c r="C14" s="512">
        <v>0</v>
      </c>
      <c r="D14" s="512">
        <v>71766.748529000004</v>
      </c>
      <c r="E14" s="513">
        <v>125882.1440422</v>
      </c>
      <c r="G14" s="469"/>
      <c r="H14" s="470"/>
    </row>
    <row r="15" spans="1:8" x14ac:dyDescent="0.25">
      <c r="A15" s="511">
        <v>44880</v>
      </c>
      <c r="B15" s="512">
        <v>45348.103950799996</v>
      </c>
      <c r="C15" s="512">
        <v>3225.8959978000003</v>
      </c>
      <c r="D15" s="512">
        <v>37661.877387400003</v>
      </c>
      <c r="E15" s="513">
        <v>86235.877336000005</v>
      </c>
      <c r="G15" s="469"/>
      <c r="H15" s="470"/>
    </row>
    <row r="16" spans="1:8" x14ac:dyDescent="0.25">
      <c r="A16" s="511">
        <v>44881</v>
      </c>
      <c r="B16" s="512">
        <v>62843.741071999997</v>
      </c>
      <c r="C16" s="512">
        <v>17788.8630878</v>
      </c>
      <c r="D16" s="512">
        <v>54823.501039999996</v>
      </c>
      <c r="E16" s="513">
        <v>135456.10519979999</v>
      </c>
      <c r="G16" s="469"/>
      <c r="H16" s="470"/>
    </row>
    <row r="17" spans="1:8" x14ac:dyDescent="0.25">
      <c r="A17" s="511">
        <v>44882</v>
      </c>
      <c r="B17" s="512">
        <v>46626.616350999997</v>
      </c>
      <c r="C17" s="512">
        <v>8668.2394735999987</v>
      </c>
      <c r="D17" s="512">
        <v>64107.591182600008</v>
      </c>
      <c r="E17" s="513">
        <v>119402.44700720001</v>
      </c>
      <c r="G17" s="469"/>
      <c r="H17" s="470"/>
    </row>
    <row r="18" spans="1:8" x14ac:dyDescent="0.25">
      <c r="A18" s="511">
        <v>44885</v>
      </c>
      <c r="B18" s="512">
        <v>80152.656333399995</v>
      </c>
      <c r="C18" s="512">
        <v>4054.4327347999997</v>
      </c>
      <c r="D18" s="512">
        <v>57440.773378800004</v>
      </c>
      <c r="E18" s="513">
        <v>141647.86244699999</v>
      </c>
      <c r="G18" s="469"/>
      <c r="H18" s="470"/>
    </row>
    <row r="19" spans="1:8" x14ac:dyDescent="0.25">
      <c r="A19" s="511">
        <v>44886</v>
      </c>
      <c r="B19" s="512">
        <v>121971.0853074</v>
      </c>
      <c r="C19" s="512">
        <v>0</v>
      </c>
      <c r="D19" s="512">
        <v>66569.712204800002</v>
      </c>
      <c r="E19" s="513">
        <v>188540.79751220002</v>
      </c>
      <c r="G19" s="469"/>
      <c r="H19" s="470"/>
    </row>
    <row r="20" spans="1:8" x14ac:dyDescent="0.25">
      <c r="A20" s="511">
        <v>44887</v>
      </c>
      <c r="B20" s="512">
        <v>39163.831580999999</v>
      </c>
      <c r="C20" s="512">
        <v>0</v>
      </c>
      <c r="D20" s="512">
        <v>94098.38627979999</v>
      </c>
      <c r="E20" s="513">
        <v>133262.21786079998</v>
      </c>
      <c r="G20" s="469"/>
      <c r="H20" s="470"/>
    </row>
    <row r="21" spans="1:8" x14ac:dyDescent="0.25">
      <c r="A21" s="511">
        <v>44888</v>
      </c>
      <c r="B21" s="512">
        <v>70715.240388800012</v>
      </c>
      <c r="C21" s="512">
        <v>27925.744252000004</v>
      </c>
      <c r="D21" s="512">
        <v>107437.14143680001</v>
      </c>
      <c r="E21" s="513">
        <v>206078.12607760003</v>
      </c>
      <c r="G21" s="469"/>
      <c r="H21" s="470"/>
    </row>
    <row r="22" spans="1:8" x14ac:dyDescent="0.25">
      <c r="A22" s="511">
        <v>44889</v>
      </c>
      <c r="B22" s="512">
        <v>105108.53954439999</v>
      </c>
      <c r="C22" s="512">
        <v>174.99997200000001</v>
      </c>
      <c r="D22" s="512">
        <v>91001.199522800016</v>
      </c>
      <c r="E22" s="513">
        <v>196284.73903920001</v>
      </c>
      <c r="G22" s="469"/>
      <c r="H22" s="470"/>
    </row>
    <row r="23" spans="1:8" x14ac:dyDescent="0.25">
      <c r="A23" s="511">
        <v>44892</v>
      </c>
      <c r="B23" s="512">
        <v>85258.8797032</v>
      </c>
      <c r="C23" s="512">
        <v>50177.110124399995</v>
      </c>
      <c r="D23" s="512">
        <v>82829.932406200023</v>
      </c>
      <c r="E23" s="513">
        <v>218265.9222338</v>
      </c>
      <c r="G23" s="469"/>
      <c r="H23" s="470"/>
    </row>
    <row r="24" spans="1:8" x14ac:dyDescent="0.25">
      <c r="A24" s="511">
        <v>44893</v>
      </c>
      <c r="B24" s="512">
        <v>105827.64062219999</v>
      </c>
      <c r="C24" s="512">
        <v>0</v>
      </c>
      <c r="D24" s="512">
        <v>107995.21210940002</v>
      </c>
      <c r="E24" s="513">
        <v>213822.8527316</v>
      </c>
      <c r="G24" s="469"/>
      <c r="H24" s="470"/>
    </row>
    <row r="25" spans="1:8" x14ac:dyDescent="0.25">
      <c r="A25" s="511">
        <v>44894</v>
      </c>
      <c r="B25" s="512">
        <v>213594.12228980003</v>
      </c>
      <c r="C25" s="512">
        <v>0</v>
      </c>
      <c r="D25" s="512">
        <v>130724.92331220002</v>
      </c>
      <c r="E25" s="513">
        <v>344319.04560200003</v>
      </c>
      <c r="G25" s="469"/>
      <c r="H25" s="470"/>
    </row>
    <row r="26" spans="1:8" ht="15.75" thickBot="1" x14ac:dyDescent="0.3">
      <c r="A26" s="511">
        <v>44895</v>
      </c>
      <c r="B26" s="512">
        <v>122568.857544</v>
      </c>
      <c r="C26" s="512">
        <v>1600.764193</v>
      </c>
      <c r="D26" s="512">
        <v>39327.785512399998</v>
      </c>
      <c r="E26" s="513">
        <v>163497.40724939998</v>
      </c>
      <c r="G26" s="469"/>
      <c r="H26" s="470"/>
    </row>
    <row r="27" spans="1:8" ht="15.75" thickBot="1" x14ac:dyDescent="0.3">
      <c r="A27" s="471" t="s">
        <v>1</v>
      </c>
      <c r="B27" s="472">
        <f>SUM(B6:B26)</f>
        <v>1445720.0829022001</v>
      </c>
      <c r="C27" s="472">
        <f>SUM(C6:C26)</f>
        <v>606441.70312180009</v>
      </c>
      <c r="D27" s="472">
        <f>SUM(D6:D26)</f>
        <v>1701331.4106922003</v>
      </c>
      <c r="E27" s="514">
        <f>SUM(E6:E26)</f>
        <v>3753493.1967161992</v>
      </c>
      <c r="F27" s="473"/>
      <c r="G27" s="470"/>
      <c r="H27" s="470"/>
    </row>
    <row r="28" spans="1:8" ht="6" customHeight="1" thickBot="1" x14ac:dyDescent="0.3">
      <c r="A28" s="785"/>
      <c r="B28" s="785"/>
      <c r="C28" s="785"/>
      <c r="D28" s="785"/>
      <c r="E28" s="785"/>
    </row>
    <row r="29" spans="1:8" ht="15.75" thickTop="1" x14ac:dyDescent="0.25">
      <c r="A29" s="474" t="s">
        <v>23</v>
      </c>
      <c r="B29" s="475"/>
      <c r="C29" s="475"/>
      <c r="D29" s="475"/>
      <c r="E29" s="475"/>
    </row>
    <row r="32" spans="1:8" x14ac:dyDescent="0.25">
      <c r="E32" s="476"/>
    </row>
  </sheetData>
  <mergeCells count="4">
    <mergeCell ref="A1:E1"/>
    <mergeCell ref="A2:E2"/>
    <mergeCell ref="A3:E3"/>
    <mergeCell ref="A28:E2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6"/>
  <sheetViews>
    <sheetView showGridLines="0" workbookViewId="0">
      <selection activeCell="D40" sqref="D40"/>
    </sheetView>
  </sheetViews>
  <sheetFormatPr baseColWidth="10" defaultColWidth="11.42578125" defaultRowHeight="12.75" zeroHeight="1" x14ac:dyDescent="0.2"/>
  <cols>
    <col min="1" max="1" width="93.7109375" style="263" bestFit="1" customWidth="1"/>
    <col min="2" max="2" width="11.28515625" style="263" customWidth="1"/>
    <col min="3" max="16384" width="11.42578125" style="263"/>
  </cols>
  <sheetData>
    <row r="1" spans="1:2" ht="18.75" x14ac:dyDescent="0.2">
      <c r="A1" s="600" t="s">
        <v>884</v>
      </c>
      <c r="B1" s="600"/>
    </row>
    <row r="2" spans="1:2" x14ac:dyDescent="0.2">
      <c r="B2" s="264"/>
    </row>
    <row r="3" spans="1:2" ht="15.75" x14ac:dyDescent="0.25">
      <c r="A3" s="265" t="s">
        <v>711</v>
      </c>
      <c r="B3" s="264"/>
    </row>
    <row r="4" spans="1:2" x14ac:dyDescent="0.2">
      <c r="A4" s="266" t="s">
        <v>38</v>
      </c>
      <c r="B4" s="267" t="s">
        <v>712</v>
      </c>
    </row>
    <row r="5" spans="1:2" x14ac:dyDescent="0.2">
      <c r="A5" s="266" t="s">
        <v>885</v>
      </c>
      <c r="B5" s="267" t="s">
        <v>719</v>
      </c>
    </row>
    <row r="6" spans="1:2" x14ac:dyDescent="0.2">
      <c r="A6" s="266" t="s">
        <v>886</v>
      </c>
      <c r="B6" s="267" t="s">
        <v>713</v>
      </c>
    </row>
    <row r="7" spans="1:2" x14ac:dyDescent="0.2">
      <c r="A7" s="266" t="s">
        <v>887</v>
      </c>
      <c r="B7" s="267" t="s">
        <v>714</v>
      </c>
    </row>
    <row r="8" spans="1:2" x14ac:dyDescent="0.2">
      <c r="A8" s="266" t="s">
        <v>888</v>
      </c>
      <c r="B8" s="267" t="s">
        <v>716</v>
      </c>
    </row>
    <row r="9" spans="1:2" x14ac:dyDescent="0.2">
      <c r="A9" s="266" t="s">
        <v>889</v>
      </c>
      <c r="B9" s="267" t="s">
        <v>718</v>
      </c>
    </row>
    <row r="10" spans="1:2" x14ac:dyDescent="0.2">
      <c r="A10" s="266" t="s">
        <v>890</v>
      </c>
      <c r="B10" s="267" t="s">
        <v>720</v>
      </c>
    </row>
    <row r="11" spans="1:2" x14ac:dyDescent="0.2">
      <c r="A11" s="266" t="s">
        <v>891</v>
      </c>
      <c r="B11" s="267" t="s">
        <v>722</v>
      </c>
    </row>
    <row r="12" spans="1:2" x14ac:dyDescent="0.2">
      <c r="A12" s="266" t="s">
        <v>892</v>
      </c>
      <c r="B12" s="267" t="s">
        <v>721</v>
      </c>
    </row>
    <row r="13" spans="1:2" x14ac:dyDescent="0.2">
      <c r="A13" s="266" t="s">
        <v>893</v>
      </c>
      <c r="B13" s="267" t="s">
        <v>723</v>
      </c>
    </row>
    <row r="14" spans="1:2" x14ac:dyDescent="0.2">
      <c r="A14" s="266" t="s">
        <v>69</v>
      </c>
      <c r="B14" s="267" t="s">
        <v>715</v>
      </c>
    </row>
    <row r="15" spans="1:2" x14ac:dyDescent="0.2">
      <c r="A15" s="268" t="s">
        <v>894</v>
      </c>
      <c r="B15" s="267" t="s">
        <v>717</v>
      </c>
    </row>
    <row r="16" spans="1:2" x14ac:dyDescent="0.2">
      <c r="A16" s="266"/>
      <c r="B16" s="267"/>
    </row>
    <row r="17" spans="1:14" ht="15.75" x14ac:dyDescent="0.25">
      <c r="A17" s="269" t="s">
        <v>895</v>
      </c>
      <c r="B17" s="267"/>
      <c r="H17" s="264"/>
    </row>
    <row r="18" spans="1:14" x14ac:dyDescent="0.2">
      <c r="A18" s="266" t="s">
        <v>896</v>
      </c>
      <c r="B18" s="267" t="s">
        <v>897</v>
      </c>
      <c r="H18" s="264"/>
    </row>
    <row r="19" spans="1:14" x14ac:dyDescent="0.2">
      <c r="A19" s="266"/>
      <c r="B19" s="267"/>
      <c r="H19" s="264"/>
    </row>
    <row r="20" spans="1:14" ht="15.75" x14ac:dyDescent="0.25">
      <c r="A20" s="269" t="s">
        <v>898</v>
      </c>
      <c r="B20" s="267"/>
      <c r="H20" s="264"/>
    </row>
    <row r="21" spans="1:14" x14ac:dyDescent="0.2">
      <c r="A21" s="266" t="s">
        <v>564</v>
      </c>
      <c r="B21" s="267" t="s">
        <v>899</v>
      </c>
      <c r="H21" s="267"/>
      <c r="I21" s="268"/>
    </row>
    <row r="22" spans="1:14" x14ac:dyDescent="0.2">
      <c r="A22" s="266" t="s">
        <v>565</v>
      </c>
      <c r="B22" s="267" t="s">
        <v>900</v>
      </c>
      <c r="H22" s="264"/>
    </row>
    <row r="23" spans="1:14" x14ac:dyDescent="0.2">
      <c r="A23" s="266" t="s">
        <v>578</v>
      </c>
      <c r="B23" s="267" t="s">
        <v>901</v>
      </c>
      <c r="H23" s="264"/>
    </row>
    <row r="24" spans="1:14" x14ac:dyDescent="0.2">
      <c r="A24" s="266" t="s">
        <v>566</v>
      </c>
      <c r="B24" s="267" t="s">
        <v>902</v>
      </c>
      <c r="H24" s="264"/>
    </row>
    <row r="25" spans="1:14" x14ac:dyDescent="0.2">
      <c r="A25" s="266" t="s">
        <v>567</v>
      </c>
      <c r="B25" s="267" t="s">
        <v>903</v>
      </c>
      <c r="H25" s="264"/>
    </row>
    <row r="26" spans="1:14" x14ac:dyDescent="0.2">
      <c r="A26" s="266" t="s">
        <v>904</v>
      </c>
      <c r="B26" s="267" t="s">
        <v>905</v>
      </c>
      <c r="H26" s="264"/>
      <c r="N26" s="270"/>
    </row>
    <row r="27" spans="1:14" x14ac:dyDescent="0.2">
      <c r="A27" s="266" t="s">
        <v>906</v>
      </c>
      <c r="B27" s="267" t="s">
        <v>907</v>
      </c>
      <c r="H27" s="264"/>
      <c r="N27" s="270"/>
    </row>
    <row r="28" spans="1:14" x14ac:dyDescent="0.2">
      <c r="A28" s="266" t="s">
        <v>571</v>
      </c>
      <c r="B28" s="267" t="s">
        <v>908</v>
      </c>
      <c r="H28" s="264"/>
      <c r="N28" s="270"/>
    </row>
    <row r="29" spans="1:14" x14ac:dyDescent="0.2">
      <c r="A29" s="266" t="s">
        <v>909</v>
      </c>
      <c r="B29" s="267" t="s">
        <v>910</v>
      </c>
      <c r="H29" s="264"/>
      <c r="N29" s="270"/>
    </row>
    <row r="30" spans="1:14" x14ac:dyDescent="0.2">
      <c r="A30" s="271" t="s">
        <v>581</v>
      </c>
      <c r="B30" s="267" t="s">
        <v>911</v>
      </c>
      <c r="H30" s="264"/>
      <c r="N30" s="270"/>
    </row>
    <row r="31" spans="1:14" x14ac:dyDescent="0.2">
      <c r="A31" s="268" t="s">
        <v>577</v>
      </c>
      <c r="B31" s="267" t="s">
        <v>912</v>
      </c>
      <c r="H31" s="264"/>
      <c r="N31" s="270"/>
    </row>
    <row r="32" spans="1:14" x14ac:dyDescent="0.2">
      <c r="A32" s="268" t="s">
        <v>580</v>
      </c>
      <c r="B32" s="267" t="s">
        <v>913</v>
      </c>
      <c r="H32" s="264"/>
      <c r="N32" s="270"/>
    </row>
    <row r="33" spans="1:14" x14ac:dyDescent="0.2">
      <c r="A33" s="268" t="s">
        <v>914</v>
      </c>
      <c r="B33" s="267" t="s">
        <v>915</v>
      </c>
      <c r="H33" s="264"/>
      <c r="N33" s="270"/>
    </row>
    <row r="34" spans="1:14" x14ac:dyDescent="0.2">
      <c r="A34" s="268" t="s">
        <v>568</v>
      </c>
      <c r="B34" s="267" t="s">
        <v>916</v>
      </c>
      <c r="H34" s="264"/>
      <c r="N34" s="270"/>
    </row>
    <row r="35" spans="1:14" x14ac:dyDescent="0.2">
      <c r="A35" s="268" t="s">
        <v>917</v>
      </c>
      <c r="B35" s="272" t="s">
        <v>918</v>
      </c>
      <c r="H35" s="264"/>
      <c r="N35" s="270"/>
    </row>
    <row r="36" spans="1:14" x14ac:dyDescent="0.2">
      <c r="A36" s="266"/>
      <c r="B36" s="267"/>
      <c r="H36" s="264"/>
      <c r="N36" s="270"/>
    </row>
    <row r="37" spans="1:14" ht="15.75" x14ac:dyDescent="0.25">
      <c r="A37" s="269" t="s">
        <v>919</v>
      </c>
      <c r="B37" s="267"/>
      <c r="H37" s="267"/>
      <c r="N37" s="270"/>
    </row>
    <row r="38" spans="1:14" x14ac:dyDescent="0.2">
      <c r="A38" s="266" t="s">
        <v>920</v>
      </c>
      <c r="B38" s="267" t="s">
        <v>921</v>
      </c>
      <c r="H38" s="272"/>
      <c r="N38" s="270"/>
    </row>
    <row r="39" spans="1:14" x14ac:dyDescent="0.2">
      <c r="A39" s="266" t="s">
        <v>922</v>
      </c>
      <c r="B39" s="267" t="s">
        <v>923</v>
      </c>
      <c r="H39" s="264"/>
      <c r="N39" s="270"/>
    </row>
    <row r="40" spans="1:14" x14ac:dyDescent="0.2">
      <c r="A40" s="266" t="s">
        <v>924</v>
      </c>
      <c r="B40" s="267" t="s">
        <v>925</v>
      </c>
      <c r="H40" s="264"/>
      <c r="N40" s="270"/>
    </row>
    <row r="41" spans="1:14" x14ac:dyDescent="0.2">
      <c r="A41" s="266"/>
      <c r="B41" s="267"/>
      <c r="H41" s="264"/>
      <c r="N41" s="270"/>
    </row>
    <row r="42" spans="1:14" ht="15.75" x14ac:dyDescent="0.25">
      <c r="A42" s="269" t="s">
        <v>926</v>
      </c>
      <c r="B42" s="267"/>
      <c r="H42" s="264"/>
      <c r="N42" s="270"/>
    </row>
    <row r="43" spans="1:14" x14ac:dyDescent="0.2">
      <c r="A43" s="266" t="s">
        <v>882</v>
      </c>
      <c r="B43" s="267" t="s">
        <v>927</v>
      </c>
      <c r="H43" s="264"/>
      <c r="N43" s="270"/>
    </row>
    <row r="44" spans="1:14" x14ac:dyDescent="0.2">
      <c r="A44" s="266"/>
      <c r="B44" s="267"/>
      <c r="H44" s="264"/>
      <c r="N44" s="270"/>
    </row>
    <row r="45" spans="1:14" ht="15.75" x14ac:dyDescent="0.25">
      <c r="A45" s="269" t="s">
        <v>928</v>
      </c>
      <c r="B45" s="267"/>
      <c r="H45" s="264"/>
      <c r="N45" s="270"/>
    </row>
    <row r="46" spans="1:14" x14ac:dyDescent="0.2">
      <c r="B46" s="264"/>
      <c r="H46" s="264"/>
      <c r="N46" s="270"/>
    </row>
    <row r="47" spans="1:14" x14ac:dyDescent="0.2">
      <c r="A47" s="263" t="s">
        <v>929</v>
      </c>
      <c r="B47" s="264" t="s">
        <v>930</v>
      </c>
      <c r="H47" s="264"/>
      <c r="N47" s="270"/>
    </row>
    <row r="48" spans="1:14" x14ac:dyDescent="0.2">
      <c r="A48" s="263" t="s">
        <v>931</v>
      </c>
      <c r="B48" s="264" t="s">
        <v>932</v>
      </c>
      <c r="H48" s="264"/>
      <c r="N48" s="270"/>
    </row>
    <row r="49" spans="1:14" x14ac:dyDescent="0.2">
      <c r="A49" s="263" t="s">
        <v>933</v>
      </c>
      <c r="B49" s="264" t="s">
        <v>934</v>
      </c>
      <c r="H49" s="264"/>
      <c r="N49" s="270"/>
    </row>
    <row r="50" spans="1:14" x14ac:dyDescent="0.2">
      <c r="A50" s="263" t="s">
        <v>935</v>
      </c>
      <c r="B50" s="264" t="s">
        <v>615</v>
      </c>
      <c r="H50" s="264"/>
      <c r="N50" s="270"/>
    </row>
    <row r="51" spans="1:14" x14ac:dyDescent="0.2">
      <c r="A51" s="268" t="s">
        <v>43</v>
      </c>
      <c r="B51" s="267" t="s">
        <v>666</v>
      </c>
      <c r="E51" s="268"/>
      <c r="H51" s="264"/>
      <c r="N51" s="270"/>
    </row>
    <row r="52" spans="1:14" x14ac:dyDescent="0.2">
      <c r="A52" s="263" t="s">
        <v>6</v>
      </c>
      <c r="B52" s="264" t="s">
        <v>632</v>
      </c>
      <c r="H52" s="264"/>
      <c r="N52" s="270"/>
    </row>
    <row r="53" spans="1:14" x14ac:dyDescent="0.2">
      <c r="A53" s="263" t="s">
        <v>936</v>
      </c>
      <c r="B53" s="264" t="s">
        <v>638</v>
      </c>
      <c r="H53" s="264"/>
      <c r="N53" s="270"/>
    </row>
    <row r="54" spans="1:14" x14ac:dyDescent="0.2">
      <c r="A54" s="263" t="s">
        <v>8</v>
      </c>
      <c r="B54" s="264" t="s">
        <v>614</v>
      </c>
      <c r="H54" s="264"/>
      <c r="N54" s="270"/>
    </row>
    <row r="55" spans="1:14" x14ac:dyDescent="0.2">
      <c r="A55" s="263" t="s">
        <v>11</v>
      </c>
      <c r="B55" s="264" t="s">
        <v>630</v>
      </c>
      <c r="H55" s="264"/>
      <c r="N55" s="270"/>
    </row>
    <row r="56" spans="1:14" x14ac:dyDescent="0.2">
      <c r="A56" s="263" t="s">
        <v>12</v>
      </c>
      <c r="B56" s="264" t="s">
        <v>616</v>
      </c>
      <c r="H56" s="264"/>
      <c r="N56" s="270"/>
    </row>
    <row r="57" spans="1:14" x14ac:dyDescent="0.2">
      <c r="A57" s="263" t="s">
        <v>13</v>
      </c>
      <c r="B57" s="264" t="s">
        <v>617</v>
      </c>
      <c r="H57" s="264"/>
      <c r="N57" s="270"/>
    </row>
    <row r="58" spans="1:14" x14ac:dyDescent="0.2">
      <c r="A58" s="263" t="s">
        <v>14</v>
      </c>
      <c r="B58" s="264" t="s">
        <v>620</v>
      </c>
      <c r="H58" s="264"/>
      <c r="N58" s="270"/>
    </row>
    <row r="59" spans="1:14" x14ac:dyDescent="0.2">
      <c r="A59" s="263" t="s">
        <v>18</v>
      </c>
      <c r="B59" s="264" t="s">
        <v>631</v>
      </c>
      <c r="H59" s="264"/>
    </row>
    <row r="60" spans="1:14" x14ac:dyDescent="0.2">
      <c r="A60" s="263" t="s">
        <v>19</v>
      </c>
      <c r="B60" s="264" t="s">
        <v>618</v>
      </c>
      <c r="H60" s="264"/>
    </row>
    <row r="61" spans="1:14" x14ac:dyDescent="0.2">
      <c r="A61" s="263" t="s">
        <v>9</v>
      </c>
      <c r="B61" s="264" t="s">
        <v>637</v>
      </c>
      <c r="H61" s="264"/>
    </row>
    <row r="62" spans="1:14" x14ac:dyDescent="0.2">
      <c r="A62" s="263" t="s">
        <v>10</v>
      </c>
      <c r="B62" s="264" t="s">
        <v>636</v>
      </c>
      <c r="H62" s="264"/>
    </row>
    <row r="63" spans="1:14" x14ac:dyDescent="0.2">
      <c r="A63" s="263" t="s">
        <v>15</v>
      </c>
      <c r="B63" s="264" t="s">
        <v>655</v>
      </c>
      <c r="H63" s="264"/>
    </row>
    <row r="64" spans="1:14" x14ac:dyDescent="0.2">
      <c r="A64" s="263" t="s">
        <v>165</v>
      </c>
      <c r="B64" s="264" t="s">
        <v>937</v>
      </c>
      <c r="H64" s="264"/>
    </row>
    <row r="65" spans="1:8" x14ac:dyDescent="0.2">
      <c r="A65" s="263" t="s">
        <v>938</v>
      </c>
      <c r="B65" s="264" t="s">
        <v>687</v>
      </c>
      <c r="H65" s="264"/>
    </row>
    <row r="66" spans="1:8" x14ac:dyDescent="0.2">
      <c r="A66" s="263" t="s">
        <v>939</v>
      </c>
      <c r="B66" s="264" t="s">
        <v>619</v>
      </c>
      <c r="H66" s="264"/>
    </row>
    <row r="67" spans="1:8" x14ac:dyDescent="0.2">
      <c r="A67" s="263" t="s">
        <v>940</v>
      </c>
      <c r="B67" s="267" t="s">
        <v>634</v>
      </c>
      <c r="E67" s="266"/>
      <c r="H67" s="264"/>
    </row>
    <row r="68" spans="1:8" x14ac:dyDescent="0.2">
      <c r="A68" s="263" t="s">
        <v>941</v>
      </c>
      <c r="B68" s="272" t="s">
        <v>942</v>
      </c>
      <c r="H68" s="264"/>
    </row>
    <row r="69" spans="1:8" x14ac:dyDescent="0.2">
      <c r="A69" s="263" t="s">
        <v>189</v>
      </c>
      <c r="B69" s="264" t="s">
        <v>621</v>
      </c>
      <c r="H69" s="264"/>
    </row>
    <row r="70" spans="1:8" x14ac:dyDescent="0.2">
      <c r="A70" s="263" t="s">
        <v>943</v>
      </c>
      <c r="B70" s="264" t="s">
        <v>944</v>
      </c>
      <c r="H70" s="264"/>
    </row>
    <row r="71" spans="1:8" x14ac:dyDescent="0.2">
      <c r="A71" s="263" t="s">
        <v>209</v>
      </c>
      <c r="B71" s="264" t="s">
        <v>622</v>
      </c>
      <c r="H71" s="264"/>
    </row>
    <row r="72" spans="1:8" x14ac:dyDescent="0.2">
      <c r="A72" s="263" t="s">
        <v>945</v>
      </c>
      <c r="B72" s="264" t="s">
        <v>653</v>
      </c>
      <c r="H72" s="264"/>
    </row>
    <row r="73" spans="1:8" x14ac:dyDescent="0.2">
      <c r="A73" s="263" t="s">
        <v>946</v>
      </c>
      <c r="B73" s="264" t="s">
        <v>947</v>
      </c>
      <c r="H73" s="264"/>
    </row>
    <row r="74" spans="1:8" x14ac:dyDescent="0.2">
      <c r="A74" s="263" t="s">
        <v>948</v>
      </c>
      <c r="B74" s="264" t="s">
        <v>949</v>
      </c>
      <c r="H74" s="264"/>
    </row>
    <row r="75" spans="1:8" x14ac:dyDescent="0.2">
      <c r="A75" s="263" t="s">
        <v>241</v>
      </c>
      <c r="B75" s="264" t="s">
        <v>610</v>
      </c>
      <c r="H75" s="264"/>
    </row>
    <row r="76" spans="1:8" x14ac:dyDescent="0.2">
      <c r="A76" s="263" t="s">
        <v>950</v>
      </c>
      <c r="B76" s="264" t="s">
        <v>951</v>
      </c>
      <c r="H76" s="264"/>
    </row>
    <row r="77" spans="1:8" x14ac:dyDescent="0.2">
      <c r="A77" s="263" t="s">
        <v>952</v>
      </c>
      <c r="B77" s="264" t="s">
        <v>649</v>
      </c>
      <c r="H77" s="264"/>
    </row>
    <row r="78" spans="1:8" x14ac:dyDescent="0.2">
      <c r="A78" s="263" t="s">
        <v>953</v>
      </c>
      <c r="B78" s="264" t="s">
        <v>954</v>
      </c>
      <c r="H78" s="264"/>
    </row>
    <row r="79" spans="1:8" x14ac:dyDescent="0.2">
      <c r="A79" s="263" t="s">
        <v>955</v>
      </c>
      <c r="B79" s="264" t="s">
        <v>956</v>
      </c>
      <c r="H79" s="264"/>
    </row>
    <row r="80" spans="1:8" x14ac:dyDescent="0.2">
      <c r="A80" s="263" t="s">
        <v>957</v>
      </c>
      <c r="B80" s="264" t="s">
        <v>633</v>
      </c>
      <c r="H80" s="264"/>
    </row>
    <row r="81" spans="1:8" x14ac:dyDescent="0.2">
      <c r="A81" s="263" t="s">
        <v>958</v>
      </c>
      <c r="B81" s="264" t="s">
        <v>959</v>
      </c>
      <c r="H81" s="264"/>
    </row>
    <row r="82" spans="1:8" x14ac:dyDescent="0.2">
      <c r="A82" s="263" t="s">
        <v>960</v>
      </c>
      <c r="B82" s="264" t="s">
        <v>961</v>
      </c>
      <c r="H82" s="264"/>
    </row>
    <row r="83" spans="1:8" x14ac:dyDescent="0.2">
      <c r="A83" s="263" t="s">
        <v>962</v>
      </c>
      <c r="B83" s="264" t="s">
        <v>963</v>
      </c>
      <c r="H83" s="264"/>
    </row>
    <row r="84" spans="1:8" x14ac:dyDescent="0.2">
      <c r="A84" s="263" t="s">
        <v>964</v>
      </c>
      <c r="B84" s="264" t="s">
        <v>965</v>
      </c>
      <c r="H84" s="264"/>
    </row>
    <row r="85" spans="1:8" x14ac:dyDescent="0.2">
      <c r="A85" s="263" t="s">
        <v>966</v>
      </c>
      <c r="B85" s="264" t="s">
        <v>667</v>
      </c>
      <c r="H85" s="264"/>
    </row>
    <row r="86" spans="1:8" x14ac:dyDescent="0.2">
      <c r="A86" s="263" t="s">
        <v>967</v>
      </c>
      <c r="B86" s="264" t="s">
        <v>703</v>
      </c>
      <c r="H86" s="264"/>
    </row>
    <row r="87" spans="1:8" x14ac:dyDescent="0.2">
      <c r="A87" s="263" t="s">
        <v>968</v>
      </c>
      <c r="B87" s="264" t="s">
        <v>685</v>
      </c>
      <c r="H87" s="264"/>
    </row>
    <row r="88" spans="1:8" x14ac:dyDescent="0.2">
      <c r="A88" s="263" t="s">
        <v>969</v>
      </c>
      <c r="B88" s="264" t="s">
        <v>970</v>
      </c>
      <c r="H88" s="264"/>
    </row>
    <row r="89" spans="1:8" x14ac:dyDescent="0.2">
      <c r="A89" s="263" t="s">
        <v>971</v>
      </c>
      <c r="B89" s="264" t="s">
        <v>972</v>
      </c>
      <c r="H89" s="264"/>
    </row>
    <row r="90" spans="1:8" x14ac:dyDescent="0.2">
      <c r="A90" s="263" t="s">
        <v>973</v>
      </c>
      <c r="B90" s="264" t="s">
        <v>684</v>
      </c>
      <c r="H90" s="264"/>
    </row>
    <row r="91" spans="1:8" x14ac:dyDescent="0.2">
      <c r="A91" s="263" t="s">
        <v>974</v>
      </c>
      <c r="B91" s="264" t="s">
        <v>975</v>
      </c>
      <c r="H91" s="264"/>
    </row>
    <row r="92" spans="1:8" x14ac:dyDescent="0.2">
      <c r="A92" s="263" t="s">
        <v>976</v>
      </c>
      <c r="B92" s="264" t="s">
        <v>702</v>
      </c>
      <c r="H92" s="264"/>
    </row>
    <row r="93" spans="1:8" x14ac:dyDescent="0.2">
      <c r="A93" s="263" t="s">
        <v>977</v>
      </c>
      <c r="B93" s="264" t="s">
        <v>978</v>
      </c>
      <c r="H93" s="264"/>
    </row>
    <row r="94" spans="1:8" x14ac:dyDescent="0.2">
      <c r="A94" s="263" t="s">
        <v>979</v>
      </c>
      <c r="B94" s="264" t="s">
        <v>980</v>
      </c>
      <c r="H94" s="264"/>
    </row>
    <row r="95" spans="1:8" x14ac:dyDescent="0.2">
      <c r="A95" s="263" t="s">
        <v>316</v>
      </c>
      <c r="B95" s="264" t="s">
        <v>670</v>
      </c>
      <c r="H95" s="273"/>
    </row>
    <row r="96" spans="1:8" x14ac:dyDescent="0.2">
      <c r="A96" s="263" t="s">
        <v>981</v>
      </c>
      <c r="B96" s="264" t="s">
        <v>686</v>
      </c>
      <c r="H96" s="264"/>
    </row>
    <row r="97" spans="1:9" x14ac:dyDescent="0.2">
      <c r="A97" s="263" t="s">
        <v>982</v>
      </c>
      <c r="B97" s="264" t="s">
        <v>669</v>
      </c>
      <c r="H97" s="264"/>
    </row>
    <row r="98" spans="1:9" x14ac:dyDescent="0.2">
      <c r="A98" s="263" t="s">
        <v>336</v>
      </c>
      <c r="B98" s="264" t="s">
        <v>671</v>
      </c>
      <c r="H98" s="264"/>
    </row>
    <row r="99" spans="1:9" x14ac:dyDescent="0.2">
      <c r="A99" s="263" t="s">
        <v>1483</v>
      </c>
      <c r="B99" s="264" t="s">
        <v>1388</v>
      </c>
      <c r="H99" s="264"/>
    </row>
    <row r="100" spans="1:9" x14ac:dyDescent="0.2">
      <c r="A100" s="263" t="s">
        <v>340</v>
      </c>
      <c r="B100" s="264" t="s">
        <v>688</v>
      </c>
      <c r="H100" s="264"/>
    </row>
    <row r="101" spans="1:9" x14ac:dyDescent="0.2">
      <c r="A101" s="263" t="s">
        <v>353</v>
      </c>
      <c r="B101" s="264" t="s">
        <v>693</v>
      </c>
      <c r="H101" s="264"/>
    </row>
    <row r="102" spans="1:9" x14ac:dyDescent="0.2">
      <c r="A102" s="263" t="s">
        <v>983</v>
      </c>
      <c r="B102" s="264" t="s">
        <v>984</v>
      </c>
      <c r="H102" s="264"/>
    </row>
    <row r="103" spans="1:9" x14ac:dyDescent="0.2">
      <c r="A103" s="263" t="s">
        <v>356</v>
      </c>
      <c r="B103" s="264" t="s">
        <v>626</v>
      </c>
      <c r="H103" s="264"/>
    </row>
    <row r="104" spans="1:9" x14ac:dyDescent="0.2">
      <c r="A104" s="263" t="s">
        <v>985</v>
      </c>
      <c r="B104" s="264" t="s">
        <v>986</v>
      </c>
      <c r="H104" s="264"/>
    </row>
    <row r="105" spans="1:9" x14ac:dyDescent="0.2">
      <c r="A105" s="263" t="s">
        <v>987</v>
      </c>
      <c r="B105" s="264" t="s">
        <v>988</v>
      </c>
      <c r="H105" s="264"/>
    </row>
    <row r="106" spans="1:9" x14ac:dyDescent="0.2">
      <c r="A106" s="263" t="s">
        <v>989</v>
      </c>
      <c r="B106" s="264" t="s">
        <v>623</v>
      </c>
      <c r="H106" s="264"/>
    </row>
    <row r="107" spans="1:9" x14ac:dyDescent="0.2">
      <c r="A107" s="263" t="s">
        <v>379</v>
      </c>
      <c r="B107" s="264" t="s">
        <v>691</v>
      </c>
      <c r="H107" s="264"/>
    </row>
    <row r="108" spans="1:9" x14ac:dyDescent="0.2">
      <c r="A108" s="263" t="s">
        <v>386</v>
      </c>
      <c r="B108" s="264" t="s">
        <v>990</v>
      </c>
      <c r="H108" s="264"/>
    </row>
    <row r="109" spans="1:9" x14ac:dyDescent="0.2">
      <c r="A109" s="263" t="s">
        <v>991</v>
      </c>
      <c r="B109" s="264" t="s">
        <v>992</v>
      </c>
      <c r="H109" s="264"/>
    </row>
    <row r="110" spans="1:9" x14ac:dyDescent="0.2">
      <c r="A110" s="263" t="s">
        <v>993</v>
      </c>
      <c r="B110" s="264" t="s">
        <v>994</v>
      </c>
      <c r="H110" s="264"/>
    </row>
    <row r="111" spans="1:9" x14ac:dyDescent="0.2">
      <c r="A111" s="263" t="s">
        <v>995</v>
      </c>
      <c r="B111" s="264" t="s">
        <v>996</v>
      </c>
      <c r="H111" s="272"/>
      <c r="I111" s="274"/>
    </row>
    <row r="112" spans="1:9" x14ac:dyDescent="0.2">
      <c r="A112" s="263" t="s">
        <v>997</v>
      </c>
      <c r="B112" s="264" t="s">
        <v>998</v>
      </c>
      <c r="H112" s="264"/>
      <c r="I112" s="274"/>
    </row>
    <row r="113" spans="1:9" x14ac:dyDescent="0.2">
      <c r="A113" s="263" t="s">
        <v>999</v>
      </c>
      <c r="B113" s="264" t="s">
        <v>1000</v>
      </c>
      <c r="H113" s="264"/>
    </row>
    <row r="114" spans="1:9" x14ac:dyDescent="0.2">
      <c r="A114" s="263" t="s">
        <v>1001</v>
      </c>
      <c r="B114" s="264" t="s">
        <v>1002</v>
      </c>
      <c r="H114" s="267"/>
    </row>
    <row r="115" spans="1:9" x14ac:dyDescent="0.2">
      <c r="A115" s="263" t="s">
        <v>1003</v>
      </c>
      <c r="B115" s="264" t="s">
        <v>1004</v>
      </c>
      <c r="H115" s="267"/>
    </row>
    <row r="116" spans="1:9" x14ac:dyDescent="0.2">
      <c r="A116" s="263" t="s">
        <v>1005</v>
      </c>
      <c r="B116" s="264" t="s">
        <v>1006</v>
      </c>
      <c r="H116" s="267"/>
    </row>
    <row r="117" spans="1:9" x14ac:dyDescent="0.2">
      <c r="A117" s="263" t="s">
        <v>1007</v>
      </c>
      <c r="B117" s="264" t="s">
        <v>1008</v>
      </c>
      <c r="H117" s="267"/>
    </row>
    <row r="118" spans="1:9" x14ac:dyDescent="0.2">
      <c r="A118" s="263" t="s">
        <v>422</v>
      </c>
      <c r="B118" s="264" t="s">
        <v>641</v>
      </c>
      <c r="H118" s="267"/>
    </row>
    <row r="119" spans="1:9" x14ac:dyDescent="0.2">
      <c r="A119" s="263" t="s">
        <v>1009</v>
      </c>
      <c r="B119" s="264" t="s">
        <v>1010</v>
      </c>
      <c r="H119" s="272"/>
      <c r="I119" s="274"/>
    </row>
    <row r="120" spans="1:9" x14ac:dyDescent="0.2">
      <c r="A120" s="263" t="s">
        <v>1011</v>
      </c>
      <c r="B120" s="264" t="s">
        <v>1012</v>
      </c>
      <c r="H120" s="272"/>
    </row>
    <row r="121" spans="1:9" x14ac:dyDescent="0.2">
      <c r="A121" s="263" t="s">
        <v>1013</v>
      </c>
      <c r="B121" s="264" t="s">
        <v>697</v>
      </c>
      <c r="H121" s="272"/>
    </row>
    <row r="122" spans="1:9" x14ac:dyDescent="0.2">
      <c r="A122" s="263" t="s">
        <v>1014</v>
      </c>
      <c r="B122" s="264" t="s">
        <v>662</v>
      </c>
      <c r="H122" s="272"/>
    </row>
    <row r="123" spans="1:9" x14ac:dyDescent="0.2">
      <c r="A123" s="263" t="s">
        <v>1015</v>
      </c>
      <c r="B123" s="264" t="s">
        <v>1016</v>
      </c>
      <c r="H123" s="272"/>
    </row>
    <row r="124" spans="1:9" x14ac:dyDescent="0.2">
      <c r="A124" s="263" t="s">
        <v>1017</v>
      </c>
      <c r="B124" s="264" t="s">
        <v>1018</v>
      </c>
      <c r="H124" s="272"/>
    </row>
    <row r="125" spans="1:9" x14ac:dyDescent="0.2">
      <c r="A125" s="263" t="s">
        <v>1019</v>
      </c>
      <c r="B125" s="264" t="s">
        <v>700</v>
      </c>
      <c r="H125" s="272"/>
    </row>
    <row r="126" spans="1:9" x14ac:dyDescent="0.2">
      <c r="A126" s="263" t="s">
        <v>1020</v>
      </c>
      <c r="B126" s="273" t="s">
        <v>1021</v>
      </c>
      <c r="H126" s="272"/>
    </row>
    <row r="127" spans="1:9" x14ac:dyDescent="0.2">
      <c r="A127" s="263" t="s">
        <v>1022</v>
      </c>
      <c r="B127" s="264" t="s">
        <v>651</v>
      </c>
      <c r="H127" s="272"/>
    </row>
    <row r="128" spans="1:9" x14ac:dyDescent="0.2">
      <c r="A128" s="263" t="s">
        <v>1023</v>
      </c>
      <c r="B128" s="264" t="s">
        <v>676</v>
      </c>
      <c r="D128" s="22"/>
      <c r="H128" s="267"/>
      <c r="I128" s="266"/>
    </row>
    <row r="129" spans="1:9" x14ac:dyDescent="0.2">
      <c r="A129" s="263" t="s">
        <v>1024</v>
      </c>
      <c r="B129" s="264" t="s">
        <v>1025</v>
      </c>
      <c r="D129" s="22"/>
      <c r="H129" s="267"/>
      <c r="I129" s="268"/>
    </row>
    <row r="130" spans="1:9" x14ac:dyDescent="0.2">
      <c r="A130" s="263" t="s">
        <v>1026</v>
      </c>
      <c r="B130" s="264" t="s">
        <v>689</v>
      </c>
      <c r="D130" s="22"/>
      <c r="H130" s="267"/>
      <c r="I130" s="266"/>
    </row>
    <row r="131" spans="1:9" x14ac:dyDescent="0.2">
      <c r="A131" s="263" t="s">
        <v>1027</v>
      </c>
      <c r="B131" s="264" t="s">
        <v>627</v>
      </c>
      <c r="D131" s="22"/>
      <c r="H131" s="267"/>
      <c r="I131" s="268"/>
    </row>
    <row r="132" spans="1:9" x14ac:dyDescent="0.2">
      <c r="A132" s="263" t="s">
        <v>546</v>
      </c>
      <c r="B132" s="264" t="s">
        <v>678</v>
      </c>
      <c r="D132" s="22"/>
      <c r="H132" s="267"/>
      <c r="I132" s="268"/>
    </row>
    <row r="133" spans="1:9" x14ac:dyDescent="0.2">
      <c r="A133" s="263" t="s">
        <v>273</v>
      </c>
      <c r="B133" s="264" t="s">
        <v>677</v>
      </c>
      <c r="D133" s="22"/>
      <c r="H133" s="267"/>
    </row>
    <row r="134" spans="1:9" x14ac:dyDescent="0.2">
      <c r="A134" s="263" t="s">
        <v>1028</v>
      </c>
      <c r="B134" s="264" t="s">
        <v>1029</v>
      </c>
      <c r="D134" s="22"/>
      <c r="H134" s="267"/>
    </row>
    <row r="135" spans="1:9" x14ac:dyDescent="0.2">
      <c r="A135" s="263" t="s">
        <v>1030</v>
      </c>
      <c r="B135" s="264" t="s">
        <v>694</v>
      </c>
      <c r="D135" s="22"/>
      <c r="H135" s="267"/>
    </row>
    <row r="136" spans="1:9" x14ac:dyDescent="0.2">
      <c r="A136" s="263" t="s">
        <v>1031</v>
      </c>
      <c r="B136" s="264" t="s">
        <v>1032</v>
      </c>
      <c r="D136" s="22"/>
      <c r="H136" s="267"/>
    </row>
    <row r="137" spans="1:9" x14ac:dyDescent="0.2">
      <c r="A137" s="263" t="s">
        <v>1033</v>
      </c>
      <c r="B137" s="264" t="s">
        <v>701</v>
      </c>
      <c r="D137" s="22"/>
      <c r="H137" s="267"/>
    </row>
    <row r="138" spans="1:9" x14ac:dyDescent="0.2">
      <c r="A138" s="263" t="s">
        <v>1034</v>
      </c>
      <c r="B138" s="264" t="s">
        <v>1035</v>
      </c>
      <c r="D138" s="22"/>
      <c r="H138" s="267"/>
    </row>
    <row r="139" spans="1:9" x14ac:dyDescent="0.2">
      <c r="A139" s="263" t="s">
        <v>1036</v>
      </c>
      <c r="B139" s="264" t="s">
        <v>625</v>
      </c>
      <c r="D139" s="22"/>
      <c r="H139" s="267"/>
    </row>
    <row r="140" spans="1:9" x14ac:dyDescent="0.2">
      <c r="A140" s="263" t="s">
        <v>1037</v>
      </c>
      <c r="B140" s="264" t="s">
        <v>611</v>
      </c>
      <c r="D140" s="22"/>
      <c r="H140" s="267"/>
    </row>
    <row r="141" spans="1:9" x14ac:dyDescent="0.2">
      <c r="A141" s="274" t="s">
        <v>1038</v>
      </c>
      <c r="B141" s="272" t="s">
        <v>1039</v>
      </c>
      <c r="D141" s="22"/>
      <c r="H141" s="267"/>
    </row>
    <row r="142" spans="1:9" x14ac:dyDescent="0.2">
      <c r="A142" s="274" t="s">
        <v>1040</v>
      </c>
      <c r="B142" s="264" t="s">
        <v>650</v>
      </c>
      <c r="D142" s="22"/>
      <c r="H142" s="267"/>
      <c r="I142" s="266"/>
    </row>
    <row r="143" spans="1:9" x14ac:dyDescent="0.2">
      <c r="A143" s="263" t="s">
        <v>1041</v>
      </c>
      <c r="B143" s="264" t="s">
        <v>1042</v>
      </c>
      <c r="D143" s="22"/>
      <c r="H143" s="267"/>
      <c r="I143" s="266"/>
    </row>
    <row r="144" spans="1:9" x14ac:dyDescent="0.2">
      <c r="A144" s="263" t="s">
        <v>1043</v>
      </c>
      <c r="B144" s="267" t="s">
        <v>690</v>
      </c>
      <c r="D144" s="22"/>
      <c r="H144" s="267"/>
      <c r="I144" s="266"/>
    </row>
    <row r="145" spans="1:9" x14ac:dyDescent="0.2">
      <c r="A145" s="263" t="s">
        <v>421</v>
      </c>
      <c r="B145" s="267" t="s">
        <v>1044</v>
      </c>
      <c r="D145" s="22"/>
      <c r="H145" s="267"/>
      <c r="I145" s="266"/>
    </row>
    <row r="146" spans="1:9" x14ac:dyDescent="0.2">
      <c r="A146" s="263" t="s">
        <v>1045</v>
      </c>
      <c r="B146" s="267" t="s">
        <v>1046</v>
      </c>
      <c r="D146" s="22"/>
      <c r="H146" s="267"/>
    </row>
    <row r="147" spans="1:9" x14ac:dyDescent="0.2">
      <c r="A147" s="263" t="s">
        <v>248</v>
      </c>
      <c r="B147" s="267" t="s">
        <v>668</v>
      </c>
      <c r="D147" s="22"/>
      <c r="H147" s="267"/>
    </row>
    <row r="148" spans="1:9" x14ac:dyDescent="0.2">
      <c r="A148" s="263" t="s">
        <v>1047</v>
      </c>
      <c r="B148" s="267" t="s">
        <v>692</v>
      </c>
      <c r="D148" s="22"/>
      <c r="H148" s="267"/>
    </row>
    <row r="149" spans="1:9" x14ac:dyDescent="0.2">
      <c r="A149" s="274" t="s">
        <v>1048</v>
      </c>
      <c r="B149" s="272" t="s">
        <v>1049</v>
      </c>
      <c r="D149" s="22"/>
      <c r="H149" s="267"/>
    </row>
    <row r="150" spans="1:9" x14ac:dyDescent="0.2">
      <c r="A150" s="263" t="s">
        <v>1050</v>
      </c>
      <c r="B150" s="272" t="s">
        <v>1051</v>
      </c>
      <c r="D150" s="22"/>
      <c r="H150" s="267"/>
    </row>
    <row r="151" spans="1:9" x14ac:dyDescent="0.2">
      <c r="A151" s="263" t="s">
        <v>1052</v>
      </c>
      <c r="B151" s="272" t="s">
        <v>699</v>
      </c>
      <c r="D151" s="22"/>
      <c r="H151" s="267"/>
    </row>
    <row r="152" spans="1:9" x14ac:dyDescent="0.2">
      <c r="A152" s="263" t="s">
        <v>1053</v>
      </c>
      <c r="B152" s="272" t="s">
        <v>652</v>
      </c>
      <c r="D152" s="22"/>
      <c r="H152" s="267"/>
      <c r="I152" s="266"/>
    </row>
    <row r="153" spans="1:9" x14ac:dyDescent="0.2">
      <c r="A153" s="263" t="s">
        <v>396</v>
      </c>
      <c r="B153" s="272" t="s">
        <v>672</v>
      </c>
      <c r="D153" s="22"/>
      <c r="H153" s="267"/>
    </row>
    <row r="154" spans="1:9" x14ac:dyDescent="0.2">
      <c r="A154" s="263" t="s">
        <v>362</v>
      </c>
      <c r="B154" s="272" t="s">
        <v>624</v>
      </c>
      <c r="D154" s="22"/>
      <c r="H154" s="267"/>
    </row>
    <row r="155" spans="1:9" x14ac:dyDescent="0.2">
      <c r="A155" s="263" t="s">
        <v>21</v>
      </c>
      <c r="B155" s="272" t="s">
        <v>635</v>
      </c>
      <c r="D155" s="22"/>
      <c r="H155" s="267"/>
    </row>
    <row r="156" spans="1:9" x14ac:dyDescent="0.2">
      <c r="A156" s="263" t="s">
        <v>1054</v>
      </c>
      <c r="B156" s="272" t="s">
        <v>1055</v>
      </c>
      <c r="D156" s="22"/>
      <c r="H156" s="267"/>
    </row>
    <row r="157" spans="1:9" x14ac:dyDescent="0.2">
      <c r="A157" s="263" t="s">
        <v>1056</v>
      </c>
      <c r="B157" s="272" t="s">
        <v>1057</v>
      </c>
      <c r="D157" s="22"/>
      <c r="H157" s="267"/>
    </row>
    <row r="158" spans="1:9" x14ac:dyDescent="0.2">
      <c r="A158" s="263" t="s">
        <v>22</v>
      </c>
      <c r="B158" s="267" t="s">
        <v>656</v>
      </c>
      <c r="D158" s="22"/>
      <c r="H158" s="267"/>
    </row>
    <row r="159" spans="1:9" x14ac:dyDescent="0.2">
      <c r="A159" s="263" t="s">
        <v>541</v>
      </c>
      <c r="B159" s="267" t="s">
        <v>658</v>
      </c>
      <c r="D159" s="22"/>
      <c r="H159" s="267"/>
    </row>
    <row r="160" spans="1:9" x14ac:dyDescent="0.2">
      <c r="A160" s="263" t="s">
        <v>1484</v>
      </c>
      <c r="B160" s="267" t="s">
        <v>1485</v>
      </c>
      <c r="D160" s="22"/>
      <c r="H160" s="267"/>
    </row>
    <row r="161" spans="1:9" x14ac:dyDescent="0.2">
      <c r="A161" s="263" t="s">
        <v>1486</v>
      </c>
      <c r="B161" s="267" t="s">
        <v>668</v>
      </c>
      <c r="D161" s="22"/>
      <c r="H161" s="267"/>
    </row>
    <row r="162" spans="1:9" x14ac:dyDescent="0.2">
      <c r="A162" s="263" t="s">
        <v>1487</v>
      </c>
      <c r="B162" s="267" t="s">
        <v>1488</v>
      </c>
      <c r="D162" s="22"/>
      <c r="H162" s="267"/>
    </row>
    <row r="163" spans="1:9" x14ac:dyDescent="0.2">
      <c r="A163" s="263" t="s">
        <v>246</v>
      </c>
      <c r="B163" s="267" t="s">
        <v>1058</v>
      </c>
      <c r="D163" s="22"/>
      <c r="H163" s="267"/>
      <c r="I163" s="266"/>
    </row>
    <row r="164" spans="1:9" x14ac:dyDescent="0.2">
      <c r="A164" s="263" t="s">
        <v>227</v>
      </c>
      <c r="B164" s="267" t="s">
        <v>1059</v>
      </c>
      <c r="D164" s="22"/>
      <c r="H164" s="267"/>
      <c r="I164" s="266"/>
    </row>
    <row r="165" spans="1:9" x14ac:dyDescent="0.2">
      <c r="A165" s="263" t="s">
        <v>1060</v>
      </c>
      <c r="B165" s="267" t="s">
        <v>628</v>
      </c>
      <c r="D165" s="22"/>
      <c r="H165" s="267"/>
      <c r="I165" s="268"/>
    </row>
    <row r="166" spans="1:9" x14ac:dyDescent="0.2">
      <c r="A166" s="263" t="s">
        <v>1061</v>
      </c>
      <c r="B166" s="267" t="s">
        <v>1062</v>
      </c>
      <c r="D166" s="22"/>
      <c r="H166" s="272"/>
    </row>
    <row r="167" spans="1:9" x14ac:dyDescent="0.2">
      <c r="A167" s="268"/>
      <c r="B167" s="267"/>
      <c r="D167" s="22"/>
      <c r="H167" s="272"/>
    </row>
    <row r="168" spans="1:9" x14ac:dyDescent="0.2">
      <c r="A168" s="268"/>
      <c r="B168" s="267"/>
      <c r="D168" s="22"/>
      <c r="H168" s="272"/>
    </row>
    <row r="169" spans="1:9" ht="15.75" x14ac:dyDescent="0.25">
      <c r="A169" s="269" t="s">
        <v>1063</v>
      </c>
      <c r="D169" s="22"/>
    </row>
    <row r="170" spans="1:9" x14ac:dyDescent="0.2">
      <c r="D170" s="22"/>
    </row>
    <row r="171" spans="1:9" x14ac:dyDescent="0.2">
      <c r="A171" s="263" t="s">
        <v>429</v>
      </c>
      <c r="B171" s="267" t="s">
        <v>1064</v>
      </c>
      <c r="D171" s="22"/>
    </row>
    <row r="172" spans="1:9" x14ac:dyDescent="0.2">
      <c r="A172" s="263" t="s">
        <v>1065</v>
      </c>
      <c r="B172" s="267" t="s">
        <v>695</v>
      </c>
      <c r="D172" s="22"/>
    </row>
    <row r="173" spans="1:9" x14ac:dyDescent="0.2">
      <c r="A173" s="263" t="s">
        <v>1066</v>
      </c>
      <c r="B173" s="267" t="s">
        <v>1067</v>
      </c>
      <c r="D173" s="22"/>
    </row>
    <row r="174" spans="1:9" x14ac:dyDescent="0.2">
      <c r="A174" s="263" t="s">
        <v>437</v>
      </c>
      <c r="B174" s="267" t="s">
        <v>1068</v>
      </c>
      <c r="D174" s="22"/>
    </row>
    <row r="175" spans="1:9" x14ac:dyDescent="0.2">
      <c r="A175" s="263" t="s">
        <v>1069</v>
      </c>
      <c r="B175" s="267" t="s">
        <v>1070</v>
      </c>
      <c r="D175" s="22"/>
    </row>
    <row r="176" spans="1:9" x14ac:dyDescent="0.2">
      <c r="A176" s="263" t="s">
        <v>446</v>
      </c>
      <c r="B176" s="267" t="s">
        <v>657</v>
      </c>
      <c r="D176" s="22"/>
    </row>
    <row r="177" spans="1:4" x14ac:dyDescent="0.2">
      <c r="A177" s="263" t="s">
        <v>449</v>
      </c>
      <c r="B177" s="267" t="s">
        <v>1071</v>
      </c>
      <c r="D177" s="22"/>
    </row>
    <row r="178" spans="1:4" x14ac:dyDescent="0.2">
      <c r="A178" s="266" t="s">
        <v>1072</v>
      </c>
      <c r="B178" s="267" t="s">
        <v>1073</v>
      </c>
      <c r="D178" s="22"/>
    </row>
    <row r="179" spans="1:4" x14ac:dyDescent="0.2">
      <c r="A179" s="266" t="s">
        <v>1074</v>
      </c>
      <c r="B179" s="267" t="s">
        <v>1075</v>
      </c>
      <c r="D179" s="22"/>
    </row>
    <row r="180" spans="1:4" x14ac:dyDescent="0.2">
      <c r="A180" s="266" t="s">
        <v>1076</v>
      </c>
      <c r="B180" s="267" t="s">
        <v>1077</v>
      </c>
      <c r="D180" s="22"/>
    </row>
    <row r="181" spans="1:4" x14ac:dyDescent="0.2">
      <c r="A181" s="266" t="s">
        <v>1069</v>
      </c>
      <c r="B181" s="267" t="s">
        <v>659</v>
      </c>
      <c r="D181" s="22"/>
    </row>
    <row r="182" spans="1:4" x14ac:dyDescent="0.2">
      <c r="A182" s="263" t="s">
        <v>1078</v>
      </c>
      <c r="B182" s="267" t="s">
        <v>1079</v>
      </c>
      <c r="D182" s="22"/>
    </row>
    <row r="183" spans="1:4" x14ac:dyDescent="0.2">
      <c r="A183" s="263" t="s">
        <v>1080</v>
      </c>
      <c r="B183" s="267" t="s">
        <v>1081</v>
      </c>
      <c r="D183" s="22"/>
    </row>
    <row r="184" spans="1:4" x14ac:dyDescent="0.2">
      <c r="A184" s="263" t="s">
        <v>1082</v>
      </c>
      <c r="B184" s="267" t="s">
        <v>1083</v>
      </c>
      <c r="D184" s="22"/>
    </row>
    <row r="185" spans="1:4" x14ac:dyDescent="0.2">
      <c r="A185" s="263" t="s">
        <v>1084</v>
      </c>
      <c r="B185" s="267" t="s">
        <v>1085</v>
      </c>
      <c r="D185" s="22"/>
    </row>
    <row r="186" spans="1:4" x14ac:dyDescent="0.2">
      <c r="A186" s="263" t="s">
        <v>1086</v>
      </c>
      <c r="B186" s="267" t="s">
        <v>1087</v>
      </c>
      <c r="D186" s="22"/>
    </row>
    <row r="187" spans="1:4" x14ac:dyDescent="0.2">
      <c r="A187" s="263" t="s">
        <v>1088</v>
      </c>
      <c r="B187" s="267" t="s">
        <v>1089</v>
      </c>
      <c r="D187" s="22"/>
    </row>
    <row r="188" spans="1:4" x14ac:dyDescent="0.2">
      <c r="A188" s="263" t="s">
        <v>1090</v>
      </c>
      <c r="B188" s="267" t="s">
        <v>1091</v>
      </c>
      <c r="D188" s="22"/>
    </row>
    <row r="189" spans="1:4" x14ac:dyDescent="0.2">
      <c r="A189" s="263" t="s">
        <v>1092</v>
      </c>
      <c r="B189" s="267" t="s">
        <v>698</v>
      </c>
      <c r="D189" s="22"/>
    </row>
    <row r="190" spans="1:4" x14ac:dyDescent="0.2">
      <c r="A190" s="263" t="s">
        <v>1093</v>
      </c>
      <c r="B190" s="267" t="s">
        <v>1094</v>
      </c>
      <c r="D190" s="22"/>
    </row>
    <row r="191" spans="1:4" x14ac:dyDescent="0.2">
      <c r="A191" s="263" t="s">
        <v>1095</v>
      </c>
      <c r="B191" s="267" t="s">
        <v>640</v>
      </c>
    </row>
    <row r="192" spans="1:4" x14ac:dyDescent="0.2">
      <c r="A192" s="263" t="s">
        <v>1096</v>
      </c>
      <c r="B192" s="267" t="s">
        <v>674</v>
      </c>
    </row>
    <row r="193" spans="1:5" x14ac:dyDescent="0.2">
      <c r="A193" s="263" t="s">
        <v>1097</v>
      </c>
      <c r="B193" s="267" t="s">
        <v>661</v>
      </c>
    </row>
    <row r="194" spans="1:5" x14ac:dyDescent="0.2">
      <c r="A194" s="263" t="s">
        <v>1098</v>
      </c>
      <c r="B194" s="267" t="s">
        <v>1099</v>
      </c>
    </row>
    <row r="195" spans="1:5" x14ac:dyDescent="0.2">
      <c r="A195" s="266" t="s">
        <v>1100</v>
      </c>
      <c r="B195" s="267" t="s">
        <v>1101</v>
      </c>
    </row>
    <row r="196" spans="1:5" x14ac:dyDescent="0.2">
      <c r="A196" s="266" t="s">
        <v>437</v>
      </c>
      <c r="B196" s="267" t="s">
        <v>660</v>
      </c>
    </row>
    <row r="197" spans="1:5" x14ac:dyDescent="0.2">
      <c r="A197" s="268" t="s">
        <v>438</v>
      </c>
      <c r="B197" s="267" t="s">
        <v>696</v>
      </c>
    </row>
    <row r="198" spans="1:5" x14ac:dyDescent="0.2">
      <c r="A198" s="263" t="s">
        <v>1102</v>
      </c>
      <c r="B198" s="272" t="s">
        <v>675</v>
      </c>
    </row>
    <row r="199" spans="1:5" x14ac:dyDescent="0.2">
      <c r="A199" s="263" t="s">
        <v>1103</v>
      </c>
      <c r="B199" s="272" t="s">
        <v>673</v>
      </c>
      <c r="E199" s="23"/>
    </row>
    <row r="200" spans="1:5" x14ac:dyDescent="0.2">
      <c r="A200" s="263" t="s">
        <v>1212</v>
      </c>
      <c r="B200" s="272" t="s">
        <v>1157</v>
      </c>
      <c r="E200" s="23"/>
    </row>
    <row r="201" spans="1:5" x14ac:dyDescent="0.2">
      <c r="E201" s="23"/>
    </row>
    <row r="202" spans="1:5" x14ac:dyDescent="0.2">
      <c r="E202" s="23"/>
    </row>
    <row r="203" spans="1:5" x14ac:dyDescent="0.2">
      <c r="E203" s="23"/>
    </row>
    <row r="204" spans="1:5" x14ac:dyDescent="0.2">
      <c r="E204" s="23"/>
    </row>
    <row r="205" spans="1:5" x14ac:dyDescent="0.2">
      <c r="E205" s="23"/>
    </row>
    <row r="206" spans="1:5" x14ac:dyDescent="0.2">
      <c r="E206" s="23"/>
    </row>
    <row r="207" spans="1:5" x14ac:dyDescent="0.2">
      <c r="E207" s="23"/>
    </row>
    <row r="208" spans="1:5" x14ac:dyDescent="0.2">
      <c r="E208" s="23"/>
    </row>
    <row r="209" spans="5:14" x14ac:dyDescent="0.2">
      <c r="E209" s="23"/>
    </row>
    <row r="210" spans="5:14" x14ac:dyDescent="0.2">
      <c r="E210" s="23"/>
    </row>
    <row r="211" spans="5:14" x14ac:dyDescent="0.2">
      <c r="E211" s="23"/>
    </row>
    <row r="212" spans="5:14" x14ac:dyDescent="0.2">
      <c r="E212" s="23"/>
    </row>
    <row r="213" spans="5:14" x14ac:dyDescent="0.2">
      <c r="E213" s="23"/>
    </row>
    <row r="214" spans="5:14" x14ac:dyDescent="0.2">
      <c r="E214" s="23"/>
    </row>
    <row r="215" spans="5:14" x14ac:dyDescent="0.2">
      <c r="E215" s="23"/>
    </row>
    <row r="216" spans="5:14" x14ac:dyDescent="0.2">
      <c r="E216" s="23"/>
    </row>
    <row r="217" spans="5:14" x14ac:dyDescent="0.2">
      <c r="E217" s="23"/>
    </row>
    <row r="218" spans="5:14" x14ac:dyDescent="0.2">
      <c r="E218" s="23"/>
    </row>
    <row r="219" spans="5:14" x14ac:dyDescent="0.2">
      <c r="E219" s="23"/>
    </row>
    <row r="220" spans="5:14" x14ac:dyDescent="0.2"/>
    <row r="221" spans="5:14" x14ac:dyDescent="0.2"/>
    <row r="222" spans="5:14" x14ac:dyDescent="0.2">
      <c r="N222" s="22"/>
    </row>
    <row r="223" spans="5:14" x14ac:dyDescent="0.2">
      <c r="N223" s="22"/>
    </row>
    <row r="224" spans="5:14" x14ac:dyDescent="0.2">
      <c r="N224" s="22"/>
    </row>
    <row r="225" spans="14:14" x14ac:dyDescent="0.2">
      <c r="N225" s="22"/>
    </row>
    <row r="226" spans="14:14" x14ac:dyDescent="0.2">
      <c r="N226" s="22"/>
    </row>
    <row r="227" spans="14:14" x14ac:dyDescent="0.2">
      <c r="N227" s="22"/>
    </row>
    <row r="228" spans="14:14" x14ac:dyDescent="0.2">
      <c r="N228" s="22"/>
    </row>
    <row r="229" spans="14:14" x14ac:dyDescent="0.2">
      <c r="N229" s="22"/>
    </row>
    <row r="230" spans="14:14" x14ac:dyDescent="0.2">
      <c r="N230" s="22"/>
    </row>
    <row r="231" spans="14:14" x14ac:dyDescent="0.2">
      <c r="N231" s="22"/>
    </row>
    <row r="232" spans="14:14" hidden="1" x14ac:dyDescent="0.2">
      <c r="N232" s="22"/>
    </row>
    <row r="233" spans="14:14" hidden="1" x14ac:dyDescent="0.2">
      <c r="N233" s="22"/>
    </row>
    <row r="234" spans="14:14" hidden="1" x14ac:dyDescent="0.2">
      <c r="N234" s="22"/>
    </row>
    <row r="235" spans="14:14" hidden="1" x14ac:dyDescent="0.2">
      <c r="N235" s="22"/>
    </row>
    <row r="236" spans="14:14" hidden="1" x14ac:dyDescent="0.2">
      <c r="N236" s="22"/>
    </row>
    <row r="237" spans="14:14" hidden="1" x14ac:dyDescent="0.2">
      <c r="N237" s="22"/>
    </row>
    <row r="238" spans="14:14" x14ac:dyDescent="0.2">
      <c r="N238" s="22"/>
    </row>
    <row r="239" spans="14:14" x14ac:dyDescent="0.2">
      <c r="N239" s="22"/>
    </row>
    <row r="240" spans="14:14" x14ac:dyDescent="0.2">
      <c r="N240" s="22"/>
    </row>
    <row r="241" spans="14:15" x14ac:dyDescent="0.2">
      <c r="N241" s="22"/>
    </row>
    <row r="242" spans="14:15" x14ac:dyDescent="0.2">
      <c r="N242" s="22"/>
    </row>
    <row r="243" spans="14:15" x14ac:dyDescent="0.2">
      <c r="N243" s="22"/>
    </row>
    <row r="244" spans="14:15" x14ac:dyDescent="0.2">
      <c r="N244" s="22"/>
    </row>
    <row r="245" spans="14:15" x14ac:dyDescent="0.2">
      <c r="N245" s="22"/>
    </row>
    <row r="246" spans="14:15" x14ac:dyDescent="0.2">
      <c r="N246" s="22"/>
    </row>
    <row r="247" spans="14:15" x14ac:dyDescent="0.2">
      <c r="N247" s="22"/>
    </row>
    <row r="248" spans="14:15" x14ac:dyDescent="0.2">
      <c r="N248" s="22"/>
    </row>
    <row r="249" spans="14:15" x14ac:dyDescent="0.2">
      <c r="N249" s="22"/>
    </row>
    <row r="250" spans="14:15" x14ac:dyDescent="0.2">
      <c r="N250" s="22"/>
    </row>
    <row r="251" spans="14:15" x14ac:dyDescent="0.2">
      <c r="N251" s="22"/>
    </row>
    <row r="252" spans="14:15" x14ac:dyDescent="0.2">
      <c r="N252" s="22"/>
    </row>
    <row r="253" spans="14:15" x14ac:dyDescent="0.2">
      <c r="N253" s="22"/>
    </row>
    <row r="254" spans="14:15" hidden="1" x14ac:dyDescent="0.2">
      <c r="N254" s="22" t="s">
        <v>627</v>
      </c>
      <c r="O254" s="263" t="e">
        <f>VLOOKUP(N254,$H$17:$I$166,2,FALSE)</f>
        <v>#N/A</v>
      </c>
    </row>
    <row r="255" spans="14:15" hidden="1" x14ac:dyDescent="0.2">
      <c r="N255" s="22" t="s">
        <v>677</v>
      </c>
      <c r="O255" s="263" t="e">
        <f>VLOOKUP(N255,$H$17:$I$166,2,FALSE)</f>
        <v>#N/A</v>
      </c>
    </row>
    <row r="256" spans="14:15" hidden="1" x14ac:dyDescent="0.2">
      <c r="N256" s="22" t="s">
        <v>653</v>
      </c>
      <c r="O256" s="263" t="e">
        <f>VLOOKUP(N256,$H$17:$I$166,2,FALSE)</f>
        <v>#N/A</v>
      </c>
    </row>
    <row r="257" spans="14:15" hidden="1" x14ac:dyDescent="0.2">
      <c r="N257" s="22" t="s">
        <v>1032</v>
      </c>
      <c r="O257" s="263" t="e">
        <f>VLOOKUP(N257,$H$17:$I$166,2,FALSE)</f>
        <v>#N/A</v>
      </c>
    </row>
    <row r="258" spans="14:15" hidden="1" x14ac:dyDescent="0.2">
      <c r="N258" s="22" t="s">
        <v>611</v>
      </c>
      <c r="O258" s="263" t="e">
        <f>VLOOKUP(N258,$H$17:$I$166,2,FALSE)</f>
        <v>#N/A</v>
      </c>
    </row>
    <row r="259" spans="14:15" hidden="1" x14ac:dyDescent="0.2">
      <c r="N259" s="22" t="s">
        <v>678</v>
      </c>
      <c r="O259" s="263" t="e">
        <f>VLOOKUP(N259,$H$17:$I$166,2,FALSE)</f>
        <v>#N/A</v>
      </c>
    </row>
    <row r="260" spans="14:15" x14ac:dyDescent="0.2"/>
    <row r="261" spans="14:15" x14ac:dyDescent="0.2"/>
    <row r="262" spans="14:15" x14ac:dyDescent="0.2"/>
    <row r="263" spans="14:15" x14ac:dyDescent="0.2"/>
    <row r="264" spans="14:15" x14ac:dyDescent="0.2"/>
    <row r="265" spans="14:15" x14ac:dyDescent="0.2"/>
    <row r="266" spans="14:15" x14ac:dyDescent="0.2"/>
  </sheetData>
  <mergeCells count="1">
    <mergeCell ref="A1:B1"/>
  </mergeCells>
  <conditionalFormatting sqref="B198:B199 B171:B196">
    <cfRule type="duplicateValues" dxfId="8" priority="8"/>
  </conditionalFormatting>
  <conditionalFormatting sqref="B197">
    <cfRule type="duplicateValues" dxfId="7" priority="7"/>
  </conditionalFormatting>
  <conditionalFormatting sqref="B51">
    <cfRule type="duplicateValues" dxfId="6" priority="6"/>
  </conditionalFormatting>
  <conditionalFormatting sqref="B67:B68">
    <cfRule type="duplicateValues" dxfId="5" priority="5"/>
  </conditionalFormatting>
  <conditionalFormatting sqref="H21">
    <cfRule type="duplicateValues" dxfId="4" priority="4"/>
  </conditionalFormatting>
  <conditionalFormatting sqref="H37:H38">
    <cfRule type="duplicateValues" dxfId="3" priority="3"/>
  </conditionalFormatting>
  <conditionalFormatting sqref="H165">
    <cfRule type="duplicateValues" dxfId="2" priority="2"/>
  </conditionalFormatting>
  <conditionalFormatting sqref="B200">
    <cfRule type="duplicateValues" dxfId="1" priority="1"/>
  </conditionalFormatting>
  <conditionalFormatting sqref="H166:H168 H133:H164">
    <cfRule type="duplicateValues" dxfId="0" priority="9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zoomScale="75" zoomScaleNormal="75" workbookViewId="0">
      <selection sqref="A1:K1"/>
    </sheetView>
  </sheetViews>
  <sheetFormatPr baseColWidth="10" defaultColWidth="0" defaultRowHeight="15" zeroHeight="1" x14ac:dyDescent="0.25"/>
  <cols>
    <col min="1" max="1" width="66.5703125" style="503" customWidth="1"/>
    <col min="2" max="2" width="55.28515625" style="483" bestFit="1" customWidth="1"/>
    <col min="3" max="3" width="31.42578125" style="483" customWidth="1"/>
    <col min="4" max="4" width="23.28515625" style="483" customWidth="1"/>
    <col min="5" max="5" width="20.5703125" style="483" customWidth="1"/>
    <col min="6" max="6" width="68.42578125" style="483" customWidth="1"/>
    <col min="7" max="256" width="9.140625" style="483" hidden="1"/>
    <col min="257" max="257" width="66.5703125" style="483" customWidth="1"/>
    <col min="258" max="258" width="55.28515625" style="483" bestFit="1" customWidth="1"/>
    <col min="259" max="259" width="31.42578125" style="483" customWidth="1"/>
    <col min="260" max="260" width="23.28515625" style="483" customWidth="1"/>
    <col min="261" max="261" width="20.5703125" style="483" customWidth="1"/>
    <col min="262" max="262" width="68.42578125" style="483" customWidth="1"/>
    <col min="263" max="512" width="9.140625" style="483" hidden="1"/>
    <col min="513" max="513" width="66.5703125" style="483" customWidth="1"/>
    <col min="514" max="514" width="55.28515625" style="483" bestFit="1" customWidth="1"/>
    <col min="515" max="515" width="31.42578125" style="483" customWidth="1"/>
    <col min="516" max="516" width="23.28515625" style="483" customWidth="1"/>
    <col min="517" max="517" width="20.5703125" style="483" customWidth="1"/>
    <col min="518" max="518" width="68.42578125" style="483" customWidth="1"/>
    <col min="519" max="768" width="9.140625" style="483" hidden="1"/>
    <col min="769" max="769" width="66.5703125" style="483" customWidth="1"/>
    <col min="770" max="770" width="55.28515625" style="483" bestFit="1" customWidth="1"/>
    <col min="771" max="771" width="31.42578125" style="483" customWidth="1"/>
    <col min="772" max="772" width="23.28515625" style="483" customWidth="1"/>
    <col min="773" max="773" width="20.5703125" style="483" customWidth="1"/>
    <col min="774" max="774" width="68.42578125" style="483" customWidth="1"/>
    <col min="775" max="1024" width="9.140625" style="483" hidden="1"/>
    <col min="1025" max="1025" width="66.5703125" style="483" customWidth="1"/>
    <col min="1026" max="1026" width="55.28515625" style="483" bestFit="1" customWidth="1"/>
    <col min="1027" max="1027" width="31.42578125" style="483" customWidth="1"/>
    <col min="1028" max="1028" width="23.28515625" style="483" customWidth="1"/>
    <col min="1029" max="1029" width="20.5703125" style="483" customWidth="1"/>
    <col min="1030" max="1030" width="68.42578125" style="483" customWidth="1"/>
    <col min="1031" max="1280" width="9.140625" style="483" hidden="1"/>
    <col min="1281" max="1281" width="66.5703125" style="483" customWidth="1"/>
    <col min="1282" max="1282" width="55.28515625" style="483" bestFit="1" customWidth="1"/>
    <col min="1283" max="1283" width="31.42578125" style="483" customWidth="1"/>
    <col min="1284" max="1284" width="23.28515625" style="483" customWidth="1"/>
    <col min="1285" max="1285" width="20.5703125" style="483" customWidth="1"/>
    <col min="1286" max="1286" width="68.42578125" style="483" customWidth="1"/>
    <col min="1287" max="1536" width="9.140625" style="483" hidden="1"/>
    <col min="1537" max="1537" width="66.5703125" style="483" customWidth="1"/>
    <col min="1538" max="1538" width="55.28515625" style="483" bestFit="1" customWidth="1"/>
    <col min="1539" max="1539" width="31.42578125" style="483" customWidth="1"/>
    <col min="1540" max="1540" width="23.28515625" style="483" customWidth="1"/>
    <col min="1541" max="1541" width="20.5703125" style="483" customWidth="1"/>
    <col min="1542" max="1542" width="68.42578125" style="483" customWidth="1"/>
    <col min="1543" max="1792" width="9.140625" style="483" hidden="1"/>
    <col min="1793" max="1793" width="66.5703125" style="483" customWidth="1"/>
    <col min="1794" max="1794" width="55.28515625" style="483" bestFit="1" customWidth="1"/>
    <col min="1795" max="1795" width="31.42578125" style="483" customWidth="1"/>
    <col min="1796" max="1796" width="23.28515625" style="483" customWidth="1"/>
    <col min="1797" max="1797" width="20.5703125" style="483" customWidth="1"/>
    <col min="1798" max="1798" width="68.42578125" style="483" customWidth="1"/>
    <col min="1799" max="2048" width="9.140625" style="483" hidden="1"/>
    <col min="2049" max="2049" width="66.5703125" style="483" customWidth="1"/>
    <col min="2050" max="2050" width="55.28515625" style="483" bestFit="1" customWidth="1"/>
    <col min="2051" max="2051" width="31.42578125" style="483" customWidth="1"/>
    <col min="2052" max="2052" width="23.28515625" style="483" customWidth="1"/>
    <col min="2053" max="2053" width="20.5703125" style="483" customWidth="1"/>
    <col min="2054" max="2054" width="68.42578125" style="483" customWidth="1"/>
    <col min="2055" max="2304" width="9.140625" style="483" hidden="1"/>
    <col min="2305" max="2305" width="66.5703125" style="483" customWidth="1"/>
    <col min="2306" max="2306" width="55.28515625" style="483" bestFit="1" customWidth="1"/>
    <col min="2307" max="2307" width="31.42578125" style="483" customWidth="1"/>
    <col min="2308" max="2308" width="23.28515625" style="483" customWidth="1"/>
    <col min="2309" max="2309" width="20.5703125" style="483" customWidth="1"/>
    <col min="2310" max="2310" width="68.42578125" style="483" customWidth="1"/>
    <col min="2311" max="2560" width="9.140625" style="483" hidden="1"/>
    <col min="2561" max="2561" width="66.5703125" style="483" customWidth="1"/>
    <col min="2562" max="2562" width="55.28515625" style="483" bestFit="1" customWidth="1"/>
    <col min="2563" max="2563" width="31.42578125" style="483" customWidth="1"/>
    <col min="2564" max="2564" width="23.28515625" style="483" customWidth="1"/>
    <col min="2565" max="2565" width="20.5703125" style="483" customWidth="1"/>
    <col min="2566" max="2566" width="68.42578125" style="483" customWidth="1"/>
    <col min="2567" max="2816" width="9.140625" style="483" hidden="1"/>
    <col min="2817" max="2817" width="66.5703125" style="483" customWidth="1"/>
    <col min="2818" max="2818" width="55.28515625" style="483" bestFit="1" customWidth="1"/>
    <col min="2819" max="2819" width="31.42578125" style="483" customWidth="1"/>
    <col min="2820" max="2820" width="23.28515625" style="483" customWidth="1"/>
    <col min="2821" max="2821" width="20.5703125" style="483" customWidth="1"/>
    <col min="2822" max="2822" width="68.42578125" style="483" customWidth="1"/>
    <col min="2823" max="3072" width="9.140625" style="483" hidden="1"/>
    <col min="3073" max="3073" width="66.5703125" style="483" customWidth="1"/>
    <col min="3074" max="3074" width="55.28515625" style="483" bestFit="1" customWidth="1"/>
    <col min="3075" max="3075" width="31.42578125" style="483" customWidth="1"/>
    <col min="3076" max="3076" width="23.28515625" style="483" customWidth="1"/>
    <col min="3077" max="3077" width="20.5703125" style="483" customWidth="1"/>
    <col min="3078" max="3078" width="68.42578125" style="483" customWidth="1"/>
    <col min="3079" max="3328" width="9.140625" style="483" hidden="1"/>
    <col min="3329" max="3329" width="66.5703125" style="483" customWidth="1"/>
    <col min="3330" max="3330" width="55.28515625" style="483" bestFit="1" customWidth="1"/>
    <col min="3331" max="3331" width="31.42578125" style="483" customWidth="1"/>
    <col min="3332" max="3332" width="23.28515625" style="483" customWidth="1"/>
    <col min="3333" max="3333" width="20.5703125" style="483" customWidth="1"/>
    <col min="3334" max="3334" width="68.42578125" style="483" customWidth="1"/>
    <col min="3335" max="3584" width="9.140625" style="483" hidden="1"/>
    <col min="3585" max="3585" width="66.5703125" style="483" customWidth="1"/>
    <col min="3586" max="3586" width="55.28515625" style="483" bestFit="1" customWidth="1"/>
    <col min="3587" max="3587" width="31.42578125" style="483" customWidth="1"/>
    <col min="3588" max="3588" width="23.28515625" style="483" customWidth="1"/>
    <col min="3589" max="3589" width="20.5703125" style="483" customWidth="1"/>
    <col min="3590" max="3590" width="68.42578125" style="483" customWidth="1"/>
    <col min="3591" max="3840" width="9.140625" style="483" hidden="1"/>
    <col min="3841" max="3841" width="66.5703125" style="483" customWidth="1"/>
    <col min="3842" max="3842" width="55.28515625" style="483" bestFit="1" customWidth="1"/>
    <col min="3843" max="3843" width="31.42578125" style="483" customWidth="1"/>
    <col min="3844" max="3844" width="23.28515625" style="483" customWidth="1"/>
    <col min="3845" max="3845" width="20.5703125" style="483" customWidth="1"/>
    <col min="3846" max="3846" width="68.42578125" style="483" customWidth="1"/>
    <col min="3847" max="4096" width="9.140625" style="483" hidden="1"/>
    <col min="4097" max="4097" width="66.5703125" style="483" customWidth="1"/>
    <col min="4098" max="4098" width="55.28515625" style="483" bestFit="1" customWidth="1"/>
    <col min="4099" max="4099" width="31.42578125" style="483" customWidth="1"/>
    <col min="4100" max="4100" width="23.28515625" style="483" customWidth="1"/>
    <col min="4101" max="4101" width="20.5703125" style="483" customWidth="1"/>
    <col min="4102" max="4102" width="68.42578125" style="483" customWidth="1"/>
    <col min="4103" max="4352" width="9.140625" style="483" hidden="1"/>
    <col min="4353" max="4353" width="66.5703125" style="483" customWidth="1"/>
    <col min="4354" max="4354" width="55.28515625" style="483" bestFit="1" customWidth="1"/>
    <col min="4355" max="4355" width="31.42578125" style="483" customWidth="1"/>
    <col min="4356" max="4356" width="23.28515625" style="483" customWidth="1"/>
    <col min="4357" max="4357" width="20.5703125" style="483" customWidth="1"/>
    <col min="4358" max="4358" width="68.42578125" style="483" customWidth="1"/>
    <col min="4359" max="4608" width="9.140625" style="483" hidden="1"/>
    <col min="4609" max="4609" width="66.5703125" style="483" customWidth="1"/>
    <col min="4610" max="4610" width="55.28515625" style="483" bestFit="1" customWidth="1"/>
    <col min="4611" max="4611" width="31.42578125" style="483" customWidth="1"/>
    <col min="4612" max="4612" width="23.28515625" style="483" customWidth="1"/>
    <col min="4613" max="4613" width="20.5703125" style="483" customWidth="1"/>
    <col min="4614" max="4614" width="68.42578125" style="483" customWidth="1"/>
    <col min="4615" max="4864" width="9.140625" style="483" hidden="1"/>
    <col min="4865" max="4865" width="66.5703125" style="483" customWidth="1"/>
    <col min="4866" max="4866" width="55.28515625" style="483" bestFit="1" customWidth="1"/>
    <col min="4867" max="4867" width="31.42578125" style="483" customWidth="1"/>
    <col min="4868" max="4868" width="23.28515625" style="483" customWidth="1"/>
    <col min="4869" max="4869" width="20.5703125" style="483" customWidth="1"/>
    <col min="4870" max="4870" width="68.42578125" style="483" customWidth="1"/>
    <col min="4871" max="5120" width="9.140625" style="483" hidden="1"/>
    <col min="5121" max="5121" width="66.5703125" style="483" customWidth="1"/>
    <col min="5122" max="5122" width="55.28515625" style="483" bestFit="1" customWidth="1"/>
    <col min="5123" max="5123" width="31.42578125" style="483" customWidth="1"/>
    <col min="5124" max="5124" width="23.28515625" style="483" customWidth="1"/>
    <col min="5125" max="5125" width="20.5703125" style="483" customWidth="1"/>
    <col min="5126" max="5126" width="68.42578125" style="483" customWidth="1"/>
    <col min="5127" max="5376" width="9.140625" style="483" hidden="1"/>
    <col min="5377" max="5377" width="66.5703125" style="483" customWidth="1"/>
    <col min="5378" max="5378" width="55.28515625" style="483" bestFit="1" customWidth="1"/>
    <col min="5379" max="5379" width="31.42578125" style="483" customWidth="1"/>
    <col min="5380" max="5380" width="23.28515625" style="483" customWidth="1"/>
    <col min="5381" max="5381" width="20.5703125" style="483" customWidth="1"/>
    <col min="5382" max="5382" width="68.42578125" style="483" customWidth="1"/>
    <col min="5383" max="5632" width="9.140625" style="483" hidden="1"/>
    <col min="5633" max="5633" width="66.5703125" style="483" customWidth="1"/>
    <col min="5634" max="5634" width="55.28515625" style="483" bestFit="1" customWidth="1"/>
    <col min="5635" max="5635" width="31.42578125" style="483" customWidth="1"/>
    <col min="5636" max="5636" width="23.28515625" style="483" customWidth="1"/>
    <col min="5637" max="5637" width="20.5703125" style="483" customWidth="1"/>
    <col min="5638" max="5638" width="68.42578125" style="483" customWidth="1"/>
    <col min="5639" max="5888" width="9.140625" style="483" hidden="1"/>
    <col min="5889" max="5889" width="66.5703125" style="483" customWidth="1"/>
    <col min="5890" max="5890" width="55.28515625" style="483" bestFit="1" customWidth="1"/>
    <col min="5891" max="5891" width="31.42578125" style="483" customWidth="1"/>
    <col min="5892" max="5892" width="23.28515625" style="483" customWidth="1"/>
    <col min="5893" max="5893" width="20.5703125" style="483" customWidth="1"/>
    <col min="5894" max="5894" width="68.42578125" style="483" customWidth="1"/>
    <col min="5895" max="6144" width="9.140625" style="483" hidden="1"/>
    <col min="6145" max="6145" width="66.5703125" style="483" customWidth="1"/>
    <col min="6146" max="6146" width="55.28515625" style="483" bestFit="1" customWidth="1"/>
    <col min="6147" max="6147" width="31.42578125" style="483" customWidth="1"/>
    <col min="6148" max="6148" width="23.28515625" style="483" customWidth="1"/>
    <col min="6149" max="6149" width="20.5703125" style="483" customWidth="1"/>
    <col min="6150" max="6150" width="68.42578125" style="483" customWidth="1"/>
    <col min="6151" max="6400" width="9.140625" style="483" hidden="1"/>
    <col min="6401" max="6401" width="66.5703125" style="483" customWidth="1"/>
    <col min="6402" max="6402" width="55.28515625" style="483" bestFit="1" customWidth="1"/>
    <col min="6403" max="6403" width="31.42578125" style="483" customWidth="1"/>
    <col min="6404" max="6404" width="23.28515625" style="483" customWidth="1"/>
    <col min="6405" max="6405" width="20.5703125" style="483" customWidth="1"/>
    <col min="6406" max="6406" width="68.42578125" style="483" customWidth="1"/>
    <col min="6407" max="6656" width="9.140625" style="483" hidden="1"/>
    <col min="6657" max="6657" width="66.5703125" style="483" customWidth="1"/>
    <col min="6658" max="6658" width="55.28515625" style="483" bestFit="1" customWidth="1"/>
    <col min="6659" max="6659" width="31.42578125" style="483" customWidth="1"/>
    <col min="6660" max="6660" width="23.28515625" style="483" customWidth="1"/>
    <col min="6661" max="6661" width="20.5703125" style="483" customWidth="1"/>
    <col min="6662" max="6662" width="68.42578125" style="483" customWidth="1"/>
    <col min="6663" max="6912" width="9.140625" style="483" hidden="1"/>
    <col min="6913" max="6913" width="66.5703125" style="483" customWidth="1"/>
    <col min="6914" max="6914" width="55.28515625" style="483" bestFit="1" customWidth="1"/>
    <col min="6915" max="6915" width="31.42578125" style="483" customWidth="1"/>
    <col min="6916" max="6916" width="23.28515625" style="483" customWidth="1"/>
    <col min="6917" max="6917" width="20.5703125" style="483" customWidth="1"/>
    <col min="6918" max="6918" width="68.42578125" style="483" customWidth="1"/>
    <col min="6919" max="7168" width="9.140625" style="483" hidden="1"/>
    <col min="7169" max="7169" width="66.5703125" style="483" customWidth="1"/>
    <col min="7170" max="7170" width="55.28515625" style="483" bestFit="1" customWidth="1"/>
    <col min="7171" max="7171" width="31.42578125" style="483" customWidth="1"/>
    <col min="7172" max="7172" width="23.28515625" style="483" customWidth="1"/>
    <col min="7173" max="7173" width="20.5703125" style="483" customWidth="1"/>
    <col min="7174" max="7174" width="68.42578125" style="483" customWidth="1"/>
    <col min="7175" max="7424" width="9.140625" style="483" hidden="1"/>
    <col min="7425" max="7425" width="66.5703125" style="483" customWidth="1"/>
    <col min="7426" max="7426" width="55.28515625" style="483" bestFit="1" customWidth="1"/>
    <col min="7427" max="7427" width="31.42578125" style="483" customWidth="1"/>
    <col min="7428" max="7428" width="23.28515625" style="483" customWidth="1"/>
    <col min="7429" max="7429" width="20.5703125" style="483" customWidth="1"/>
    <col min="7430" max="7430" width="68.42578125" style="483" customWidth="1"/>
    <col min="7431" max="7680" width="9.140625" style="483" hidden="1"/>
    <col min="7681" max="7681" width="66.5703125" style="483" customWidth="1"/>
    <col min="7682" max="7682" width="55.28515625" style="483" bestFit="1" customWidth="1"/>
    <col min="7683" max="7683" width="31.42578125" style="483" customWidth="1"/>
    <col min="7684" max="7684" width="23.28515625" style="483" customWidth="1"/>
    <col min="7685" max="7685" width="20.5703125" style="483" customWidth="1"/>
    <col min="7686" max="7686" width="68.42578125" style="483" customWidth="1"/>
    <col min="7687" max="7936" width="9.140625" style="483" hidden="1"/>
    <col min="7937" max="7937" width="66.5703125" style="483" customWidth="1"/>
    <col min="7938" max="7938" width="55.28515625" style="483" bestFit="1" customWidth="1"/>
    <col min="7939" max="7939" width="31.42578125" style="483" customWidth="1"/>
    <col min="7940" max="7940" width="23.28515625" style="483" customWidth="1"/>
    <col min="7941" max="7941" width="20.5703125" style="483" customWidth="1"/>
    <col min="7942" max="7942" width="68.42578125" style="483" customWidth="1"/>
    <col min="7943" max="8192" width="9.140625" style="483" hidden="1"/>
    <col min="8193" max="8193" width="66.5703125" style="483" customWidth="1"/>
    <col min="8194" max="8194" width="55.28515625" style="483" bestFit="1" customWidth="1"/>
    <col min="8195" max="8195" width="31.42578125" style="483" customWidth="1"/>
    <col min="8196" max="8196" width="23.28515625" style="483" customWidth="1"/>
    <col min="8197" max="8197" width="20.5703125" style="483" customWidth="1"/>
    <col min="8198" max="8198" width="68.42578125" style="483" customWidth="1"/>
    <col min="8199" max="8448" width="9.140625" style="483" hidden="1"/>
    <col min="8449" max="8449" width="66.5703125" style="483" customWidth="1"/>
    <col min="8450" max="8450" width="55.28515625" style="483" bestFit="1" customWidth="1"/>
    <col min="8451" max="8451" width="31.42578125" style="483" customWidth="1"/>
    <col min="8452" max="8452" width="23.28515625" style="483" customWidth="1"/>
    <col min="8453" max="8453" width="20.5703125" style="483" customWidth="1"/>
    <col min="8454" max="8454" width="68.42578125" style="483" customWidth="1"/>
    <col min="8455" max="8704" width="9.140625" style="483" hidden="1"/>
    <col min="8705" max="8705" width="66.5703125" style="483" customWidth="1"/>
    <col min="8706" max="8706" width="55.28515625" style="483" bestFit="1" customWidth="1"/>
    <col min="8707" max="8707" width="31.42578125" style="483" customWidth="1"/>
    <col min="8708" max="8708" width="23.28515625" style="483" customWidth="1"/>
    <col min="8709" max="8709" width="20.5703125" style="483" customWidth="1"/>
    <col min="8710" max="8710" width="68.42578125" style="483" customWidth="1"/>
    <col min="8711" max="8960" width="9.140625" style="483" hidden="1"/>
    <col min="8961" max="8961" width="66.5703125" style="483" customWidth="1"/>
    <col min="8962" max="8962" width="55.28515625" style="483" bestFit="1" customWidth="1"/>
    <col min="8963" max="8963" width="31.42578125" style="483" customWidth="1"/>
    <col min="8964" max="8964" width="23.28515625" style="483" customWidth="1"/>
    <col min="8965" max="8965" width="20.5703125" style="483" customWidth="1"/>
    <col min="8966" max="8966" width="68.42578125" style="483" customWidth="1"/>
    <col min="8967" max="9216" width="9.140625" style="483" hidden="1"/>
    <col min="9217" max="9217" width="66.5703125" style="483" customWidth="1"/>
    <col min="9218" max="9218" width="55.28515625" style="483" bestFit="1" customWidth="1"/>
    <col min="9219" max="9219" width="31.42578125" style="483" customWidth="1"/>
    <col min="9220" max="9220" width="23.28515625" style="483" customWidth="1"/>
    <col min="9221" max="9221" width="20.5703125" style="483" customWidth="1"/>
    <col min="9222" max="9222" width="68.42578125" style="483" customWidth="1"/>
    <col min="9223" max="9472" width="9.140625" style="483" hidden="1"/>
    <col min="9473" max="9473" width="66.5703125" style="483" customWidth="1"/>
    <col min="9474" max="9474" width="55.28515625" style="483" bestFit="1" customWidth="1"/>
    <col min="9475" max="9475" width="31.42578125" style="483" customWidth="1"/>
    <col min="9476" max="9476" width="23.28515625" style="483" customWidth="1"/>
    <col min="9477" max="9477" width="20.5703125" style="483" customWidth="1"/>
    <col min="9478" max="9478" width="68.42578125" style="483" customWidth="1"/>
    <col min="9479" max="9728" width="9.140625" style="483" hidden="1"/>
    <col min="9729" max="9729" width="66.5703125" style="483" customWidth="1"/>
    <col min="9730" max="9730" width="55.28515625" style="483" bestFit="1" customWidth="1"/>
    <col min="9731" max="9731" width="31.42578125" style="483" customWidth="1"/>
    <col min="9732" max="9732" width="23.28515625" style="483" customWidth="1"/>
    <col min="9733" max="9733" width="20.5703125" style="483" customWidth="1"/>
    <col min="9734" max="9734" width="68.42578125" style="483" customWidth="1"/>
    <col min="9735" max="9984" width="9.140625" style="483" hidden="1"/>
    <col min="9985" max="9985" width="66.5703125" style="483" customWidth="1"/>
    <col min="9986" max="9986" width="55.28515625" style="483" bestFit="1" customWidth="1"/>
    <col min="9987" max="9987" width="31.42578125" style="483" customWidth="1"/>
    <col min="9988" max="9988" width="23.28515625" style="483" customWidth="1"/>
    <col min="9989" max="9989" width="20.5703125" style="483" customWidth="1"/>
    <col min="9990" max="9990" width="68.42578125" style="483" customWidth="1"/>
    <col min="9991" max="10240" width="9.140625" style="483" hidden="1"/>
    <col min="10241" max="10241" width="66.5703125" style="483" customWidth="1"/>
    <col min="10242" max="10242" width="55.28515625" style="483" bestFit="1" customWidth="1"/>
    <col min="10243" max="10243" width="31.42578125" style="483" customWidth="1"/>
    <col min="10244" max="10244" width="23.28515625" style="483" customWidth="1"/>
    <col min="10245" max="10245" width="20.5703125" style="483" customWidth="1"/>
    <col min="10246" max="10246" width="68.42578125" style="483" customWidth="1"/>
    <col min="10247" max="10496" width="9.140625" style="483" hidden="1"/>
    <col min="10497" max="10497" width="66.5703125" style="483" customWidth="1"/>
    <col min="10498" max="10498" width="55.28515625" style="483" bestFit="1" customWidth="1"/>
    <col min="10499" max="10499" width="31.42578125" style="483" customWidth="1"/>
    <col min="10500" max="10500" width="23.28515625" style="483" customWidth="1"/>
    <col min="10501" max="10501" width="20.5703125" style="483" customWidth="1"/>
    <col min="10502" max="10502" width="68.42578125" style="483" customWidth="1"/>
    <col min="10503" max="10752" width="9.140625" style="483" hidden="1"/>
    <col min="10753" max="10753" width="66.5703125" style="483" customWidth="1"/>
    <col min="10754" max="10754" width="55.28515625" style="483" bestFit="1" customWidth="1"/>
    <col min="10755" max="10755" width="31.42578125" style="483" customWidth="1"/>
    <col min="10756" max="10756" width="23.28515625" style="483" customWidth="1"/>
    <col min="10757" max="10757" width="20.5703125" style="483" customWidth="1"/>
    <col min="10758" max="10758" width="68.42578125" style="483" customWidth="1"/>
    <col min="10759" max="11008" width="9.140625" style="483" hidden="1"/>
    <col min="11009" max="11009" width="66.5703125" style="483" customWidth="1"/>
    <col min="11010" max="11010" width="55.28515625" style="483" bestFit="1" customWidth="1"/>
    <col min="11011" max="11011" width="31.42578125" style="483" customWidth="1"/>
    <col min="11012" max="11012" width="23.28515625" style="483" customWidth="1"/>
    <col min="11013" max="11013" width="20.5703125" style="483" customWidth="1"/>
    <col min="11014" max="11014" width="68.42578125" style="483" customWidth="1"/>
    <col min="11015" max="11264" width="9.140625" style="483" hidden="1"/>
    <col min="11265" max="11265" width="66.5703125" style="483" customWidth="1"/>
    <col min="11266" max="11266" width="55.28515625" style="483" bestFit="1" customWidth="1"/>
    <col min="11267" max="11267" width="31.42578125" style="483" customWidth="1"/>
    <col min="11268" max="11268" width="23.28515625" style="483" customWidth="1"/>
    <col min="11269" max="11269" width="20.5703125" style="483" customWidth="1"/>
    <col min="11270" max="11270" width="68.42578125" style="483" customWidth="1"/>
    <col min="11271" max="11520" width="9.140625" style="483" hidden="1"/>
    <col min="11521" max="11521" width="66.5703125" style="483" customWidth="1"/>
    <col min="11522" max="11522" width="55.28515625" style="483" bestFit="1" customWidth="1"/>
    <col min="11523" max="11523" width="31.42578125" style="483" customWidth="1"/>
    <col min="11524" max="11524" width="23.28515625" style="483" customWidth="1"/>
    <col min="11525" max="11525" width="20.5703125" style="483" customWidth="1"/>
    <col min="11526" max="11526" width="68.42578125" style="483" customWidth="1"/>
    <col min="11527" max="11776" width="9.140625" style="483" hidden="1"/>
    <col min="11777" max="11777" width="66.5703125" style="483" customWidth="1"/>
    <col min="11778" max="11778" width="55.28515625" style="483" bestFit="1" customWidth="1"/>
    <col min="11779" max="11779" width="31.42578125" style="483" customWidth="1"/>
    <col min="11780" max="11780" width="23.28515625" style="483" customWidth="1"/>
    <col min="11781" max="11781" width="20.5703125" style="483" customWidth="1"/>
    <col min="11782" max="11782" width="68.42578125" style="483" customWidth="1"/>
    <col min="11783" max="12032" width="9.140625" style="483" hidden="1"/>
    <col min="12033" max="12033" width="66.5703125" style="483" customWidth="1"/>
    <col min="12034" max="12034" width="55.28515625" style="483" bestFit="1" customWidth="1"/>
    <col min="12035" max="12035" width="31.42578125" style="483" customWidth="1"/>
    <col min="12036" max="12036" width="23.28515625" style="483" customWidth="1"/>
    <col min="12037" max="12037" width="20.5703125" style="483" customWidth="1"/>
    <col min="12038" max="12038" width="68.42578125" style="483" customWidth="1"/>
    <col min="12039" max="12288" width="9.140625" style="483" hidden="1"/>
    <col min="12289" max="12289" width="66.5703125" style="483" customWidth="1"/>
    <col min="12290" max="12290" width="55.28515625" style="483" bestFit="1" customWidth="1"/>
    <col min="12291" max="12291" width="31.42578125" style="483" customWidth="1"/>
    <col min="12292" max="12292" width="23.28515625" style="483" customWidth="1"/>
    <col min="12293" max="12293" width="20.5703125" style="483" customWidth="1"/>
    <col min="12294" max="12294" width="68.42578125" style="483" customWidth="1"/>
    <col min="12295" max="12544" width="9.140625" style="483" hidden="1"/>
    <col min="12545" max="12545" width="66.5703125" style="483" customWidth="1"/>
    <col min="12546" max="12546" width="55.28515625" style="483" bestFit="1" customWidth="1"/>
    <col min="12547" max="12547" width="31.42578125" style="483" customWidth="1"/>
    <col min="12548" max="12548" width="23.28515625" style="483" customWidth="1"/>
    <col min="12549" max="12549" width="20.5703125" style="483" customWidth="1"/>
    <col min="12550" max="12550" width="68.42578125" style="483" customWidth="1"/>
    <col min="12551" max="12800" width="9.140625" style="483" hidden="1"/>
    <col min="12801" max="12801" width="66.5703125" style="483" customWidth="1"/>
    <col min="12802" max="12802" width="55.28515625" style="483" bestFit="1" customWidth="1"/>
    <col min="12803" max="12803" width="31.42578125" style="483" customWidth="1"/>
    <col min="12804" max="12804" width="23.28515625" style="483" customWidth="1"/>
    <col min="12805" max="12805" width="20.5703125" style="483" customWidth="1"/>
    <col min="12806" max="12806" width="68.42578125" style="483" customWidth="1"/>
    <col min="12807" max="13056" width="9.140625" style="483" hidden="1"/>
    <col min="13057" max="13057" width="66.5703125" style="483" customWidth="1"/>
    <col min="13058" max="13058" width="55.28515625" style="483" bestFit="1" customWidth="1"/>
    <col min="13059" max="13059" width="31.42578125" style="483" customWidth="1"/>
    <col min="13060" max="13060" width="23.28515625" style="483" customWidth="1"/>
    <col min="13061" max="13061" width="20.5703125" style="483" customWidth="1"/>
    <col min="13062" max="13062" width="68.42578125" style="483" customWidth="1"/>
    <col min="13063" max="13312" width="9.140625" style="483" hidden="1"/>
    <col min="13313" max="13313" width="66.5703125" style="483" customWidth="1"/>
    <col min="13314" max="13314" width="55.28515625" style="483" bestFit="1" customWidth="1"/>
    <col min="13315" max="13315" width="31.42578125" style="483" customWidth="1"/>
    <col min="13316" max="13316" width="23.28515625" style="483" customWidth="1"/>
    <col min="13317" max="13317" width="20.5703125" style="483" customWidth="1"/>
    <col min="13318" max="13318" width="68.42578125" style="483" customWidth="1"/>
    <col min="13319" max="13568" width="9.140625" style="483" hidden="1"/>
    <col min="13569" max="13569" width="66.5703125" style="483" customWidth="1"/>
    <col min="13570" max="13570" width="55.28515625" style="483" bestFit="1" customWidth="1"/>
    <col min="13571" max="13571" width="31.42578125" style="483" customWidth="1"/>
    <col min="13572" max="13572" width="23.28515625" style="483" customWidth="1"/>
    <col min="13573" max="13573" width="20.5703125" style="483" customWidth="1"/>
    <col min="13574" max="13574" width="68.42578125" style="483" customWidth="1"/>
    <col min="13575" max="13824" width="9.140625" style="483" hidden="1"/>
    <col min="13825" max="13825" width="66.5703125" style="483" customWidth="1"/>
    <col min="13826" max="13826" width="55.28515625" style="483" bestFit="1" customWidth="1"/>
    <col min="13827" max="13827" width="31.42578125" style="483" customWidth="1"/>
    <col min="13828" max="13828" width="23.28515625" style="483" customWidth="1"/>
    <col min="13829" max="13829" width="20.5703125" style="483" customWidth="1"/>
    <col min="13830" max="13830" width="68.42578125" style="483" customWidth="1"/>
    <col min="13831" max="14080" width="9.140625" style="483" hidden="1"/>
    <col min="14081" max="14081" width="66.5703125" style="483" customWidth="1"/>
    <col min="14082" max="14082" width="55.28515625" style="483" bestFit="1" customWidth="1"/>
    <col min="14083" max="14083" width="31.42578125" style="483" customWidth="1"/>
    <col min="14084" max="14084" width="23.28515625" style="483" customWidth="1"/>
    <col min="14085" max="14085" width="20.5703125" style="483" customWidth="1"/>
    <col min="14086" max="14086" width="68.42578125" style="483" customWidth="1"/>
    <col min="14087" max="14336" width="9.140625" style="483" hidden="1"/>
    <col min="14337" max="14337" width="66.5703125" style="483" customWidth="1"/>
    <col min="14338" max="14338" width="55.28515625" style="483" bestFit="1" customWidth="1"/>
    <col min="14339" max="14339" width="31.42578125" style="483" customWidth="1"/>
    <col min="14340" max="14340" width="23.28515625" style="483" customWidth="1"/>
    <col min="14341" max="14341" width="20.5703125" style="483" customWidth="1"/>
    <col min="14342" max="14342" width="68.42578125" style="483" customWidth="1"/>
    <col min="14343" max="14592" width="9.140625" style="483" hidden="1"/>
    <col min="14593" max="14593" width="66.5703125" style="483" customWidth="1"/>
    <col min="14594" max="14594" width="55.28515625" style="483" bestFit="1" customWidth="1"/>
    <col min="14595" max="14595" width="31.42578125" style="483" customWidth="1"/>
    <col min="14596" max="14596" width="23.28515625" style="483" customWidth="1"/>
    <col min="14597" max="14597" width="20.5703125" style="483" customWidth="1"/>
    <col min="14598" max="14598" width="68.42578125" style="483" customWidth="1"/>
    <col min="14599" max="14848" width="9.140625" style="483" hidden="1"/>
    <col min="14849" max="14849" width="66.5703125" style="483" customWidth="1"/>
    <col min="14850" max="14850" width="55.28515625" style="483" bestFit="1" customWidth="1"/>
    <col min="14851" max="14851" width="31.42578125" style="483" customWidth="1"/>
    <col min="14852" max="14852" width="23.28515625" style="483" customWidth="1"/>
    <col min="14853" max="14853" width="20.5703125" style="483" customWidth="1"/>
    <col min="14854" max="14854" width="68.42578125" style="483" customWidth="1"/>
    <col min="14855" max="15104" width="9.140625" style="483" hidden="1"/>
    <col min="15105" max="15105" width="66.5703125" style="483" customWidth="1"/>
    <col min="15106" max="15106" width="55.28515625" style="483" bestFit="1" customWidth="1"/>
    <col min="15107" max="15107" width="31.42578125" style="483" customWidth="1"/>
    <col min="15108" max="15108" width="23.28515625" style="483" customWidth="1"/>
    <col min="15109" max="15109" width="20.5703125" style="483" customWidth="1"/>
    <col min="15110" max="15110" width="68.42578125" style="483" customWidth="1"/>
    <col min="15111" max="15360" width="9.140625" style="483" hidden="1"/>
    <col min="15361" max="15361" width="66.5703125" style="483" customWidth="1"/>
    <col min="15362" max="15362" width="55.28515625" style="483" bestFit="1" customWidth="1"/>
    <col min="15363" max="15363" width="31.42578125" style="483" customWidth="1"/>
    <col min="15364" max="15364" width="23.28515625" style="483" customWidth="1"/>
    <col min="15365" max="15365" width="20.5703125" style="483" customWidth="1"/>
    <col min="15366" max="15366" width="68.42578125" style="483" customWidth="1"/>
    <col min="15367" max="15616" width="9.140625" style="483" hidden="1"/>
    <col min="15617" max="15617" width="66.5703125" style="483" customWidth="1"/>
    <col min="15618" max="15618" width="55.28515625" style="483" bestFit="1" customWidth="1"/>
    <col min="15619" max="15619" width="31.42578125" style="483" customWidth="1"/>
    <col min="15620" max="15620" width="23.28515625" style="483" customWidth="1"/>
    <col min="15621" max="15621" width="20.5703125" style="483" customWidth="1"/>
    <col min="15622" max="15622" width="68.42578125" style="483" customWidth="1"/>
    <col min="15623" max="15872" width="9.140625" style="483" hidden="1"/>
    <col min="15873" max="15873" width="66.5703125" style="483" customWidth="1"/>
    <col min="15874" max="15874" width="55.28515625" style="483" bestFit="1" customWidth="1"/>
    <col min="15875" max="15875" width="31.42578125" style="483" customWidth="1"/>
    <col min="15876" max="15876" width="23.28515625" style="483" customWidth="1"/>
    <col min="15877" max="15877" width="20.5703125" style="483" customWidth="1"/>
    <col min="15878" max="15878" width="68.42578125" style="483" customWidth="1"/>
    <col min="15879" max="16128" width="9.140625" style="483" hidden="1"/>
    <col min="16129" max="16129" width="66.5703125" style="483" customWidth="1"/>
    <col min="16130" max="16130" width="55.28515625" style="483" bestFit="1" customWidth="1"/>
    <col min="16131" max="16131" width="31.42578125" style="483" customWidth="1"/>
    <col min="16132" max="16132" width="23.28515625" style="483" customWidth="1"/>
    <col min="16133" max="16133" width="20.5703125" style="483" customWidth="1"/>
    <col min="16134" max="16134" width="68.42578125" style="483" customWidth="1"/>
    <col min="16135" max="16384" width="9.140625" style="483" hidden="1"/>
  </cols>
  <sheetData>
    <row r="1" spans="1:7" ht="24.75" customHeight="1" x14ac:dyDescent="0.25">
      <c r="A1" s="587" t="s">
        <v>731</v>
      </c>
      <c r="B1" s="588"/>
      <c r="C1" s="588"/>
      <c r="D1" s="588"/>
      <c r="E1" s="588"/>
      <c r="F1" s="589"/>
    </row>
    <row r="2" spans="1:7" ht="18.75" x14ac:dyDescent="0.25">
      <c r="A2" s="590" t="s">
        <v>1394</v>
      </c>
      <c r="B2" s="591"/>
      <c r="C2" s="591"/>
      <c r="D2" s="591"/>
      <c r="E2" s="591"/>
      <c r="F2" s="592"/>
    </row>
    <row r="3" spans="1:7" ht="8.25" customHeight="1" x14ac:dyDescent="0.25">
      <c r="A3" s="593"/>
      <c r="B3" s="594"/>
      <c r="C3" s="594"/>
      <c r="D3" s="594"/>
      <c r="E3" s="594"/>
      <c r="F3" s="595"/>
    </row>
    <row r="4" spans="1:7" ht="32.25" thickBot="1" x14ac:dyDescent="0.3">
      <c r="A4" s="375" t="s">
        <v>24</v>
      </c>
      <c r="B4" s="376" t="s">
        <v>1251</v>
      </c>
      <c r="C4" s="377" t="s">
        <v>25</v>
      </c>
      <c r="D4" s="377" t="s">
        <v>26</v>
      </c>
      <c r="E4" s="376" t="s">
        <v>27</v>
      </c>
      <c r="F4" s="378" t="s">
        <v>28</v>
      </c>
    </row>
    <row r="5" spans="1:7" s="487" customFormat="1" ht="35.25" customHeight="1" x14ac:dyDescent="0.25">
      <c r="A5" s="585" t="s">
        <v>31</v>
      </c>
      <c r="B5" s="484" t="s">
        <v>32</v>
      </c>
      <c r="C5" s="484" t="s">
        <v>33</v>
      </c>
      <c r="D5" s="484" t="s">
        <v>34</v>
      </c>
      <c r="E5" s="485">
        <v>45446</v>
      </c>
      <c r="F5" s="484" t="s">
        <v>35</v>
      </c>
      <c r="G5" s="486"/>
    </row>
    <row r="6" spans="1:7" s="487" customFormat="1" ht="35.25" customHeight="1" x14ac:dyDescent="0.25">
      <c r="A6" s="585" t="s">
        <v>31</v>
      </c>
      <c r="B6" s="484" t="s">
        <v>1252</v>
      </c>
      <c r="C6" s="484" t="s">
        <v>1253</v>
      </c>
      <c r="D6" s="484" t="s">
        <v>1254</v>
      </c>
      <c r="E6" s="485">
        <v>47725</v>
      </c>
      <c r="F6" s="484" t="s">
        <v>38</v>
      </c>
      <c r="G6" s="486"/>
    </row>
    <row r="7" spans="1:7" s="487" customFormat="1" ht="35.25" customHeight="1" x14ac:dyDescent="0.25">
      <c r="A7" s="585" t="s">
        <v>5</v>
      </c>
      <c r="B7" s="484" t="s">
        <v>1172</v>
      </c>
      <c r="C7" s="484" t="s">
        <v>36</v>
      </c>
      <c r="D7" s="484" t="s">
        <v>37</v>
      </c>
      <c r="E7" s="485">
        <v>46955</v>
      </c>
      <c r="F7" s="484" t="s">
        <v>38</v>
      </c>
      <c r="G7" s="486"/>
    </row>
    <row r="8" spans="1:7" s="487" customFormat="1" ht="35.25" customHeight="1" x14ac:dyDescent="0.25">
      <c r="A8" s="585" t="s">
        <v>5</v>
      </c>
      <c r="B8" s="484" t="s">
        <v>1255</v>
      </c>
      <c r="C8" s="484" t="s">
        <v>39</v>
      </c>
      <c r="D8" s="484" t="s">
        <v>40</v>
      </c>
      <c r="E8" s="485">
        <v>45509</v>
      </c>
      <c r="F8" s="484" t="s">
        <v>38</v>
      </c>
      <c r="G8" s="486"/>
    </row>
    <row r="9" spans="1:7" s="487" customFormat="1" ht="35.25" customHeight="1" x14ac:dyDescent="0.25">
      <c r="A9" s="585" t="s">
        <v>5</v>
      </c>
      <c r="B9" s="484" t="s">
        <v>1255</v>
      </c>
      <c r="C9" s="484" t="s">
        <v>39</v>
      </c>
      <c r="D9" s="484" t="s">
        <v>41</v>
      </c>
      <c r="E9" s="485">
        <v>45869</v>
      </c>
      <c r="F9" s="484" t="s">
        <v>38</v>
      </c>
      <c r="G9" s="486"/>
    </row>
    <row r="10" spans="1:7" s="487" customFormat="1" ht="35.25" customHeight="1" x14ac:dyDescent="0.25">
      <c r="A10" s="585" t="s">
        <v>5</v>
      </c>
      <c r="B10" s="484" t="s">
        <v>1255</v>
      </c>
      <c r="C10" s="484" t="s">
        <v>39</v>
      </c>
      <c r="D10" s="484" t="s">
        <v>42</v>
      </c>
      <c r="E10" s="485">
        <v>46229</v>
      </c>
      <c r="F10" s="484" t="s">
        <v>38</v>
      </c>
      <c r="G10" s="486"/>
    </row>
    <row r="11" spans="1:7" s="487" customFormat="1" ht="35.25" customHeight="1" x14ac:dyDescent="0.25">
      <c r="A11" s="585" t="s">
        <v>5</v>
      </c>
      <c r="B11" s="484" t="s">
        <v>1256</v>
      </c>
      <c r="C11" s="484" t="s">
        <v>1104</v>
      </c>
      <c r="D11" s="484" t="s">
        <v>1105</v>
      </c>
      <c r="E11" s="485">
        <v>48598</v>
      </c>
      <c r="F11" s="484" t="s">
        <v>38</v>
      </c>
      <c r="G11" s="486"/>
    </row>
    <row r="12" spans="1:7" s="487" customFormat="1" ht="35.25" customHeight="1" x14ac:dyDescent="0.25">
      <c r="A12" s="585" t="s">
        <v>5</v>
      </c>
      <c r="B12" s="484" t="s">
        <v>1257</v>
      </c>
      <c r="C12" s="484" t="s">
        <v>1258</v>
      </c>
      <c r="D12" s="484" t="s">
        <v>1259</v>
      </c>
      <c r="E12" s="485">
        <v>48005</v>
      </c>
      <c r="F12" s="484" t="s">
        <v>38</v>
      </c>
      <c r="G12" s="486"/>
    </row>
    <row r="13" spans="1:7" s="487" customFormat="1" ht="35.25" customHeight="1" x14ac:dyDescent="0.25">
      <c r="A13" s="585" t="s">
        <v>43</v>
      </c>
      <c r="B13" s="484" t="s">
        <v>1106</v>
      </c>
      <c r="C13" s="484" t="s">
        <v>1107</v>
      </c>
      <c r="D13" s="484" t="s">
        <v>1108</v>
      </c>
      <c r="E13" s="485">
        <v>45562</v>
      </c>
      <c r="F13" s="484" t="s">
        <v>43</v>
      </c>
      <c r="G13" s="486"/>
    </row>
    <row r="14" spans="1:7" s="487" customFormat="1" ht="35.25" customHeight="1" x14ac:dyDescent="0.25">
      <c r="A14" s="585" t="s">
        <v>43</v>
      </c>
      <c r="B14" s="484" t="s">
        <v>1106</v>
      </c>
      <c r="C14" s="484" t="s">
        <v>1107</v>
      </c>
      <c r="D14" s="484" t="s">
        <v>1260</v>
      </c>
      <c r="E14" s="485">
        <v>45716</v>
      </c>
      <c r="F14" s="484" t="s">
        <v>43</v>
      </c>
      <c r="G14" s="486"/>
    </row>
    <row r="15" spans="1:7" s="487" customFormat="1" ht="35.25" customHeight="1" x14ac:dyDescent="0.25">
      <c r="A15" s="586" t="s">
        <v>43</v>
      </c>
      <c r="B15" s="484" t="s">
        <v>1106</v>
      </c>
      <c r="C15" s="484" t="s">
        <v>1107</v>
      </c>
      <c r="D15" s="484" t="s">
        <v>1109</v>
      </c>
      <c r="E15" s="485">
        <v>45716</v>
      </c>
      <c r="F15" s="484" t="s">
        <v>43</v>
      </c>
      <c r="G15" s="486"/>
    </row>
    <row r="16" spans="1:7" s="487" customFormat="1" ht="35.25" customHeight="1" x14ac:dyDescent="0.25">
      <c r="A16" s="586" t="s">
        <v>43</v>
      </c>
      <c r="B16" s="484" t="s">
        <v>1106</v>
      </c>
      <c r="C16" s="484" t="s">
        <v>1107</v>
      </c>
      <c r="D16" s="484" t="s">
        <v>1110</v>
      </c>
      <c r="E16" s="485">
        <v>45723</v>
      </c>
      <c r="F16" s="484" t="s">
        <v>43</v>
      </c>
      <c r="G16" s="488"/>
    </row>
    <row r="17" spans="1:7" s="487" customFormat="1" ht="35.25" customHeight="1" x14ac:dyDescent="0.25">
      <c r="A17" s="586" t="s">
        <v>43</v>
      </c>
      <c r="B17" s="484" t="s">
        <v>1106</v>
      </c>
      <c r="C17" s="484" t="s">
        <v>1107</v>
      </c>
      <c r="D17" s="484" t="s">
        <v>1111</v>
      </c>
      <c r="E17" s="485">
        <v>45730</v>
      </c>
      <c r="F17" s="484" t="s">
        <v>43</v>
      </c>
      <c r="G17" s="488"/>
    </row>
    <row r="18" spans="1:7" s="487" customFormat="1" ht="35.25" customHeight="1" x14ac:dyDescent="0.25">
      <c r="A18" s="586" t="s">
        <v>43</v>
      </c>
      <c r="B18" s="484" t="s">
        <v>1106</v>
      </c>
      <c r="C18" s="484" t="s">
        <v>1107</v>
      </c>
      <c r="D18" s="484" t="s">
        <v>1112</v>
      </c>
      <c r="E18" s="485">
        <v>45737</v>
      </c>
      <c r="F18" s="484" t="s">
        <v>43</v>
      </c>
      <c r="G18" s="488"/>
    </row>
    <row r="19" spans="1:7" s="487" customFormat="1" ht="43.5" customHeight="1" x14ac:dyDescent="0.25">
      <c r="A19" s="586" t="s">
        <v>43</v>
      </c>
      <c r="B19" s="484" t="s">
        <v>1106</v>
      </c>
      <c r="C19" s="484" t="s">
        <v>1107</v>
      </c>
      <c r="D19" s="484" t="s">
        <v>1113</v>
      </c>
      <c r="E19" s="485">
        <v>45744</v>
      </c>
      <c r="F19" s="484" t="s">
        <v>43</v>
      </c>
      <c r="G19" s="488"/>
    </row>
    <row r="20" spans="1:7" s="487" customFormat="1" ht="45.75" customHeight="1" x14ac:dyDescent="0.25">
      <c r="A20" s="585" t="s">
        <v>43</v>
      </c>
      <c r="B20" s="484" t="s">
        <v>1106</v>
      </c>
      <c r="C20" s="484" t="s">
        <v>1107</v>
      </c>
      <c r="D20" s="484" t="s">
        <v>1261</v>
      </c>
      <c r="E20" s="485">
        <v>45856</v>
      </c>
      <c r="F20" s="484" t="s">
        <v>43</v>
      </c>
      <c r="G20" s="488"/>
    </row>
    <row r="21" spans="1:7" s="487" customFormat="1" ht="35.25" customHeight="1" x14ac:dyDescent="0.25">
      <c r="A21" s="585" t="s">
        <v>43</v>
      </c>
      <c r="B21" s="484" t="s">
        <v>1106</v>
      </c>
      <c r="C21" s="484" t="s">
        <v>1107</v>
      </c>
      <c r="D21" s="484" t="s">
        <v>1262</v>
      </c>
      <c r="E21" s="485">
        <v>45898</v>
      </c>
      <c r="F21" s="484" t="s">
        <v>43</v>
      </c>
      <c r="G21" s="488"/>
    </row>
    <row r="22" spans="1:7" s="487" customFormat="1" ht="35.25" customHeight="1" x14ac:dyDescent="0.25">
      <c r="A22" s="585" t="s">
        <v>43</v>
      </c>
      <c r="B22" s="484" t="s">
        <v>1106</v>
      </c>
      <c r="C22" s="484" t="s">
        <v>1107</v>
      </c>
      <c r="D22" s="484" t="s">
        <v>1263</v>
      </c>
      <c r="E22" s="485">
        <v>45947</v>
      </c>
      <c r="F22" s="484" t="s">
        <v>43</v>
      </c>
      <c r="G22" s="488"/>
    </row>
    <row r="23" spans="1:7" s="487" customFormat="1" ht="45.75" customHeight="1" x14ac:dyDescent="0.25">
      <c r="A23" s="585" t="s">
        <v>43</v>
      </c>
      <c r="B23" s="484" t="s">
        <v>1106</v>
      </c>
      <c r="C23" s="484" t="s">
        <v>1107</v>
      </c>
      <c r="D23" s="484" t="s">
        <v>1264</v>
      </c>
      <c r="E23" s="485">
        <v>45954</v>
      </c>
      <c r="F23" s="484" t="s">
        <v>43</v>
      </c>
      <c r="G23" s="488"/>
    </row>
    <row r="24" spans="1:7" s="487" customFormat="1" ht="35.25" customHeight="1" x14ac:dyDescent="0.25">
      <c r="A24" s="586" t="s">
        <v>43</v>
      </c>
      <c r="B24" s="484" t="s">
        <v>1106</v>
      </c>
      <c r="C24" s="484" t="s">
        <v>1107</v>
      </c>
      <c r="D24" s="484" t="s">
        <v>1396</v>
      </c>
      <c r="E24" s="485">
        <v>45961</v>
      </c>
      <c r="F24" s="484" t="s">
        <v>43</v>
      </c>
      <c r="G24" s="488"/>
    </row>
    <row r="25" spans="1:7" s="487" customFormat="1" ht="35.25" customHeight="1" x14ac:dyDescent="0.25">
      <c r="A25" s="586" t="s">
        <v>43</v>
      </c>
      <c r="B25" s="484" t="s">
        <v>44</v>
      </c>
      <c r="C25" s="484" t="s">
        <v>45</v>
      </c>
      <c r="D25" s="484" t="s">
        <v>1265</v>
      </c>
      <c r="E25" s="485">
        <v>45317</v>
      </c>
      <c r="F25" s="484" t="s">
        <v>43</v>
      </c>
      <c r="G25" s="486"/>
    </row>
    <row r="26" spans="1:7" s="487" customFormat="1" ht="35.25" customHeight="1" x14ac:dyDescent="0.25">
      <c r="A26" s="586" t="s">
        <v>43</v>
      </c>
      <c r="B26" s="484" t="s">
        <v>44</v>
      </c>
      <c r="C26" s="484" t="s">
        <v>45</v>
      </c>
      <c r="D26" s="484" t="s">
        <v>1266</v>
      </c>
      <c r="E26" s="485">
        <v>45331</v>
      </c>
      <c r="F26" s="484" t="s">
        <v>43</v>
      </c>
      <c r="G26" s="486"/>
    </row>
    <row r="27" spans="1:7" s="487" customFormat="1" ht="35.25" customHeight="1" x14ac:dyDescent="0.25">
      <c r="A27" s="586" t="s">
        <v>43</v>
      </c>
      <c r="B27" s="484" t="s">
        <v>44</v>
      </c>
      <c r="C27" s="484" t="s">
        <v>45</v>
      </c>
      <c r="D27" s="484" t="s">
        <v>1267</v>
      </c>
      <c r="E27" s="485">
        <v>45338</v>
      </c>
      <c r="F27" s="484" t="s">
        <v>43</v>
      </c>
      <c r="G27" s="488"/>
    </row>
    <row r="28" spans="1:7" s="487" customFormat="1" ht="35.25" customHeight="1" x14ac:dyDescent="0.25">
      <c r="A28" s="586" t="s">
        <v>43</v>
      </c>
      <c r="B28" s="484" t="s">
        <v>44</v>
      </c>
      <c r="C28" s="484" t="s">
        <v>45</v>
      </c>
      <c r="D28" s="484" t="s">
        <v>1268</v>
      </c>
      <c r="E28" s="485">
        <v>45394</v>
      </c>
      <c r="F28" s="484" t="s">
        <v>43</v>
      </c>
      <c r="G28" s="488"/>
    </row>
    <row r="29" spans="1:7" s="487" customFormat="1" ht="35.25" customHeight="1" x14ac:dyDescent="0.25">
      <c r="A29" s="586" t="s">
        <v>43</v>
      </c>
      <c r="B29" s="484" t="s">
        <v>46</v>
      </c>
      <c r="C29" s="484" t="s">
        <v>47</v>
      </c>
      <c r="D29" s="484" t="s">
        <v>1114</v>
      </c>
      <c r="E29" s="485">
        <v>45261</v>
      </c>
      <c r="F29" s="484" t="s">
        <v>43</v>
      </c>
      <c r="G29" s="488"/>
    </row>
    <row r="30" spans="1:7" s="487" customFormat="1" ht="35.25" customHeight="1" x14ac:dyDescent="0.25">
      <c r="A30" s="586" t="s">
        <v>43</v>
      </c>
      <c r="B30" s="484" t="s">
        <v>46</v>
      </c>
      <c r="C30" s="484" t="s">
        <v>47</v>
      </c>
      <c r="D30" s="484" t="s">
        <v>1115</v>
      </c>
      <c r="E30" s="485">
        <v>45268</v>
      </c>
      <c r="F30" s="484" t="s">
        <v>43</v>
      </c>
      <c r="G30" s="488"/>
    </row>
    <row r="31" spans="1:7" s="487" customFormat="1" ht="35.25" customHeight="1" x14ac:dyDescent="0.25">
      <c r="A31" s="586" t="s">
        <v>43</v>
      </c>
      <c r="B31" s="484" t="s">
        <v>46</v>
      </c>
      <c r="C31" s="484" t="s">
        <v>47</v>
      </c>
      <c r="D31" s="484" t="s">
        <v>1217</v>
      </c>
      <c r="E31" s="485">
        <v>45338</v>
      </c>
      <c r="F31" s="484" t="s">
        <v>43</v>
      </c>
      <c r="G31" s="488"/>
    </row>
    <row r="32" spans="1:7" s="487" customFormat="1" ht="35.25" customHeight="1" x14ac:dyDescent="0.25">
      <c r="A32" s="586" t="s">
        <v>43</v>
      </c>
      <c r="B32" s="484" t="s">
        <v>46</v>
      </c>
      <c r="C32" s="484" t="s">
        <v>47</v>
      </c>
      <c r="D32" s="484" t="s">
        <v>1269</v>
      </c>
      <c r="E32" s="485">
        <v>45366</v>
      </c>
      <c r="F32" s="484" t="s">
        <v>43</v>
      </c>
    </row>
    <row r="33" spans="1:7" s="487" customFormat="1" ht="49.5" customHeight="1" x14ac:dyDescent="0.25">
      <c r="A33" s="586" t="s">
        <v>43</v>
      </c>
      <c r="B33" s="484" t="s">
        <v>46</v>
      </c>
      <c r="C33" s="484" t="s">
        <v>47</v>
      </c>
      <c r="D33" s="484" t="s">
        <v>1270</v>
      </c>
      <c r="E33" s="485">
        <v>45373</v>
      </c>
      <c r="F33" s="484" t="s">
        <v>43</v>
      </c>
      <c r="G33" s="488"/>
    </row>
    <row r="34" spans="1:7" s="487" customFormat="1" ht="49.5" customHeight="1" x14ac:dyDescent="0.25">
      <c r="A34" s="586" t="s">
        <v>43</v>
      </c>
      <c r="B34" s="484" t="s">
        <v>46</v>
      </c>
      <c r="C34" s="484" t="s">
        <v>47</v>
      </c>
      <c r="D34" s="484" t="s">
        <v>1271</v>
      </c>
      <c r="E34" s="485">
        <v>45380</v>
      </c>
      <c r="F34" s="484" t="s">
        <v>43</v>
      </c>
      <c r="G34" s="488"/>
    </row>
    <row r="35" spans="1:7" s="487" customFormat="1" ht="49.5" customHeight="1" x14ac:dyDescent="0.25">
      <c r="A35" s="586" t="s">
        <v>43</v>
      </c>
      <c r="B35" s="484" t="s">
        <v>46</v>
      </c>
      <c r="C35" s="484" t="s">
        <v>47</v>
      </c>
      <c r="D35" s="484" t="s">
        <v>1272</v>
      </c>
      <c r="E35" s="485">
        <v>45387</v>
      </c>
      <c r="F35" s="484" t="s">
        <v>43</v>
      </c>
      <c r="G35" s="488"/>
    </row>
    <row r="36" spans="1:7" s="487" customFormat="1" ht="49.5" customHeight="1" x14ac:dyDescent="0.25">
      <c r="A36" s="586" t="s">
        <v>43</v>
      </c>
      <c r="B36" s="484" t="s">
        <v>46</v>
      </c>
      <c r="C36" s="484" t="s">
        <v>47</v>
      </c>
      <c r="D36" s="484" t="s">
        <v>1273</v>
      </c>
      <c r="E36" s="485">
        <v>45394</v>
      </c>
      <c r="F36" s="484" t="s">
        <v>43</v>
      </c>
      <c r="G36" s="486"/>
    </row>
    <row r="37" spans="1:7" s="487" customFormat="1" ht="49.5" customHeight="1" x14ac:dyDescent="0.25">
      <c r="A37" s="586" t="s">
        <v>43</v>
      </c>
      <c r="B37" s="484" t="s">
        <v>46</v>
      </c>
      <c r="C37" s="484" t="s">
        <v>47</v>
      </c>
      <c r="D37" s="484" t="s">
        <v>1274</v>
      </c>
      <c r="E37" s="485">
        <v>45401</v>
      </c>
      <c r="F37" s="484" t="s">
        <v>43</v>
      </c>
      <c r="G37" s="486"/>
    </row>
    <row r="38" spans="1:7" s="487" customFormat="1" ht="35.25" customHeight="1" x14ac:dyDescent="0.25">
      <c r="A38" s="586" t="s">
        <v>43</v>
      </c>
      <c r="B38" s="484" t="s">
        <v>46</v>
      </c>
      <c r="C38" s="484" t="s">
        <v>47</v>
      </c>
      <c r="D38" s="484" t="s">
        <v>1275</v>
      </c>
      <c r="E38" s="485">
        <v>45408</v>
      </c>
      <c r="F38" s="484" t="s">
        <v>43</v>
      </c>
      <c r="G38" s="488"/>
    </row>
    <row r="39" spans="1:7" s="487" customFormat="1" ht="35.25" customHeight="1" x14ac:dyDescent="0.25">
      <c r="A39" s="586" t="s">
        <v>43</v>
      </c>
      <c r="B39" s="484" t="s">
        <v>46</v>
      </c>
      <c r="C39" s="484" t="s">
        <v>47</v>
      </c>
      <c r="D39" s="484" t="s">
        <v>1276</v>
      </c>
      <c r="E39" s="485">
        <v>45415</v>
      </c>
      <c r="F39" s="484" t="s">
        <v>43</v>
      </c>
      <c r="G39" s="488"/>
    </row>
    <row r="40" spans="1:7" s="487" customFormat="1" ht="35.25" customHeight="1" x14ac:dyDescent="0.25">
      <c r="A40" s="586" t="s">
        <v>43</v>
      </c>
      <c r="B40" s="484" t="s">
        <v>46</v>
      </c>
      <c r="C40" s="484" t="s">
        <v>47</v>
      </c>
      <c r="D40" s="484" t="s">
        <v>1277</v>
      </c>
      <c r="E40" s="485">
        <v>45422</v>
      </c>
      <c r="F40" s="484" t="s">
        <v>43</v>
      </c>
      <c r="G40" s="488"/>
    </row>
    <row r="41" spans="1:7" s="487" customFormat="1" ht="35.25" customHeight="1" x14ac:dyDescent="0.25">
      <c r="A41" s="586" t="s">
        <v>43</v>
      </c>
      <c r="B41" s="484" t="s">
        <v>46</v>
      </c>
      <c r="C41" s="484" t="s">
        <v>47</v>
      </c>
      <c r="D41" s="484" t="s">
        <v>1278</v>
      </c>
      <c r="E41" s="485">
        <v>45429</v>
      </c>
      <c r="F41" s="484" t="s">
        <v>43</v>
      </c>
      <c r="G41" s="488"/>
    </row>
    <row r="42" spans="1:7" s="487" customFormat="1" ht="35.25" customHeight="1" x14ac:dyDescent="0.25">
      <c r="A42" s="586" t="s">
        <v>43</v>
      </c>
      <c r="B42" s="484" t="s">
        <v>46</v>
      </c>
      <c r="C42" s="484" t="s">
        <v>47</v>
      </c>
      <c r="D42" s="484" t="s">
        <v>1279</v>
      </c>
      <c r="E42" s="485">
        <v>45436</v>
      </c>
      <c r="F42" s="484" t="s">
        <v>43</v>
      </c>
      <c r="G42" s="488"/>
    </row>
    <row r="43" spans="1:7" s="487" customFormat="1" ht="35.25" customHeight="1" x14ac:dyDescent="0.25">
      <c r="A43" s="586" t="s">
        <v>43</v>
      </c>
      <c r="B43" s="484" t="s">
        <v>46</v>
      </c>
      <c r="C43" s="484" t="s">
        <v>47</v>
      </c>
      <c r="D43" s="484" t="s">
        <v>1280</v>
      </c>
      <c r="E43" s="485">
        <v>45443</v>
      </c>
      <c r="F43" s="484" t="s">
        <v>43</v>
      </c>
      <c r="G43" s="488"/>
    </row>
    <row r="44" spans="1:7" s="487" customFormat="1" ht="35.25" customHeight="1" x14ac:dyDescent="0.25">
      <c r="A44" s="586" t="s">
        <v>43</v>
      </c>
      <c r="B44" s="484" t="s">
        <v>46</v>
      </c>
      <c r="C44" s="484" t="s">
        <v>47</v>
      </c>
      <c r="D44" s="484" t="s">
        <v>1281</v>
      </c>
      <c r="E44" s="485">
        <v>45457</v>
      </c>
      <c r="F44" s="484" t="s">
        <v>43</v>
      </c>
      <c r="G44" s="488"/>
    </row>
    <row r="45" spans="1:7" s="487" customFormat="1" ht="35.25" customHeight="1" x14ac:dyDescent="0.25">
      <c r="A45" s="586" t="s">
        <v>43</v>
      </c>
      <c r="B45" s="484" t="s">
        <v>46</v>
      </c>
      <c r="C45" s="484" t="s">
        <v>47</v>
      </c>
      <c r="D45" s="484" t="s">
        <v>1282</v>
      </c>
      <c r="E45" s="485">
        <v>45464</v>
      </c>
      <c r="F45" s="484" t="s">
        <v>43</v>
      </c>
      <c r="G45" s="486"/>
    </row>
    <row r="46" spans="1:7" s="487" customFormat="1" ht="35.25" customHeight="1" x14ac:dyDescent="0.25">
      <c r="A46" s="586" t="s">
        <v>43</v>
      </c>
      <c r="B46" s="484" t="s">
        <v>46</v>
      </c>
      <c r="C46" s="484" t="s">
        <v>47</v>
      </c>
      <c r="D46" s="484" t="s">
        <v>1283</v>
      </c>
      <c r="E46" s="485">
        <v>45471</v>
      </c>
      <c r="F46" s="484" t="s">
        <v>43</v>
      </c>
      <c r="G46" s="486"/>
    </row>
    <row r="47" spans="1:7" s="487" customFormat="1" ht="35.25" customHeight="1" x14ac:dyDescent="0.25">
      <c r="A47" s="586" t="s">
        <v>43</v>
      </c>
      <c r="B47" s="484" t="s">
        <v>46</v>
      </c>
      <c r="C47" s="484" t="s">
        <v>47</v>
      </c>
      <c r="D47" s="484" t="s">
        <v>1284</v>
      </c>
      <c r="E47" s="485">
        <v>45478</v>
      </c>
      <c r="F47" s="484" t="s">
        <v>43</v>
      </c>
      <c r="G47" s="486"/>
    </row>
    <row r="48" spans="1:7" s="487" customFormat="1" ht="45.75" customHeight="1" x14ac:dyDescent="0.25">
      <c r="A48" s="586" t="s">
        <v>43</v>
      </c>
      <c r="B48" s="484" t="s">
        <v>46</v>
      </c>
      <c r="C48" s="484" t="s">
        <v>47</v>
      </c>
      <c r="D48" s="484" t="s">
        <v>1285</v>
      </c>
      <c r="E48" s="485">
        <v>45485</v>
      </c>
      <c r="F48" s="484" t="s">
        <v>43</v>
      </c>
      <c r="G48" s="488"/>
    </row>
    <row r="49" spans="1:7" s="487" customFormat="1" ht="45.75" customHeight="1" x14ac:dyDescent="0.25">
      <c r="A49" s="586" t="s">
        <v>43</v>
      </c>
      <c r="B49" s="484" t="s">
        <v>46</v>
      </c>
      <c r="C49" s="484" t="s">
        <v>47</v>
      </c>
      <c r="D49" s="484" t="s">
        <v>1286</v>
      </c>
      <c r="E49" s="485">
        <v>45492</v>
      </c>
      <c r="F49" s="484" t="s">
        <v>43</v>
      </c>
      <c r="G49" s="488"/>
    </row>
    <row r="50" spans="1:7" s="487" customFormat="1" ht="45.75" customHeight="1" x14ac:dyDescent="0.25">
      <c r="A50" s="586" t="s">
        <v>43</v>
      </c>
      <c r="B50" s="484" t="s">
        <v>46</v>
      </c>
      <c r="C50" s="484" t="s">
        <v>47</v>
      </c>
      <c r="D50" s="484" t="s">
        <v>1287</v>
      </c>
      <c r="E50" s="485">
        <v>45499</v>
      </c>
      <c r="F50" s="484" t="s">
        <v>43</v>
      </c>
      <c r="G50" s="488"/>
    </row>
    <row r="51" spans="1:7" s="487" customFormat="1" ht="45.75" customHeight="1" x14ac:dyDescent="0.25">
      <c r="A51" s="586" t="s">
        <v>43</v>
      </c>
      <c r="B51" s="484" t="s">
        <v>46</v>
      </c>
      <c r="C51" s="484" t="s">
        <v>47</v>
      </c>
      <c r="D51" s="484" t="s">
        <v>1397</v>
      </c>
      <c r="E51" s="485">
        <v>45513</v>
      </c>
      <c r="F51" s="484" t="s">
        <v>43</v>
      </c>
      <c r="G51" s="488"/>
    </row>
    <row r="52" spans="1:7" s="487" customFormat="1" ht="45.75" customHeight="1" x14ac:dyDescent="0.25">
      <c r="A52" s="586" t="s">
        <v>43</v>
      </c>
      <c r="B52" s="484" t="s">
        <v>46</v>
      </c>
      <c r="C52" s="484" t="s">
        <v>47</v>
      </c>
      <c r="D52" s="484" t="s">
        <v>1398</v>
      </c>
      <c r="E52" s="485">
        <v>45520</v>
      </c>
      <c r="F52" s="484" t="s">
        <v>43</v>
      </c>
      <c r="G52" s="488"/>
    </row>
    <row r="53" spans="1:7" s="487" customFormat="1" ht="35.25" customHeight="1" x14ac:dyDescent="0.25">
      <c r="A53" s="586" t="s">
        <v>43</v>
      </c>
      <c r="B53" s="484" t="s">
        <v>46</v>
      </c>
      <c r="C53" s="484" t="s">
        <v>47</v>
      </c>
      <c r="D53" s="484" t="s">
        <v>1399</v>
      </c>
      <c r="E53" s="485">
        <v>45527</v>
      </c>
      <c r="F53" s="484" t="s">
        <v>43</v>
      </c>
      <c r="G53" s="488"/>
    </row>
    <row r="54" spans="1:7" s="487" customFormat="1" ht="35.25" customHeight="1" x14ac:dyDescent="0.25">
      <c r="A54" s="586" t="s">
        <v>43</v>
      </c>
      <c r="B54" s="484" t="s">
        <v>46</v>
      </c>
      <c r="C54" s="484" t="s">
        <v>47</v>
      </c>
      <c r="D54" s="484" t="s">
        <v>48</v>
      </c>
      <c r="E54" s="485">
        <v>45296</v>
      </c>
      <c r="F54" s="484" t="s">
        <v>43</v>
      </c>
      <c r="G54" s="488"/>
    </row>
    <row r="55" spans="1:7" s="487" customFormat="1" ht="35.25" customHeight="1" x14ac:dyDescent="0.25">
      <c r="A55" s="586" t="s">
        <v>43</v>
      </c>
      <c r="B55" s="484" t="s">
        <v>46</v>
      </c>
      <c r="C55" s="484" t="s">
        <v>47</v>
      </c>
      <c r="D55" s="484" t="s">
        <v>49</v>
      </c>
      <c r="E55" s="485">
        <v>45303</v>
      </c>
      <c r="F55" s="484" t="s">
        <v>43</v>
      </c>
      <c r="G55" s="488"/>
    </row>
    <row r="56" spans="1:7" s="487" customFormat="1" ht="35.25" customHeight="1" x14ac:dyDescent="0.25">
      <c r="A56" s="586" t="s">
        <v>43</v>
      </c>
      <c r="B56" s="484" t="s">
        <v>46</v>
      </c>
      <c r="C56" s="484" t="s">
        <v>47</v>
      </c>
      <c r="D56" s="484" t="s">
        <v>1116</v>
      </c>
      <c r="E56" s="485">
        <v>45352</v>
      </c>
      <c r="F56" s="484" t="s">
        <v>43</v>
      </c>
      <c r="G56" s="488"/>
    </row>
    <row r="57" spans="1:7" s="487" customFormat="1" ht="35.25" customHeight="1" x14ac:dyDescent="0.25">
      <c r="A57" s="586" t="s">
        <v>43</v>
      </c>
      <c r="B57" s="484" t="s">
        <v>46</v>
      </c>
      <c r="C57" s="484" t="s">
        <v>47</v>
      </c>
      <c r="D57" s="484" t="s">
        <v>1117</v>
      </c>
      <c r="E57" s="485">
        <v>45359</v>
      </c>
      <c r="F57" s="484" t="s">
        <v>43</v>
      </c>
      <c r="G57" s="488"/>
    </row>
    <row r="58" spans="1:7" s="487" customFormat="1" ht="35.25" customHeight="1" x14ac:dyDescent="0.25">
      <c r="A58" s="586" t="s">
        <v>43</v>
      </c>
      <c r="B58" s="484" t="s">
        <v>46</v>
      </c>
      <c r="C58" s="484" t="s">
        <v>47</v>
      </c>
      <c r="D58" s="484" t="s">
        <v>1118</v>
      </c>
      <c r="E58" s="485">
        <v>45366</v>
      </c>
      <c r="F58" s="484" t="s">
        <v>43</v>
      </c>
      <c r="G58" s="488"/>
    </row>
    <row r="59" spans="1:7" s="487" customFormat="1" ht="35.25" customHeight="1" x14ac:dyDescent="0.25">
      <c r="A59" s="586" t="s">
        <v>43</v>
      </c>
      <c r="B59" s="484" t="s">
        <v>46</v>
      </c>
      <c r="C59" s="484" t="s">
        <v>47</v>
      </c>
      <c r="D59" s="484" t="s">
        <v>1119</v>
      </c>
      <c r="E59" s="485">
        <v>45380</v>
      </c>
      <c r="F59" s="484" t="s">
        <v>43</v>
      </c>
      <c r="G59" s="488"/>
    </row>
    <row r="60" spans="1:7" s="487" customFormat="1" ht="35.25" customHeight="1" x14ac:dyDescent="0.25">
      <c r="A60" s="586" t="s">
        <v>43</v>
      </c>
      <c r="B60" s="484" t="s">
        <v>46</v>
      </c>
      <c r="C60" s="484" t="s">
        <v>47</v>
      </c>
      <c r="D60" s="484" t="s">
        <v>1120</v>
      </c>
      <c r="E60" s="485">
        <v>45387</v>
      </c>
      <c r="F60" s="484" t="s">
        <v>43</v>
      </c>
      <c r="G60" s="488"/>
    </row>
    <row r="61" spans="1:7" s="487" customFormat="1" ht="35.25" customHeight="1" x14ac:dyDescent="0.25">
      <c r="A61" s="586" t="s">
        <v>43</v>
      </c>
      <c r="B61" s="484" t="s">
        <v>46</v>
      </c>
      <c r="C61" s="484" t="s">
        <v>47</v>
      </c>
      <c r="D61" s="484" t="s">
        <v>1121</v>
      </c>
      <c r="E61" s="485">
        <v>45408</v>
      </c>
      <c r="F61" s="484" t="s">
        <v>43</v>
      </c>
      <c r="G61" s="488"/>
    </row>
    <row r="62" spans="1:7" s="487" customFormat="1" ht="35.25" customHeight="1" x14ac:dyDescent="0.25">
      <c r="A62" s="586" t="s">
        <v>43</v>
      </c>
      <c r="B62" s="484" t="s">
        <v>46</v>
      </c>
      <c r="C62" s="484" t="s">
        <v>47</v>
      </c>
      <c r="D62" s="484" t="s">
        <v>1218</v>
      </c>
      <c r="E62" s="485">
        <v>45422</v>
      </c>
      <c r="F62" s="484" t="s">
        <v>43</v>
      </c>
      <c r="G62" s="488"/>
    </row>
    <row r="63" spans="1:7" s="487" customFormat="1" ht="35.25" customHeight="1" x14ac:dyDescent="0.25">
      <c r="A63" s="586" t="s">
        <v>43</v>
      </c>
      <c r="B63" s="484" t="s">
        <v>46</v>
      </c>
      <c r="C63" s="484" t="s">
        <v>47</v>
      </c>
      <c r="D63" s="484" t="s">
        <v>1288</v>
      </c>
      <c r="E63" s="485">
        <v>45464</v>
      </c>
      <c r="F63" s="484" t="s">
        <v>43</v>
      </c>
      <c r="G63" s="488"/>
    </row>
    <row r="64" spans="1:7" s="487" customFormat="1" ht="35.25" customHeight="1" x14ac:dyDescent="0.25">
      <c r="A64" s="586" t="s">
        <v>43</v>
      </c>
      <c r="B64" s="484" t="s">
        <v>46</v>
      </c>
      <c r="C64" s="489" t="s">
        <v>47</v>
      </c>
      <c r="D64" s="484" t="s">
        <v>1289</v>
      </c>
      <c r="E64" s="485">
        <v>45471</v>
      </c>
      <c r="F64" s="484" t="s">
        <v>43</v>
      </c>
      <c r="G64" s="488"/>
    </row>
    <row r="65" spans="1:7" s="487" customFormat="1" ht="35.25" customHeight="1" x14ac:dyDescent="0.25">
      <c r="A65" s="586" t="s">
        <v>43</v>
      </c>
      <c r="B65" s="484" t="s">
        <v>46</v>
      </c>
      <c r="C65" s="484" t="s">
        <v>47</v>
      </c>
      <c r="D65" s="484" t="s">
        <v>1290</v>
      </c>
      <c r="E65" s="485">
        <v>45478</v>
      </c>
      <c r="F65" s="484" t="s">
        <v>43</v>
      </c>
      <c r="G65" s="488"/>
    </row>
    <row r="66" spans="1:7" s="487" customFormat="1" ht="35.25" customHeight="1" x14ac:dyDescent="0.25">
      <c r="A66" s="585" t="s">
        <v>43</v>
      </c>
      <c r="B66" s="484" t="s">
        <v>46</v>
      </c>
      <c r="C66" s="484" t="s">
        <v>47</v>
      </c>
      <c r="D66" s="484" t="s">
        <v>1291</v>
      </c>
      <c r="E66" s="485">
        <v>45485</v>
      </c>
      <c r="F66" s="484" t="s">
        <v>43</v>
      </c>
      <c r="G66" s="486"/>
    </row>
    <row r="67" spans="1:7" s="487" customFormat="1" ht="35.25" customHeight="1" x14ac:dyDescent="0.25">
      <c r="A67" s="585" t="s">
        <v>43</v>
      </c>
      <c r="B67" s="484" t="s">
        <v>46</v>
      </c>
      <c r="C67" s="484" t="s">
        <v>47</v>
      </c>
      <c r="D67" s="484" t="s">
        <v>1292</v>
      </c>
      <c r="E67" s="485">
        <v>45492</v>
      </c>
      <c r="F67" s="484" t="s">
        <v>43</v>
      </c>
      <c r="G67" s="486"/>
    </row>
    <row r="68" spans="1:7" s="487" customFormat="1" ht="35.25" customHeight="1" x14ac:dyDescent="0.25">
      <c r="A68" s="585" t="s">
        <v>43</v>
      </c>
      <c r="B68" s="484" t="s">
        <v>46</v>
      </c>
      <c r="C68" s="484" t="s">
        <v>47</v>
      </c>
      <c r="D68" s="484" t="s">
        <v>1293</v>
      </c>
      <c r="E68" s="485">
        <v>45499</v>
      </c>
      <c r="F68" s="484" t="s">
        <v>43</v>
      </c>
      <c r="G68" s="486"/>
    </row>
    <row r="69" spans="1:7" s="487" customFormat="1" ht="35.25" customHeight="1" x14ac:dyDescent="0.25">
      <c r="A69" s="585" t="s">
        <v>43</v>
      </c>
      <c r="B69" s="484" t="s">
        <v>46</v>
      </c>
      <c r="C69" s="484" t="s">
        <v>47</v>
      </c>
      <c r="D69" s="484" t="s">
        <v>1294</v>
      </c>
      <c r="E69" s="485">
        <v>45506</v>
      </c>
      <c r="F69" s="484" t="s">
        <v>43</v>
      </c>
      <c r="G69" s="486"/>
    </row>
    <row r="70" spans="1:7" s="487" customFormat="1" ht="35.25" customHeight="1" x14ac:dyDescent="0.25">
      <c r="A70" s="585" t="s">
        <v>43</v>
      </c>
      <c r="B70" s="484" t="s">
        <v>46</v>
      </c>
      <c r="C70" s="484" t="s">
        <v>47</v>
      </c>
      <c r="D70" s="484" t="s">
        <v>1295</v>
      </c>
      <c r="E70" s="485">
        <v>45513</v>
      </c>
      <c r="F70" s="484" t="s">
        <v>43</v>
      </c>
      <c r="G70" s="486"/>
    </row>
    <row r="71" spans="1:7" s="487" customFormat="1" ht="35.25" customHeight="1" x14ac:dyDescent="0.25">
      <c r="A71" s="585" t="s">
        <v>43</v>
      </c>
      <c r="B71" s="484" t="s">
        <v>46</v>
      </c>
      <c r="C71" s="484" t="s">
        <v>47</v>
      </c>
      <c r="D71" s="484" t="s">
        <v>1296</v>
      </c>
      <c r="E71" s="485">
        <v>45520</v>
      </c>
      <c r="F71" s="484" t="s">
        <v>43</v>
      </c>
      <c r="G71" s="486"/>
    </row>
    <row r="72" spans="1:7" s="487" customFormat="1" ht="35.25" customHeight="1" x14ac:dyDescent="0.25">
      <c r="A72" s="585" t="s">
        <v>43</v>
      </c>
      <c r="B72" s="484" t="s">
        <v>46</v>
      </c>
      <c r="C72" s="484" t="s">
        <v>47</v>
      </c>
      <c r="D72" s="484" t="s">
        <v>1297</v>
      </c>
      <c r="E72" s="485">
        <v>45527</v>
      </c>
      <c r="F72" s="484" t="s">
        <v>43</v>
      </c>
      <c r="G72" s="486"/>
    </row>
    <row r="73" spans="1:7" s="487" customFormat="1" ht="35.25" customHeight="1" x14ac:dyDescent="0.25">
      <c r="A73" s="585" t="s">
        <v>43</v>
      </c>
      <c r="B73" s="484" t="s">
        <v>46</v>
      </c>
      <c r="C73" s="484" t="s">
        <v>47</v>
      </c>
      <c r="D73" s="484" t="s">
        <v>1298</v>
      </c>
      <c r="E73" s="485">
        <v>45534</v>
      </c>
      <c r="F73" s="484" t="s">
        <v>43</v>
      </c>
      <c r="G73" s="486"/>
    </row>
    <row r="74" spans="1:7" s="487" customFormat="1" ht="35.25" customHeight="1" x14ac:dyDescent="0.25">
      <c r="A74" s="585" t="s">
        <v>43</v>
      </c>
      <c r="B74" s="484" t="s">
        <v>46</v>
      </c>
      <c r="C74" s="484" t="s">
        <v>47</v>
      </c>
      <c r="D74" s="484" t="s">
        <v>1299</v>
      </c>
      <c r="E74" s="485">
        <v>45541</v>
      </c>
      <c r="F74" s="484" t="s">
        <v>43</v>
      </c>
      <c r="G74" s="486"/>
    </row>
    <row r="75" spans="1:7" s="487" customFormat="1" ht="35.25" customHeight="1" x14ac:dyDescent="0.25">
      <c r="A75" s="586" t="s">
        <v>43</v>
      </c>
      <c r="B75" s="484" t="s">
        <v>46</v>
      </c>
      <c r="C75" s="484" t="s">
        <v>47</v>
      </c>
      <c r="D75" s="484" t="s">
        <v>1300</v>
      </c>
      <c r="E75" s="485">
        <v>45548</v>
      </c>
      <c r="F75" s="484" t="s">
        <v>43</v>
      </c>
      <c r="G75" s="486"/>
    </row>
    <row r="76" spans="1:7" s="487" customFormat="1" ht="35.25" customHeight="1" x14ac:dyDescent="0.25">
      <c r="A76" s="586" t="s">
        <v>43</v>
      </c>
      <c r="B76" s="484" t="s">
        <v>46</v>
      </c>
      <c r="C76" s="484" t="s">
        <v>47</v>
      </c>
      <c r="D76" s="484" t="s">
        <v>1301</v>
      </c>
      <c r="E76" s="485">
        <v>45555</v>
      </c>
      <c r="F76" s="484" t="s">
        <v>43</v>
      </c>
      <c r="G76" s="488"/>
    </row>
    <row r="77" spans="1:7" s="487" customFormat="1" ht="35.25" customHeight="1" x14ac:dyDescent="0.25">
      <c r="A77" s="586" t="s">
        <v>43</v>
      </c>
      <c r="B77" s="484" t="s">
        <v>46</v>
      </c>
      <c r="C77" s="484" t="s">
        <v>47</v>
      </c>
      <c r="D77" s="484" t="s">
        <v>1302</v>
      </c>
      <c r="E77" s="485">
        <v>45562</v>
      </c>
      <c r="F77" s="484" t="s">
        <v>43</v>
      </c>
      <c r="G77" s="488"/>
    </row>
    <row r="78" spans="1:7" s="487" customFormat="1" ht="35.25" customHeight="1" x14ac:dyDescent="0.25">
      <c r="A78" s="586" t="s">
        <v>43</v>
      </c>
      <c r="B78" s="484" t="s">
        <v>46</v>
      </c>
      <c r="C78" s="484" t="s">
        <v>47</v>
      </c>
      <c r="D78" s="484" t="s">
        <v>1303</v>
      </c>
      <c r="E78" s="485">
        <v>45569</v>
      </c>
      <c r="F78" s="484" t="s">
        <v>43</v>
      </c>
      <c r="G78" s="488"/>
    </row>
    <row r="79" spans="1:7" s="487" customFormat="1" ht="43.5" customHeight="1" x14ac:dyDescent="0.25">
      <c r="A79" s="586" t="s">
        <v>43</v>
      </c>
      <c r="B79" s="484" t="s">
        <v>46</v>
      </c>
      <c r="C79" s="484" t="s">
        <v>47</v>
      </c>
      <c r="D79" s="484" t="s">
        <v>1304</v>
      </c>
      <c r="E79" s="485">
        <v>45576</v>
      </c>
      <c r="F79" s="484" t="s">
        <v>43</v>
      </c>
      <c r="G79" s="488"/>
    </row>
    <row r="80" spans="1:7" s="487" customFormat="1" ht="45.75" customHeight="1" x14ac:dyDescent="0.25">
      <c r="A80" s="585" t="s">
        <v>43</v>
      </c>
      <c r="B80" s="484" t="s">
        <v>46</v>
      </c>
      <c r="C80" s="484" t="s">
        <v>47</v>
      </c>
      <c r="D80" s="484" t="s">
        <v>1305</v>
      </c>
      <c r="E80" s="485">
        <v>45590</v>
      </c>
      <c r="F80" s="484" t="s">
        <v>43</v>
      </c>
      <c r="G80" s="488"/>
    </row>
    <row r="81" spans="1:7" s="487" customFormat="1" ht="35.25" customHeight="1" x14ac:dyDescent="0.25">
      <c r="A81" s="585" t="s">
        <v>43</v>
      </c>
      <c r="B81" s="484" t="s">
        <v>46</v>
      </c>
      <c r="C81" s="484" t="s">
        <v>47</v>
      </c>
      <c r="D81" s="484" t="s">
        <v>1400</v>
      </c>
      <c r="E81" s="485">
        <v>45597</v>
      </c>
      <c r="F81" s="484" t="s">
        <v>43</v>
      </c>
      <c r="G81" s="488"/>
    </row>
    <row r="82" spans="1:7" s="487" customFormat="1" ht="35.25" customHeight="1" x14ac:dyDescent="0.25">
      <c r="A82" s="585" t="s">
        <v>43</v>
      </c>
      <c r="B82" s="484" t="s">
        <v>46</v>
      </c>
      <c r="C82" s="484" t="s">
        <v>47</v>
      </c>
      <c r="D82" s="484" t="s">
        <v>1401</v>
      </c>
      <c r="E82" s="485">
        <v>45604</v>
      </c>
      <c r="F82" s="484" t="s">
        <v>43</v>
      </c>
      <c r="G82" s="488"/>
    </row>
    <row r="83" spans="1:7" s="487" customFormat="1" ht="45.75" customHeight="1" x14ac:dyDescent="0.25">
      <c r="A83" s="585" t="s">
        <v>43</v>
      </c>
      <c r="B83" s="484" t="s">
        <v>46</v>
      </c>
      <c r="C83" s="484" t="s">
        <v>47</v>
      </c>
      <c r="D83" s="484" t="s">
        <v>1402</v>
      </c>
      <c r="E83" s="485">
        <v>45611</v>
      </c>
      <c r="F83" s="484" t="s">
        <v>43</v>
      </c>
      <c r="G83" s="488"/>
    </row>
    <row r="84" spans="1:7" s="487" customFormat="1" ht="35.25" customHeight="1" x14ac:dyDescent="0.25">
      <c r="A84" s="586" t="s">
        <v>43</v>
      </c>
      <c r="B84" s="484" t="s">
        <v>46</v>
      </c>
      <c r="C84" s="484" t="s">
        <v>47</v>
      </c>
      <c r="D84" s="484" t="s">
        <v>1403</v>
      </c>
      <c r="E84" s="485">
        <v>45618</v>
      </c>
      <c r="F84" s="484" t="s">
        <v>43</v>
      </c>
      <c r="G84" s="488"/>
    </row>
    <row r="85" spans="1:7" s="487" customFormat="1" ht="35.25" customHeight="1" x14ac:dyDescent="0.25">
      <c r="A85" s="586" t="s">
        <v>6</v>
      </c>
      <c r="B85" s="484" t="s">
        <v>1306</v>
      </c>
      <c r="C85" s="484" t="s">
        <v>50</v>
      </c>
      <c r="D85" s="484" t="s">
        <v>51</v>
      </c>
      <c r="E85" s="485">
        <v>47716</v>
      </c>
      <c r="F85" s="484" t="s">
        <v>35</v>
      </c>
      <c r="G85" s="486"/>
    </row>
    <row r="86" spans="1:7" s="487" customFormat="1" ht="35.25" customHeight="1" x14ac:dyDescent="0.25">
      <c r="A86" s="586" t="s">
        <v>6</v>
      </c>
      <c r="B86" s="484" t="s">
        <v>1307</v>
      </c>
      <c r="C86" s="484" t="s">
        <v>1122</v>
      </c>
      <c r="D86" s="484" t="s">
        <v>1123</v>
      </c>
      <c r="E86" s="485">
        <v>48637</v>
      </c>
      <c r="F86" s="484" t="s">
        <v>732</v>
      </c>
      <c r="G86" s="486"/>
    </row>
    <row r="87" spans="1:7" s="487" customFormat="1" ht="35.25" customHeight="1" x14ac:dyDescent="0.25">
      <c r="A87" s="586" t="s">
        <v>6</v>
      </c>
      <c r="B87" s="484" t="s">
        <v>1308</v>
      </c>
      <c r="C87" s="484" t="s">
        <v>52</v>
      </c>
      <c r="D87" s="484" t="s">
        <v>53</v>
      </c>
      <c r="E87" s="485">
        <v>46984</v>
      </c>
      <c r="F87" s="484" t="s">
        <v>732</v>
      </c>
      <c r="G87" s="488"/>
    </row>
    <row r="88" spans="1:7" s="487" customFormat="1" ht="35.25" customHeight="1" x14ac:dyDescent="0.25">
      <c r="A88" s="586" t="s">
        <v>8</v>
      </c>
      <c r="B88" s="484" t="s">
        <v>54</v>
      </c>
      <c r="C88" s="484" t="s">
        <v>55</v>
      </c>
      <c r="D88" s="484" t="s">
        <v>56</v>
      </c>
      <c r="E88" s="485">
        <v>45630</v>
      </c>
      <c r="F88" s="484" t="s">
        <v>57</v>
      </c>
      <c r="G88" s="488"/>
    </row>
    <row r="89" spans="1:7" s="487" customFormat="1" ht="35.25" customHeight="1" x14ac:dyDescent="0.25">
      <c r="A89" s="586" t="s">
        <v>8</v>
      </c>
      <c r="B89" s="484" t="s">
        <v>54</v>
      </c>
      <c r="C89" s="484" t="s">
        <v>55</v>
      </c>
      <c r="D89" s="484" t="s">
        <v>58</v>
      </c>
      <c r="E89" s="485">
        <v>46350</v>
      </c>
      <c r="F89" s="484" t="s">
        <v>57</v>
      </c>
      <c r="G89" s="488"/>
    </row>
    <row r="90" spans="1:7" s="487" customFormat="1" ht="35.25" customHeight="1" x14ac:dyDescent="0.25">
      <c r="A90" s="586" t="s">
        <v>8</v>
      </c>
      <c r="B90" s="484" t="s">
        <v>1309</v>
      </c>
      <c r="C90" s="484" t="s">
        <v>59</v>
      </c>
      <c r="D90" s="484" t="s">
        <v>60</v>
      </c>
      <c r="E90" s="485">
        <v>45428</v>
      </c>
      <c r="F90" s="484" t="s">
        <v>57</v>
      </c>
      <c r="G90" s="488"/>
    </row>
    <row r="91" spans="1:7" s="487" customFormat="1" ht="35.25" customHeight="1" x14ac:dyDescent="0.25">
      <c r="A91" s="586" t="s">
        <v>8</v>
      </c>
      <c r="B91" s="484" t="s">
        <v>1310</v>
      </c>
      <c r="C91" s="484" t="s">
        <v>61</v>
      </c>
      <c r="D91" s="484" t="s">
        <v>62</v>
      </c>
      <c r="E91" s="485">
        <v>45521</v>
      </c>
      <c r="F91" s="484" t="s">
        <v>57</v>
      </c>
      <c r="G91" s="488"/>
    </row>
    <row r="92" spans="1:7" s="487" customFormat="1" ht="35.25" customHeight="1" x14ac:dyDescent="0.25">
      <c r="A92" s="586" t="s">
        <v>8</v>
      </c>
      <c r="B92" s="484" t="s">
        <v>1311</v>
      </c>
      <c r="C92" s="484" t="s">
        <v>63</v>
      </c>
      <c r="D92" s="484" t="s">
        <v>64</v>
      </c>
      <c r="E92" s="485">
        <v>46067</v>
      </c>
      <c r="F92" s="484" t="s">
        <v>57</v>
      </c>
    </row>
    <row r="93" spans="1:7" s="487" customFormat="1" ht="49.5" customHeight="1" x14ac:dyDescent="0.25">
      <c r="A93" s="586" t="s">
        <v>8</v>
      </c>
      <c r="B93" s="484" t="s">
        <v>1312</v>
      </c>
      <c r="C93" s="484" t="s">
        <v>65</v>
      </c>
      <c r="D93" s="484" t="s">
        <v>66</v>
      </c>
      <c r="E93" s="485">
        <v>47381</v>
      </c>
      <c r="F93" s="484" t="s">
        <v>57</v>
      </c>
      <c r="G93" s="488"/>
    </row>
    <row r="94" spans="1:7" s="487" customFormat="1" ht="49.5" customHeight="1" x14ac:dyDescent="0.25">
      <c r="A94" s="586" t="s">
        <v>8</v>
      </c>
      <c r="B94" s="484" t="s">
        <v>1313</v>
      </c>
      <c r="C94" s="484" t="s">
        <v>1124</v>
      </c>
      <c r="D94" s="484" t="s">
        <v>1125</v>
      </c>
      <c r="E94" s="485">
        <v>47540</v>
      </c>
      <c r="F94" s="484" t="s">
        <v>57</v>
      </c>
      <c r="G94" s="488"/>
    </row>
    <row r="95" spans="1:7" s="487" customFormat="1" ht="49.5" customHeight="1" x14ac:dyDescent="0.25">
      <c r="A95" s="586" t="s">
        <v>9</v>
      </c>
      <c r="B95" s="484" t="s">
        <v>1314</v>
      </c>
      <c r="C95" s="484" t="s">
        <v>67</v>
      </c>
      <c r="D95" s="484" t="s">
        <v>68</v>
      </c>
      <c r="E95" s="485">
        <v>47689</v>
      </c>
      <c r="F95" s="484" t="s">
        <v>69</v>
      </c>
      <c r="G95" s="488"/>
    </row>
    <row r="96" spans="1:7" s="487" customFormat="1" ht="49.5" customHeight="1" x14ac:dyDescent="0.25">
      <c r="A96" s="586" t="s">
        <v>9</v>
      </c>
      <c r="B96" s="484" t="s">
        <v>1314</v>
      </c>
      <c r="C96" s="484" t="s">
        <v>67</v>
      </c>
      <c r="D96" s="484" t="s">
        <v>70</v>
      </c>
      <c r="E96" s="485">
        <v>47329</v>
      </c>
      <c r="F96" s="484" t="s">
        <v>69</v>
      </c>
      <c r="G96" s="486"/>
    </row>
    <row r="97" spans="1:7" s="487" customFormat="1" ht="49.5" customHeight="1" x14ac:dyDescent="0.25">
      <c r="A97" s="586" t="s">
        <v>9</v>
      </c>
      <c r="B97" s="484" t="s">
        <v>1314</v>
      </c>
      <c r="C97" s="484" t="s">
        <v>67</v>
      </c>
      <c r="D97" s="484" t="s">
        <v>71</v>
      </c>
      <c r="E97" s="485">
        <v>46969</v>
      </c>
      <c r="F97" s="484" t="s">
        <v>69</v>
      </c>
      <c r="G97" s="486"/>
    </row>
    <row r="98" spans="1:7" s="487" customFormat="1" ht="35.25" customHeight="1" x14ac:dyDescent="0.25">
      <c r="A98" s="586" t="s">
        <v>9</v>
      </c>
      <c r="B98" s="484" t="s">
        <v>1314</v>
      </c>
      <c r="C98" s="484" t="s">
        <v>67</v>
      </c>
      <c r="D98" s="484" t="s">
        <v>72</v>
      </c>
      <c r="E98" s="485">
        <v>46609</v>
      </c>
      <c r="F98" s="484" t="s">
        <v>69</v>
      </c>
      <c r="G98" s="488"/>
    </row>
    <row r="99" spans="1:7" s="487" customFormat="1" ht="35.25" customHeight="1" x14ac:dyDescent="0.25">
      <c r="A99" s="586" t="s">
        <v>10</v>
      </c>
      <c r="B99" s="484" t="s">
        <v>1315</v>
      </c>
      <c r="C99" s="484" t="s">
        <v>73</v>
      </c>
      <c r="D99" s="484" t="s">
        <v>74</v>
      </c>
      <c r="E99" s="485">
        <v>45584</v>
      </c>
      <c r="F99" s="484" t="s">
        <v>30</v>
      </c>
      <c r="G99" s="488"/>
    </row>
    <row r="100" spans="1:7" s="487" customFormat="1" ht="35.25" customHeight="1" x14ac:dyDescent="0.25">
      <c r="A100" s="586" t="s">
        <v>10</v>
      </c>
      <c r="B100" s="484" t="s">
        <v>1316</v>
      </c>
      <c r="C100" s="484" t="s">
        <v>75</v>
      </c>
      <c r="D100" s="484" t="s">
        <v>76</v>
      </c>
      <c r="E100" s="485">
        <v>47289</v>
      </c>
      <c r="F100" s="484" t="s">
        <v>30</v>
      </c>
      <c r="G100" s="488"/>
    </row>
    <row r="101" spans="1:7" s="487" customFormat="1" ht="35.25" customHeight="1" x14ac:dyDescent="0.25">
      <c r="A101" s="586" t="s">
        <v>11</v>
      </c>
      <c r="B101" s="484" t="s">
        <v>77</v>
      </c>
      <c r="C101" s="484" t="s">
        <v>78</v>
      </c>
      <c r="D101" s="484" t="s">
        <v>79</v>
      </c>
      <c r="E101" s="485">
        <v>45857</v>
      </c>
      <c r="F101" s="484" t="s">
        <v>69</v>
      </c>
      <c r="G101" s="488"/>
    </row>
    <row r="102" spans="1:7" s="487" customFormat="1" ht="35.25" customHeight="1" x14ac:dyDescent="0.25">
      <c r="A102" s="586" t="s">
        <v>11</v>
      </c>
      <c r="B102" s="484" t="s">
        <v>1126</v>
      </c>
      <c r="C102" s="484" t="s">
        <v>1127</v>
      </c>
      <c r="D102" s="484" t="s">
        <v>1128</v>
      </c>
      <c r="E102" s="485">
        <v>48644</v>
      </c>
      <c r="F102" s="484" t="s">
        <v>69</v>
      </c>
      <c r="G102" s="488"/>
    </row>
    <row r="103" spans="1:7" s="487" customFormat="1" ht="35.25" customHeight="1" x14ac:dyDescent="0.25">
      <c r="A103" s="586" t="s">
        <v>11</v>
      </c>
      <c r="B103" s="484" t="s">
        <v>80</v>
      </c>
      <c r="C103" s="484" t="s">
        <v>81</v>
      </c>
      <c r="D103" s="484" t="s">
        <v>82</v>
      </c>
      <c r="E103" s="485">
        <v>45953</v>
      </c>
      <c r="F103" s="484" t="s">
        <v>69</v>
      </c>
      <c r="G103" s="488"/>
    </row>
    <row r="104" spans="1:7" s="487" customFormat="1" ht="35.25" customHeight="1" x14ac:dyDescent="0.25">
      <c r="A104" s="586" t="s">
        <v>11</v>
      </c>
      <c r="B104" s="484" t="s">
        <v>1317</v>
      </c>
      <c r="C104" s="484" t="s">
        <v>83</v>
      </c>
      <c r="D104" s="484" t="s">
        <v>84</v>
      </c>
      <c r="E104" s="485">
        <v>48124</v>
      </c>
      <c r="F104" s="484" t="s">
        <v>69</v>
      </c>
      <c r="G104" s="488"/>
    </row>
    <row r="105" spans="1:7" s="487" customFormat="1" ht="35.25" customHeight="1" x14ac:dyDescent="0.25">
      <c r="A105" s="586" t="s">
        <v>11</v>
      </c>
      <c r="B105" s="484" t="s">
        <v>1318</v>
      </c>
      <c r="C105" s="484" t="s">
        <v>85</v>
      </c>
      <c r="D105" s="484" t="s">
        <v>86</v>
      </c>
      <c r="E105" s="485">
        <v>46605</v>
      </c>
      <c r="F105" s="484" t="s">
        <v>87</v>
      </c>
      <c r="G105" s="486"/>
    </row>
    <row r="106" spans="1:7" s="487" customFormat="1" ht="35.25" customHeight="1" x14ac:dyDescent="0.25">
      <c r="A106" s="586" t="s">
        <v>11</v>
      </c>
      <c r="B106" s="484" t="s">
        <v>1319</v>
      </c>
      <c r="C106" s="484" t="s">
        <v>88</v>
      </c>
      <c r="D106" s="484" t="s">
        <v>89</v>
      </c>
      <c r="E106" s="485">
        <v>47073</v>
      </c>
      <c r="F106" s="484" t="s">
        <v>69</v>
      </c>
      <c r="G106" s="486"/>
    </row>
    <row r="107" spans="1:7" s="487" customFormat="1" ht="35.25" customHeight="1" x14ac:dyDescent="0.25">
      <c r="A107" s="586" t="s">
        <v>11</v>
      </c>
      <c r="B107" s="484" t="s">
        <v>1320</v>
      </c>
      <c r="C107" s="484" t="s">
        <v>1219</v>
      </c>
      <c r="D107" s="484" t="s">
        <v>1220</v>
      </c>
      <c r="E107" s="485">
        <v>47575</v>
      </c>
      <c r="F107" s="484" t="s">
        <v>69</v>
      </c>
      <c r="G107" s="486"/>
    </row>
    <row r="108" spans="1:7" s="487" customFormat="1" ht="45.75" customHeight="1" x14ac:dyDescent="0.25">
      <c r="A108" s="586" t="s">
        <v>11</v>
      </c>
      <c r="B108" s="484" t="s">
        <v>1404</v>
      </c>
      <c r="C108" s="484" t="s">
        <v>1405</v>
      </c>
      <c r="D108" s="484" t="s">
        <v>1406</v>
      </c>
      <c r="E108" s="485">
        <v>45598</v>
      </c>
      <c r="F108" s="484" t="s">
        <v>69</v>
      </c>
      <c r="G108" s="488"/>
    </row>
    <row r="109" spans="1:7" s="487" customFormat="1" ht="45.75" customHeight="1" x14ac:dyDescent="0.25">
      <c r="A109" s="586" t="s">
        <v>12</v>
      </c>
      <c r="B109" s="484" t="s">
        <v>1173</v>
      </c>
      <c r="C109" s="484" t="s">
        <v>90</v>
      </c>
      <c r="D109" s="484" t="s">
        <v>91</v>
      </c>
      <c r="E109" s="485">
        <v>45519</v>
      </c>
      <c r="F109" s="484" t="s">
        <v>87</v>
      </c>
      <c r="G109" s="488"/>
    </row>
    <row r="110" spans="1:7" s="487" customFormat="1" ht="45.75" customHeight="1" x14ac:dyDescent="0.25">
      <c r="A110" s="586" t="s">
        <v>12</v>
      </c>
      <c r="B110" s="484" t="s">
        <v>1161</v>
      </c>
      <c r="C110" s="484" t="s">
        <v>92</v>
      </c>
      <c r="D110" s="484" t="s">
        <v>93</v>
      </c>
      <c r="E110" s="485">
        <v>45524</v>
      </c>
      <c r="F110" s="484" t="s">
        <v>87</v>
      </c>
      <c r="G110" s="488"/>
    </row>
    <row r="111" spans="1:7" s="487" customFormat="1" ht="45.75" customHeight="1" x14ac:dyDescent="0.25">
      <c r="A111" s="586" t="s">
        <v>12</v>
      </c>
      <c r="B111" s="484" t="s">
        <v>1162</v>
      </c>
      <c r="C111" s="484" t="s">
        <v>94</v>
      </c>
      <c r="D111" s="484" t="s">
        <v>95</v>
      </c>
      <c r="E111" s="485">
        <v>45391</v>
      </c>
      <c r="F111" s="484" t="s">
        <v>87</v>
      </c>
      <c r="G111" s="488"/>
    </row>
    <row r="112" spans="1:7" s="487" customFormat="1" ht="45.75" customHeight="1" x14ac:dyDescent="0.25">
      <c r="A112" s="586" t="s">
        <v>12</v>
      </c>
      <c r="B112" s="484" t="s">
        <v>1162</v>
      </c>
      <c r="C112" s="484" t="s">
        <v>94</v>
      </c>
      <c r="D112" s="484" t="s">
        <v>96</v>
      </c>
      <c r="E112" s="485">
        <v>45751</v>
      </c>
      <c r="F112" s="484" t="s">
        <v>87</v>
      </c>
      <c r="G112" s="488"/>
    </row>
    <row r="113" spans="1:7" s="487" customFormat="1" ht="35.25" customHeight="1" x14ac:dyDescent="0.25">
      <c r="A113" s="586" t="s">
        <v>12</v>
      </c>
      <c r="B113" s="484" t="s">
        <v>1163</v>
      </c>
      <c r="C113" s="484" t="s">
        <v>97</v>
      </c>
      <c r="D113" s="484" t="s">
        <v>98</v>
      </c>
      <c r="E113" s="485">
        <v>45874</v>
      </c>
      <c r="F113" s="484" t="s">
        <v>87</v>
      </c>
      <c r="G113" s="488"/>
    </row>
    <row r="114" spans="1:7" s="487" customFormat="1" ht="35.25" customHeight="1" x14ac:dyDescent="0.25">
      <c r="A114" s="586" t="s">
        <v>12</v>
      </c>
      <c r="B114" s="484" t="s">
        <v>1163</v>
      </c>
      <c r="C114" s="484" t="s">
        <v>97</v>
      </c>
      <c r="D114" s="484" t="s">
        <v>99</v>
      </c>
      <c r="E114" s="485">
        <v>46234</v>
      </c>
      <c r="F114" s="484" t="s">
        <v>87</v>
      </c>
      <c r="G114" s="488"/>
    </row>
    <row r="115" spans="1:7" s="487" customFormat="1" ht="35.25" customHeight="1" x14ac:dyDescent="0.25">
      <c r="A115" s="586" t="s">
        <v>12</v>
      </c>
      <c r="B115" s="484" t="s">
        <v>100</v>
      </c>
      <c r="C115" s="484" t="s">
        <v>101</v>
      </c>
      <c r="D115" s="484" t="s">
        <v>102</v>
      </c>
      <c r="E115" s="485">
        <v>46461</v>
      </c>
      <c r="F115" s="484" t="s">
        <v>87</v>
      </c>
      <c r="G115" s="488"/>
    </row>
    <row r="116" spans="1:7" s="487" customFormat="1" ht="35.25" customHeight="1" x14ac:dyDescent="0.25">
      <c r="A116" s="586" t="s">
        <v>12</v>
      </c>
      <c r="B116" s="484" t="s">
        <v>103</v>
      </c>
      <c r="C116" s="484" t="s">
        <v>104</v>
      </c>
      <c r="D116" s="484" t="s">
        <v>105</v>
      </c>
      <c r="E116" s="485">
        <v>46822</v>
      </c>
      <c r="F116" s="484" t="s">
        <v>87</v>
      </c>
      <c r="G116" s="488"/>
    </row>
    <row r="117" spans="1:7" s="487" customFormat="1" ht="35.25" customHeight="1" x14ac:dyDescent="0.25">
      <c r="A117" s="586" t="s">
        <v>12</v>
      </c>
      <c r="B117" s="484" t="s">
        <v>106</v>
      </c>
      <c r="C117" s="484" t="s">
        <v>107</v>
      </c>
      <c r="D117" s="484" t="s">
        <v>108</v>
      </c>
      <c r="E117" s="485">
        <v>46633</v>
      </c>
      <c r="F117" s="484" t="s">
        <v>87</v>
      </c>
      <c r="G117" s="488"/>
    </row>
    <row r="118" spans="1:7" s="487" customFormat="1" ht="35.25" customHeight="1" x14ac:dyDescent="0.25">
      <c r="A118" s="586" t="s">
        <v>12</v>
      </c>
      <c r="B118" s="484" t="s">
        <v>109</v>
      </c>
      <c r="C118" s="484" t="s">
        <v>110</v>
      </c>
      <c r="D118" s="484" t="s">
        <v>111</v>
      </c>
      <c r="E118" s="485">
        <v>46905</v>
      </c>
      <c r="F118" s="484" t="s">
        <v>87</v>
      </c>
      <c r="G118" s="488"/>
    </row>
    <row r="119" spans="1:7" s="487" customFormat="1" ht="35.25" customHeight="1" x14ac:dyDescent="0.25">
      <c r="A119" s="586" t="s">
        <v>12</v>
      </c>
      <c r="B119" s="484" t="s">
        <v>1129</v>
      </c>
      <c r="C119" s="484" t="s">
        <v>1130</v>
      </c>
      <c r="D119" s="484" t="s">
        <v>1131</v>
      </c>
      <c r="E119" s="485">
        <v>47380</v>
      </c>
      <c r="F119" s="484" t="s">
        <v>87</v>
      </c>
      <c r="G119" s="488"/>
    </row>
    <row r="120" spans="1:7" s="487" customFormat="1" ht="35.25" customHeight="1" x14ac:dyDescent="0.25">
      <c r="A120" s="586" t="s">
        <v>12</v>
      </c>
      <c r="B120" s="484" t="s">
        <v>1321</v>
      </c>
      <c r="C120" s="484" t="s">
        <v>112</v>
      </c>
      <c r="D120" s="484" t="s">
        <v>113</v>
      </c>
      <c r="E120" s="485">
        <v>45554</v>
      </c>
      <c r="F120" s="484" t="s">
        <v>87</v>
      </c>
      <c r="G120" s="488"/>
    </row>
    <row r="121" spans="1:7" s="487" customFormat="1" ht="35.25" customHeight="1" x14ac:dyDescent="0.25">
      <c r="A121" s="586" t="s">
        <v>12</v>
      </c>
      <c r="B121" s="484" t="s">
        <v>1321</v>
      </c>
      <c r="C121" s="484" t="s">
        <v>112</v>
      </c>
      <c r="D121" s="484" t="s">
        <v>114</v>
      </c>
      <c r="E121" s="485">
        <v>45914</v>
      </c>
      <c r="F121" s="484" t="s">
        <v>87</v>
      </c>
      <c r="G121" s="488"/>
    </row>
    <row r="122" spans="1:7" s="487" customFormat="1" ht="35.25" customHeight="1" x14ac:dyDescent="0.25">
      <c r="A122" s="586" t="s">
        <v>12</v>
      </c>
      <c r="B122" s="484" t="s">
        <v>1322</v>
      </c>
      <c r="C122" s="484" t="s">
        <v>115</v>
      </c>
      <c r="D122" s="484" t="s">
        <v>116</v>
      </c>
      <c r="E122" s="485">
        <v>45914</v>
      </c>
      <c r="F122" s="484" t="s">
        <v>87</v>
      </c>
      <c r="G122" s="488"/>
    </row>
    <row r="123" spans="1:7" s="487" customFormat="1" ht="35.25" customHeight="1" x14ac:dyDescent="0.25">
      <c r="A123" s="586" t="s">
        <v>12</v>
      </c>
      <c r="B123" s="484" t="s">
        <v>1322</v>
      </c>
      <c r="C123" s="484" t="s">
        <v>115</v>
      </c>
      <c r="D123" s="484" t="s">
        <v>117</v>
      </c>
      <c r="E123" s="485">
        <v>46274</v>
      </c>
      <c r="F123" s="484" t="s">
        <v>87</v>
      </c>
      <c r="G123" s="488"/>
    </row>
    <row r="124" spans="1:7" s="487" customFormat="1" ht="35.25" customHeight="1" x14ac:dyDescent="0.25">
      <c r="A124" s="586" t="s">
        <v>13</v>
      </c>
      <c r="B124" s="484" t="s">
        <v>118</v>
      </c>
      <c r="C124" s="489" t="s">
        <v>119</v>
      </c>
      <c r="D124" s="484" t="s">
        <v>120</v>
      </c>
      <c r="E124" s="485">
        <v>46800</v>
      </c>
      <c r="F124" s="484" t="s">
        <v>57</v>
      </c>
      <c r="G124" s="488"/>
    </row>
    <row r="125" spans="1:7" s="487" customFormat="1" ht="35.25" customHeight="1" x14ac:dyDescent="0.25">
      <c r="A125" s="586" t="s">
        <v>13</v>
      </c>
      <c r="B125" s="484" t="s">
        <v>121</v>
      </c>
      <c r="C125" s="484" t="s">
        <v>122</v>
      </c>
      <c r="D125" s="484" t="s">
        <v>123</v>
      </c>
      <c r="E125" s="485">
        <v>46081</v>
      </c>
      <c r="F125" s="484" t="s">
        <v>57</v>
      </c>
      <c r="G125" s="488"/>
    </row>
    <row r="126" spans="1:7" s="487" customFormat="1" ht="35.25" customHeight="1" x14ac:dyDescent="0.25">
      <c r="A126" s="585" t="s">
        <v>13</v>
      </c>
      <c r="B126" s="484" t="s">
        <v>124</v>
      </c>
      <c r="C126" s="484" t="s">
        <v>125</v>
      </c>
      <c r="D126" s="484" t="s">
        <v>126</v>
      </c>
      <c r="E126" s="485">
        <v>46980</v>
      </c>
      <c r="F126" s="484" t="s">
        <v>57</v>
      </c>
      <c r="G126" s="486"/>
    </row>
    <row r="127" spans="1:7" s="487" customFormat="1" ht="35.25" customHeight="1" x14ac:dyDescent="0.25">
      <c r="A127" s="585" t="s">
        <v>13</v>
      </c>
      <c r="B127" s="484" t="s">
        <v>127</v>
      </c>
      <c r="C127" s="484" t="s">
        <v>128</v>
      </c>
      <c r="D127" s="484" t="s">
        <v>129</v>
      </c>
      <c r="E127" s="485">
        <v>46801</v>
      </c>
      <c r="F127" s="484" t="s">
        <v>57</v>
      </c>
      <c r="G127" s="486"/>
    </row>
    <row r="128" spans="1:7" s="487" customFormat="1" ht="35.25" customHeight="1" x14ac:dyDescent="0.25">
      <c r="A128" s="585" t="s">
        <v>13</v>
      </c>
      <c r="B128" s="484" t="s">
        <v>130</v>
      </c>
      <c r="C128" s="484" t="s">
        <v>131</v>
      </c>
      <c r="D128" s="484" t="s">
        <v>132</v>
      </c>
      <c r="E128" s="485">
        <v>46621</v>
      </c>
      <c r="F128" s="484" t="s">
        <v>57</v>
      </c>
      <c r="G128" s="486"/>
    </row>
    <row r="129" spans="1:7" s="487" customFormat="1" ht="35.25" customHeight="1" x14ac:dyDescent="0.25">
      <c r="A129" s="585" t="s">
        <v>13</v>
      </c>
      <c r="B129" s="484" t="s">
        <v>1323</v>
      </c>
      <c r="C129" s="484" t="s">
        <v>133</v>
      </c>
      <c r="D129" s="484" t="s">
        <v>134</v>
      </c>
      <c r="E129" s="485">
        <v>45490</v>
      </c>
      <c r="F129" s="484" t="s">
        <v>57</v>
      </c>
      <c r="G129" s="486"/>
    </row>
    <row r="130" spans="1:7" s="487" customFormat="1" ht="35.25" customHeight="1" x14ac:dyDescent="0.25">
      <c r="A130" s="585" t="s">
        <v>13</v>
      </c>
      <c r="B130" s="484" t="s">
        <v>1323</v>
      </c>
      <c r="C130" s="484" t="s">
        <v>133</v>
      </c>
      <c r="D130" s="484" t="s">
        <v>135</v>
      </c>
      <c r="E130" s="485">
        <v>45850</v>
      </c>
      <c r="F130" s="484" t="s">
        <v>57</v>
      </c>
      <c r="G130" s="486"/>
    </row>
    <row r="131" spans="1:7" s="487" customFormat="1" ht="35.25" customHeight="1" x14ac:dyDescent="0.25">
      <c r="A131" s="585" t="s">
        <v>13</v>
      </c>
      <c r="B131" s="484" t="s">
        <v>1324</v>
      </c>
      <c r="C131" s="484" t="s">
        <v>136</v>
      </c>
      <c r="D131" s="484" t="s">
        <v>137</v>
      </c>
      <c r="E131" s="485">
        <v>46674</v>
      </c>
      <c r="F131" s="484" t="s">
        <v>57</v>
      </c>
      <c r="G131" s="486"/>
    </row>
    <row r="132" spans="1:7" s="487" customFormat="1" ht="35.25" customHeight="1" x14ac:dyDescent="0.25">
      <c r="A132" s="585" t="s">
        <v>14</v>
      </c>
      <c r="B132" s="484" t="s">
        <v>1407</v>
      </c>
      <c r="C132" s="484" t="s">
        <v>1408</v>
      </c>
      <c r="D132" s="484" t="s">
        <v>1409</v>
      </c>
      <c r="E132" s="485">
        <v>80191</v>
      </c>
      <c r="F132" s="484"/>
      <c r="G132" s="486"/>
    </row>
    <row r="133" spans="1:7" s="487" customFormat="1" ht="35.25" customHeight="1" x14ac:dyDescent="0.25">
      <c r="A133" s="585" t="s">
        <v>14</v>
      </c>
      <c r="B133" s="484" t="s">
        <v>1174</v>
      </c>
      <c r="C133" s="484" t="s">
        <v>138</v>
      </c>
      <c r="D133" s="484" t="s">
        <v>139</v>
      </c>
      <c r="E133" s="485">
        <v>45490</v>
      </c>
      <c r="F133" s="484" t="s">
        <v>38</v>
      </c>
      <c r="G133" s="486"/>
    </row>
    <row r="134" spans="1:7" s="487" customFormat="1" ht="35.25" customHeight="1" x14ac:dyDescent="0.25">
      <c r="A134" s="585" t="s">
        <v>14</v>
      </c>
      <c r="B134" s="484" t="s">
        <v>140</v>
      </c>
      <c r="C134" s="484" t="s">
        <v>141</v>
      </c>
      <c r="D134" s="484" t="s">
        <v>142</v>
      </c>
      <c r="E134" s="485">
        <v>45260</v>
      </c>
      <c r="F134" s="484" t="s">
        <v>38</v>
      </c>
      <c r="G134" s="486"/>
    </row>
    <row r="135" spans="1:7" s="487" customFormat="1" ht="35.25" customHeight="1" x14ac:dyDescent="0.25">
      <c r="A135" s="586" t="s">
        <v>14</v>
      </c>
      <c r="B135" s="484" t="s">
        <v>143</v>
      </c>
      <c r="C135" s="484" t="s">
        <v>144</v>
      </c>
      <c r="D135" s="484" t="s">
        <v>145</v>
      </c>
      <c r="E135" s="485">
        <v>45713</v>
      </c>
      <c r="F135" s="484" t="s">
        <v>57</v>
      </c>
      <c r="G135" s="486"/>
    </row>
    <row r="136" spans="1:7" s="487" customFormat="1" ht="35.25" customHeight="1" x14ac:dyDescent="0.25">
      <c r="A136" s="586" t="s">
        <v>14</v>
      </c>
      <c r="B136" s="484" t="s">
        <v>146</v>
      </c>
      <c r="C136" s="484" t="s">
        <v>147</v>
      </c>
      <c r="D136" s="484" t="s">
        <v>148</v>
      </c>
      <c r="E136" s="485">
        <v>46702</v>
      </c>
      <c r="F136" s="484" t="s">
        <v>57</v>
      </c>
      <c r="G136" s="488"/>
    </row>
    <row r="137" spans="1:7" s="487" customFormat="1" ht="35.25" customHeight="1" x14ac:dyDescent="0.25">
      <c r="A137" s="586" t="s">
        <v>14</v>
      </c>
      <c r="B137" s="484" t="s">
        <v>149</v>
      </c>
      <c r="C137" s="484" t="s">
        <v>150</v>
      </c>
      <c r="D137" s="484" t="s">
        <v>151</v>
      </c>
      <c r="E137" s="485">
        <v>45980</v>
      </c>
      <c r="F137" s="484" t="s">
        <v>57</v>
      </c>
      <c r="G137" s="488"/>
    </row>
    <row r="138" spans="1:7" s="487" customFormat="1" ht="35.25" customHeight="1" x14ac:dyDescent="0.25">
      <c r="A138" s="586" t="s">
        <v>14</v>
      </c>
      <c r="B138" s="484" t="s">
        <v>152</v>
      </c>
      <c r="C138" s="484" t="s">
        <v>153</v>
      </c>
      <c r="D138" s="484" t="s">
        <v>154</v>
      </c>
      <c r="E138" s="485">
        <v>46031</v>
      </c>
      <c r="F138" s="484" t="s">
        <v>57</v>
      </c>
      <c r="G138" s="488"/>
    </row>
    <row r="139" spans="1:7" s="487" customFormat="1" ht="43.5" customHeight="1" x14ac:dyDescent="0.25">
      <c r="A139" s="586" t="s">
        <v>14</v>
      </c>
      <c r="B139" s="484" t="s">
        <v>155</v>
      </c>
      <c r="C139" s="484" t="s">
        <v>156</v>
      </c>
      <c r="D139" s="484" t="s">
        <v>157</v>
      </c>
      <c r="E139" s="485">
        <v>46659</v>
      </c>
      <c r="F139" s="484" t="s">
        <v>57</v>
      </c>
      <c r="G139" s="488"/>
    </row>
    <row r="140" spans="1:7" s="487" customFormat="1" ht="45.75" customHeight="1" x14ac:dyDescent="0.25">
      <c r="A140" s="585" t="s">
        <v>14</v>
      </c>
      <c r="B140" s="484" t="s">
        <v>1132</v>
      </c>
      <c r="C140" s="484" t="s">
        <v>1133</v>
      </c>
      <c r="D140" s="484" t="s">
        <v>1134</v>
      </c>
      <c r="E140" s="485">
        <v>46427</v>
      </c>
      <c r="F140" s="484" t="s">
        <v>57</v>
      </c>
      <c r="G140" s="488"/>
    </row>
    <row r="141" spans="1:7" s="487" customFormat="1" ht="35.25" customHeight="1" x14ac:dyDescent="0.25">
      <c r="A141" s="585" t="s">
        <v>14</v>
      </c>
      <c r="B141" s="484" t="s">
        <v>1325</v>
      </c>
      <c r="C141" s="484" t="s">
        <v>158</v>
      </c>
      <c r="D141" s="484" t="s">
        <v>159</v>
      </c>
      <c r="E141" s="485">
        <v>46065</v>
      </c>
      <c r="F141" s="484" t="s">
        <v>35</v>
      </c>
      <c r="G141" s="488"/>
    </row>
    <row r="142" spans="1:7" s="487" customFormat="1" ht="35.25" customHeight="1" x14ac:dyDescent="0.25">
      <c r="A142" s="585" t="s">
        <v>14</v>
      </c>
      <c r="B142" s="484" t="s">
        <v>1326</v>
      </c>
      <c r="C142" s="484" t="s">
        <v>160</v>
      </c>
      <c r="D142" s="484" t="s">
        <v>161</v>
      </c>
      <c r="E142" s="485">
        <v>46223</v>
      </c>
      <c r="F142" s="484" t="s">
        <v>57</v>
      </c>
      <c r="G142" s="488"/>
    </row>
    <row r="143" spans="1:7" s="487" customFormat="1" ht="45.75" customHeight="1" x14ac:dyDescent="0.25">
      <c r="A143" s="585" t="s">
        <v>14</v>
      </c>
      <c r="B143" s="484" t="s">
        <v>1326</v>
      </c>
      <c r="C143" s="484" t="s">
        <v>160</v>
      </c>
      <c r="D143" s="484" t="s">
        <v>162</v>
      </c>
      <c r="E143" s="485">
        <v>46583</v>
      </c>
      <c r="F143" s="484" t="s">
        <v>57</v>
      </c>
      <c r="G143" s="488"/>
    </row>
    <row r="144" spans="1:7" s="487" customFormat="1" ht="35.25" customHeight="1" x14ac:dyDescent="0.25">
      <c r="A144" s="586" t="s">
        <v>14</v>
      </c>
      <c r="B144" s="484" t="s">
        <v>1327</v>
      </c>
      <c r="C144" s="484" t="s">
        <v>163</v>
      </c>
      <c r="D144" s="484" t="s">
        <v>164</v>
      </c>
      <c r="E144" s="485">
        <v>47276</v>
      </c>
      <c r="F144" s="484" t="s">
        <v>57</v>
      </c>
      <c r="G144" s="488"/>
    </row>
    <row r="145" spans="1:7" s="487" customFormat="1" ht="35.25" customHeight="1" x14ac:dyDescent="0.25">
      <c r="A145" s="586" t="s">
        <v>14</v>
      </c>
      <c r="B145" s="484" t="s">
        <v>1328</v>
      </c>
      <c r="C145" s="484" t="s">
        <v>1135</v>
      </c>
      <c r="D145" s="484" t="s">
        <v>1136</v>
      </c>
      <c r="E145" s="485">
        <v>48097</v>
      </c>
      <c r="F145" s="484" t="s">
        <v>57</v>
      </c>
      <c r="G145" s="486"/>
    </row>
    <row r="146" spans="1:7" s="487" customFormat="1" ht="35.25" customHeight="1" x14ac:dyDescent="0.25">
      <c r="A146" s="484" t="s">
        <v>165</v>
      </c>
      <c r="B146" s="484" t="s">
        <v>1329</v>
      </c>
      <c r="C146" s="484" t="s">
        <v>1330</v>
      </c>
      <c r="D146" s="484" t="s">
        <v>1331</v>
      </c>
      <c r="E146" s="485">
        <v>47367</v>
      </c>
      <c r="F146" s="484" t="s">
        <v>38</v>
      </c>
      <c r="G146" s="486"/>
    </row>
    <row r="147" spans="1:7" s="487" customFormat="1" ht="35.25" customHeight="1" x14ac:dyDescent="0.25">
      <c r="A147" s="586" t="s">
        <v>166</v>
      </c>
      <c r="B147" s="484" t="s">
        <v>167</v>
      </c>
      <c r="C147" s="484" t="s">
        <v>168</v>
      </c>
      <c r="D147" s="484" t="s">
        <v>169</v>
      </c>
      <c r="E147" s="485">
        <v>45924</v>
      </c>
      <c r="F147" s="484" t="s">
        <v>87</v>
      </c>
      <c r="G147" s="488"/>
    </row>
    <row r="148" spans="1:7" s="487" customFormat="1" ht="35.25" customHeight="1" x14ac:dyDescent="0.25">
      <c r="A148" s="586" t="s">
        <v>166</v>
      </c>
      <c r="B148" s="484" t="s">
        <v>1332</v>
      </c>
      <c r="C148" s="484" t="s">
        <v>170</v>
      </c>
      <c r="D148" s="484" t="s">
        <v>171</v>
      </c>
      <c r="E148" s="485">
        <v>45569</v>
      </c>
      <c r="F148" s="484" t="s">
        <v>35</v>
      </c>
      <c r="G148" s="488"/>
    </row>
    <row r="149" spans="1:7" s="487" customFormat="1" ht="35.25" customHeight="1" x14ac:dyDescent="0.25">
      <c r="A149" s="586" t="s">
        <v>166</v>
      </c>
      <c r="B149" s="484" t="s">
        <v>1333</v>
      </c>
      <c r="C149" s="484" t="s">
        <v>172</v>
      </c>
      <c r="D149" s="484" t="s">
        <v>173</v>
      </c>
      <c r="E149" s="485">
        <v>45641</v>
      </c>
      <c r="F149" s="484" t="s">
        <v>35</v>
      </c>
      <c r="G149" s="488"/>
    </row>
    <row r="150" spans="1:7" s="487" customFormat="1" ht="35.25" customHeight="1" x14ac:dyDescent="0.25">
      <c r="A150" s="586" t="s">
        <v>18</v>
      </c>
      <c r="B150" s="484" t="s">
        <v>1334</v>
      </c>
      <c r="C150" s="484" t="s">
        <v>175</v>
      </c>
      <c r="D150" s="484" t="s">
        <v>176</v>
      </c>
      <c r="E150" s="485">
        <v>45409</v>
      </c>
      <c r="F150" s="484" t="s">
        <v>174</v>
      </c>
      <c r="G150" s="488"/>
    </row>
    <row r="151" spans="1:7" s="487" customFormat="1" ht="35.25" customHeight="1" x14ac:dyDescent="0.25">
      <c r="A151" s="586" t="s">
        <v>18</v>
      </c>
      <c r="B151" s="484" t="s">
        <v>1335</v>
      </c>
      <c r="C151" s="484" t="s">
        <v>177</v>
      </c>
      <c r="D151" s="484" t="s">
        <v>178</v>
      </c>
      <c r="E151" s="485">
        <v>45711</v>
      </c>
      <c r="F151" s="484" t="s">
        <v>174</v>
      </c>
      <c r="G151" s="488"/>
    </row>
    <row r="152" spans="1:7" s="487" customFormat="1" ht="35.25" customHeight="1" x14ac:dyDescent="0.25">
      <c r="A152" s="586" t="s">
        <v>18</v>
      </c>
      <c r="B152" s="484" t="s">
        <v>1336</v>
      </c>
      <c r="C152" s="484" t="s">
        <v>179</v>
      </c>
      <c r="D152" s="484" t="s">
        <v>180</v>
      </c>
      <c r="E152" s="485">
        <v>46138</v>
      </c>
      <c r="F152" s="484" t="s">
        <v>174</v>
      </c>
    </row>
    <row r="153" spans="1:7" s="487" customFormat="1" ht="49.5" customHeight="1" x14ac:dyDescent="0.25">
      <c r="A153" s="586" t="s">
        <v>18</v>
      </c>
      <c r="B153" s="484" t="s">
        <v>1337</v>
      </c>
      <c r="C153" s="484" t="s">
        <v>181</v>
      </c>
      <c r="D153" s="484" t="s">
        <v>182</v>
      </c>
      <c r="E153" s="485">
        <v>47155</v>
      </c>
      <c r="F153" s="484" t="s">
        <v>174</v>
      </c>
      <c r="G153" s="488"/>
    </row>
    <row r="154" spans="1:7" s="487" customFormat="1" ht="49.5" customHeight="1" x14ac:dyDescent="0.25">
      <c r="A154" s="586" t="s">
        <v>18</v>
      </c>
      <c r="B154" s="484" t="s">
        <v>1338</v>
      </c>
      <c r="C154" s="484" t="s">
        <v>1137</v>
      </c>
      <c r="D154" s="484" t="s">
        <v>1138</v>
      </c>
      <c r="E154" s="485">
        <v>47536</v>
      </c>
      <c r="F154" s="484" t="s">
        <v>174</v>
      </c>
      <c r="G154" s="488"/>
    </row>
    <row r="155" spans="1:7" s="487" customFormat="1" ht="49.5" customHeight="1" x14ac:dyDescent="0.25">
      <c r="A155" s="586" t="s">
        <v>19</v>
      </c>
      <c r="B155" s="484" t="s">
        <v>183</v>
      </c>
      <c r="C155" s="484" t="s">
        <v>184</v>
      </c>
      <c r="D155" s="484" t="s">
        <v>185</v>
      </c>
      <c r="E155" s="485">
        <v>46493</v>
      </c>
      <c r="F155" s="484" t="s">
        <v>186</v>
      </c>
      <c r="G155" s="488"/>
    </row>
    <row r="156" spans="1:7" s="487" customFormat="1" ht="49.5" customHeight="1" x14ac:dyDescent="0.25">
      <c r="A156" s="586" t="s">
        <v>19</v>
      </c>
      <c r="B156" s="484" t="s">
        <v>1339</v>
      </c>
      <c r="C156" s="484" t="s">
        <v>187</v>
      </c>
      <c r="D156" s="484" t="s">
        <v>188</v>
      </c>
      <c r="E156" s="485">
        <v>46842</v>
      </c>
      <c r="F156" s="484" t="s">
        <v>186</v>
      </c>
      <c r="G156" s="486"/>
    </row>
    <row r="157" spans="1:7" s="487" customFormat="1" ht="49.5" customHeight="1" x14ac:dyDescent="0.25">
      <c r="A157" s="586" t="s">
        <v>19</v>
      </c>
      <c r="B157" s="484" t="s">
        <v>1340</v>
      </c>
      <c r="C157" s="484" t="s">
        <v>1341</v>
      </c>
      <c r="D157" s="484" t="s">
        <v>1342</v>
      </c>
      <c r="E157" s="485">
        <v>47113</v>
      </c>
      <c r="F157" s="484" t="s">
        <v>186</v>
      </c>
      <c r="G157" s="486"/>
    </row>
    <row r="158" spans="1:7" s="487" customFormat="1" ht="35.25" customHeight="1" x14ac:dyDescent="0.25">
      <c r="A158" s="586" t="s">
        <v>189</v>
      </c>
      <c r="B158" s="484" t="s">
        <v>1164</v>
      </c>
      <c r="C158" s="484" t="s">
        <v>190</v>
      </c>
      <c r="D158" s="484" t="s">
        <v>191</v>
      </c>
      <c r="E158" s="485">
        <v>45406</v>
      </c>
      <c r="F158" s="484" t="s">
        <v>38</v>
      </c>
      <c r="G158" s="488"/>
    </row>
    <row r="159" spans="1:7" s="487" customFormat="1" ht="35.25" customHeight="1" x14ac:dyDescent="0.25">
      <c r="A159" s="586" t="s">
        <v>189</v>
      </c>
      <c r="B159" s="484" t="s">
        <v>1164</v>
      </c>
      <c r="C159" s="484" t="s">
        <v>190</v>
      </c>
      <c r="D159" s="484" t="s">
        <v>192</v>
      </c>
      <c r="E159" s="485">
        <v>45766</v>
      </c>
      <c r="F159" s="484" t="s">
        <v>38</v>
      </c>
      <c r="G159" s="488"/>
    </row>
    <row r="160" spans="1:7" s="487" customFormat="1" ht="35.25" customHeight="1" x14ac:dyDescent="0.25">
      <c r="A160" s="586" t="s">
        <v>189</v>
      </c>
      <c r="B160" s="484" t="s">
        <v>1165</v>
      </c>
      <c r="C160" s="484" t="s">
        <v>193</v>
      </c>
      <c r="D160" s="484" t="s">
        <v>194</v>
      </c>
      <c r="E160" s="485">
        <v>46037</v>
      </c>
      <c r="F160" s="484" t="s">
        <v>38</v>
      </c>
      <c r="G160" s="488"/>
    </row>
    <row r="161" spans="1:7" s="487" customFormat="1" ht="35.25" customHeight="1" x14ac:dyDescent="0.25">
      <c r="A161" s="586" t="s">
        <v>189</v>
      </c>
      <c r="B161" s="484" t="s">
        <v>1166</v>
      </c>
      <c r="C161" s="484" t="s">
        <v>195</v>
      </c>
      <c r="D161" s="484" t="s">
        <v>196</v>
      </c>
      <c r="E161" s="485">
        <v>45501</v>
      </c>
      <c r="F161" s="484" t="s">
        <v>38</v>
      </c>
      <c r="G161" s="488"/>
    </row>
    <row r="162" spans="1:7" s="487" customFormat="1" ht="35.25" customHeight="1" x14ac:dyDescent="0.25">
      <c r="A162" s="586" t="s">
        <v>189</v>
      </c>
      <c r="B162" s="484" t="s">
        <v>197</v>
      </c>
      <c r="C162" s="484" t="s">
        <v>198</v>
      </c>
      <c r="D162" s="484" t="s">
        <v>199</v>
      </c>
      <c r="E162" s="485">
        <v>46658</v>
      </c>
      <c r="F162" s="484" t="s">
        <v>38</v>
      </c>
      <c r="G162" s="488"/>
    </row>
    <row r="163" spans="1:7" s="487" customFormat="1" ht="35.25" customHeight="1" x14ac:dyDescent="0.25">
      <c r="A163" s="586" t="s">
        <v>189</v>
      </c>
      <c r="B163" s="484" t="s">
        <v>200</v>
      </c>
      <c r="C163" s="484" t="s">
        <v>201</v>
      </c>
      <c r="D163" s="484" t="s">
        <v>202</v>
      </c>
      <c r="E163" s="485">
        <v>45441</v>
      </c>
      <c r="F163" s="484" t="s">
        <v>38</v>
      </c>
      <c r="G163" s="488"/>
    </row>
    <row r="164" spans="1:7" s="487" customFormat="1" ht="35.25" customHeight="1" x14ac:dyDescent="0.25">
      <c r="A164" s="586" t="s">
        <v>189</v>
      </c>
      <c r="B164" s="484" t="s">
        <v>200</v>
      </c>
      <c r="C164" s="484" t="s">
        <v>201</v>
      </c>
      <c r="D164" s="484" t="s">
        <v>203</v>
      </c>
      <c r="E164" s="485">
        <v>46881</v>
      </c>
      <c r="F164" s="484" t="s">
        <v>38</v>
      </c>
      <c r="G164" s="488"/>
    </row>
    <row r="165" spans="1:7" s="487" customFormat="1" ht="35.25" customHeight="1" x14ac:dyDescent="0.25">
      <c r="A165" s="586" t="s">
        <v>189</v>
      </c>
      <c r="B165" s="484" t="s">
        <v>204</v>
      </c>
      <c r="C165" s="484" t="s">
        <v>205</v>
      </c>
      <c r="D165" s="484" t="s">
        <v>206</v>
      </c>
      <c r="E165" s="485">
        <v>47342</v>
      </c>
      <c r="F165" s="484" t="s">
        <v>38</v>
      </c>
      <c r="G165" s="486"/>
    </row>
    <row r="166" spans="1:7" s="487" customFormat="1" ht="35.25" customHeight="1" x14ac:dyDescent="0.25">
      <c r="A166" s="586" t="s">
        <v>189</v>
      </c>
      <c r="B166" s="484" t="s">
        <v>1175</v>
      </c>
      <c r="C166" s="484" t="s">
        <v>207</v>
      </c>
      <c r="D166" s="484" t="s">
        <v>208</v>
      </c>
      <c r="E166" s="485">
        <v>45944</v>
      </c>
      <c r="F166" s="484" t="s">
        <v>38</v>
      </c>
      <c r="G166" s="486"/>
    </row>
    <row r="167" spans="1:7" s="487" customFormat="1" ht="35.25" customHeight="1" x14ac:dyDescent="0.25">
      <c r="A167" s="586" t="s">
        <v>189</v>
      </c>
      <c r="B167" s="484" t="s">
        <v>1343</v>
      </c>
      <c r="C167" s="484" t="s">
        <v>1344</v>
      </c>
      <c r="D167" s="484" t="s">
        <v>1345</v>
      </c>
      <c r="E167" s="485">
        <v>46218</v>
      </c>
      <c r="F167" s="484" t="s">
        <v>38</v>
      </c>
      <c r="G167" s="486"/>
    </row>
    <row r="168" spans="1:7" s="487" customFormat="1" ht="45.75" customHeight="1" x14ac:dyDescent="0.25">
      <c r="A168" s="586" t="s">
        <v>189</v>
      </c>
      <c r="B168" s="484" t="s">
        <v>1343</v>
      </c>
      <c r="C168" s="484" t="s">
        <v>1344</v>
      </c>
      <c r="D168" s="484" t="s">
        <v>1346</v>
      </c>
      <c r="E168" s="485">
        <v>46938</v>
      </c>
      <c r="F168" s="484" t="s">
        <v>38</v>
      </c>
      <c r="G168" s="488"/>
    </row>
    <row r="169" spans="1:7" s="487" customFormat="1" ht="45.75" customHeight="1" x14ac:dyDescent="0.25">
      <c r="A169" s="484" t="s">
        <v>1410</v>
      </c>
      <c r="B169" s="484" t="s">
        <v>1411</v>
      </c>
      <c r="C169" s="484" t="s">
        <v>1412</v>
      </c>
      <c r="D169" s="484" t="s">
        <v>1413</v>
      </c>
      <c r="E169" s="485">
        <v>72692</v>
      </c>
      <c r="F169" s="484" t="s">
        <v>38</v>
      </c>
      <c r="G169" s="488"/>
    </row>
    <row r="170" spans="1:7" s="487" customFormat="1" ht="45.75" customHeight="1" x14ac:dyDescent="0.25">
      <c r="A170" s="484" t="s">
        <v>920</v>
      </c>
      <c r="B170" s="484" t="s">
        <v>1414</v>
      </c>
      <c r="C170" s="484" t="s">
        <v>1415</v>
      </c>
      <c r="D170" s="484" t="s">
        <v>1416</v>
      </c>
      <c r="E170" s="485">
        <v>72531</v>
      </c>
      <c r="F170" s="484"/>
      <c r="G170" s="488"/>
    </row>
    <row r="171" spans="1:7" s="487" customFormat="1" ht="45.75" customHeight="1" x14ac:dyDescent="0.25">
      <c r="A171" s="586" t="s">
        <v>209</v>
      </c>
      <c r="B171" s="484" t="s">
        <v>1417</v>
      </c>
      <c r="C171" s="484" t="s">
        <v>1418</v>
      </c>
      <c r="D171" s="484" t="s">
        <v>1419</v>
      </c>
      <c r="E171" s="485">
        <v>78534</v>
      </c>
      <c r="F171" s="484"/>
      <c r="G171" s="488"/>
    </row>
    <row r="172" spans="1:7" s="487" customFormat="1" ht="45.75" customHeight="1" x14ac:dyDescent="0.25">
      <c r="A172" s="586" t="s">
        <v>209</v>
      </c>
      <c r="B172" s="484" t="s">
        <v>210</v>
      </c>
      <c r="C172" s="484" t="s">
        <v>211</v>
      </c>
      <c r="D172" s="484" t="s">
        <v>212</v>
      </c>
      <c r="E172" s="485">
        <v>45812</v>
      </c>
      <c r="F172" s="484" t="s">
        <v>57</v>
      </c>
      <c r="G172" s="488"/>
    </row>
    <row r="173" spans="1:7" s="487" customFormat="1" ht="35.25" customHeight="1" x14ac:dyDescent="0.25">
      <c r="A173" s="586" t="s">
        <v>209</v>
      </c>
      <c r="B173" s="484" t="s">
        <v>210</v>
      </c>
      <c r="C173" s="484" t="s">
        <v>211</v>
      </c>
      <c r="D173" s="484" t="s">
        <v>213</v>
      </c>
      <c r="E173" s="485">
        <v>46172</v>
      </c>
      <c r="F173" s="484" t="s">
        <v>57</v>
      </c>
      <c r="G173" s="488"/>
    </row>
    <row r="174" spans="1:7" s="487" customFormat="1" ht="35.25" customHeight="1" x14ac:dyDescent="0.25">
      <c r="A174" s="586" t="s">
        <v>209</v>
      </c>
      <c r="B174" s="484" t="s">
        <v>214</v>
      </c>
      <c r="C174" s="484" t="s">
        <v>215</v>
      </c>
      <c r="D174" s="484" t="s">
        <v>216</v>
      </c>
      <c r="E174" s="485">
        <v>47161</v>
      </c>
      <c r="F174" s="484" t="s">
        <v>57</v>
      </c>
      <c r="G174" s="488"/>
    </row>
    <row r="175" spans="1:7" s="487" customFormat="1" ht="35.25" customHeight="1" x14ac:dyDescent="0.25">
      <c r="A175" s="586" t="s">
        <v>209</v>
      </c>
      <c r="B175" s="484" t="s">
        <v>217</v>
      </c>
      <c r="C175" s="484" t="s">
        <v>218</v>
      </c>
      <c r="D175" s="484" t="s">
        <v>219</v>
      </c>
      <c r="E175" s="485">
        <v>46084</v>
      </c>
      <c r="F175" s="484" t="s">
        <v>57</v>
      </c>
      <c r="G175" s="488"/>
    </row>
    <row r="176" spans="1:7" s="487" customFormat="1" ht="35.25" customHeight="1" x14ac:dyDescent="0.25">
      <c r="A176" s="586" t="s">
        <v>209</v>
      </c>
      <c r="B176" s="484" t="s">
        <v>1139</v>
      </c>
      <c r="C176" s="484" t="s">
        <v>1140</v>
      </c>
      <c r="D176" s="484" t="s">
        <v>1141</v>
      </c>
      <c r="E176" s="485">
        <v>46834</v>
      </c>
      <c r="F176" s="484" t="s">
        <v>57</v>
      </c>
      <c r="G176" s="488"/>
    </row>
    <row r="177" spans="1:7" s="487" customFormat="1" ht="35.25" customHeight="1" x14ac:dyDescent="0.25">
      <c r="A177" s="586" t="s">
        <v>209</v>
      </c>
      <c r="B177" s="484" t="s">
        <v>1347</v>
      </c>
      <c r="C177" s="484" t="s">
        <v>220</v>
      </c>
      <c r="D177" s="484" t="s">
        <v>221</v>
      </c>
      <c r="E177" s="485">
        <v>45348</v>
      </c>
      <c r="F177" s="484" t="s">
        <v>57</v>
      </c>
      <c r="G177" s="488"/>
    </row>
    <row r="178" spans="1:7" s="487" customFormat="1" ht="35.25" customHeight="1" x14ac:dyDescent="0.25">
      <c r="A178" s="586" t="s">
        <v>209</v>
      </c>
      <c r="B178" s="484" t="s">
        <v>1347</v>
      </c>
      <c r="C178" s="484" t="s">
        <v>220</v>
      </c>
      <c r="D178" s="484" t="s">
        <v>222</v>
      </c>
      <c r="E178" s="485">
        <v>45708</v>
      </c>
      <c r="F178" s="484" t="s">
        <v>57</v>
      </c>
      <c r="G178" s="488"/>
    </row>
    <row r="179" spans="1:7" s="487" customFormat="1" ht="35.25" customHeight="1" x14ac:dyDescent="0.25">
      <c r="A179" s="484" t="s">
        <v>565</v>
      </c>
      <c r="B179" s="484" t="s">
        <v>1420</v>
      </c>
      <c r="C179" s="484" t="s">
        <v>1421</v>
      </c>
      <c r="D179" s="484" t="s">
        <v>1422</v>
      </c>
      <c r="E179" s="485">
        <v>76281</v>
      </c>
      <c r="F179" s="484"/>
      <c r="G179" s="488"/>
    </row>
    <row r="180" spans="1:7" s="487" customFormat="1" ht="35.25" customHeight="1" x14ac:dyDescent="0.25">
      <c r="A180" s="484" t="s">
        <v>57</v>
      </c>
      <c r="B180" s="484" t="s">
        <v>1423</v>
      </c>
      <c r="C180" s="484" t="s">
        <v>1424</v>
      </c>
      <c r="D180" s="484" t="s">
        <v>1425</v>
      </c>
      <c r="E180" s="485">
        <v>71699</v>
      </c>
      <c r="F180" s="484"/>
      <c r="G180" s="488"/>
    </row>
    <row r="181" spans="1:7" s="487" customFormat="1" ht="35.25" customHeight="1" x14ac:dyDescent="0.25">
      <c r="A181" s="484" t="s">
        <v>223</v>
      </c>
      <c r="B181" s="484" t="s">
        <v>224</v>
      </c>
      <c r="C181" s="484" t="s">
        <v>225</v>
      </c>
      <c r="D181" s="484" t="s">
        <v>226</v>
      </c>
      <c r="E181" s="485">
        <v>45560</v>
      </c>
      <c r="F181" s="484" t="s">
        <v>35</v>
      </c>
      <c r="G181" s="488"/>
    </row>
    <row r="182" spans="1:7" s="487" customFormat="1" ht="35.25" customHeight="1" x14ac:dyDescent="0.25">
      <c r="A182" s="484" t="s">
        <v>228</v>
      </c>
      <c r="B182" s="484" t="s">
        <v>1176</v>
      </c>
      <c r="C182" s="484" t="s">
        <v>229</v>
      </c>
      <c r="D182" s="484" t="s">
        <v>230</v>
      </c>
      <c r="E182" s="485">
        <v>48495</v>
      </c>
      <c r="F182" s="484" t="s">
        <v>35</v>
      </c>
      <c r="G182" s="488"/>
    </row>
    <row r="183" spans="1:7" s="487" customFormat="1" ht="35.25" customHeight="1" x14ac:dyDescent="0.25">
      <c r="A183" s="586" t="s">
        <v>231</v>
      </c>
      <c r="B183" s="484" t="s">
        <v>232</v>
      </c>
      <c r="C183" s="484" t="s">
        <v>233</v>
      </c>
      <c r="D183" s="484" t="s">
        <v>234</v>
      </c>
      <c r="E183" s="485">
        <v>45296</v>
      </c>
      <c r="F183" s="484" t="s">
        <v>57</v>
      </c>
      <c r="G183" s="488"/>
    </row>
    <row r="184" spans="1:7" s="487" customFormat="1" ht="35.25" customHeight="1" x14ac:dyDescent="0.25">
      <c r="A184" s="586" t="s">
        <v>231</v>
      </c>
      <c r="B184" s="484" t="s">
        <v>1348</v>
      </c>
      <c r="C184" s="489" t="s">
        <v>235</v>
      </c>
      <c r="D184" s="484" t="s">
        <v>236</v>
      </c>
      <c r="E184" s="485">
        <v>45568</v>
      </c>
      <c r="F184" s="484" t="s">
        <v>57</v>
      </c>
      <c r="G184" s="488"/>
    </row>
    <row r="185" spans="1:7" s="487" customFormat="1" ht="35.25" customHeight="1" x14ac:dyDescent="0.25">
      <c r="A185" s="586" t="s">
        <v>231</v>
      </c>
      <c r="B185" s="484" t="s">
        <v>1177</v>
      </c>
      <c r="C185" s="484" t="s">
        <v>237</v>
      </c>
      <c r="D185" s="484" t="s">
        <v>238</v>
      </c>
      <c r="E185" s="485">
        <v>46243</v>
      </c>
      <c r="F185" s="484" t="s">
        <v>57</v>
      </c>
      <c r="G185" s="488"/>
    </row>
    <row r="186" spans="1:7" s="487" customFormat="1" ht="35.25" customHeight="1" x14ac:dyDescent="0.25">
      <c r="A186" s="585" t="s">
        <v>231</v>
      </c>
      <c r="B186" s="484" t="s">
        <v>1178</v>
      </c>
      <c r="C186" s="484" t="s">
        <v>239</v>
      </c>
      <c r="D186" s="484" t="s">
        <v>240</v>
      </c>
      <c r="E186" s="485">
        <v>47555</v>
      </c>
      <c r="F186" s="484" t="s">
        <v>57</v>
      </c>
      <c r="G186" s="486"/>
    </row>
    <row r="187" spans="1:7" s="487" customFormat="1" ht="35.25" customHeight="1" x14ac:dyDescent="0.25">
      <c r="A187" s="489" t="s">
        <v>241</v>
      </c>
      <c r="B187" s="484" t="s">
        <v>242</v>
      </c>
      <c r="C187" s="484" t="s">
        <v>243</v>
      </c>
      <c r="D187" s="484" t="s">
        <v>244</v>
      </c>
      <c r="E187" s="485">
        <v>47276</v>
      </c>
      <c r="F187" s="484" t="s">
        <v>35</v>
      </c>
      <c r="G187" s="486"/>
    </row>
    <row r="188" spans="1:7" s="487" customFormat="1" ht="35.25" customHeight="1" x14ac:dyDescent="0.25">
      <c r="A188" s="489" t="s">
        <v>732</v>
      </c>
      <c r="B188" s="484" t="s">
        <v>1426</v>
      </c>
      <c r="C188" s="484" t="s">
        <v>1427</v>
      </c>
      <c r="D188" s="484" t="s">
        <v>1428</v>
      </c>
      <c r="E188" s="485">
        <v>64414</v>
      </c>
      <c r="F188" s="484"/>
      <c r="G188" s="486"/>
    </row>
    <row r="189" spans="1:7" s="487" customFormat="1" ht="35.25" customHeight="1" x14ac:dyDescent="0.25">
      <c r="A189" s="489" t="s">
        <v>566</v>
      </c>
      <c r="B189" s="484" t="s">
        <v>1429</v>
      </c>
      <c r="C189" s="484" t="s">
        <v>1430</v>
      </c>
      <c r="D189" s="484" t="s">
        <v>1431</v>
      </c>
      <c r="E189" s="485">
        <v>55814</v>
      </c>
      <c r="F189" s="484"/>
      <c r="G189" s="486"/>
    </row>
    <row r="190" spans="1:7" s="487" customFormat="1" ht="35.25" customHeight="1" x14ac:dyDescent="0.25">
      <c r="A190" s="489" t="s">
        <v>958</v>
      </c>
      <c r="B190" s="484" t="s">
        <v>1432</v>
      </c>
      <c r="C190" s="484" t="s">
        <v>1433</v>
      </c>
      <c r="D190" s="484" t="s">
        <v>1434</v>
      </c>
      <c r="E190" s="485">
        <v>54891</v>
      </c>
      <c r="F190" s="484"/>
      <c r="G190" s="486"/>
    </row>
    <row r="191" spans="1:7" s="487" customFormat="1" ht="35.25" customHeight="1" x14ac:dyDescent="0.25">
      <c r="A191" s="489" t="s">
        <v>960</v>
      </c>
      <c r="B191" s="484" t="s">
        <v>1435</v>
      </c>
      <c r="C191" s="484" t="s">
        <v>1436</v>
      </c>
      <c r="D191" s="484" t="s">
        <v>1437</v>
      </c>
      <c r="E191" s="485">
        <v>75286</v>
      </c>
      <c r="F191" s="484"/>
      <c r="G191" s="486"/>
    </row>
    <row r="192" spans="1:7" s="487" customFormat="1" ht="35.25" customHeight="1" x14ac:dyDescent="0.25">
      <c r="A192" s="585" t="s">
        <v>1142</v>
      </c>
      <c r="B192" s="484" t="s">
        <v>1143</v>
      </c>
      <c r="C192" s="484" t="s">
        <v>1144</v>
      </c>
      <c r="D192" s="484" t="s">
        <v>1145</v>
      </c>
      <c r="E192" s="485">
        <v>45348</v>
      </c>
      <c r="F192" s="484" t="s">
        <v>38</v>
      </c>
      <c r="G192" s="486"/>
    </row>
    <row r="193" spans="1:7" s="487" customFormat="1" ht="35.25" customHeight="1" x14ac:dyDescent="0.25">
      <c r="A193" s="585" t="s">
        <v>1142</v>
      </c>
      <c r="B193" s="484" t="s">
        <v>1349</v>
      </c>
      <c r="C193" s="484" t="s">
        <v>1350</v>
      </c>
      <c r="D193" s="484" t="s">
        <v>1351</v>
      </c>
      <c r="E193" s="485">
        <v>45544</v>
      </c>
      <c r="F193" s="484" t="s">
        <v>38</v>
      </c>
      <c r="G193" s="486"/>
    </row>
    <row r="194" spans="1:7" s="487" customFormat="1" ht="35.25" customHeight="1" x14ac:dyDescent="0.25">
      <c r="A194" s="585" t="s">
        <v>248</v>
      </c>
      <c r="B194" s="484" t="s">
        <v>249</v>
      </c>
      <c r="C194" s="484" t="s">
        <v>250</v>
      </c>
      <c r="D194" s="484" t="s">
        <v>251</v>
      </c>
      <c r="E194" s="485">
        <v>45270</v>
      </c>
      <c r="F194" s="484" t="s">
        <v>35</v>
      </c>
      <c r="G194" s="486"/>
    </row>
    <row r="195" spans="1:7" s="487" customFormat="1" ht="35.25" customHeight="1" x14ac:dyDescent="0.25">
      <c r="A195" s="586" t="s">
        <v>248</v>
      </c>
      <c r="B195" s="484" t="s">
        <v>249</v>
      </c>
      <c r="C195" s="484" t="s">
        <v>250</v>
      </c>
      <c r="D195" s="484" t="s">
        <v>252</v>
      </c>
      <c r="E195" s="485">
        <v>46710</v>
      </c>
      <c r="F195" s="484" t="s">
        <v>35</v>
      </c>
      <c r="G195" s="486"/>
    </row>
    <row r="196" spans="1:7" s="487" customFormat="1" ht="35.25" customHeight="1" x14ac:dyDescent="0.25">
      <c r="A196" s="586" t="s">
        <v>248</v>
      </c>
      <c r="B196" s="484" t="s">
        <v>253</v>
      </c>
      <c r="C196" s="484" t="s">
        <v>254</v>
      </c>
      <c r="D196" s="484" t="s">
        <v>255</v>
      </c>
      <c r="E196" s="485">
        <v>46451</v>
      </c>
      <c r="F196" s="484" t="s">
        <v>35</v>
      </c>
      <c r="G196" s="488"/>
    </row>
    <row r="197" spans="1:7" s="487" customFormat="1" ht="35.25" customHeight="1" x14ac:dyDescent="0.25">
      <c r="A197" s="586" t="s">
        <v>256</v>
      </c>
      <c r="B197" s="484" t="s">
        <v>1179</v>
      </c>
      <c r="C197" s="484" t="s">
        <v>257</v>
      </c>
      <c r="D197" s="484" t="s">
        <v>258</v>
      </c>
      <c r="E197" s="485">
        <v>45596</v>
      </c>
      <c r="F197" s="484" t="s">
        <v>57</v>
      </c>
      <c r="G197" s="488"/>
    </row>
    <row r="198" spans="1:7" s="487" customFormat="1" ht="35.25" customHeight="1" x14ac:dyDescent="0.25">
      <c r="A198" s="586" t="s">
        <v>256</v>
      </c>
      <c r="B198" s="484" t="s">
        <v>1179</v>
      </c>
      <c r="C198" s="484" t="s">
        <v>257</v>
      </c>
      <c r="D198" s="484" t="s">
        <v>259</v>
      </c>
      <c r="E198" s="485">
        <v>45956</v>
      </c>
      <c r="F198" s="484" t="s">
        <v>57</v>
      </c>
      <c r="G198" s="488"/>
    </row>
    <row r="199" spans="1:7" s="487" customFormat="1" ht="43.5" customHeight="1" x14ac:dyDescent="0.25">
      <c r="A199" s="586" t="s">
        <v>256</v>
      </c>
      <c r="B199" s="484" t="s">
        <v>260</v>
      </c>
      <c r="C199" s="484" t="s">
        <v>261</v>
      </c>
      <c r="D199" s="484" t="s">
        <v>262</v>
      </c>
      <c r="E199" s="485">
        <v>46694</v>
      </c>
      <c r="F199" s="484" t="s">
        <v>57</v>
      </c>
      <c r="G199" s="488"/>
    </row>
    <row r="200" spans="1:7" s="487" customFormat="1" ht="45.75" customHeight="1" x14ac:dyDescent="0.25">
      <c r="A200" s="585" t="s">
        <v>263</v>
      </c>
      <c r="B200" s="484" t="s">
        <v>264</v>
      </c>
      <c r="C200" s="484" t="s">
        <v>265</v>
      </c>
      <c r="D200" s="484" t="s">
        <v>266</v>
      </c>
      <c r="E200" s="485">
        <v>45419</v>
      </c>
      <c r="F200" s="484" t="s">
        <v>38</v>
      </c>
      <c r="G200" s="488"/>
    </row>
    <row r="201" spans="1:7" s="487" customFormat="1" ht="35.25" customHeight="1" x14ac:dyDescent="0.25">
      <c r="A201" s="585" t="s">
        <v>263</v>
      </c>
      <c r="B201" s="484" t="s">
        <v>1180</v>
      </c>
      <c r="C201" s="484" t="s">
        <v>267</v>
      </c>
      <c r="D201" s="484" t="s">
        <v>268</v>
      </c>
      <c r="E201" s="485">
        <v>46689</v>
      </c>
      <c r="F201" s="484" t="s">
        <v>57</v>
      </c>
      <c r="G201" s="488"/>
    </row>
    <row r="202" spans="1:7" s="487" customFormat="1" ht="35.25" customHeight="1" x14ac:dyDescent="0.25">
      <c r="A202" s="585" t="s">
        <v>263</v>
      </c>
      <c r="B202" s="484" t="s">
        <v>1181</v>
      </c>
      <c r="C202" s="484" t="s">
        <v>269</v>
      </c>
      <c r="D202" s="484" t="s">
        <v>270</v>
      </c>
      <c r="E202" s="485">
        <v>47410</v>
      </c>
      <c r="F202" s="484" t="s">
        <v>57</v>
      </c>
      <c r="G202" s="488"/>
    </row>
    <row r="203" spans="1:7" s="487" customFormat="1" ht="45.75" customHeight="1" x14ac:dyDescent="0.25">
      <c r="A203" s="585" t="s">
        <v>263</v>
      </c>
      <c r="B203" s="484" t="s">
        <v>1182</v>
      </c>
      <c r="C203" s="484" t="s">
        <v>271</v>
      </c>
      <c r="D203" s="484" t="s">
        <v>272</v>
      </c>
      <c r="E203" s="485">
        <v>48048</v>
      </c>
      <c r="F203" s="484" t="s">
        <v>57</v>
      </c>
      <c r="G203" s="488"/>
    </row>
    <row r="204" spans="1:7" s="487" customFormat="1" ht="35.25" customHeight="1" x14ac:dyDescent="0.25">
      <c r="A204" s="484" t="s">
        <v>1438</v>
      </c>
      <c r="B204" s="484" t="s">
        <v>1439</v>
      </c>
      <c r="C204" s="484" t="s">
        <v>1440</v>
      </c>
      <c r="D204" s="484" t="s">
        <v>1441</v>
      </c>
      <c r="E204" s="485">
        <v>46333</v>
      </c>
      <c r="F204" s="484" t="s">
        <v>35</v>
      </c>
      <c r="G204" s="488"/>
    </row>
    <row r="205" spans="1:7" s="487" customFormat="1" ht="35.25" customHeight="1" x14ac:dyDescent="0.25">
      <c r="A205" s="586" t="s">
        <v>273</v>
      </c>
      <c r="B205" s="484" t="s">
        <v>274</v>
      </c>
      <c r="C205" s="484" t="s">
        <v>275</v>
      </c>
      <c r="D205" s="484" t="s">
        <v>276</v>
      </c>
      <c r="E205" s="485">
        <v>46648</v>
      </c>
      <c r="F205" s="484" t="s">
        <v>57</v>
      </c>
      <c r="G205" s="486"/>
    </row>
    <row r="206" spans="1:7" s="487" customFormat="1" ht="35.25" customHeight="1" x14ac:dyDescent="0.25">
      <c r="A206" s="586" t="s">
        <v>273</v>
      </c>
      <c r="B206" s="484" t="s">
        <v>277</v>
      </c>
      <c r="C206" s="484" t="s">
        <v>278</v>
      </c>
      <c r="D206" s="484" t="s">
        <v>279</v>
      </c>
      <c r="E206" s="485">
        <v>48145</v>
      </c>
      <c r="F206" s="484" t="s">
        <v>57</v>
      </c>
      <c r="G206" s="486"/>
    </row>
    <row r="207" spans="1:7" s="487" customFormat="1" ht="35.25" customHeight="1" x14ac:dyDescent="0.25">
      <c r="A207" s="586" t="s">
        <v>273</v>
      </c>
      <c r="B207" s="484" t="s">
        <v>280</v>
      </c>
      <c r="C207" s="484" t="s">
        <v>281</v>
      </c>
      <c r="D207" s="484" t="s">
        <v>282</v>
      </c>
      <c r="E207" s="485">
        <v>48520</v>
      </c>
      <c r="F207" s="484" t="s">
        <v>57</v>
      </c>
      <c r="G207" s="488"/>
    </row>
    <row r="208" spans="1:7" s="487" customFormat="1" ht="35.25" customHeight="1" x14ac:dyDescent="0.25">
      <c r="A208" s="586" t="s">
        <v>273</v>
      </c>
      <c r="B208" s="484" t="s">
        <v>283</v>
      </c>
      <c r="C208" s="484" t="s">
        <v>284</v>
      </c>
      <c r="D208" s="484" t="s">
        <v>285</v>
      </c>
      <c r="E208" s="485">
        <v>48880</v>
      </c>
      <c r="F208" s="484" t="s">
        <v>57</v>
      </c>
      <c r="G208" s="488"/>
    </row>
    <row r="209" spans="1:7" s="487" customFormat="1" ht="35.25" customHeight="1" x14ac:dyDescent="0.25">
      <c r="A209" s="586" t="s">
        <v>273</v>
      </c>
      <c r="B209" s="484" t="s">
        <v>286</v>
      </c>
      <c r="C209" s="484" t="s">
        <v>287</v>
      </c>
      <c r="D209" s="484" t="s">
        <v>288</v>
      </c>
      <c r="E209" s="485">
        <v>48901</v>
      </c>
      <c r="F209" s="484" t="s">
        <v>57</v>
      </c>
      <c r="G209" s="488"/>
    </row>
    <row r="210" spans="1:7" s="487" customFormat="1" ht="35.25" customHeight="1" x14ac:dyDescent="0.25">
      <c r="A210" s="586" t="s">
        <v>273</v>
      </c>
      <c r="B210" s="484" t="s">
        <v>289</v>
      </c>
      <c r="C210" s="484" t="s">
        <v>290</v>
      </c>
      <c r="D210" s="484" t="s">
        <v>291</v>
      </c>
      <c r="E210" s="485">
        <v>48901</v>
      </c>
      <c r="F210" s="484" t="s">
        <v>57</v>
      </c>
      <c r="G210" s="488"/>
    </row>
    <row r="211" spans="1:7" s="487" customFormat="1" ht="35.25" customHeight="1" x14ac:dyDescent="0.25">
      <c r="A211" s="586" t="s">
        <v>273</v>
      </c>
      <c r="B211" s="484" t="s">
        <v>292</v>
      </c>
      <c r="C211" s="484" t="s">
        <v>293</v>
      </c>
      <c r="D211" s="484" t="s">
        <v>294</v>
      </c>
      <c r="E211" s="485">
        <v>45929</v>
      </c>
      <c r="F211" s="484" t="s">
        <v>57</v>
      </c>
      <c r="G211" s="488"/>
    </row>
    <row r="212" spans="1:7" s="487" customFormat="1" ht="35.25" customHeight="1" x14ac:dyDescent="0.25">
      <c r="A212" s="586" t="s">
        <v>273</v>
      </c>
      <c r="B212" s="484" t="s">
        <v>295</v>
      </c>
      <c r="C212" s="484" t="s">
        <v>296</v>
      </c>
      <c r="D212" s="484" t="s">
        <v>297</v>
      </c>
      <c r="E212" s="485">
        <v>47501</v>
      </c>
      <c r="F212" s="484" t="s">
        <v>57</v>
      </c>
    </row>
    <row r="213" spans="1:7" s="487" customFormat="1" ht="49.5" customHeight="1" x14ac:dyDescent="0.25">
      <c r="A213" s="586" t="s">
        <v>273</v>
      </c>
      <c r="B213" s="484" t="s">
        <v>298</v>
      </c>
      <c r="C213" s="484" t="s">
        <v>299</v>
      </c>
      <c r="D213" s="484" t="s">
        <v>300</v>
      </c>
      <c r="E213" s="485">
        <v>46782</v>
      </c>
      <c r="F213" s="484" t="s">
        <v>57</v>
      </c>
      <c r="G213" s="488"/>
    </row>
    <row r="214" spans="1:7" s="487" customFormat="1" ht="49.5" customHeight="1" x14ac:dyDescent="0.25">
      <c r="A214" s="586" t="s">
        <v>273</v>
      </c>
      <c r="B214" s="484" t="s">
        <v>301</v>
      </c>
      <c r="C214" s="484" t="s">
        <v>302</v>
      </c>
      <c r="D214" s="484" t="s">
        <v>303</v>
      </c>
      <c r="E214" s="485">
        <v>48390</v>
      </c>
      <c r="F214" s="484" t="s">
        <v>57</v>
      </c>
      <c r="G214" s="488"/>
    </row>
    <row r="215" spans="1:7" s="487" customFormat="1" ht="49.5" customHeight="1" x14ac:dyDescent="0.25">
      <c r="A215" s="586" t="s">
        <v>273</v>
      </c>
      <c r="B215" s="484" t="s">
        <v>304</v>
      </c>
      <c r="C215" s="484" t="s">
        <v>305</v>
      </c>
      <c r="D215" s="484" t="s">
        <v>306</v>
      </c>
      <c r="E215" s="485">
        <v>47670</v>
      </c>
      <c r="F215" s="484" t="s">
        <v>57</v>
      </c>
      <c r="G215" s="488"/>
    </row>
    <row r="216" spans="1:7" s="487" customFormat="1" ht="49.5" customHeight="1" x14ac:dyDescent="0.25">
      <c r="A216" s="586" t="s">
        <v>273</v>
      </c>
      <c r="B216" s="484" t="s">
        <v>307</v>
      </c>
      <c r="C216" s="484" t="s">
        <v>308</v>
      </c>
      <c r="D216" s="484" t="s">
        <v>309</v>
      </c>
      <c r="E216" s="485">
        <v>48062</v>
      </c>
      <c r="F216" s="484" t="s">
        <v>57</v>
      </c>
      <c r="G216" s="486"/>
    </row>
    <row r="217" spans="1:7" s="487" customFormat="1" ht="49.5" customHeight="1" x14ac:dyDescent="0.25">
      <c r="A217" s="586" t="s">
        <v>273</v>
      </c>
      <c r="B217" s="484" t="s">
        <v>310</v>
      </c>
      <c r="C217" s="484" t="s">
        <v>311</v>
      </c>
      <c r="D217" s="484" t="s">
        <v>312</v>
      </c>
      <c r="E217" s="485">
        <v>48062</v>
      </c>
      <c r="F217" s="484" t="s">
        <v>57</v>
      </c>
      <c r="G217" s="486"/>
    </row>
    <row r="218" spans="1:7" s="487" customFormat="1" ht="35.25" customHeight="1" x14ac:dyDescent="0.25">
      <c r="A218" s="586" t="s">
        <v>273</v>
      </c>
      <c r="B218" s="484" t="s">
        <v>313</v>
      </c>
      <c r="C218" s="484" t="s">
        <v>314</v>
      </c>
      <c r="D218" s="484" t="s">
        <v>315</v>
      </c>
      <c r="E218" s="485">
        <v>48145</v>
      </c>
      <c r="F218" s="484" t="s">
        <v>57</v>
      </c>
      <c r="G218" s="488"/>
    </row>
    <row r="219" spans="1:7" s="487" customFormat="1" ht="35.25" customHeight="1" x14ac:dyDescent="0.25">
      <c r="A219" s="484" t="s">
        <v>316</v>
      </c>
      <c r="B219" s="484" t="s">
        <v>1442</v>
      </c>
      <c r="C219" s="484" t="s">
        <v>1443</v>
      </c>
      <c r="D219" s="484" t="s">
        <v>1444</v>
      </c>
      <c r="E219" s="485">
        <v>47052</v>
      </c>
      <c r="F219" s="484" t="s">
        <v>38</v>
      </c>
      <c r="G219" s="488"/>
    </row>
    <row r="220" spans="1:7" s="487" customFormat="1" ht="35.25" customHeight="1" x14ac:dyDescent="0.25">
      <c r="A220" s="586" t="s">
        <v>317</v>
      </c>
      <c r="B220" s="484" t="s">
        <v>1352</v>
      </c>
      <c r="C220" s="484" t="s">
        <v>1353</v>
      </c>
      <c r="D220" s="484" t="s">
        <v>1354</v>
      </c>
      <c r="E220" s="485">
        <v>45398</v>
      </c>
      <c r="F220" s="484" t="s">
        <v>35</v>
      </c>
      <c r="G220" s="488"/>
    </row>
    <row r="221" spans="1:7" s="487" customFormat="1" ht="35.25" customHeight="1" x14ac:dyDescent="0.25">
      <c r="A221" s="586" t="s">
        <v>317</v>
      </c>
      <c r="B221" s="484" t="s">
        <v>1352</v>
      </c>
      <c r="C221" s="484" t="s">
        <v>1353</v>
      </c>
      <c r="D221" s="484" t="s">
        <v>1355</v>
      </c>
      <c r="E221" s="485">
        <v>46661</v>
      </c>
      <c r="F221" s="484" t="s">
        <v>35</v>
      </c>
      <c r="G221" s="488"/>
    </row>
    <row r="222" spans="1:7" s="487" customFormat="1" ht="35.25" customHeight="1" x14ac:dyDescent="0.25">
      <c r="A222" s="586" t="s">
        <v>317</v>
      </c>
      <c r="B222" s="484" t="s">
        <v>1183</v>
      </c>
      <c r="C222" s="484" t="s">
        <v>318</v>
      </c>
      <c r="D222" s="484" t="s">
        <v>319</v>
      </c>
      <c r="E222" s="485">
        <v>46334</v>
      </c>
      <c r="F222" s="484" t="s">
        <v>38</v>
      </c>
      <c r="G222" s="488"/>
    </row>
    <row r="223" spans="1:7" s="487" customFormat="1" ht="35.25" customHeight="1" x14ac:dyDescent="0.25">
      <c r="A223" s="586" t="s">
        <v>317</v>
      </c>
      <c r="B223" s="484" t="s">
        <v>1167</v>
      </c>
      <c r="C223" s="484" t="s">
        <v>320</v>
      </c>
      <c r="D223" s="484" t="s">
        <v>321</v>
      </c>
      <c r="E223" s="485">
        <v>47399</v>
      </c>
      <c r="F223" s="484" t="s">
        <v>38</v>
      </c>
      <c r="G223" s="488"/>
    </row>
    <row r="224" spans="1:7" s="487" customFormat="1" ht="35.25" customHeight="1" x14ac:dyDescent="0.25">
      <c r="A224" s="586" t="s">
        <v>323</v>
      </c>
      <c r="B224" s="484" t="s">
        <v>324</v>
      </c>
      <c r="C224" s="484" t="s">
        <v>325</v>
      </c>
      <c r="D224" s="484" t="s">
        <v>326</v>
      </c>
      <c r="E224" s="485">
        <v>46322</v>
      </c>
      <c r="F224" s="484" t="s">
        <v>732</v>
      </c>
      <c r="G224" s="488"/>
    </row>
    <row r="225" spans="1:7" s="487" customFormat="1" ht="35.25" customHeight="1" x14ac:dyDescent="0.25">
      <c r="A225" s="586" t="s">
        <v>323</v>
      </c>
      <c r="B225" s="484" t="s">
        <v>327</v>
      </c>
      <c r="C225" s="484" t="s">
        <v>328</v>
      </c>
      <c r="D225" s="484" t="s">
        <v>329</v>
      </c>
      <c r="E225" s="485">
        <v>46323</v>
      </c>
      <c r="F225" s="484" t="s">
        <v>732</v>
      </c>
      <c r="G225" s="486"/>
    </row>
    <row r="226" spans="1:7" s="487" customFormat="1" ht="35.25" customHeight="1" x14ac:dyDescent="0.25">
      <c r="A226" s="586" t="s">
        <v>323</v>
      </c>
      <c r="B226" s="484" t="s">
        <v>330</v>
      </c>
      <c r="C226" s="484" t="s">
        <v>331</v>
      </c>
      <c r="D226" s="484" t="s">
        <v>332</v>
      </c>
      <c r="E226" s="485">
        <v>46684</v>
      </c>
      <c r="F226" s="484" t="s">
        <v>732</v>
      </c>
      <c r="G226" s="486"/>
    </row>
    <row r="227" spans="1:7" s="487" customFormat="1" ht="35.25" customHeight="1" x14ac:dyDescent="0.25">
      <c r="A227" s="586" t="s">
        <v>323</v>
      </c>
      <c r="B227" s="484" t="s">
        <v>333</v>
      </c>
      <c r="C227" s="484" t="s">
        <v>334</v>
      </c>
      <c r="D227" s="484" t="s">
        <v>335</v>
      </c>
      <c r="E227" s="485">
        <v>46931</v>
      </c>
      <c r="F227" s="484" t="s">
        <v>732</v>
      </c>
      <c r="G227" s="486"/>
    </row>
    <row r="228" spans="1:7" s="487" customFormat="1" ht="45.75" customHeight="1" x14ac:dyDescent="0.25">
      <c r="A228" s="586" t="s">
        <v>323</v>
      </c>
      <c r="B228" s="484" t="s">
        <v>1146</v>
      </c>
      <c r="C228" s="484" t="s">
        <v>1147</v>
      </c>
      <c r="D228" s="484" t="s">
        <v>1148</v>
      </c>
      <c r="E228" s="485">
        <v>45396</v>
      </c>
      <c r="F228" s="484" t="s">
        <v>732</v>
      </c>
      <c r="G228" s="488"/>
    </row>
    <row r="229" spans="1:7" s="487" customFormat="1" ht="45.75" customHeight="1" x14ac:dyDescent="0.25">
      <c r="A229" s="484" t="s">
        <v>336</v>
      </c>
      <c r="B229" s="484" t="s">
        <v>337</v>
      </c>
      <c r="C229" s="484" t="s">
        <v>338</v>
      </c>
      <c r="D229" s="484" t="s">
        <v>339</v>
      </c>
      <c r="E229" s="485">
        <v>45870</v>
      </c>
      <c r="F229" s="484" t="s">
        <v>30</v>
      </c>
      <c r="G229" s="488"/>
    </row>
    <row r="230" spans="1:7" s="487" customFormat="1" ht="45.75" customHeight="1" x14ac:dyDescent="0.25">
      <c r="A230" s="586" t="s">
        <v>340</v>
      </c>
      <c r="B230" s="484" t="s">
        <v>1445</v>
      </c>
      <c r="C230" s="484" t="s">
        <v>1446</v>
      </c>
      <c r="D230" s="484" t="s">
        <v>1447</v>
      </c>
      <c r="E230" s="485">
        <v>72773</v>
      </c>
      <c r="F230" s="484" t="s">
        <v>38</v>
      </c>
      <c r="G230" s="488"/>
    </row>
    <row r="231" spans="1:7" s="487" customFormat="1" ht="45.75" customHeight="1" x14ac:dyDescent="0.25">
      <c r="A231" s="586" t="s">
        <v>340</v>
      </c>
      <c r="B231" s="484" t="s">
        <v>1445</v>
      </c>
      <c r="C231" s="484" t="s">
        <v>1446</v>
      </c>
      <c r="D231" s="484" t="s">
        <v>1448</v>
      </c>
      <c r="E231" s="485">
        <v>72773</v>
      </c>
      <c r="F231" s="484"/>
      <c r="G231" s="488"/>
    </row>
    <row r="232" spans="1:7" s="487" customFormat="1" ht="45.75" customHeight="1" x14ac:dyDescent="0.25">
      <c r="A232" s="586" t="s">
        <v>340</v>
      </c>
      <c r="B232" s="484" t="s">
        <v>341</v>
      </c>
      <c r="C232" s="484" t="s">
        <v>342</v>
      </c>
      <c r="D232" s="484" t="s">
        <v>343</v>
      </c>
      <c r="E232" s="485">
        <v>47642</v>
      </c>
      <c r="F232" s="484" t="s">
        <v>38</v>
      </c>
      <c r="G232" s="488"/>
    </row>
    <row r="233" spans="1:7" s="487" customFormat="1" ht="35.25" customHeight="1" x14ac:dyDescent="0.25">
      <c r="A233" s="586" t="s">
        <v>340</v>
      </c>
      <c r="B233" s="484" t="s">
        <v>344</v>
      </c>
      <c r="C233" s="484" t="s">
        <v>345</v>
      </c>
      <c r="D233" s="484" t="s">
        <v>346</v>
      </c>
      <c r="E233" s="485">
        <v>46943</v>
      </c>
      <c r="F233" s="484" t="s">
        <v>38</v>
      </c>
      <c r="G233" s="488"/>
    </row>
    <row r="234" spans="1:7" s="487" customFormat="1" ht="35.25" customHeight="1" x14ac:dyDescent="0.25">
      <c r="A234" s="586" t="s">
        <v>340</v>
      </c>
      <c r="B234" s="484" t="s">
        <v>1356</v>
      </c>
      <c r="C234" s="484" t="s">
        <v>1357</v>
      </c>
      <c r="D234" s="484" t="s">
        <v>1358</v>
      </c>
      <c r="E234" s="485">
        <v>48781</v>
      </c>
      <c r="F234" s="484" t="s">
        <v>38</v>
      </c>
      <c r="G234" s="488"/>
    </row>
    <row r="235" spans="1:7" s="487" customFormat="1" ht="35.25" customHeight="1" x14ac:dyDescent="0.25">
      <c r="A235" s="586" t="s">
        <v>340</v>
      </c>
      <c r="B235" s="484" t="s">
        <v>347</v>
      </c>
      <c r="C235" s="484" t="s">
        <v>348</v>
      </c>
      <c r="D235" s="484" t="s">
        <v>349</v>
      </c>
      <c r="E235" s="485">
        <v>46387</v>
      </c>
      <c r="F235" s="484" t="s">
        <v>38</v>
      </c>
      <c r="G235" s="488"/>
    </row>
    <row r="236" spans="1:7" s="487" customFormat="1" ht="35.25" customHeight="1" x14ac:dyDescent="0.25">
      <c r="A236" s="586" t="s">
        <v>340</v>
      </c>
      <c r="B236" s="484" t="s">
        <v>350</v>
      </c>
      <c r="C236" s="484" t="s">
        <v>351</v>
      </c>
      <c r="D236" s="484" t="s">
        <v>352</v>
      </c>
      <c r="E236" s="485">
        <v>47206</v>
      </c>
      <c r="F236" s="484" t="s">
        <v>38</v>
      </c>
      <c r="G236" s="488"/>
    </row>
    <row r="237" spans="1:7" s="487" customFormat="1" ht="35.25" customHeight="1" x14ac:dyDescent="0.25">
      <c r="A237" s="484" t="s">
        <v>353</v>
      </c>
      <c r="B237" s="484" t="s">
        <v>1184</v>
      </c>
      <c r="C237" s="484" t="s">
        <v>354</v>
      </c>
      <c r="D237" s="484" t="s">
        <v>355</v>
      </c>
      <c r="E237" s="485">
        <v>46158</v>
      </c>
      <c r="F237" s="484" t="s">
        <v>732</v>
      </c>
      <c r="G237" s="488"/>
    </row>
    <row r="238" spans="1:7" s="487" customFormat="1" ht="35.25" customHeight="1" x14ac:dyDescent="0.25">
      <c r="A238" s="586" t="s">
        <v>356</v>
      </c>
      <c r="B238" s="484" t="s">
        <v>1185</v>
      </c>
      <c r="C238" s="484" t="s">
        <v>357</v>
      </c>
      <c r="D238" s="484" t="s">
        <v>358</v>
      </c>
      <c r="E238" s="485">
        <v>45879</v>
      </c>
      <c r="F238" s="484" t="s">
        <v>30</v>
      </c>
      <c r="G238" s="488"/>
    </row>
    <row r="239" spans="1:7" s="487" customFormat="1" ht="35.25" customHeight="1" x14ac:dyDescent="0.25">
      <c r="A239" s="586" t="s">
        <v>356</v>
      </c>
      <c r="B239" s="484" t="s">
        <v>1185</v>
      </c>
      <c r="C239" s="484" t="s">
        <v>357</v>
      </c>
      <c r="D239" s="484" t="s">
        <v>359</v>
      </c>
      <c r="E239" s="485">
        <v>46599</v>
      </c>
      <c r="F239" s="484" t="s">
        <v>30</v>
      </c>
      <c r="G239" s="488"/>
    </row>
    <row r="240" spans="1:7" s="487" customFormat="1" ht="35.25" customHeight="1" x14ac:dyDescent="0.25">
      <c r="A240" s="586" t="s">
        <v>356</v>
      </c>
      <c r="B240" s="484" t="s">
        <v>1186</v>
      </c>
      <c r="C240" s="484" t="s">
        <v>360</v>
      </c>
      <c r="D240" s="484" t="s">
        <v>361</v>
      </c>
      <c r="E240" s="485">
        <v>47705</v>
      </c>
      <c r="F240" s="484" t="s">
        <v>30</v>
      </c>
      <c r="G240" s="488"/>
    </row>
    <row r="241" spans="1:7" s="487" customFormat="1" ht="35.25" customHeight="1" x14ac:dyDescent="0.25">
      <c r="A241" s="586" t="s">
        <v>362</v>
      </c>
      <c r="B241" s="484" t="s">
        <v>1449</v>
      </c>
      <c r="C241" s="484" t="s">
        <v>1450</v>
      </c>
      <c r="D241" s="484" t="s">
        <v>1451</v>
      </c>
      <c r="E241" s="485">
        <v>71765</v>
      </c>
      <c r="F241" s="484"/>
      <c r="G241" s="488"/>
    </row>
    <row r="242" spans="1:7" s="487" customFormat="1" ht="35.25" customHeight="1" x14ac:dyDescent="0.25">
      <c r="A242" s="586" t="s">
        <v>362</v>
      </c>
      <c r="B242" s="484" t="s">
        <v>1168</v>
      </c>
      <c r="C242" s="484" t="s">
        <v>363</v>
      </c>
      <c r="D242" s="484" t="s">
        <v>364</v>
      </c>
      <c r="E242" s="485">
        <v>45353</v>
      </c>
      <c r="F242" s="484" t="s">
        <v>87</v>
      </c>
      <c r="G242" s="488"/>
    </row>
    <row r="243" spans="1:7" s="487" customFormat="1" ht="35.25" customHeight="1" x14ac:dyDescent="0.25">
      <c r="A243" s="586" t="s">
        <v>362</v>
      </c>
      <c r="B243" s="484" t="s">
        <v>1168</v>
      </c>
      <c r="C243" s="484" t="s">
        <v>363</v>
      </c>
      <c r="D243" s="484" t="s">
        <v>365</v>
      </c>
      <c r="E243" s="485">
        <v>45713</v>
      </c>
      <c r="F243" s="484" t="s">
        <v>87</v>
      </c>
      <c r="G243" s="488"/>
    </row>
    <row r="244" spans="1:7" s="487" customFormat="1" ht="35.25" customHeight="1" x14ac:dyDescent="0.25">
      <c r="A244" s="586" t="s">
        <v>362</v>
      </c>
      <c r="B244" s="484" t="s">
        <v>1168</v>
      </c>
      <c r="C244" s="489" t="s">
        <v>363</v>
      </c>
      <c r="D244" s="484" t="s">
        <v>366</v>
      </c>
      <c r="E244" s="485">
        <v>46073</v>
      </c>
      <c r="F244" s="484" t="s">
        <v>87</v>
      </c>
      <c r="G244" s="488"/>
    </row>
    <row r="245" spans="1:7" s="487" customFormat="1" ht="35.25" customHeight="1" x14ac:dyDescent="0.25">
      <c r="A245" s="586" t="s">
        <v>362</v>
      </c>
      <c r="B245" s="484" t="s">
        <v>1169</v>
      </c>
      <c r="C245" s="484" t="s">
        <v>367</v>
      </c>
      <c r="D245" s="484" t="s">
        <v>368</v>
      </c>
      <c r="E245" s="485">
        <v>47362</v>
      </c>
      <c r="F245" s="484" t="s">
        <v>87</v>
      </c>
      <c r="G245" s="488"/>
    </row>
    <row r="246" spans="1:7" s="487" customFormat="1" ht="35.25" customHeight="1" x14ac:dyDescent="0.25">
      <c r="A246" s="585" t="s">
        <v>369</v>
      </c>
      <c r="B246" s="484" t="s">
        <v>1187</v>
      </c>
      <c r="C246" s="484" t="s">
        <v>370</v>
      </c>
      <c r="D246" s="484" t="s">
        <v>371</v>
      </c>
      <c r="E246" s="485">
        <v>46077</v>
      </c>
      <c r="F246" s="484" t="s">
        <v>57</v>
      </c>
      <c r="G246" s="486"/>
    </row>
    <row r="247" spans="1:7" s="487" customFormat="1" ht="35.25" customHeight="1" x14ac:dyDescent="0.25">
      <c r="A247" s="585" t="s">
        <v>369</v>
      </c>
      <c r="B247" s="484" t="s">
        <v>1188</v>
      </c>
      <c r="C247" s="484" t="s">
        <v>372</v>
      </c>
      <c r="D247" s="484" t="s">
        <v>373</v>
      </c>
      <c r="E247" s="485">
        <v>46440</v>
      </c>
      <c r="F247" s="484" t="s">
        <v>57</v>
      </c>
      <c r="G247" s="486"/>
    </row>
    <row r="248" spans="1:7" s="487" customFormat="1" ht="35.25" customHeight="1" x14ac:dyDescent="0.25">
      <c r="A248" s="585" t="s">
        <v>369</v>
      </c>
      <c r="B248" s="484" t="s">
        <v>1189</v>
      </c>
      <c r="C248" s="484" t="s">
        <v>374</v>
      </c>
      <c r="D248" s="484" t="s">
        <v>375</v>
      </c>
      <c r="E248" s="485">
        <v>47103</v>
      </c>
      <c r="F248" s="484" t="s">
        <v>57</v>
      </c>
      <c r="G248" s="486"/>
    </row>
    <row r="249" spans="1:7" s="487" customFormat="1" ht="35.25" customHeight="1" x14ac:dyDescent="0.25">
      <c r="A249" s="585" t="s">
        <v>369</v>
      </c>
      <c r="B249" s="484" t="s">
        <v>1190</v>
      </c>
      <c r="C249" s="484" t="s">
        <v>376</v>
      </c>
      <c r="D249" s="484" t="s">
        <v>377</v>
      </c>
      <c r="E249" s="485">
        <v>47103</v>
      </c>
      <c r="F249" s="484" t="s">
        <v>57</v>
      </c>
      <c r="G249" s="486"/>
    </row>
    <row r="250" spans="1:7" s="487" customFormat="1" ht="35.25" customHeight="1" x14ac:dyDescent="0.25">
      <c r="A250" s="585" t="s">
        <v>379</v>
      </c>
      <c r="B250" s="484" t="s">
        <v>1191</v>
      </c>
      <c r="C250" s="484" t="s">
        <v>380</v>
      </c>
      <c r="D250" s="484" t="s">
        <v>381</v>
      </c>
      <c r="E250" s="485">
        <v>45796</v>
      </c>
      <c r="F250" s="484" t="s">
        <v>57</v>
      </c>
      <c r="G250" s="486"/>
    </row>
    <row r="251" spans="1:7" s="487" customFormat="1" ht="35.25" customHeight="1" x14ac:dyDescent="0.25">
      <c r="A251" s="585" t="s">
        <v>379</v>
      </c>
      <c r="B251" s="484" t="s">
        <v>1191</v>
      </c>
      <c r="C251" s="484" t="s">
        <v>380</v>
      </c>
      <c r="D251" s="484" t="s">
        <v>382</v>
      </c>
      <c r="E251" s="485">
        <v>46516</v>
      </c>
      <c r="F251" s="484" t="s">
        <v>57</v>
      </c>
      <c r="G251" s="486"/>
    </row>
    <row r="252" spans="1:7" s="487" customFormat="1" ht="35.25" customHeight="1" x14ac:dyDescent="0.25">
      <c r="A252" s="585" t="s">
        <v>379</v>
      </c>
      <c r="B252" s="484" t="s">
        <v>1192</v>
      </c>
      <c r="C252" s="484" t="s">
        <v>383</v>
      </c>
      <c r="D252" s="484" t="s">
        <v>384</v>
      </c>
      <c r="E252" s="485">
        <v>45262</v>
      </c>
      <c r="F252" s="484" t="s">
        <v>57</v>
      </c>
      <c r="G252" s="486"/>
    </row>
    <row r="253" spans="1:7" s="487" customFormat="1" ht="35.25" customHeight="1" x14ac:dyDescent="0.25">
      <c r="A253" s="585" t="s">
        <v>379</v>
      </c>
      <c r="B253" s="484" t="s">
        <v>1192</v>
      </c>
      <c r="C253" s="484" t="s">
        <v>383</v>
      </c>
      <c r="D253" s="484" t="s">
        <v>385</v>
      </c>
      <c r="E253" s="485">
        <v>45982</v>
      </c>
      <c r="F253" s="484" t="s">
        <v>57</v>
      </c>
      <c r="G253" s="486"/>
    </row>
    <row r="254" spans="1:7" s="487" customFormat="1" ht="35.25" customHeight="1" x14ac:dyDescent="0.25">
      <c r="A254" s="585" t="s">
        <v>386</v>
      </c>
      <c r="B254" s="484" t="s">
        <v>1193</v>
      </c>
      <c r="C254" s="484" t="s">
        <v>387</v>
      </c>
      <c r="D254" s="484" t="s">
        <v>388</v>
      </c>
      <c r="E254" s="485">
        <v>47292</v>
      </c>
      <c r="F254" s="484" t="s">
        <v>186</v>
      </c>
      <c r="G254" s="486"/>
    </row>
    <row r="255" spans="1:7" s="487" customFormat="1" ht="35.25" customHeight="1" x14ac:dyDescent="0.25">
      <c r="A255" s="586" t="s">
        <v>386</v>
      </c>
      <c r="B255" s="484" t="s">
        <v>1194</v>
      </c>
      <c r="C255" s="484" t="s">
        <v>389</v>
      </c>
      <c r="D255" s="484" t="s">
        <v>390</v>
      </c>
      <c r="E255" s="485">
        <v>47297</v>
      </c>
      <c r="F255" s="484" t="s">
        <v>186</v>
      </c>
      <c r="G255" s="486"/>
    </row>
    <row r="256" spans="1:7" s="487" customFormat="1" ht="35.25" customHeight="1" x14ac:dyDescent="0.25">
      <c r="A256" s="484" t="s">
        <v>391</v>
      </c>
      <c r="B256" s="484" t="s">
        <v>1170</v>
      </c>
      <c r="C256" s="484" t="s">
        <v>392</v>
      </c>
      <c r="D256" s="484" t="s">
        <v>393</v>
      </c>
      <c r="E256" s="485">
        <v>46801</v>
      </c>
      <c r="F256" s="484" t="s">
        <v>69</v>
      </c>
      <c r="G256" s="488"/>
    </row>
    <row r="257" spans="1:7" s="487" customFormat="1" ht="35.25" customHeight="1" x14ac:dyDescent="0.25">
      <c r="A257" s="586" t="s">
        <v>396</v>
      </c>
      <c r="B257" s="484" t="s">
        <v>397</v>
      </c>
      <c r="C257" s="484" t="s">
        <v>398</v>
      </c>
      <c r="D257" s="484" t="s">
        <v>399</v>
      </c>
      <c r="E257" s="485">
        <v>45737</v>
      </c>
      <c r="F257" s="484" t="s">
        <v>38</v>
      </c>
      <c r="G257" s="488"/>
    </row>
    <row r="258" spans="1:7" s="487" customFormat="1" ht="35.25" customHeight="1" x14ac:dyDescent="0.25">
      <c r="A258" s="586" t="s">
        <v>396</v>
      </c>
      <c r="B258" s="484" t="s">
        <v>400</v>
      </c>
      <c r="C258" s="484" t="s">
        <v>401</v>
      </c>
      <c r="D258" s="484" t="s">
        <v>402</v>
      </c>
      <c r="E258" s="485">
        <v>47152</v>
      </c>
      <c r="F258" s="484" t="s">
        <v>38</v>
      </c>
      <c r="G258" s="488"/>
    </row>
    <row r="259" spans="1:7" s="487" customFormat="1" ht="43.5" customHeight="1" x14ac:dyDescent="0.25">
      <c r="A259" s="586" t="s">
        <v>1047</v>
      </c>
      <c r="B259" s="484" t="s">
        <v>1213</v>
      </c>
      <c r="C259" s="484" t="s">
        <v>1214</v>
      </c>
      <c r="D259" s="484" t="s">
        <v>1215</v>
      </c>
      <c r="E259" s="485">
        <v>45929</v>
      </c>
      <c r="F259" s="484"/>
      <c r="G259" s="488"/>
    </row>
    <row r="260" spans="1:7" s="487" customFormat="1" ht="45.75" customHeight="1" x14ac:dyDescent="0.25">
      <c r="A260" s="585" t="s">
        <v>1047</v>
      </c>
      <c r="B260" s="484" t="s">
        <v>1213</v>
      </c>
      <c r="C260" s="484" t="s">
        <v>1214</v>
      </c>
      <c r="D260" s="484" t="s">
        <v>1216</v>
      </c>
      <c r="E260" s="485">
        <v>46649</v>
      </c>
      <c r="F260" s="484"/>
      <c r="G260" s="488"/>
    </row>
    <row r="261" spans="1:7" s="487" customFormat="1" ht="35.25" customHeight="1" x14ac:dyDescent="0.25">
      <c r="A261" s="585" t="s">
        <v>1047</v>
      </c>
      <c r="B261" s="484" t="s">
        <v>1149</v>
      </c>
      <c r="C261" s="484" t="s">
        <v>1150</v>
      </c>
      <c r="D261" s="484" t="s">
        <v>1151</v>
      </c>
      <c r="E261" s="485">
        <v>47155</v>
      </c>
      <c r="F261" s="484" t="s">
        <v>732</v>
      </c>
      <c r="G261" s="488"/>
    </row>
    <row r="262" spans="1:7" s="487" customFormat="1" ht="35.25" customHeight="1" x14ac:dyDescent="0.25">
      <c r="A262" s="585" t="s">
        <v>1047</v>
      </c>
      <c r="B262" s="484" t="s">
        <v>1452</v>
      </c>
      <c r="C262" s="484" t="s">
        <v>1453</v>
      </c>
      <c r="D262" s="484" t="s">
        <v>1454</v>
      </c>
      <c r="E262" s="485">
        <v>47417</v>
      </c>
      <c r="F262" s="484" t="s">
        <v>732</v>
      </c>
      <c r="G262" s="488"/>
    </row>
    <row r="263" spans="1:7" s="487" customFormat="1" ht="45.75" customHeight="1" x14ac:dyDescent="0.25">
      <c r="A263" s="585" t="s">
        <v>1047</v>
      </c>
      <c r="B263" s="484" t="s">
        <v>1455</v>
      </c>
      <c r="C263" s="484" t="s">
        <v>1456</v>
      </c>
      <c r="D263" s="484" t="s">
        <v>1457</v>
      </c>
      <c r="E263" s="485">
        <v>48137</v>
      </c>
      <c r="F263" s="484" t="s">
        <v>732</v>
      </c>
      <c r="G263" s="488"/>
    </row>
    <row r="264" spans="1:7" s="487" customFormat="1" ht="35.25" customHeight="1" x14ac:dyDescent="0.25">
      <c r="A264" s="484" t="s">
        <v>1458</v>
      </c>
      <c r="B264" s="484" t="s">
        <v>1459</v>
      </c>
      <c r="C264" s="484" t="s">
        <v>1460</v>
      </c>
      <c r="D264" s="484" t="s">
        <v>1461</v>
      </c>
      <c r="E264" s="485">
        <v>58815</v>
      </c>
      <c r="F264" s="484"/>
      <c r="G264" s="488"/>
    </row>
    <row r="265" spans="1:7" s="487" customFormat="1" ht="35.25" customHeight="1" x14ac:dyDescent="0.25">
      <c r="A265" s="586" t="s">
        <v>406</v>
      </c>
      <c r="B265" s="484" t="s">
        <v>1195</v>
      </c>
      <c r="C265" s="484" t="s">
        <v>407</v>
      </c>
      <c r="D265" s="484" t="s">
        <v>408</v>
      </c>
      <c r="E265" s="485">
        <v>46244</v>
      </c>
      <c r="F265" s="484" t="s">
        <v>87</v>
      </c>
      <c r="G265" s="486"/>
    </row>
    <row r="266" spans="1:7" s="487" customFormat="1" ht="35.25" customHeight="1" x14ac:dyDescent="0.25">
      <c r="A266" s="586" t="s">
        <v>406</v>
      </c>
      <c r="B266" s="484" t="s">
        <v>409</v>
      </c>
      <c r="C266" s="484" t="s">
        <v>410</v>
      </c>
      <c r="D266" s="484" t="s">
        <v>411</v>
      </c>
      <c r="E266" s="485">
        <v>46109</v>
      </c>
      <c r="F266" s="484" t="s">
        <v>87</v>
      </c>
      <c r="G266" s="486"/>
    </row>
    <row r="267" spans="1:7" s="487" customFormat="1" ht="35.25" customHeight="1" x14ac:dyDescent="0.25">
      <c r="A267" s="586" t="s">
        <v>406</v>
      </c>
      <c r="B267" s="484" t="s">
        <v>409</v>
      </c>
      <c r="C267" s="484" t="s">
        <v>410</v>
      </c>
      <c r="D267" s="484" t="s">
        <v>412</v>
      </c>
      <c r="E267" s="485">
        <v>46829</v>
      </c>
      <c r="F267" s="484" t="s">
        <v>87</v>
      </c>
      <c r="G267" s="488"/>
    </row>
    <row r="268" spans="1:7" s="487" customFormat="1" ht="35.25" customHeight="1" x14ac:dyDescent="0.25">
      <c r="A268" s="586" t="s">
        <v>413</v>
      </c>
      <c r="B268" s="484" t="s">
        <v>414</v>
      </c>
      <c r="C268" s="484" t="s">
        <v>415</v>
      </c>
      <c r="D268" s="484" t="s">
        <v>416</v>
      </c>
      <c r="E268" s="485">
        <v>46605</v>
      </c>
      <c r="F268" s="484" t="s">
        <v>57</v>
      </c>
      <c r="G268" s="488"/>
    </row>
    <row r="269" spans="1:7" s="487" customFormat="1" ht="35.25" customHeight="1" x14ac:dyDescent="0.25">
      <c r="A269" s="586" t="s">
        <v>413</v>
      </c>
      <c r="B269" s="484" t="s">
        <v>417</v>
      </c>
      <c r="C269" s="484" t="s">
        <v>418</v>
      </c>
      <c r="D269" s="484" t="s">
        <v>419</v>
      </c>
      <c r="E269" s="485">
        <v>45791</v>
      </c>
      <c r="F269" s="484" t="s">
        <v>57</v>
      </c>
      <c r="G269" s="488"/>
    </row>
    <row r="270" spans="1:7" s="487" customFormat="1" ht="35.25" customHeight="1" x14ac:dyDescent="0.25">
      <c r="A270" s="586" t="s">
        <v>413</v>
      </c>
      <c r="B270" s="484" t="s">
        <v>417</v>
      </c>
      <c r="C270" s="484" t="s">
        <v>418</v>
      </c>
      <c r="D270" s="484" t="s">
        <v>420</v>
      </c>
      <c r="E270" s="485">
        <v>46691</v>
      </c>
      <c r="F270" s="484" t="s">
        <v>57</v>
      </c>
      <c r="G270" s="488"/>
    </row>
    <row r="271" spans="1:7" s="487" customFormat="1" ht="35.25" customHeight="1" x14ac:dyDescent="0.25">
      <c r="A271" s="586" t="s">
        <v>413</v>
      </c>
      <c r="B271" s="484" t="s">
        <v>1359</v>
      </c>
      <c r="C271" s="484" t="s">
        <v>1360</v>
      </c>
      <c r="D271" s="484" t="s">
        <v>1361</v>
      </c>
      <c r="E271" s="485">
        <v>45453</v>
      </c>
      <c r="F271" s="484" t="s">
        <v>57</v>
      </c>
      <c r="G271" s="488"/>
    </row>
    <row r="272" spans="1:7" s="487" customFormat="1" ht="35.25" customHeight="1" x14ac:dyDescent="0.25">
      <c r="A272" s="586" t="s">
        <v>422</v>
      </c>
      <c r="B272" s="484" t="s">
        <v>423</v>
      </c>
      <c r="C272" s="484" t="s">
        <v>424</v>
      </c>
      <c r="D272" s="484" t="s">
        <v>425</v>
      </c>
      <c r="E272" s="485">
        <v>46049</v>
      </c>
      <c r="F272" s="484" t="s">
        <v>35</v>
      </c>
    </row>
    <row r="273" spans="1:7" s="487" customFormat="1" ht="49.5" customHeight="1" x14ac:dyDescent="0.25">
      <c r="A273" s="586" t="s">
        <v>422</v>
      </c>
      <c r="B273" s="484" t="s">
        <v>426</v>
      </c>
      <c r="C273" s="484" t="s">
        <v>427</v>
      </c>
      <c r="D273" s="484" t="s">
        <v>428</v>
      </c>
      <c r="E273" s="485">
        <v>46769</v>
      </c>
      <c r="F273" s="484" t="s">
        <v>35</v>
      </c>
      <c r="G273" s="488"/>
    </row>
    <row r="274" spans="1:7" s="487" customFormat="1" ht="49.5" customHeight="1" x14ac:dyDescent="0.25">
      <c r="A274" s="484" t="s">
        <v>429</v>
      </c>
      <c r="B274" s="484" t="s">
        <v>1221</v>
      </c>
      <c r="C274" s="484" t="s">
        <v>430</v>
      </c>
      <c r="D274" s="484" t="s">
        <v>431</v>
      </c>
      <c r="E274" s="485">
        <v>47102</v>
      </c>
      <c r="F274" s="484" t="s">
        <v>38</v>
      </c>
      <c r="G274" s="488"/>
    </row>
    <row r="275" spans="1:7" s="487" customFormat="1" ht="49.5" customHeight="1" x14ac:dyDescent="0.25">
      <c r="A275" s="484" t="s">
        <v>1065</v>
      </c>
      <c r="B275" s="484" t="s">
        <v>1222</v>
      </c>
      <c r="C275" s="484" t="s">
        <v>432</v>
      </c>
      <c r="D275" s="484" t="s">
        <v>433</v>
      </c>
      <c r="E275" s="485">
        <v>45337</v>
      </c>
      <c r="F275" s="484" t="s">
        <v>38</v>
      </c>
      <c r="G275" s="488"/>
    </row>
    <row r="276" spans="1:7" s="487" customFormat="1" ht="49.5" customHeight="1" x14ac:dyDescent="0.25">
      <c r="A276" s="484" t="s">
        <v>434</v>
      </c>
      <c r="B276" s="484" t="s">
        <v>1223</v>
      </c>
      <c r="C276" s="484" t="s">
        <v>435</v>
      </c>
      <c r="D276" s="484" t="s">
        <v>436</v>
      </c>
      <c r="E276" s="485">
        <v>46223</v>
      </c>
      <c r="F276" s="484" t="s">
        <v>38</v>
      </c>
      <c r="G276" s="486"/>
    </row>
    <row r="277" spans="1:7" s="487" customFormat="1" ht="49.5" customHeight="1" x14ac:dyDescent="0.25">
      <c r="A277" s="586" t="s">
        <v>438</v>
      </c>
      <c r="B277" s="484" t="s">
        <v>1224</v>
      </c>
      <c r="C277" s="484" t="s">
        <v>439</v>
      </c>
      <c r="D277" s="484" t="s">
        <v>440</v>
      </c>
      <c r="E277" s="485">
        <v>45495</v>
      </c>
      <c r="F277" s="484" t="s">
        <v>38</v>
      </c>
      <c r="G277" s="486"/>
    </row>
    <row r="278" spans="1:7" s="487" customFormat="1" ht="35.25" customHeight="1" x14ac:dyDescent="0.25">
      <c r="A278" s="586" t="s">
        <v>438</v>
      </c>
      <c r="B278" s="484" t="s">
        <v>1224</v>
      </c>
      <c r="C278" s="484" t="s">
        <v>439</v>
      </c>
      <c r="D278" s="484" t="s">
        <v>441</v>
      </c>
      <c r="E278" s="485">
        <v>45891</v>
      </c>
      <c r="F278" s="484" t="s">
        <v>38</v>
      </c>
      <c r="G278" s="488"/>
    </row>
    <row r="279" spans="1:7" s="487" customFormat="1" ht="35.25" customHeight="1" x14ac:dyDescent="0.25">
      <c r="A279" s="586" t="s">
        <v>1069</v>
      </c>
      <c r="B279" s="484" t="s">
        <v>1225</v>
      </c>
      <c r="C279" s="484" t="s">
        <v>443</v>
      </c>
      <c r="D279" s="484" t="s">
        <v>444</v>
      </c>
      <c r="E279" s="485">
        <v>45469</v>
      </c>
      <c r="F279" s="484" t="s">
        <v>186</v>
      </c>
      <c r="G279" s="488"/>
    </row>
    <row r="280" spans="1:7" s="487" customFormat="1" ht="35.25" customHeight="1" x14ac:dyDescent="0.25">
      <c r="A280" s="586" t="s">
        <v>442</v>
      </c>
      <c r="B280" s="484" t="s">
        <v>1225</v>
      </c>
      <c r="C280" s="484" t="s">
        <v>443</v>
      </c>
      <c r="D280" s="484" t="s">
        <v>445</v>
      </c>
      <c r="E280" s="485">
        <v>46472</v>
      </c>
      <c r="F280" s="484" t="s">
        <v>186</v>
      </c>
      <c r="G280" s="488"/>
    </row>
    <row r="281" spans="1:7" s="487" customFormat="1" ht="35.25" customHeight="1" x14ac:dyDescent="0.25">
      <c r="A281" s="484" t="s">
        <v>446</v>
      </c>
      <c r="B281" s="484" t="s">
        <v>1226</v>
      </c>
      <c r="C281" s="484" t="s">
        <v>447</v>
      </c>
      <c r="D281" s="484" t="s">
        <v>448</v>
      </c>
      <c r="E281" s="485">
        <v>47839</v>
      </c>
      <c r="F281" s="484" t="s">
        <v>38</v>
      </c>
      <c r="G281" s="488"/>
    </row>
    <row r="282" spans="1:7" s="487" customFormat="1" ht="35.25" customHeight="1" x14ac:dyDescent="0.25">
      <c r="A282" s="586" t="s">
        <v>1211</v>
      </c>
      <c r="B282" s="484" t="s">
        <v>1227</v>
      </c>
      <c r="C282" s="484" t="s">
        <v>1153</v>
      </c>
      <c r="D282" s="484" t="s">
        <v>1154</v>
      </c>
      <c r="E282" s="485">
        <v>45920</v>
      </c>
      <c r="F282" s="484" t="s">
        <v>57</v>
      </c>
      <c r="G282" s="488"/>
    </row>
    <row r="283" spans="1:7" s="487" customFormat="1" ht="35.25" customHeight="1" x14ac:dyDescent="0.25">
      <c r="A283" s="586" t="s">
        <v>1152</v>
      </c>
      <c r="B283" s="484" t="s">
        <v>1227</v>
      </c>
      <c r="C283" s="484" t="s">
        <v>1153</v>
      </c>
      <c r="D283" s="484" t="s">
        <v>1155</v>
      </c>
      <c r="E283" s="485">
        <v>46741</v>
      </c>
      <c r="F283" s="484" t="s">
        <v>57</v>
      </c>
      <c r="G283" s="486"/>
    </row>
    <row r="284" spans="1:7" s="487" customFormat="1" ht="35.25" customHeight="1" x14ac:dyDescent="0.25">
      <c r="A284" s="586" t="s">
        <v>449</v>
      </c>
      <c r="B284" s="484" t="s">
        <v>1228</v>
      </c>
      <c r="C284" s="484" t="s">
        <v>450</v>
      </c>
      <c r="D284" s="484" t="s">
        <v>451</v>
      </c>
      <c r="E284" s="485">
        <v>45339</v>
      </c>
      <c r="F284" s="484" t="s">
        <v>378</v>
      </c>
      <c r="G284" s="486"/>
    </row>
    <row r="285" spans="1:7" s="487" customFormat="1" ht="35.25" customHeight="1" x14ac:dyDescent="0.25">
      <c r="A285" s="586" t="s">
        <v>449</v>
      </c>
      <c r="B285" s="484" t="s">
        <v>1228</v>
      </c>
      <c r="C285" s="484" t="s">
        <v>450</v>
      </c>
      <c r="D285" s="484" t="s">
        <v>452</v>
      </c>
      <c r="E285" s="485">
        <v>45886</v>
      </c>
      <c r="F285" s="484" t="s">
        <v>378</v>
      </c>
      <c r="G285" s="486"/>
    </row>
    <row r="286" spans="1:7" s="487" customFormat="1" ht="45.75" customHeight="1" x14ac:dyDescent="0.25">
      <c r="A286" s="586" t="s">
        <v>449</v>
      </c>
      <c r="B286" s="484" t="s">
        <v>1228</v>
      </c>
      <c r="C286" s="484" t="s">
        <v>450</v>
      </c>
      <c r="D286" s="484" t="s">
        <v>453</v>
      </c>
      <c r="E286" s="485">
        <v>46251</v>
      </c>
      <c r="F286" s="484" t="s">
        <v>378</v>
      </c>
      <c r="G286" s="488"/>
    </row>
    <row r="287" spans="1:7" s="487" customFormat="1" ht="45.75" customHeight="1" x14ac:dyDescent="0.25">
      <c r="A287" s="586" t="s">
        <v>449</v>
      </c>
      <c r="B287" s="484" t="s">
        <v>1228</v>
      </c>
      <c r="C287" s="484" t="s">
        <v>450</v>
      </c>
      <c r="D287" s="484" t="s">
        <v>454</v>
      </c>
      <c r="E287" s="485">
        <v>46616</v>
      </c>
      <c r="F287" s="484" t="s">
        <v>378</v>
      </c>
      <c r="G287" s="488"/>
    </row>
    <row r="288" spans="1:7" s="487" customFormat="1" ht="45.75" customHeight="1" x14ac:dyDescent="0.25">
      <c r="A288" s="586" t="s">
        <v>449</v>
      </c>
      <c r="B288" s="484" t="s">
        <v>1228</v>
      </c>
      <c r="C288" s="484" t="s">
        <v>450</v>
      </c>
      <c r="D288" s="484" t="s">
        <v>455</v>
      </c>
      <c r="E288" s="485">
        <v>46982</v>
      </c>
      <c r="F288" s="484" t="s">
        <v>378</v>
      </c>
      <c r="G288" s="488"/>
    </row>
    <row r="289" spans="1:7" s="487" customFormat="1" ht="45.75" customHeight="1" x14ac:dyDescent="0.25">
      <c r="A289" s="586" t="s">
        <v>449</v>
      </c>
      <c r="B289" s="484" t="s">
        <v>1228</v>
      </c>
      <c r="C289" s="484" t="s">
        <v>450</v>
      </c>
      <c r="D289" s="484" t="s">
        <v>456</v>
      </c>
      <c r="E289" s="485">
        <v>47347</v>
      </c>
      <c r="F289" s="484" t="s">
        <v>378</v>
      </c>
      <c r="G289" s="488"/>
    </row>
    <row r="290" spans="1:7" s="487" customFormat="1" ht="45.75" customHeight="1" x14ac:dyDescent="0.25">
      <c r="A290" s="484" t="s">
        <v>1086</v>
      </c>
      <c r="B290" s="484" t="s">
        <v>1229</v>
      </c>
      <c r="C290" s="484" t="s">
        <v>457</v>
      </c>
      <c r="D290" s="484" t="s">
        <v>458</v>
      </c>
      <c r="E290" s="485">
        <v>45318</v>
      </c>
      <c r="F290" s="484" t="s">
        <v>732</v>
      </c>
      <c r="G290" s="488"/>
    </row>
    <row r="291" spans="1:7" s="487" customFormat="1" ht="35.25" customHeight="1" x14ac:dyDescent="0.25">
      <c r="A291" s="484" t="s">
        <v>1092</v>
      </c>
      <c r="B291" s="484" t="s">
        <v>1230</v>
      </c>
      <c r="C291" s="484" t="s">
        <v>459</v>
      </c>
      <c r="D291" s="484" t="s">
        <v>460</v>
      </c>
      <c r="E291" s="485">
        <v>45544</v>
      </c>
      <c r="F291" s="484" t="s">
        <v>35</v>
      </c>
      <c r="G291" s="488"/>
    </row>
    <row r="292" spans="1:7" s="487" customFormat="1" ht="35.25" customHeight="1" x14ac:dyDescent="0.25">
      <c r="A292" s="484" t="s">
        <v>1095</v>
      </c>
      <c r="B292" s="484" t="s">
        <v>1231</v>
      </c>
      <c r="C292" s="484" t="s">
        <v>461</v>
      </c>
      <c r="D292" s="484" t="s">
        <v>462</v>
      </c>
      <c r="E292" s="485">
        <v>45852</v>
      </c>
      <c r="F292" s="484" t="s">
        <v>186</v>
      </c>
      <c r="G292" s="488"/>
    </row>
    <row r="293" spans="1:7" s="487" customFormat="1" ht="35.25" customHeight="1" x14ac:dyDescent="0.25">
      <c r="A293" s="484" t="s">
        <v>1096</v>
      </c>
      <c r="B293" s="484" t="s">
        <v>1232</v>
      </c>
      <c r="C293" s="484" t="s">
        <v>463</v>
      </c>
      <c r="D293" s="484" t="s">
        <v>464</v>
      </c>
      <c r="E293" s="485">
        <v>45630</v>
      </c>
      <c r="F293" s="484" t="s">
        <v>35</v>
      </c>
      <c r="G293" s="488"/>
    </row>
    <row r="294" spans="1:7" s="487" customFormat="1" ht="35.25" customHeight="1" x14ac:dyDescent="0.25">
      <c r="A294" s="484" t="s">
        <v>1102</v>
      </c>
      <c r="B294" s="484" t="s">
        <v>1233</v>
      </c>
      <c r="C294" s="484" t="s">
        <v>465</v>
      </c>
      <c r="D294" s="484" t="s">
        <v>466</v>
      </c>
      <c r="E294" s="485">
        <v>45963</v>
      </c>
      <c r="F294" s="484" t="s">
        <v>38</v>
      </c>
      <c r="G294" s="488"/>
    </row>
    <row r="295" spans="1:7" s="487" customFormat="1" ht="35.25" customHeight="1" x14ac:dyDescent="0.25">
      <c r="A295" s="586" t="s">
        <v>1097</v>
      </c>
      <c r="B295" s="484" t="s">
        <v>1234</v>
      </c>
      <c r="C295" s="484" t="s">
        <v>468</v>
      </c>
      <c r="D295" s="484" t="s">
        <v>469</v>
      </c>
      <c r="E295" s="485">
        <v>45874</v>
      </c>
      <c r="F295" s="484" t="s">
        <v>57</v>
      </c>
      <c r="G295" s="488"/>
    </row>
    <row r="296" spans="1:7" s="487" customFormat="1" ht="35.25" customHeight="1" x14ac:dyDescent="0.25">
      <c r="A296" s="586" t="s">
        <v>467</v>
      </c>
      <c r="B296" s="484" t="s">
        <v>1234</v>
      </c>
      <c r="C296" s="484" t="s">
        <v>468</v>
      </c>
      <c r="D296" s="484" t="s">
        <v>470</v>
      </c>
      <c r="E296" s="485">
        <v>46970</v>
      </c>
      <c r="F296" s="484" t="s">
        <v>57</v>
      </c>
      <c r="G296" s="488"/>
    </row>
    <row r="297" spans="1:7" s="487" customFormat="1" ht="35.25" customHeight="1" x14ac:dyDescent="0.25">
      <c r="A297" s="586" t="s">
        <v>1362</v>
      </c>
      <c r="B297" s="484" t="s">
        <v>1363</v>
      </c>
      <c r="C297" s="484" t="s">
        <v>1364</v>
      </c>
      <c r="D297" s="484" t="s">
        <v>1365</v>
      </c>
      <c r="E297" s="485">
        <v>45478</v>
      </c>
      <c r="F297" s="484" t="s">
        <v>186</v>
      </c>
      <c r="G297" s="488"/>
    </row>
    <row r="298" spans="1:7" s="487" customFormat="1" ht="35.25" customHeight="1" x14ac:dyDescent="0.25">
      <c r="A298" s="586" t="s">
        <v>1366</v>
      </c>
      <c r="B298" s="484" t="s">
        <v>1363</v>
      </c>
      <c r="C298" s="484" t="s">
        <v>1364</v>
      </c>
      <c r="D298" s="484" t="s">
        <v>1367</v>
      </c>
      <c r="E298" s="485">
        <v>46208</v>
      </c>
      <c r="F298" s="484" t="s">
        <v>186</v>
      </c>
      <c r="G298" s="488"/>
    </row>
    <row r="299" spans="1:7" s="487" customFormat="1" ht="35.25" customHeight="1" x14ac:dyDescent="0.25">
      <c r="A299" s="586" t="s">
        <v>1366</v>
      </c>
      <c r="B299" s="484" t="s">
        <v>1363</v>
      </c>
      <c r="C299" s="484" t="s">
        <v>1364</v>
      </c>
      <c r="D299" s="484" t="s">
        <v>1368</v>
      </c>
      <c r="E299" s="485">
        <v>47123</v>
      </c>
      <c r="F299" s="484" t="s">
        <v>186</v>
      </c>
      <c r="G299" s="488"/>
    </row>
    <row r="300" spans="1:7" s="487" customFormat="1" ht="35.25" customHeight="1" x14ac:dyDescent="0.25">
      <c r="A300" s="586" t="s">
        <v>471</v>
      </c>
      <c r="B300" s="484" t="s">
        <v>1196</v>
      </c>
      <c r="C300" s="484" t="s">
        <v>472</v>
      </c>
      <c r="D300" s="484" t="s">
        <v>473</v>
      </c>
      <c r="E300" s="485">
        <v>45518</v>
      </c>
      <c r="F300" s="484" t="s">
        <v>35</v>
      </c>
      <c r="G300" s="488"/>
    </row>
    <row r="301" spans="1:7" s="487" customFormat="1" ht="35.25" customHeight="1" x14ac:dyDescent="0.25">
      <c r="A301" s="586" t="s">
        <v>471</v>
      </c>
      <c r="B301" s="484" t="s">
        <v>1197</v>
      </c>
      <c r="C301" s="484" t="s">
        <v>474</v>
      </c>
      <c r="D301" s="484" t="s">
        <v>475</v>
      </c>
      <c r="E301" s="485">
        <v>45744</v>
      </c>
      <c r="F301" s="484" t="s">
        <v>35</v>
      </c>
      <c r="G301" s="488"/>
    </row>
    <row r="302" spans="1:7" s="487" customFormat="1" ht="35.25" customHeight="1" x14ac:dyDescent="0.25">
      <c r="A302" s="586" t="s">
        <v>471</v>
      </c>
      <c r="B302" s="484" t="s">
        <v>476</v>
      </c>
      <c r="C302" s="489" t="s">
        <v>477</v>
      </c>
      <c r="D302" s="484" t="s">
        <v>478</v>
      </c>
      <c r="E302" s="485">
        <v>48149</v>
      </c>
      <c r="F302" s="484" t="s">
        <v>174</v>
      </c>
      <c r="G302" s="488"/>
    </row>
    <row r="303" spans="1:7" s="487" customFormat="1" ht="35.25" customHeight="1" x14ac:dyDescent="0.25">
      <c r="A303" s="586" t="s">
        <v>471</v>
      </c>
      <c r="B303" s="484" t="s">
        <v>479</v>
      </c>
      <c r="C303" s="484" t="s">
        <v>480</v>
      </c>
      <c r="D303" s="484" t="s">
        <v>481</v>
      </c>
      <c r="E303" s="485">
        <v>48546</v>
      </c>
      <c r="F303" s="484" t="s">
        <v>174</v>
      </c>
      <c r="G303" s="488"/>
    </row>
    <row r="304" spans="1:7" s="487" customFormat="1" ht="35.25" customHeight="1" x14ac:dyDescent="0.25">
      <c r="A304" s="586" t="s">
        <v>471</v>
      </c>
      <c r="B304" s="484" t="s">
        <v>482</v>
      </c>
      <c r="C304" s="484" t="s">
        <v>483</v>
      </c>
      <c r="D304" s="484" t="s">
        <v>484</v>
      </c>
      <c r="E304" s="485">
        <v>48850</v>
      </c>
      <c r="F304" s="484" t="s">
        <v>174</v>
      </c>
      <c r="G304" s="488"/>
    </row>
    <row r="305" spans="1:7" s="487" customFormat="1" ht="35.25" customHeight="1" x14ac:dyDescent="0.25">
      <c r="A305" s="484" t="s">
        <v>485</v>
      </c>
      <c r="B305" s="484" t="s">
        <v>1198</v>
      </c>
      <c r="C305" s="484" t="s">
        <v>486</v>
      </c>
      <c r="D305" s="484" t="s">
        <v>487</v>
      </c>
      <c r="E305" s="485">
        <v>46385</v>
      </c>
      <c r="F305" s="484" t="s">
        <v>38</v>
      </c>
      <c r="G305" s="488"/>
    </row>
    <row r="306" spans="1:7" s="487" customFormat="1" ht="35.25" customHeight="1" x14ac:dyDescent="0.25">
      <c r="A306" s="586" t="s">
        <v>488</v>
      </c>
      <c r="B306" s="484" t="s">
        <v>1199</v>
      </c>
      <c r="C306" s="484" t="s">
        <v>489</v>
      </c>
      <c r="D306" s="484" t="s">
        <v>490</v>
      </c>
      <c r="E306" s="485">
        <v>46333</v>
      </c>
      <c r="F306" s="484" t="s">
        <v>35</v>
      </c>
      <c r="G306" s="488"/>
    </row>
    <row r="307" spans="1:7" s="487" customFormat="1" ht="35.25" customHeight="1" x14ac:dyDescent="0.25">
      <c r="A307" s="586" t="s">
        <v>488</v>
      </c>
      <c r="B307" s="484" t="s">
        <v>1200</v>
      </c>
      <c r="C307" s="484" t="s">
        <v>491</v>
      </c>
      <c r="D307" s="484" t="s">
        <v>492</v>
      </c>
      <c r="E307" s="485">
        <v>46505</v>
      </c>
      <c r="F307" s="484" t="s">
        <v>35</v>
      </c>
      <c r="G307" s="488"/>
    </row>
    <row r="308" spans="1:7" s="487" customFormat="1" ht="35.25" customHeight="1" x14ac:dyDescent="0.25">
      <c r="A308" s="586" t="s">
        <v>488</v>
      </c>
      <c r="B308" s="484" t="s">
        <v>1201</v>
      </c>
      <c r="C308" s="484" t="s">
        <v>493</v>
      </c>
      <c r="D308" s="484" t="s">
        <v>494</v>
      </c>
      <c r="E308" s="485">
        <v>47018</v>
      </c>
      <c r="F308" s="484" t="s">
        <v>35</v>
      </c>
      <c r="G308" s="490"/>
    </row>
    <row r="309" spans="1:7" s="487" customFormat="1" ht="35.25" customHeight="1" x14ac:dyDescent="0.25">
      <c r="A309" s="586" t="s">
        <v>488</v>
      </c>
      <c r="B309" s="484" t="s">
        <v>1202</v>
      </c>
      <c r="C309" s="484" t="s">
        <v>495</v>
      </c>
      <c r="D309" s="484" t="s">
        <v>496</v>
      </c>
      <c r="E309" s="485">
        <v>45527</v>
      </c>
      <c r="F309" s="484" t="s">
        <v>35</v>
      </c>
      <c r="G309" s="488"/>
    </row>
    <row r="310" spans="1:7" s="487" customFormat="1" ht="35.25" customHeight="1" x14ac:dyDescent="0.25">
      <c r="A310" s="585" t="s">
        <v>488</v>
      </c>
      <c r="B310" s="484" t="s">
        <v>1203</v>
      </c>
      <c r="C310" s="484" t="s">
        <v>497</v>
      </c>
      <c r="D310" s="484" t="s">
        <v>498</v>
      </c>
      <c r="E310" s="485">
        <v>46603</v>
      </c>
      <c r="F310" s="484" t="s">
        <v>57</v>
      </c>
      <c r="G310" s="486"/>
    </row>
    <row r="311" spans="1:7" s="487" customFormat="1" ht="35.25" customHeight="1" x14ac:dyDescent="0.25">
      <c r="A311" s="585" t="s">
        <v>488</v>
      </c>
      <c r="B311" s="484" t="s">
        <v>1204</v>
      </c>
      <c r="C311" s="484" t="s">
        <v>499</v>
      </c>
      <c r="D311" s="484" t="s">
        <v>500</v>
      </c>
      <c r="E311" s="485">
        <v>47683</v>
      </c>
      <c r="F311" s="484" t="s">
        <v>57</v>
      </c>
      <c r="G311" s="486"/>
    </row>
    <row r="312" spans="1:7" s="487" customFormat="1" ht="35.25" customHeight="1" x14ac:dyDescent="0.25">
      <c r="A312" s="585" t="s">
        <v>488</v>
      </c>
      <c r="B312" s="484" t="s">
        <v>501</v>
      </c>
      <c r="C312" s="484" t="s">
        <v>502</v>
      </c>
      <c r="D312" s="484" t="s">
        <v>503</v>
      </c>
      <c r="E312" s="485">
        <v>47291</v>
      </c>
      <c r="F312" s="484" t="s">
        <v>57</v>
      </c>
      <c r="G312" s="486"/>
    </row>
    <row r="313" spans="1:7" s="487" customFormat="1" ht="35.25" customHeight="1" x14ac:dyDescent="0.25">
      <c r="A313" s="585" t="s">
        <v>488</v>
      </c>
      <c r="B313" s="484" t="s">
        <v>1369</v>
      </c>
      <c r="C313" s="484" t="s">
        <v>1370</v>
      </c>
      <c r="D313" s="484" t="s">
        <v>1371</v>
      </c>
      <c r="E313" s="485">
        <v>45492</v>
      </c>
      <c r="F313" s="484" t="s">
        <v>57</v>
      </c>
      <c r="G313" s="486"/>
    </row>
    <row r="314" spans="1:7" s="487" customFormat="1" ht="35.25" customHeight="1" x14ac:dyDescent="0.25">
      <c r="A314" s="585" t="s">
        <v>488</v>
      </c>
      <c r="B314" s="484" t="s">
        <v>1372</v>
      </c>
      <c r="C314" s="484" t="s">
        <v>1373</v>
      </c>
      <c r="D314" s="484" t="s">
        <v>1374</v>
      </c>
      <c r="E314" s="485">
        <v>45523</v>
      </c>
      <c r="F314" s="484" t="s">
        <v>57</v>
      </c>
      <c r="G314" s="486"/>
    </row>
    <row r="315" spans="1:7" s="487" customFormat="1" ht="35.25" customHeight="1" x14ac:dyDescent="0.25">
      <c r="A315" s="585" t="s">
        <v>488</v>
      </c>
      <c r="B315" s="484" t="s">
        <v>1462</v>
      </c>
      <c r="C315" s="484" t="s">
        <v>1463</v>
      </c>
      <c r="D315" s="484" t="s">
        <v>1464</v>
      </c>
      <c r="E315" s="485">
        <v>45567</v>
      </c>
      <c r="F315" s="484" t="s">
        <v>57</v>
      </c>
      <c r="G315" s="486"/>
    </row>
    <row r="316" spans="1:7" s="487" customFormat="1" ht="35.25" customHeight="1" x14ac:dyDescent="0.25">
      <c r="A316" s="585" t="s">
        <v>488</v>
      </c>
      <c r="B316" s="484" t="s">
        <v>1465</v>
      </c>
      <c r="C316" s="484" t="s">
        <v>1466</v>
      </c>
      <c r="D316" s="484" t="s">
        <v>1467</v>
      </c>
      <c r="E316" s="485">
        <v>45604</v>
      </c>
      <c r="F316" s="484" t="s">
        <v>57</v>
      </c>
      <c r="G316" s="486"/>
    </row>
    <row r="317" spans="1:7" s="487" customFormat="1" ht="35.25" customHeight="1" x14ac:dyDescent="0.25">
      <c r="A317" s="489" t="s">
        <v>569</v>
      </c>
      <c r="B317" s="484" t="s">
        <v>1468</v>
      </c>
      <c r="C317" s="484" t="s">
        <v>1469</v>
      </c>
      <c r="D317" s="484" t="s">
        <v>1470</v>
      </c>
      <c r="E317" s="485">
        <v>61089</v>
      </c>
      <c r="F317" s="484"/>
      <c r="G317" s="486"/>
    </row>
    <row r="318" spans="1:7" s="487" customFormat="1" ht="35.25" customHeight="1" x14ac:dyDescent="0.25">
      <c r="A318" s="489" t="s">
        <v>505</v>
      </c>
      <c r="B318" s="484" t="s">
        <v>1471</v>
      </c>
      <c r="C318" s="484" t="s">
        <v>1472</v>
      </c>
      <c r="D318" s="484" t="s">
        <v>1473</v>
      </c>
      <c r="E318" s="485">
        <v>61089</v>
      </c>
      <c r="F318" s="484"/>
      <c r="G318" s="486"/>
    </row>
    <row r="319" spans="1:7" s="487" customFormat="1" ht="35.25" customHeight="1" x14ac:dyDescent="0.25">
      <c r="A319" s="484" t="s">
        <v>1474</v>
      </c>
      <c r="B319" s="484" t="s">
        <v>1475</v>
      </c>
      <c r="C319" s="484" t="s">
        <v>1476</v>
      </c>
      <c r="D319" s="484" t="s">
        <v>1477</v>
      </c>
      <c r="E319" s="485">
        <v>65999</v>
      </c>
      <c r="F319" s="484"/>
      <c r="G319" s="486"/>
    </row>
    <row r="320" spans="1:7" s="487" customFormat="1" ht="35.25" customHeight="1" x14ac:dyDescent="0.25">
      <c r="A320" s="586" t="s">
        <v>506</v>
      </c>
      <c r="B320" s="484" t="s">
        <v>1478</v>
      </c>
      <c r="C320" s="484" t="s">
        <v>1479</v>
      </c>
      <c r="D320" s="484" t="s">
        <v>1480</v>
      </c>
      <c r="E320" s="485">
        <v>61710</v>
      </c>
      <c r="F320" s="484"/>
      <c r="G320" s="488"/>
    </row>
    <row r="321" spans="1:7" s="487" customFormat="1" ht="35.25" customHeight="1" x14ac:dyDescent="0.25">
      <c r="A321" s="586" t="s">
        <v>506</v>
      </c>
      <c r="B321" s="484" t="s">
        <v>507</v>
      </c>
      <c r="C321" s="484" t="s">
        <v>508</v>
      </c>
      <c r="D321" s="484" t="s">
        <v>509</v>
      </c>
      <c r="E321" s="485">
        <v>47712</v>
      </c>
      <c r="F321" s="484" t="s">
        <v>505</v>
      </c>
      <c r="G321" s="488"/>
    </row>
    <row r="322" spans="1:7" s="487" customFormat="1" ht="35.25" customHeight="1" x14ac:dyDescent="0.25">
      <c r="A322" s="586" t="s">
        <v>514</v>
      </c>
      <c r="B322" s="484" t="s">
        <v>1205</v>
      </c>
      <c r="C322" s="484" t="s">
        <v>515</v>
      </c>
      <c r="D322" s="484" t="s">
        <v>516</v>
      </c>
      <c r="E322" s="485">
        <v>45492</v>
      </c>
      <c r="F322" s="484" t="s">
        <v>57</v>
      </c>
      <c r="G322" s="488"/>
    </row>
    <row r="323" spans="1:7" s="487" customFormat="1" ht="43.5" customHeight="1" x14ac:dyDescent="0.25">
      <c r="A323" s="586" t="s">
        <v>514</v>
      </c>
      <c r="B323" s="484" t="s">
        <v>1206</v>
      </c>
      <c r="C323" s="484" t="s">
        <v>517</v>
      </c>
      <c r="D323" s="484" t="s">
        <v>518</v>
      </c>
      <c r="E323" s="485">
        <v>46314</v>
      </c>
      <c r="F323" s="484" t="s">
        <v>57</v>
      </c>
      <c r="G323" s="488"/>
    </row>
    <row r="324" spans="1:7" s="487" customFormat="1" ht="45.75" customHeight="1" x14ac:dyDescent="0.25">
      <c r="A324" s="585" t="s">
        <v>514</v>
      </c>
      <c r="B324" s="484" t="s">
        <v>1207</v>
      </c>
      <c r="C324" s="484" t="s">
        <v>519</v>
      </c>
      <c r="D324" s="484" t="s">
        <v>520</v>
      </c>
      <c r="E324" s="485">
        <v>46482</v>
      </c>
      <c r="F324" s="484" t="s">
        <v>57</v>
      </c>
      <c r="G324" s="488"/>
    </row>
    <row r="325" spans="1:7" s="487" customFormat="1" ht="35.25" customHeight="1" x14ac:dyDescent="0.25">
      <c r="A325" s="585" t="s">
        <v>514</v>
      </c>
      <c r="B325" s="484" t="s">
        <v>1208</v>
      </c>
      <c r="C325" s="484" t="s">
        <v>521</v>
      </c>
      <c r="D325" s="484" t="s">
        <v>522</v>
      </c>
      <c r="E325" s="485">
        <v>46485</v>
      </c>
      <c r="F325" s="484" t="s">
        <v>57</v>
      </c>
      <c r="G325" s="488"/>
    </row>
    <row r="326" spans="1:7" s="487" customFormat="1" ht="35.25" customHeight="1" x14ac:dyDescent="0.25">
      <c r="A326" s="585" t="s">
        <v>514</v>
      </c>
      <c r="B326" s="484" t="s">
        <v>1209</v>
      </c>
      <c r="C326" s="484" t="s">
        <v>523</v>
      </c>
      <c r="D326" s="484" t="s">
        <v>524</v>
      </c>
      <c r="E326" s="485">
        <v>47014</v>
      </c>
      <c r="F326" s="484" t="s">
        <v>57</v>
      </c>
      <c r="G326" s="488"/>
    </row>
    <row r="327" spans="1:7" s="487" customFormat="1" ht="45.75" customHeight="1" x14ac:dyDescent="0.25">
      <c r="A327" s="585" t="s">
        <v>525</v>
      </c>
      <c r="B327" s="484" t="s">
        <v>1210</v>
      </c>
      <c r="C327" s="484" t="s">
        <v>526</v>
      </c>
      <c r="D327" s="484" t="s">
        <v>527</v>
      </c>
      <c r="E327" s="485">
        <v>45538</v>
      </c>
      <c r="F327" s="484" t="s">
        <v>38</v>
      </c>
      <c r="G327" s="488"/>
    </row>
    <row r="328" spans="1:7" s="487" customFormat="1" ht="35.25" customHeight="1" x14ac:dyDescent="0.25">
      <c r="A328" s="586" t="s">
        <v>525</v>
      </c>
      <c r="B328" s="484" t="s">
        <v>1210</v>
      </c>
      <c r="C328" s="484" t="s">
        <v>526</v>
      </c>
      <c r="D328" s="484" t="s">
        <v>528</v>
      </c>
      <c r="E328" s="485">
        <v>46258</v>
      </c>
      <c r="F328" s="484" t="s">
        <v>38</v>
      </c>
      <c r="G328" s="488"/>
    </row>
    <row r="329" spans="1:7" s="487" customFormat="1" ht="35.25" customHeight="1" x14ac:dyDescent="0.25">
      <c r="A329" s="586" t="s">
        <v>525</v>
      </c>
      <c r="B329" s="484" t="s">
        <v>1171</v>
      </c>
      <c r="C329" s="484" t="s">
        <v>529</v>
      </c>
      <c r="D329" s="484" t="s">
        <v>530</v>
      </c>
      <c r="E329" s="485">
        <v>45473</v>
      </c>
      <c r="F329" s="484" t="s">
        <v>38</v>
      </c>
      <c r="G329" s="486"/>
    </row>
    <row r="330" spans="1:7" s="487" customFormat="1" ht="35.25" customHeight="1" x14ac:dyDescent="0.25">
      <c r="A330" s="586" t="s">
        <v>525</v>
      </c>
      <c r="B330" s="484" t="s">
        <v>1171</v>
      </c>
      <c r="C330" s="484" t="s">
        <v>529</v>
      </c>
      <c r="D330" s="484" t="s">
        <v>531</v>
      </c>
      <c r="E330" s="485">
        <v>47273</v>
      </c>
      <c r="F330" s="484" t="s">
        <v>38</v>
      </c>
      <c r="G330" s="486"/>
    </row>
    <row r="331" spans="1:7" s="487" customFormat="1" ht="35.25" customHeight="1" x14ac:dyDescent="0.25">
      <c r="A331" s="586" t="s">
        <v>525</v>
      </c>
      <c r="B331" s="484" t="s">
        <v>532</v>
      </c>
      <c r="C331" s="484" t="s">
        <v>533</v>
      </c>
      <c r="D331" s="484" t="s">
        <v>534</v>
      </c>
      <c r="E331" s="485">
        <v>46243</v>
      </c>
      <c r="F331" s="484" t="s">
        <v>38</v>
      </c>
      <c r="G331" s="488"/>
    </row>
    <row r="332" spans="1:7" s="487" customFormat="1" ht="35.25" customHeight="1" x14ac:dyDescent="0.25">
      <c r="A332" s="586" t="s">
        <v>525</v>
      </c>
      <c r="B332" s="484" t="s">
        <v>535</v>
      </c>
      <c r="C332" s="484" t="s">
        <v>536</v>
      </c>
      <c r="D332" s="484" t="s">
        <v>537</v>
      </c>
      <c r="E332" s="485">
        <v>45514</v>
      </c>
      <c r="F332" s="484" t="s">
        <v>38</v>
      </c>
      <c r="G332" s="488"/>
    </row>
    <row r="333" spans="1:7" s="487" customFormat="1" ht="35.25" customHeight="1" x14ac:dyDescent="0.25">
      <c r="A333" s="586" t="s">
        <v>525</v>
      </c>
      <c r="B333" s="484" t="s">
        <v>538</v>
      </c>
      <c r="C333" s="484" t="s">
        <v>539</v>
      </c>
      <c r="D333" s="484" t="s">
        <v>540</v>
      </c>
      <c r="E333" s="485">
        <v>46154</v>
      </c>
      <c r="F333" s="484" t="s">
        <v>57</v>
      </c>
      <c r="G333" s="488"/>
    </row>
    <row r="334" spans="1:7" s="487" customFormat="1" ht="35.25" customHeight="1" x14ac:dyDescent="0.25">
      <c r="A334" s="586" t="s">
        <v>525</v>
      </c>
      <c r="B334" s="484" t="s">
        <v>1375</v>
      </c>
      <c r="C334" s="484" t="s">
        <v>1376</v>
      </c>
      <c r="D334" s="484" t="s">
        <v>1377</v>
      </c>
      <c r="E334" s="485">
        <v>46942</v>
      </c>
      <c r="F334" s="484" t="s">
        <v>57</v>
      </c>
      <c r="G334" s="488"/>
    </row>
    <row r="335" spans="1:7" s="487" customFormat="1" ht="35.25" customHeight="1" x14ac:dyDescent="0.25">
      <c r="A335" s="586" t="s">
        <v>541</v>
      </c>
      <c r="B335" s="484" t="s">
        <v>542</v>
      </c>
      <c r="C335" s="484" t="s">
        <v>543</v>
      </c>
      <c r="D335" s="484" t="s">
        <v>544</v>
      </c>
      <c r="E335" s="485">
        <v>46300</v>
      </c>
      <c r="F335" s="484" t="s">
        <v>38</v>
      </c>
      <c r="G335" s="488"/>
    </row>
    <row r="336" spans="1:7" s="487" customFormat="1" ht="35.25" customHeight="1" x14ac:dyDescent="0.25">
      <c r="A336" s="586" t="s">
        <v>541</v>
      </c>
      <c r="B336" s="484" t="s">
        <v>542</v>
      </c>
      <c r="C336" s="484" t="s">
        <v>543</v>
      </c>
      <c r="D336" s="484" t="s">
        <v>545</v>
      </c>
      <c r="E336" s="485">
        <v>47560</v>
      </c>
      <c r="F336" s="484" t="s">
        <v>38</v>
      </c>
    </row>
    <row r="337" spans="1:7" s="487" customFormat="1" ht="49.5" customHeight="1" x14ac:dyDescent="0.25">
      <c r="A337" s="586" t="s">
        <v>546</v>
      </c>
      <c r="B337" s="484" t="s">
        <v>547</v>
      </c>
      <c r="C337" s="484" t="s">
        <v>548</v>
      </c>
      <c r="D337" s="484" t="s">
        <v>549</v>
      </c>
      <c r="E337" s="485">
        <v>45292</v>
      </c>
      <c r="F337" s="484" t="s">
        <v>57</v>
      </c>
      <c r="G337" s="488"/>
    </row>
    <row r="338" spans="1:7" s="487" customFormat="1" ht="49.5" customHeight="1" x14ac:dyDescent="0.25">
      <c r="A338" s="586" t="s">
        <v>546</v>
      </c>
      <c r="B338" s="484" t="s">
        <v>1378</v>
      </c>
      <c r="C338" s="484" t="s">
        <v>1379</v>
      </c>
      <c r="D338" s="484" t="s">
        <v>1380</v>
      </c>
      <c r="E338" s="485">
        <v>45541</v>
      </c>
      <c r="F338" s="484" t="s">
        <v>57</v>
      </c>
      <c r="G338" s="488"/>
    </row>
    <row r="339" spans="1:7" s="487" customFormat="1" ht="49.5" customHeight="1" x14ac:dyDescent="0.25">
      <c r="A339" s="586" t="s">
        <v>550</v>
      </c>
      <c r="B339" s="484" t="s">
        <v>551</v>
      </c>
      <c r="C339" s="484" t="s">
        <v>552</v>
      </c>
      <c r="D339" s="484" t="s">
        <v>553</v>
      </c>
      <c r="E339" s="485">
        <v>45850</v>
      </c>
      <c r="F339" s="484" t="s">
        <v>186</v>
      </c>
      <c r="G339" s="488"/>
    </row>
    <row r="340" spans="1:7" s="487" customFormat="1" ht="49.5" customHeight="1" x14ac:dyDescent="0.25">
      <c r="A340" s="586" t="s">
        <v>550</v>
      </c>
      <c r="B340" s="484" t="s">
        <v>554</v>
      </c>
      <c r="C340" s="484" t="s">
        <v>555</v>
      </c>
      <c r="D340" s="484" t="s">
        <v>556</v>
      </c>
      <c r="E340" s="485">
        <v>47607</v>
      </c>
      <c r="F340" s="484" t="s">
        <v>186</v>
      </c>
      <c r="G340" s="486"/>
    </row>
    <row r="341" spans="1:7" s="487" customFormat="1" ht="49.5" customHeight="1" x14ac:dyDescent="0.25">
      <c r="A341" s="586" t="s">
        <v>550</v>
      </c>
      <c r="B341" s="484" t="s">
        <v>557</v>
      </c>
      <c r="C341" s="484" t="s">
        <v>558</v>
      </c>
      <c r="D341" s="484" t="s">
        <v>559</v>
      </c>
      <c r="E341" s="485">
        <v>47651</v>
      </c>
      <c r="F341" s="484" t="s">
        <v>69</v>
      </c>
      <c r="G341" s="486"/>
    </row>
    <row r="342" spans="1:7" s="487" customFormat="1" ht="35.25" customHeight="1" x14ac:dyDescent="0.25">
      <c r="A342" s="586" t="s">
        <v>550</v>
      </c>
      <c r="B342" s="484" t="s">
        <v>1381</v>
      </c>
      <c r="C342" s="484" t="s">
        <v>1382</v>
      </c>
      <c r="D342" s="484" t="s">
        <v>1383</v>
      </c>
      <c r="E342" s="485">
        <v>45556</v>
      </c>
      <c r="F342" s="484" t="s">
        <v>69</v>
      </c>
      <c r="G342" s="488"/>
    </row>
    <row r="343" spans="1:7" s="487" customFormat="1" ht="0" hidden="1" customHeight="1" x14ac:dyDescent="0.25">
      <c r="A343" s="484"/>
      <c r="B343" s="484"/>
      <c r="C343" s="484"/>
      <c r="D343" s="484"/>
      <c r="E343" s="485"/>
      <c r="F343" s="484"/>
      <c r="G343" s="488"/>
    </row>
    <row r="344" spans="1:7" s="487" customFormat="1" ht="0" hidden="1" customHeight="1" x14ac:dyDescent="0.25">
      <c r="A344" s="484"/>
      <c r="B344" s="484"/>
      <c r="C344" s="484"/>
      <c r="D344" s="484"/>
      <c r="E344" s="485"/>
      <c r="F344" s="484"/>
      <c r="G344" s="488"/>
    </row>
    <row r="345" spans="1:7" s="487" customFormat="1" ht="0" hidden="1" customHeight="1" x14ac:dyDescent="0.25">
      <c r="A345" s="484"/>
      <c r="B345" s="484"/>
      <c r="C345" s="484"/>
      <c r="D345" s="484"/>
      <c r="E345" s="485"/>
      <c r="F345" s="484"/>
      <c r="G345" s="488"/>
    </row>
    <row r="346" spans="1:7" s="487" customFormat="1" ht="0" hidden="1" customHeight="1" x14ac:dyDescent="0.25">
      <c r="A346" s="484"/>
      <c r="B346" s="484"/>
      <c r="C346" s="484"/>
      <c r="D346" s="484"/>
      <c r="E346" s="485"/>
      <c r="F346" s="484"/>
      <c r="G346" s="488"/>
    </row>
    <row r="347" spans="1:7" s="487" customFormat="1" ht="0" hidden="1" customHeight="1" x14ac:dyDescent="0.25">
      <c r="A347" s="484"/>
      <c r="B347" s="484"/>
      <c r="C347" s="484"/>
      <c r="D347" s="484"/>
      <c r="E347" s="485"/>
      <c r="F347" s="484"/>
      <c r="G347" s="488"/>
    </row>
    <row r="348" spans="1:7" s="487" customFormat="1" ht="0" hidden="1" customHeight="1" x14ac:dyDescent="0.25">
      <c r="A348" s="484"/>
      <c r="B348" s="484"/>
      <c r="C348" s="484"/>
      <c r="D348" s="484"/>
      <c r="E348" s="485"/>
      <c r="F348" s="484"/>
      <c r="G348" s="488"/>
    </row>
    <row r="349" spans="1:7" s="487" customFormat="1" ht="0" hidden="1" customHeight="1" x14ac:dyDescent="0.25">
      <c r="A349" s="484"/>
      <c r="B349" s="484"/>
      <c r="C349" s="484"/>
      <c r="D349" s="484"/>
      <c r="E349" s="485"/>
      <c r="F349" s="484"/>
      <c r="G349" s="486"/>
    </row>
    <row r="350" spans="1:7" s="487" customFormat="1" ht="0" hidden="1" customHeight="1" x14ac:dyDescent="0.25">
      <c r="A350" s="484"/>
      <c r="B350" s="484"/>
      <c r="C350" s="484"/>
      <c r="D350" s="484"/>
      <c r="E350" s="485"/>
      <c r="F350" s="484"/>
      <c r="G350" s="486"/>
    </row>
    <row r="351" spans="1:7" s="487" customFormat="1" ht="0" hidden="1" customHeight="1" x14ac:dyDescent="0.25">
      <c r="A351" s="484"/>
      <c r="B351" s="484"/>
      <c r="C351" s="484"/>
      <c r="D351" s="484"/>
      <c r="E351" s="485"/>
      <c r="F351" s="484"/>
      <c r="G351" s="486"/>
    </row>
    <row r="352" spans="1:7" s="487" customFormat="1" ht="0" hidden="1" customHeight="1" x14ac:dyDescent="0.25">
      <c r="A352" s="484"/>
      <c r="B352" s="484"/>
      <c r="C352" s="484"/>
      <c r="D352" s="484"/>
      <c r="E352" s="485"/>
      <c r="F352" s="484"/>
      <c r="G352" s="488"/>
    </row>
    <row r="353" spans="1:7" s="487" customFormat="1" ht="0" hidden="1" customHeight="1" x14ac:dyDescent="0.25">
      <c r="A353" s="484"/>
      <c r="B353" s="484"/>
      <c r="C353" s="484"/>
      <c r="D353" s="484"/>
      <c r="E353" s="485"/>
      <c r="F353" s="484"/>
      <c r="G353" s="488"/>
    </row>
    <row r="354" spans="1:7" s="487" customFormat="1" ht="0" hidden="1" customHeight="1" x14ac:dyDescent="0.25">
      <c r="A354" s="484"/>
      <c r="B354" s="484"/>
      <c r="C354" s="484"/>
      <c r="D354" s="484"/>
      <c r="E354" s="485"/>
      <c r="F354" s="484"/>
      <c r="G354" s="488"/>
    </row>
    <row r="355" spans="1:7" s="487" customFormat="1" ht="0" hidden="1" customHeight="1" x14ac:dyDescent="0.25">
      <c r="A355" s="484"/>
      <c r="B355" s="484"/>
      <c r="C355" s="484"/>
      <c r="D355" s="484"/>
      <c r="E355" s="485"/>
      <c r="F355" s="484"/>
      <c r="G355" s="488"/>
    </row>
    <row r="356" spans="1:7" s="487" customFormat="1" ht="0" hidden="1" customHeight="1" x14ac:dyDescent="0.25">
      <c r="A356" s="484"/>
      <c r="B356" s="484"/>
      <c r="C356" s="484"/>
      <c r="D356" s="484"/>
      <c r="E356" s="485"/>
      <c r="F356" s="484"/>
      <c r="G356" s="488"/>
    </row>
    <row r="357" spans="1:7" s="487" customFormat="1" ht="0" hidden="1" customHeight="1" x14ac:dyDescent="0.25">
      <c r="A357" s="484"/>
      <c r="B357" s="484"/>
      <c r="C357" s="484"/>
      <c r="D357" s="484"/>
      <c r="E357" s="485"/>
      <c r="F357" s="484"/>
      <c r="G357" s="488"/>
    </row>
    <row r="358" spans="1:7" s="487" customFormat="1" ht="0" hidden="1" customHeight="1" x14ac:dyDescent="0.25">
      <c r="A358" s="484"/>
      <c r="B358" s="484"/>
      <c r="C358" s="484"/>
      <c r="D358" s="484"/>
      <c r="E358" s="485"/>
      <c r="F358" s="484"/>
      <c r="G358" s="488"/>
    </row>
    <row r="359" spans="1:7" s="487" customFormat="1" ht="0" hidden="1" customHeight="1" x14ac:dyDescent="0.25">
      <c r="A359" s="484"/>
      <c r="B359" s="484"/>
      <c r="C359" s="484"/>
      <c r="D359" s="484"/>
      <c r="E359" s="485"/>
      <c r="F359" s="484"/>
      <c r="G359" s="488"/>
    </row>
    <row r="360" spans="1:7" s="487" customFormat="1" ht="0" hidden="1" customHeight="1" x14ac:dyDescent="0.25">
      <c r="A360" s="484"/>
      <c r="B360" s="484"/>
      <c r="C360" s="484"/>
      <c r="D360" s="484"/>
      <c r="E360" s="485"/>
      <c r="F360" s="484"/>
      <c r="G360" s="488"/>
    </row>
    <row r="361" spans="1:7" s="487" customFormat="1" ht="0" hidden="1" customHeight="1" x14ac:dyDescent="0.25">
      <c r="A361" s="484"/>
      <c r="B361" s="484"/>
      <c r="C361" s="484"/>
      <c r="D361" s="484"/>
      <c r="E361" s="485"/>
      <c r="F361" s="484"/>
      <c r="G361" s="488"/>
    </row>
    <row r="362" spans="1:7" s="487" customFormat="1" ht="0" hidden="1" customHeight="1" x14ac:dyDescent="0.25">
      <c r="A362" s="484"/>
      <c r="B362" s="484"/>
      <c r="C362" s="484"/>
      <c r="D362" s="484"/>
      <c r="E362" s="485"/>
      <c r="F362" s="484"/>
      <c r="G362" s="488"/>
    </row>
    <row r="363" spans="1:7" s="487" customFormat="1" ht="0" hidden="1" customHeight="1" x14ac:dyDescent="0.25">
      <c r="A363" s="484"/>
      <c r="B363" s="484"/>
      <c r="C363" s="484"/>
      <c r="D363" s="484"/>
      <c r="E363" s="485"/>
      <c r="F363" s="484"/>
      <c r="G363" s="488"/>
    </row>
    <row r="364" spans="1:7" s="487" customFormat="1" ht="0" hidden="1" customHeight="1" x14ac:dyDescent="0.25">
      <c r="A364" s="484"/>
      <c r="B364" s="484"/>
      <c r="C364" s="484"/>
      <c r="D364" s="484"/>
      <c r="E364" s="485"/>
      <c r="F364" s="484"/>
      <c r="G364" s="488"/>
    </row>
    <row r="365" spans="1:7" s="487" customFormat="1" ht="0" hidden="1" customHeight="1" x14ac:dyDescent="0.25">
      <c r="A365" s="484"/>
      <c r="B365" s="484"/>
      <c r="C365" s="484"/>
      <c r="D365" s="484"/>
      <c r="E365" s="485"/>
      <c r="F365" s="484"/>
      <c r="G365" s="488"/>
    </row>
    <row r="366" spans="1:7" s="487" customFormat="1" ht="0" hidden="1" customHeight="1" x14ac:dyDescent="0.25">
      <c r="A366" s="484"/>
      <c r="B366" s="484"/>
      <c r="C366" s="484"/>
      <c r="D366" s="484"/>
      <c r="E366" s="485"/>
      <c r="F366" s="484"/>
      <c r="G366" s="488"/>
    </row>
    <row r="367" spans="1:7" s="487" customFormat="1" ht="0" hidden="1" customHeight="1" x14ac:dyDescent="0.25">
      <c r="A367" s="484"/>
      <c r="B367" s="484"/>
      <c r="C367" s="484"/>
      <c r="D367" s="484"/>
      <c r="E367" s="485"/>
      <c r="F367" s="484"/>
      <c r="G367" s="488"/>
    </row>
    <row r="368" spans="1:7" s="487" customFormat="1" ht="0" hidden="1" customHeight="1" x14ac:dyDescent="0.25">
      <c r="A368" s="484"/>
      <c r="B368" s="484"/>
      <c r="C368" s="489"/>
      <c r="D368" s="484"/>
      <c r="E368" s="485"/>
      <c r="F368" s="484"/>
      <c r="G368" s="488"/>
    </row>
    <row r="369" spans="1:7" s="487" customFormat="1" ht="0" hidden="1" customHeight="1" x14ac:dyDescent="0.25">
      <c r="A369" s="484"/>
      <c r="B369" s="484"/>
      <c r="C369" s="484"/>
      <c r="D369" s="484"/>
      <c r="E369" s="485"/>
      <c r="F369" s="484"/>
      <c r="G369" s="488"/>
    </row>
    <row r="370" spans="1:7" s="487" customFormat="1" ht="0" hidden="1" customHeight="1" x14ac:dyDescent="0.25">
      <c r="A370" s="484"/>
      <c r="B370" s="484"/>
      <c r="C370" s="484"/>
      <c r="D370" s="484"/>
      <c r="E370" s="485"/>
      <c r="F370" s="484"/>
      <c r="G370" s="488"/>
    </row>
    <row r="371" spans="1:7" s="487" customFormat="1" ht="0" hidden="1" customHeight="1" x14ac:dyDescent="0.25">
      <c r="A371" s="484"/>
      <c r="B371" s="484"/>
      <c r="C371" s="484"/>
      <c r="D371" s="484"/>
      <c r="E371" s="485"/>
      <c r="F371" s="484"/>
      <c r="G371" s="488"/>
    </row>
    <row r="372" spans="1:7" s="487" customFormat="1" ht="0" hidden="1" customHeight="1" x14ac:dyDescent="0.25">
      <c r="A372" s="484"/>
      <c r="B372" s="484"/>
      <c r="C372" s="484"/>
      <c r="D372" s="484"/>
      <c r="E372" s="485"/>
      <c r="F372" s="484"/>
      <c r="G372" s="488"/>
    </row>
    <row r="373" spans="1:7" s="487" customFormat="1" ht="0" hidden="1" customHeight="1" x14ac:dyDescent="0.25">
      <c r="A373" s="484"/>
      <c r="B373" s="484"/>
      <c r="C373" s="484"/>
      <c r="D373" s="484"/>
      <c r="E373" s="485"/>
      <c r="F373" s="484"/>
      <c r="G373" s="488"/>
    </row>
    <row r="374" spans="1:7" s="487" customFormat="1" ht="0" hidden="1" customHeight="1" x14ac:dyDescent="0.25">
      <c r="A374" s="484"/>
      <c r="B374" s="484"/>
      <c r="C374" s="484"/>
      <c r="D374" s="484"/>
      <c r="E374" s="485"/>
      <c r="F374" s="484"/>
      <c r="G374" s="490"/>
    </row>
    <row r="375" spans="1:7" s="487" customFormat="1" ht="0" hidden="1" customHeight="1" x14ac:dyDescent="0.25">
      <c r="A375" s="484"/>
      <c r="B375" s="484"/>
      <c r="C375" s="484"/>
      <c r="D375" s="484"/>
      <c r="E375" s="485"/>
      <c r="F375" s="484"/>
      <c r="G375" s="488"/>
    </row>
    <row r="376" spans="1:7" s="487" customFormat="1" ht="0" hidden="1" customHeight="1" x14ac:dyDescent="0.25">
      <c r="A376" s="484"/>
      <c r="B376" s="491"/>
      <c r="C376" s="491"/>
      <c r="D376" s="484"/>
      <c r="E376" s="485"/>
      <c r="F376" s="489"/>
      <c r="G376" s="488"/>
    </row>
    <row r="377" spans="1:7" s="487" customFormat="1" ht="0" hidden="1" customHeight="1" x14ac:dyDescent="0.25">
      <c r="A377" s="484"/>
      <c r="B377" s="491"/>
      <c r="C377" s="491"/>
      <c r="D377" s="484"/>
      <c r="E377" s="485"/>
      <c r="F377" s="489"/>
    </row>
    <row r="378" spans="1:7" s="487" customFormat="1" ht="0" hidden="1" customHeight="1" x14ac:dyDescent="0.25">
      <c r="A378" s="484"/>
      <c r="B378" s="491"/>
      <c r="C378" s="491"/>
      <c r="D378" s="484"/>
      <c r="E378" s="485"/>
      <c r="F378" s="489"/>
    </row>
    <row r="379" spans="1:7" s="487" customFormat="1" ht="0" hidden="1" customHeight="1" x14ac:dyDescent="0.25">
      <c r="A379" s="484"/>
      <c r="B379" s="484"/>
      <c r="C379" s="484"/>
      <c r="D379" s="484"/>
      <c r="E379" s="485"/>
      <c r="F379" s="489"/>
    </row>
    <row r="380" spans="1:7" s="487" customFormat="1" ht="0" hidden="1" customHeight="1" x14ac:dyDescent="0.25">
      <c r="A380" s="484"/>
      <c r="B380" s="484"/>
      <c r="C380" s="484"/>
      <c r="D380" s="484"/>
      <c r="E380" s="485"/>
      <c r="F380" s="484"/>
    </row>
    <row r="381" spans="1:7" s="487" customFormat="1" ht="0" hidden="1" customHeight="1" x14ac:dyDescent="0.25">
      <c r="A381" s="484"/>
      <c r="B381" s="484"/>
      <c r="C381" s="484"/>
      <c r="D381" s="484"/>
      <c r="E381" s="485"/>
      <c r="F381" s="484"/>
    </row>
    <row r="382" spans="1:7" s="487" customFormat="1" ht="0" hidden="1" customHeight="1" x14ac:dyDescent="0.25">
      <c r="A382" s="484"/>
      <c r="B382" s="484"/>
      <c r="C382" s="484"/>
      <c r="D382" s="484"/>
      <c r="E382" s="485"/>
      <c r="F382" s="484"/>
    </row>
    <row r="383" spans="1:7" s="487" customFormat="1" ht="0" hidden="1" customHeight="1" x14ac:dyDescent="0.25">
      <c r="A383" s="484"/>
      <c r="B383" s="484"/>
      <c r="C383" s="484"/>
      <c r="D383" s="484"/>
      <c r="E383" s="485"/>
      <c r="F383" s="484"/>
    </row>
    <row r="384" spans="1:7" s="487" customFormat="1" ht="0" hidden="1" customHeight="1" x14ac:dyDescent="0.25">
      <c r="A384" s="484"/>
      <c r="B384" s="484"/>
      <c r="C384" s="484"/>
      <c r="D384" s="484"/>
      <c r="E384" s="485"/>
      <c r="F384" s="484"/>
    </row>
    <row r="385" spans="1:7" s="487" customFormat="1" ht="0" hidden="1" customHeight="1" x14ac:dyDescent="0.25">
      <c r="A385" s="484"/>
      <c r="B385" s="484"/>
      <c r="C385" s="484"/>
      <c r="D385" s="484"/>
      <c r="E385" s="485"/>
      <c r="F385" s="484"/>
    </row>
    <row r="386" spans="1:7" s="487" customFormat="1" ht="0" hidden="1" customHeight="1" x14ac:dyDescent="0.25">
      <c r="A386" s="484"/>
      <c r="B386" s="492"/>
      <c r="C386" s="484"/>
      <c r="D386" s="484"/>
      <c r="E386" s="485"/>
      <c r="F386" s="484"/>
    </row>
    <row r="387" spans="1:7" s="487" customFormat="1" ht="0" hidden="1" customHeight="1" x14ac:dyDescent="0.25">
      <c r="A387" s="484"/>
      <c r="B387" s="492"/>
      <c r="C387" s="484"/>
      <c r="D387" s="484"/>
      <c r="E387" s="485"/>
      <c r="F387" s="484"/>
    </row>
    <row r="388" spans="1:7" s="487" customFormat="1" ht="0" hidden="1" customHeight="1" x14ac:dyDescent="0.25">
      <c r="A388" s="484"/>
      <c r="B388" s="492"/>
      <c r="C388" s="484"/>
      <c r="D388" s="484"/>
      <c r="E388" s="485"/>
      <c r="F388" s="484"/>
    </row>
    <row r="389" spans="1:7" s="487" customFormat="1" ht="0" hidden="1" customHeight="1" x14ac:dyDescent="0.25">
      <c r="A389" s="484"/>
      <c r="B389" s="492"/>
      <c r="C389" s="484"/>
      <c r="D389" s="484"/>
      <c r="E389" s="485"/>
      <c r="F389" s="484"/>
    </row>
    <row r="390" spans="1:7" s="487" customFormat="1" ht="0" hidden="1" customHeight="1" x14ac:dyDescent="0.25">
      <c r="A390" s="484"/>
      <c r="B390" s="492"/>
      <c r="C390" s="484"/>
      <c r="D390" s="484"/>
      <c r="E390" s="485"/>
      <c r="F390" s="484"/>
    </row>
    <row r="391" spans="1:7" s="487" customFormat="1" ht="0" hidden="1" customHeight="1" x14ac:dyDescent="0.25">
      <c r="A391" s="484"/>
      <c r="B391" s="492"/>
      <c r="C391" s="484"/>
      <c r="D391" s="484"/>
      <c r="E391" s="485"/>
      <c r="F391" s="484"/>
    </row>
    <row r="392" spans="1:7" s="487" customFormat="1" ht="0" hidden="1" customHeight="1" x14ac:dyDescent="0.25">
      <c r="A392" s="484"/>
      <c r="B392" s="492"/>
      <c r="C392" s="484"/>
      <c r="D392" s="484"/>
      <c r="E392" s="485"/>
      <c r="F392" s="484"/>
    </row>
    <row r="393" spans="1:7" s="487" customFormat="1" ht="0" hidden="1" customHeight="1" x14ac:dyDescent="0.25">
      <c r="A393" s="484"/>
      <c r="B393" s="492"/>
      <c r="C393" s="484"/>
      <c r="D393" s="484"/>
      <c r="E393" s="485"/>
      <c r="F393" s="484"/>
    </row>
    <row r="394" spans="1:7" s="487" customFormat="1" ht="0" hidden="1" customHeight="1" x14ac:dyDescent="0.25">
      <c r="A394" s="484"/>
      <c r="B394" s="492"/>
      <c r="C394" s="484"/>
      <c r="D394" s="484"/>
      <c r="E394" s="485"/>
      <c r="F394" s="484"/>
    </row>
    <row r="395" spans="1:7" s="487" customFormat="1" ht="0" hidden="1" customHeight="1" x14ac:dyDescent="0.25">
      <c r="A395" s="484"/>
      <c r="B395" s="484"/>
      <c r="C395" s="484"/>
      <c r="D395" s="484"/>
      <c r="E395" s="485"/>
      <c r="F395" s="484"/>
    </row>
    <row r="396" spans="1:7" s="487" customFormat="1" ht="0" hidden="1" customHeight="1" x14ac:dyDescent="0.25">
      <c r="A396" s="484"/>
      <c r="B396" s="484"/>
      <c r="C396" s="484"/>
      <c r="D396" s="484"/>
      <c r="E396" s="485"/>
      <c r="F396" s="484"/>
    </row>
    <row r="397" spans="1:7" s="487" customFormat="1" ht="0" hidden="1" customHeight="1" x14ac:dyDescent="0.25">
      <c r="A397" s="484"/>
      <c r="B397" s="484"/>
      <c r="C397" s="484"/>
      <c r="D397" s="484"/>
      <c r="E397" s="485"/>
      <c r="F397" s="484"/>
    </row>
    <row r="398" spans="1:7" s="487" customFormat="1" ht="0" hidden="1" customHeight="1" x14ac:dyDescent="0.25">
      <c r="A398" s="484"/>
      <c r="B398" s="484"/>
      <c r="C398" s="484"/>
      <c r="D398" s="484"/>
      <c r="E398" s="485"/>
      <c r="F398" s="484"/>
      <c r="G398" s="486"/>
    </row>
    <row r="399" spans="1:7" s="487" customFormat="1" ht="0" hidden="1" customHeight="1" x14ac:dyDescent="0.25">
      <c r="A399" s="484"/>
      <c r="B399" s="484"/>
      <c r="C399" s="484"/>
      <c r="D399" s="484"/>
      <c r="E399" s="485"/>
      <c r="F399" s="484"/>
      <c r="G399" s="486"/>
    </row>
    <row r="400" spans="1:7" s="487" customFormat="1" ht="0" hidden="1" customHeight="1" x14ac:dyDescent="0.25">
      <c r="A400" s="484"/>
      <c r="B400" s="484"/>
      <c r="C400" s="484"/>
      <c r="D400" s="484"/>
      <c r="E400" s="485"/>
      <c r="F400" s="484"/>
      <c r="G400" s="486"/>
    </row>
    <row r="401" spans="1:7" s="487" customFormat="1" ht="0" hidden="1" customHeight="1" x14ac:dyDescent="0.25">
      <c r="A401" s="484"/>
      <c r="B401" s="484"/>
      <c r="C401" s="484"/>
      <c r="D401" s="484"/>
      <c r="E401" s="485"/>
      <c r="F401" s="484"/>
      <c r="G401" s="488"/>
    </row>
    <row r="402" spans="1:7" s="487" customFormat="1" ht="0" hidden="1" customHeight="1" x14ac:dyDescent="0.25">
      <c r="A402" s="484"/>
      <c r="B402" s="484"/>
      <c r="C402" s="484"/>
      <c r="D402" s="484"/>
      <c r="E402" s="485"/>
      <c r="F402" s="484"/>
      <c r="G402" s="488"/>
    </row>
    <row r="403" spans="1:7" s="487" customFormat="1" ht="0" hidden="1" customHeight="1" x14ac:dyDescent="0.25">
      <c r="A403" s="484"/>
      <c r="B403" s="484"/>
      <c r="C403" s="484"/>
      <c r="D403" s="484"/>
      <c r="E403" s="485"/>
      <c r="F403" s="484"/>
      <c r="G403" s="488"/>
    </row>
    <row r="404" spans="1:7" s="487" customFormat="1" ht="0" hidden="1" customHeight="1" x14ac:dyDescent="0.25">
      <c r="A404" s="484"/>
      <c r="B404" s="484"/>
      <c r="C404" s="484"/>
      <c r="D404" s="484"/>
      <c r="E404" s="485"/>
      <c r="F404" s="484"/>
      <c r="G404" s="488"/>
    </row>
    <row r="405" spans="1:7" s="487" customFormat="1" ht="0" hidden="1" customHeight="1" x14ac:dyDescent="0.25">
      <c r="A405" s="492"/>
      <c r="B405" s="484"/>
      <c r="C405" s="484"/>
      <c r="D405" s="484"/>
      <c r="E405" s="485"/>
      <c r="F405" s="484"/>
      <c r="G405" s="488"/>
    </row>
    <row r="406" spans="1:7" s="487" customFormat="1" ht="0" hidden="1" customHeight="1" x14ac:dyDescent="0.25">
      <c r="A406" s="492"/>
      <c r="B406" s="493"/>
      <c r="C406" s="493"/>
      <c r="D406" s="493"/>
      <c r="E406" s="485"/>
      <c r="F406" s="493"/>
    </row>
    <row r="407" spans="1:7" s="487" customFormat="1" ht="0" hidden="1" customHeight="1" x14ac:dyDescent="0.25">
      <c r="A407" s="492"/>
      <c r="B407" s="493"/>
      <c r="C407" s="493"/>
      <c r="D407" s="493"/>
      <c r="E407" s="485"/>
      <c r="F407" s="493"/>
    </row>
    <row r="408" spans="1:7" s="487" customFormat="1" ht="0" hidden="1" customHeight="1" x14ac:dyDescent="0.25">
      <c r="A408" s="492"/>
      <c r="B408" s="493"/>
      <c r="C408" s="493"/>
      <c r="D408" s="493"/>
      <c r="E408" s="485"/>
      <c r="F408" s="493"/>
    </row>
    <row r="409" spans="1:7" s="487" customFormat="1" ht="0" hidden="1" customHeight="1" x14ac:dyDescent="0.25">
      <c r="A409" s="492"/>
      <c r="B409" s="493"/>
      <c r="C409" s="493"/>
      <c r="D409" s="493"/>
      <c r="E409" s="485"/>
      <c r="F409" s="493"/>
    </row>
    <row r="410" spans="1:7" s="494" customFormat="1" ht="0" hidden="1" customHeight="1" x14ac:dyDescent="0.25">
      <c r="A410" s="492"/>
      <c r="B410" s="493"/>
      <c r="C410" s="493"/>
      <c r="D410" s="493"/>
      <c r="E410" s="485"/>
      <c r="F410" s="493"/>
    </row>
    <row r="411" spans="1:7" s="494" customFormat="1" ht="0" hidden="1" customHeight="1" x14ac:dyDescent="0.25">
      <c r="A411" s="492"/>
      <c r="B411" s="493"/>
      <c r="C411" s="493"/>
      <c r="D411" s="493"/>
      <c r="E411" s="485"/>
      <c r="F411" s="493"/>
    </row>
    <row r="412" spans="1:7" s="494" customFormat="1" ht="0" hidden="1" customHeight="1" x14ac:dyDescent="0.25">
      <c r="A412" s="492"/>
      <c r="B412" s="493"/>
      <c r="C412" s="493"/>
      <c r="D412" s="493"/>
      <c r="E412" s="485"/>
      <c r="F412" s="493"/>
    </row>
    <row r="413" spans="1:7" s="494" customFormat="1" ht="0" hidden="1" customHeight="1" x14ac:dyDescent="0.25">
      <c r="A413" s="492"/>
      <c r="B413" s="493"/>
      <c r="C413" s="493"/>
      <c r="D413" s="493"/>
      <c r="E413" s="485"/>
      <c r="F413" s="493"/>
    </row>
    <row r="414" spans="1:7" s="494" customFormat="1" ht="0" hidden="1" customHeight="1" x14ac:dyDescent="0.25">
      <c r="A414" s="280"/>
      <c r="B414" s="493"/>
      <c r="C414" s="493"/>
      <c r="D414" s="493"/>
      <c r="E414" s="485"/>
      <c r="F414" s="493"/>
    </row>
    <row r="415" spans="1:7" s="487" customFormat="1" ht="0" hidden="1" customHeight="1" x14ac:dyDescent="0.25">
      <c r="A415" s="492"/>
      <c r="B415" s="493"/>
      <c r="C415" s="493"/>
      <c r="D415" s="493"/>
      <c r="E415" s="485"/>
      <c r="F415" s="493"/>
    </row>
    <row r="416" spans="1:7" s="487" customFormat="1" ht="0" hidden="1" customHeight="1" x14ac:dyDescent="0.25">
      <c r="A416" s="492"/>
      <c r="B416" s="493"/>
      <c r="C416" s="493"/>
      <c r="D416" s="493"/>
      <c r="E416" s="485"/>
      <c r="F416" s="493"/>
    </row>
    <row r="417" spans="1:6" s="487" customFormat="1" ht="0" hidden="1" customHeight="1" x14ac:dyDescent="0.25">
      <c r="A417" s="492"/>
      <c r="B417" s="493"/>
      <c r="C417" s="493"/>
      <c r="D417" s="493"/>
      <c r="E417" s="485"/>
      <c r="F417" s="493"/>
    </row>
    <row r="418" spans="1:6" s="487" customFormat="1" ht="0" hidden="1" customHeight="1" x14ac:dyDescent="0.25">
      <c r="A418" s="492"/>
      <c r="B418" s="493"/>
      <c r="C418" s="493"/>
      <c r="D418" s="493"/>
      <c r="E418" s="485"/>
      <c r="F418" s="493"/>
    </row>
    <row r="419" spans="1:6" s="487" customFormat="1" ht="0" hidden="1" customHeight="1" x14ac:dyDescent="0.25">
      <c r="A419" s="492"/>
      <c r="B419" s="493"/>
      <c r="C419" s="493"/>
      <c r="D419" s="493"/>
      <c r="E419" s="485"/>
      <c r="F419" s="493"/>
    </row>
    <row r="420" spans="1:6" s="487" customFormat="1" ht="0" hidden="1" customHeight="1" x14ac:dyDescent="0.25">
      <c r="A420" s="495"/>
      <c r="B420" s="493"/>
      <c r="C420" s="493"/>
      <c r="D420" s="493"/>
      <c r="E420" s="485"/>
      <c r="F420" s="493"/>
    </row>
    <row r="421" spans="1:6" s="487" customFormat="1" ht="0" hidden="1" customHeight="1" x14ac:dyDescent="0.25">
      <c r="A421" s="495"/>
      <c r="B421" s="493"/>
      <c r="C421" s="493"/>
      <c r="D421" s="493"/>
      <c r="E421" s="485"/>
      <c r="F421" s="493"/>
    </row>
    <row r="422" spans="1:6" s="487" customFormat="1" ht="0" hidden="1" customHeight="1" x14ac:dyDescent="0.25">
      <c r="A422" s="495"/>
      <c r="B422" s="493"/>
      <c r="C422" s="493"/>
      <c r="D422" s="493"/>
      <c r="E422" s="485"/>
      <c r="F422" s="493"/>
    </row>
    <row r="423" spans="1:6" s="487" customFormat="1" ht="0" hidden="1" customHeight="1" x14ac:dyDescent="0.25">
      <c r="A423" s="495"/>
      <c r="B423" s="493"/>
      <c r="C423" s="493"/>
      <c r="D423" s="493"/>
      <c r="E423" s="485"/>
      <c r="F423" s="493"/>
    </row>
    <row r="424" spans="1:6" s="487" customFormat="1" ht="0" hidden="1" customHeight="1" x14ac:dyDescent="0.25">
      <c r="A424" s="495"/>
      <c r="B424" s="493"/>
      <c r="C424" s="493"/>
      <c r="D424" s="493"/>
      <c r="E424" s="485"/>
      <c r="F424" s="493"/>
    </row>
    <row r="425" spans="1:6" s="487" customFormat="1" ht="0" hidden="1" customHeight="1" x14ac:dyDescent="0.25">
      <c r="A425" s="495"/>
      <c r="B425" s="493"/>
      <c r="C425" s="493"/>
      <c r="D425" s="493"/>
      <c r="E425" s="485"/>
      <c r="F425" s="493"/>
    </row>
    <row r="426" spans="1:6" s="487" customFormat="1" ht="0" hidden="1" customHeight="1" x14ac:dyDescent="0.25">
      <c r="A426" s="495"/>
      <c r="B426" s="493"/>
      <c r="C426" s="493"/>
      <c r="D426" s="493"/>
      <c r="E426" s="485"/>
      <c r="F426" s="493"/>
    </row>
    <row r="427" spans="1:6" s="487" customFormat="1" ht="0" hidden="1" customHeight="1" x14ac:dyDescent="0.25">
      <c r="A427" s="495"/>
      <c r="B427" s="493"/>
      <c r="C427" s="493"/>
      <c r="D427" s="493"/>
      <c r="E427" s="485"/>
      <c r="F427" s="493"/>
    </row>
    <row r="428" spans="1:6" s="487" customFormat="1" ht="0" hidden="1" customHeight="1" x14ac:dyDescent="0.25">
      <c r="A428" s="495"/>
      <c r="B428" s="493"/>
      <c r="C428" s="493"/>
      <c r="D428" s="493"/>
      <c r="E428" s="485"/>
      <c r="F428" s="493"/>
    </row>
    <row r="429" spans="1:6" s="487" customFormat="1" ht="0" hidden="1" customHeight="1" x14ac:dyDescent="0.25">
      <c r="A429" s="495"/>
      <c r="B429" s="493"/>
      <c r="C429" s="493"/>
      <c r="D429" s="493"/>
      <c r="E429" s="485"/>
      <c r="F429" s="493"/>
    </row>
    <row r="430" spans="1:6" s="487" customFormat="1" ht="0" hidden="1" customHeight="1" x14ac:dyDescent="0.25">
      <c r="A430" s="495"/>
      <c r="B430" s="493"/>
      <c r="C430" s="493"/>
      <c r="D430" s="493"/>
      <c r="E430" s="485"/>
      <c r="F430" s="493"/>
    </row>
    <row r="431" spans="1:6" s="487" customFormat="1" ht="0" hidden="1" customHeight="1" x14ac:dyDescent="0.25">
      <c r="A431" s="495"/>
      <c r="B431" s="493"/>
      <c r="C431" s="493"/>
      <c r="D431" s="493"/>
      <c r="E431" s="485"/>
      <c r="F431" s="493"/>
    </row>
    <row r="432" spans="1:6" s="487" customFormat="1" ht="0" hidden="1" customHeight="1" x14ac:dyDescent="0.25">
      <c r="A432" s="495"/>
      <c r="B432" s="493"/>
      <c r="C432" s="493"/>
      <c r="D432" s="493"/>
      <c r="E432" s="485"/>
      <c r="F432" s="493"/>
    </row>
    <row r="433" spans="1:6" s="487" customFormat="1" ht="0" hidden="1" customHeight="1" x14ac:dyDescent="0.25">
      <c r="A433" s="495"/>
      <c r="B433" s="493"/>
      <c r="C433" s="493"/>
      <c r="D433" s="493"/>
      <c r="E433" s="485"/>
      <c r="F433" s="493"/>
    </row>
    <row r="434" spans="1:6" s="487" customFormat="1" ht="0" hidden="1" customHeight="1" x14ac:dyDescent="0.25">
      <c r="A434" s="495"/>
      <c r="B434" s="493"/>
      <c r="C434" s="493"/>
      <c r="D434" s="493"/>
      <c r="E434" s="485"/>
      <c r="F434" s="493"/>
    </row>
    <row r="435" spans="1:6" s="487" customFormat="1" ht="0" hidden="1" customHeight="1" x14ac:dyDescent="0.25">
      <c r="A435" s="495"/>
      <c r="B435" s="493"/>
      <c r="C435" s="493"/>
      <c r="D435" s="493"/>
      <c r="E435" s="485"/>
      <c r="F435" s="493"/>
    </row>
    <row r="436" spans="1:6" s="487" customFormat="1" ht="0" hidden="1" customHeight="1" x14ac:dyDescent="0.25">
      <c r="A436" s="495"/>
      <c r="B436" s="493"/>
      <c r="C436" s="493"/>
      <c r="D436" s="493"/>
      <c r="E436" s="485"/>
      <c r="F436" s="493"/>
    </row>
    <row r="437" spans="1:6" s="487" customFormat="1" ht="0" hidden="1" customHeight="1" x14ac:dyDescent="0.25">
      <c r="A437" s="495"/>
      <c r="B437" s="493"/>
      <c r="C437" s="493"/>
      <c r="D437" s="493"/>
      <c r="E437" s="485"/>
      <c r="F437" s="493"/>
    </row>
    <row r="438" spans="1:6" s="487" customFormat="1" ht="0" hidden="1" customHeight="1" x14ac:dyDescent="0.25">
      <c r="A438" s="495"/>
      <c r="B438" s="493"/>
      <c r="C438" s="493"/>
      <c r="D438" s="493"/>
      <c r="E438" s="485"/>
      <c r="F438" s="493"/>
    </row>
    <row r="439" spans="1:6" s="487" customFormat="1" ht="0" hidden="1" customHeight="1" x14ac:dyDescent="0.25">
      <c r="A439" s="495"/>
      <c r="B439" s="493"/>
      <c r="C439" s="493"/>
      <c r="D439" s="493"/>
      <c r="E439" s="485"/>
      <c r="F439" s="493"/>
    </row>
    <row r="440" spans="1:6" s="487" customFormat="1" ht="0" hidden="1" customHeight="1" x14ac:dyDescent="0.25">
      <c r="A440" s="495"/>
      <c r="B440" s="493"/>
      <c r="C440" s="493"/>
      <c r="D440" s="493"/>
      <c r="E440" s="485"/>
      <c r="F440" s="493"/>
    </row>
    <row r="441" spans="1:6" s="487" customFormat="1" ht="0" hidden="1" customHeight="1" x14ac:dyDescent="0.25">
      <c r="A441" s="495"/>
      <c r="B441" s="493"/>
      <c r="C441" s="493"/>
      <c r="D441" s="493"/>
      <c r="E441" s="485"/>
      <c r="F441" s="493"/>
    </row>
    <row r="442" spans="1:6" s="487" customFormat="1" ht="0" hidden="1" customHeight="1" x14ac:dyDescent="0.25">
      <c r="A442" s="495"/>
      <c r="B442" s="493"/>
      <c r="C442" s="493"/>
      <c r="D442" s="493"/>
      <c r="E442" s="485"/>
      <c r="F442" s="493"/>
    </row>
    <row r="443" spans="1:6" s="487" customFormat="1" ht="0" hidden="1" customHeight="1" x14ac:dyDescent="0.25">
      <c r="A443" s="495"/>
      <c r="B443" s="493"/>
      <c r="C443" s="493"/>
      <c r="D443" s="493"/>
      <c r="E443" s="485"/>
      <c r="F443" s="493"/>
    </row>
    <row r="444" spans="1:6" s="487" customFormat="1" ht="0" hidden="1" customHeight="1" x14ac:dyDescent="0.25">
      <c r="A444" s="495"/>
      <c r="B444" s="493"/>
      <c r="C444" s="493"/>
      <c r="D444" s="493"/>
      <c r="E444" s="485"/>
      <c r="F444" s="493"/>
    </row>
    <row r="445" spans="1:6" s="487" customFormat="1" ht="0" hidden="1" customHeight="1" x14ac:dyDescent="0.25">
      <c r="A445" s="495"/>
      <c r="B445" s="493"/>
      <c r="C445" s="493"/>
      <c r="D445" s="493"/>
      <c r="E445" s="485"/>
      <c r="F445" s="493"/>
    </row>
    <row r="446" spans="1:6" s="487" customFormat="1" ht="0" hidden="1" customHeight="1" x14ac:dyDescent="0.25">
      <c r="A446" s="495"/>
      <c r="B446" s="493"/>
      <c r="C446" s="493"/>
      <c r="D446" s="493"/>
      <c r="E446" s="485"/>
      <c r="F446" s="493"/>
    </row>
    <row r="447" spans="1:6" s="487" customFormat="1" ht="0" hidden="1" customHeight="1" x14ac:dyDescent="0.25">
      <c r="A447" s="495"/>
      <c r="B447" s="493"/>
      <c r="C447" s="493"/>
      <c r="D447" s="493"/>
      <c r="E447" s="485"/>
      <c r="F447" s="493"/>
    </row>
    <row r="448" spans="1:6" s="487" customFormat="1" ht="0" hidden="1" customHeight="1" x14ac:dyDescent="0.25">
      <c r="A448" s="495"/>
      <c r="B448" s="493"/>
      <c r="C448" s="493"/>
      <c r="D448" s="493"/>
      <c r="E448" s="485"/>
      <c r="F448" s="493"/>
    </row>
    <row r="449" spans="1:7" s="487" customFormat="1" ht="0" hidden="1" customHeight="1" x14ac:dyDescent="0.25">
      <c r="A449" s="495"/>
      <c r="B449" s="493"/>
      <c r="C449" s="493"/>
      <c r="D449" s="493"/>
      <c r="E449" s="485"/>
      <c r="F449" s="493"/>
    </row>
    <row r="450" spans="1:7" s="487" customFormat="1" ht="0" hidden="1" customHeight="1" x14ac:dyDescent="0.25">
      <c r="A450" s="484"/>
      <c r="B450" s="484"/>
      <c r="C450" s="484"/>
      <c r="D450" s="484"/>
      <c r="E450" s="485"/>
      <c r="F450" s="484"/>
      <c r="G450" s="486"/>
    </row>
    <row r="451" spans="1:7" s="487" customFormat="1" ht="0" hidden="1" customHeight="1" x14ac:dyDescent="0.25">
      <c r="A451" s="484"/>
      <c r="B451" s="484"/>
      <c r="C451" s="484"/>
      <c r="D451" s="484"/>
      <c r="E451" s="485"/>
      <c r="F451" s="484"/>
      <c r="G451" s="486"/>
    </row>
    <row r="452" spans="1:7" s="487" customFormat="1" ht="0" hidden="1" customHeight="1" x14ac:dyDescent="0.25">
      <c r="A452" s="484"/>
      <c r="B452" s="484"/>
      <c r="C452" s="484"/>
      <c r="D452" s="484"/>
      <c r="E452" s="485"/>
      <c r="F452" s="484"/>
      <c r="G452" s="488"/>
    </row>
    <row r="453" spans="1:7" s="487" customFormat="1" ht="0" hidden="1" customHeight="1" x14ac:dyDescent="0.25">
      <c r="A453" s="484"/>
      <c r="B453" s="484"/>
      <c r="C453" s="484"/>
      <c r="D453" s="484"/>
      <c r="E453" s="485"/>
      <c r="F453" s="484"/>
      <c r="G453" s="488"/>
    </row>
    <row r="454" spans="1:7" s="487" customFormat="1" ht="0" hidden="1" customHeight="1" x14ac:dyDescent="0.25">
      <c r="A454" s="484"/>
      <c r="B454" s="484"/>
      <c r="C454" s="484"/>
      <c r="D454" s="484"/>
      <c r="E454" s="485"/>
      <c r="F454" s="484"/>
      <c r="G454" s="488"/>
    </row>
    <row r="455" spans="1:7" s="487" customFormat="1" ht="0" hidden="1" customHeight="1" x14ac:dyDescent="0.25">
      <c r="A455" s="484"/>
      <c r="B455" s="484"/>
      <c r="C455" s="484"/>
      <c r="D455" s="484"/>
      <c r="E455" s="485"/>
      <c r="F455" s="484"/>
      <c r="G455" s="488"/>
    </row>
    <row r="456" spans="1:7" s="487" customFormat="1" ht="0" hidden="1" customHeight="1" x14ac:dyDescent="0.25">
      <c r="A456" s="484"/>
      <c r="B456" s="484"/>
      <c r="C456" s="484"/>
      <c r="D456" s="484"/>
      <c r="E456" s="485"/>
      <c r="F456" s="484"/>
      <c r="G456" s="488"/>
    </row>
    <row r="457" spans="1:7" s="487" customFormat="1" ht="0" hidden="1" customHeight="1" x14ac:dyDescent="0.25">
      <c r="A457" s="484"/>
      <c r="B457" s="484"/>
      <c r="C457" s="484"/>
      <c r="D457" s="484"/>
      <c r="E457" s="485"/>
      <c r="F457" s="484"/>
      <c r="G457" s="488"/>
    </row>
    <row r="458" spans="1:7" s="487" customFormat="1" ht="0" hidden="1" customHeight="1" x14ac:dyDescent="0.25">
      <c r="A458" s="484"/>
      <c r="B458" s="484"/>
      <c r="C458" s="484"/>
      <c r="D458" s="484"/>
      <c r="E458" s="485"/>
      <c r="F458" s="484"/>
      <c r="G458" s="488"/>
    </row>
    <row r="459" spans="1:7" s="487" customFormat="1" ht="0" hidden="1" customHeight="1" x14ac:dyDescent="0.25">
      <c r="A459" s="484"/>
      <c r="B459" s="484"/>
      <c r="C459" s="484"/>
      <c r="D459" s="484"/>
      <c r="E459" s="485"/>
      <c r="F459" s="484"/>
      <c r="G459" s="488"/>
    </row>
    <row r="460" spans="1:7" s="487" customFormat="1" ht="0" hidden="1" customHeight="1" x14ac:dyDescent="0.25">
      <c r="A460" s="484"/>
      <c r="B460" s="484"/>
      <c r="C460" s="484"/>
      <c r="D460" s="484"/>
      <c r="E460" s="485"/>
      <c r="F460" s="484"/>
      <c r="G460" s="488"/>
    </row>
    <row r="461" spans="1:7" s="487" customFormat="1" ht="0" hidden="1" customHeight="1" x14ac:dyDescent="0.25">
      <c r="A461" s="484"/>
      <c r="B461" s="484"/>
      <c r="C461" s="484"/>
      <c r="D461" s="484"/>
      <c r="E461" s="485"/>
      <c r="F461" s="484"/>
      <c r="G461" s="488"/>
    </row>
    <row r="462" spans="1:7" s="487" customFormat="1" ht="0" hidden="1" customHeight="1" x14ac:dyDescent="0.25">
      <c r="A462" s="484"/>
      <c r="B462" s="484"/>
      <c r="C462" s="484"/>
      <c r="D462" s="484"/>
      <c r="E462" s="485"/>
      <c r="F462" s="484"/>
      <c r="G462" s="488"/>
    </row>
    <row r="463" spans="1:7" s="487" customFormat="1" ht="0" hidden="1" customHeight="1" x14ac:dyDescent="0.25">
      <c r="A463" s="484"/>
      <c r="B463" s="484"/>
      <c r="C463" s="484"/>
      <c r="D463" s="484"/>
      <c r="E463" s="485"/>
      <c r="F463" s="484"/>
      <c r="G463" s="488"/>
    </row>
    <row r="464" spans="1:7" s="487" customFormat="1" ht="0" hidden="1" customHeight="1" x14ac:dyDescent="0.25">
      <c r="A464" s="484"/>
      <c r="B464" s="484"/>
      <c r="C464" s="484"/>
      <c r="D464" s="484"/>
      <c r="E464" s="485"/>
      <c r="F464" s="484"/>
      <c r="G464" s="488"/>
    </row>
    <row r="465" spans="1:7" s="487" customFormat="1" ht="0" hidden="1" customHeight="1" x14ac:dyDescent="0.25">
      <c r="A465" s="484"/>
      <c r="B465" s="484"/>
      <c r="C465" s="484"/>
      <c r="D465" s="484"/>
      <c r="E465" s="485"/>
      <c r="F465" s="484"/>
      <c r="G465" s="488"/>
    </row>
    <row r="466" spans="1:7" s="487" customFormat="1" ht="0" hidden="1" customHeight="1" x14ac:dyDescent="0.25">
      <c r="A466" s="484"/>
      <c r="B466" s="484"/>
      <c r="C466" s="484"/>
      <c r="D466" s="484"/>
      <c r="E466" s="485"/>
      <c r="F466" s="484"/>
      <c r="G466" s="488"/>
    </row>
    <row r="467" spans="1:7" s="487" customFormat="1" ht="0" hidden="1" customHeight="1" x14ac:dyDescent="0.25">
      <c r="A467" s="484"/>
      <c r="B467" s="484"/>
      <c r="C467" s="484"/>
      <c r="D467" s="484"/>
      <c r="E467" s="485"/>
      <c r="F467" s="484"/>
      <c r="G467" s="488"/>
    </row>
    <row r="468" spans="1:7" s="487" customFormat="1" ht="0" hidden="1" customHeight="1" x14ac:dyDescent="0.25">
      <c r="A468" s="484"/>
      <c r="B468" s="484"/>
      <c r="C468" s="489"/>
      <c r="D468" s="484"/>
      <c r="E468" s="485"/>
      <c r="F468" s="484"/>
      <c r="G468" s="488"/>
    </row>
    <row r="469" spans="1:7" s="487" customFormat="1" ht="0" hidden="1" customHeight="1" x14ac:dyDescent="0.25">
      <c r="A469" s="484"/>
      <c r="B469" s="484"/>
      <c r="C469" s="484"/>
      <c r="D469" s="484"/>
      <c r="E469" s="485"/>
      <c r="F469" s="484"/>
      <c r="G469" s="488"/>
    </row>
    <row r="470" spans="1:7" s="487" customFormat="1" ht="0" hidden="1" customHeight="1" x14ac:dyDescent="0.25">
      <c r="A470" s="484"/>
      <c r="B470" s="484"/>
      <c r="C470" s="484"/>
      <c r="D470" s="484"/>
      <c r="E470" s="485"/>
      <c r="F470" s="484"/>
      <c r="G470" s="488"/>
    </row>
    <row r="471" spans="1:7" s="487" customFormat="1" ht="0" hidden="1" customHeight="1" x14ac:dyDescent="0.25">
      <c r="A471" s="484"/>
      <c r="B471" s="484"/>
      <c r="C471" s="484"/>
      <c r="D471" s="484"/>
      <c r="E471" s="485"/>
      <c r="F471" s="484"/>
      <c r="G471" s="488"/>
    </row>
    <row r="472" spans="1:7" s="487" customFormat="1" ht="0" hidden="1" customHeight="1" x14ac:dyDescent="0.25">
      <c r="A472" s="484"/>
      <c r="B472" s="484"/>
      <c r="C472" s="484"/>
      <c r="D472" s="484"/>
      <c r="E472" s="485"/>
      <c r="F472" s="484"/>
      <c r="G472" s="488"/>
    </row>
    <row r="473" spans="1:7" s="487" customFormat="1" ht="0" hidden="1" customHeight="1" x14ac:dyDescent="0.25">
      <c r="A473" s="484"/>
      <c r="B473" s="484"/>
      <c r="C473" s="484"/>
      <c r="D473" s="484"/>
      <c r="E473" s="485"/>
      <c r="F473" s="484"/>
      <c r="G473" s="488"/>
    </row>
    <row r="474" spans="1:7" s="487" customFormat="1" ht="0" hidden="1" customHeight="1" x14ac:dyDescent="0.25">
      <c r="A474" s="484"/>
      <c r="B474" s="484"/>
      <c r="C474" s="484"/>
      <c r="D474" s="484"/>
      <c r="E474" s="485"/>
      <c r="F474" s="484"/>
      <c r="G474" s="490"/>
    </row>
    <row r="475" spans="1:7" s="487" customFormat="1" ht="0" hidden="1" customHeight="1" x14ac:dyDescent="0.25">
      <c r="A475" s="484"/>
      <c r="B475" s="484"/>
      <c r="C475" s="484"/>
      <c r="D475" s="484"/>
      <c r="E475" s="485"/>
      <c r="F475" s="484"/>
      <c r="G475" s="488"/>
    </row>
    <row r="476" spans="1:7" s="487" customFormat="1" ht="0" hidden="1" customHeight="1" x14ac:dyDescent="0.25">
      <c r="A476" s="484"/>
      <c r="B476" s="491"/>
      <c r="C476" s="491"/>
      <c r="D476" s="484"/>
      <c r="E476" s="485"/>
      <c r="F476" s="489"/>
      <c r="G476" s="488"/>
    </row>
    <row r="477" spans="1:7" s="487" customFormat="1" ht="0" hidden="1" customHeight="1" x14ac:dyDescent="0.25">
      <c r="A477" s="484"/>
      <c r="B477" s="491"/>
      <c r="C477" s="491"/>
      <c r="D477" s="484"/>
      <c r="E477" s="485"/>
      <c r="F477" s="489"/>
    </row>
    <row r="478" spans="1:7" s="487" customFormat="1" ht="0" hidden="1" customHeight="1" x14ac:dyDescent="0.25">
      <c r="A478" s="484"/>
      <c r="B478" s="491"/>
      <c r="C478" s="491"/>
      <c r="D478" s="484"/>
      <c r="E478" s="485"/>
      <c r="F478" s="489"/>
    </row>
    <row r="479" spans="1:7" s="487" customFormat="1" ht="0" hidden="1" customHeight="1" x14ac:dyDescent="0.25">
      <c r="A479" s="484"/>
      <c r="B479" s="484"/>
      <c r="C479" s="484"/>
      <c r="D479" s="484"/>
      <c r="E479" s="485"/>
      <c r="F479" s="489"/>
    </row>
    <row r="480" spans="1:7" s="487" customFormat="1" ht="0" hidden="1" customHeight="1" x14ac:dyDescent="0.25">
      <c r="A480" s="484"/>
      <c r="B480" s="484"/>
      <c r="C480" s="484"/>
      <c r="D480" s="484"/>
      <c r="E480" s="485"/>
      <c r="F480" s="484"/>
    </row>
    <row r="481" spans="1:6" s="487" customFormat="1" ht="0" hidden="1" customHeight="1" x14ac:dyDescent="0.25">
      <c r="A481" s="484"/>
      <c r="B481" s="484"/>
      <c r="C481" s="484"/>
      <c r="D481" s="484"/>
      <c r="E481" s="485"/>
      <c r="F481" s="484"/>
    </row>
    <row r="482" spans="1:6" s="487" customFormat="1" ht="0" hidden="1" customHeight="1" x14ac:dyDescent="0.25">
      <c r="A482" s="484"/>
      <c r="B482" s="484"/>
      <c r="C482" s="484"/>
      <c r="D482" s="484"/>
      <c r="E482" s="485"/>
      <c r="F482" s="484"/>
    </row>
    <row r="483" spans="1:6" s="487" customFormat="1" ht="0" hidden="1" customHeight="1" x14ac:dyDescent="0.25">
      <c r="A483" s="484"/>
      <c r="B483" s="484"/>
      <c r="C483" s="484"/>
      <c r="D483" s="484"/>
      <c r="E483" s="485"/>
      <c r="F483" s="484"/>
    </row>
    <row r="484" spans="1:6" s="487" customFormat="1" ht="0" hidden="1" customHeight="1" x14ac:dyDescent="0.25">
      <c r="A484" s="484"/>
      <c r="B484" s="484"/>
      <c r="C484" s="484"/>
      <c r="D484" s="484"/>
      <c r="E484" s="485"/>
      <c r="F484" s="484"/>
    </row>
    <row r="485" spans="1:6" s="487" customFormat="1" ht="0" hidden="1" customHeight="1" x14ac:dyDescent="0.25">
      <c r="A485" s="484"/>
      <c r="B485" s="484"/>
      <c r="C485" s="484"/>
      <c r="D485" s="484"/>
      <c r="E485" s="485"/>
      <c r="F485" s="484"/>
    </row>
    <row r="486" spans="1:6" s="487" customFormat="1" ht="0" hidden="1" customHeight="1" x14ac:dyDescent="0.25">
      <c r="A486" s="484"/>
      <c r="B486" s="492"/>
      <c r="C486" s="484"/>
      <c r="D486" s="484"/>
      <c r="E486" s="485"/>
      <c r="F486" s="484"/>
    </row>
    <row r="487" spans="1:6" s="487" customFormat="1" ht="0" hidden="1" customHeight="1" x14ac:dyDescent="0.25">
      <c r="A487" s="484"/>
      <c r="B487" s="492"/>
      <c r="C487" s="484"/>
      <c r="D487" s="484"/>
      <c r="E487" s="485"/>
      <c r="F487" s="484"/>
    </row>
    <row r="488" spans="1:6" s="487" customFormat="1" ht="0" hidden="1" customHeight="1" x14ac:dyDescent="0.25">
      <c r="A488" s="484"/>
      <c r="B488" s="492"/>
      <c r="C488" s="484"/>
      <c r="D488" s="484"/>
      <c r="E488" s="485"/>
      <c r="F488" s="484"/>
    </row>
    <row r="489" spans="1:6" s="487" customFormat="1" ht="0" hidden="1" customHeight="1" x14ac:dyDescent="0.25">
      <c r="A489" s="484"/>
      <c r="B489" s="492"/>
      <c r="C489" s="484"/>
      <c r="D489" s="484"/>
      <c r="E489" s="485"/>
      <c r="F489" s="484"/>
    </row>
    <row r="490" spans="1:6" s="487" customFormat="1" ht="0" hidden="1" customHeight="1" x14ac:dyDescent="0.25">
      <c r="A490" s="484"/>
      <c r="B490" s="492"/>
      <c r="C490" s="484"/>
      <c r="D490" s="484"/>
      <c r="E490" s="485"/>
      <c r="F490" s="484"/>
    </row>
    <row r="491" spans="1:6" s="487" customFormat="1" ht="0" hidden="1" customHeight="1" x14ac:dyDescent="0.25">
      <c r="A491" s="484"/>
      <c r="B491" s="492"/>
      <c r="C491" s="484"/>
      <c r="D491" s="484"/>
      <c r="E491" s="485"/>
      <c r="F491" s="484"/>
    </row>
    <row r="492" spans="1:6" s="487" customFormat="1" ht="0" hidden="1" customHeight="1" x14ac:dyDescent="0.25">
      <c r="A492" s="484"/>
      <c r="B492" s="492"/>
      <c r="C492" s="484"/>
      <c r="D492" s="484"/>
      <c r="E492" s="485"/>
      <c r="F492" s="484"/>
    </row>
    <row r="493" spans="1:6" s="487" customFormat="1" ht="0" hidden="1" customHeight="1" x14ac:dyDescent="0.25">
      <c r="A493" s="484"/>
      <c r="B493" s="492"/>
      <c r="C493" s="484"/>
      <c r="D493" s="484"/>
      <c r="E493" s="485"/>
      <c r="F493" s="484"/>
    </row>
    <row r="494" spans="1:6" s="487" customFormat="1" ht="0" hidden="1" customHeight="1" x14ac:dyDescent="0.25">
      <c r="A494" s="484"/>
      <c r="B494" s="492"/>
      <c r="C494" s="484"/>
      <c r="D494" s="484"/>
      <c r="E494" s="485"/>
      <c r="F494" s="484"/>
    </row>
    <row r="495" spans="1:6" s="487" customFormat="1" ht="0" hidden="1" customHeight="1" x14ac:dyDescent="0.25">
      <c r="A495" s="484"/>
      <c r="B495" s="484"/>
      <c r="C495" s="484"/>
      <c r="D495" s="484"/>
      <c r="E495" s="485"/>
      <c r="F495" s="484"/>
    </row>
    <row r="496" spans="1:6" s="487" customFormat="1" ht="0" hidden="1" customHeight="1" x14ac:dyDescent="0.25">
      <c r="A496" s="484"/>
      <c r="B496" s="484"/>
      <c r="C496" s="484"/>
      <c r="D496" s="484"/>
      <c r="E496" s="485"/>
      <c r="F496" s="484"/>
    </row>
    <row r="497" spans="1:7" s="487" customFormat="1" ht="0" hidden="1" customHeight="1" x14ac:dyDescent="0.25">
      <c r="A497" s="484"/>
      <c r="B497" s="484"/>
      <c r="C497" s="484"/>
      <c r="D497" s="484"/>
      <c r="E497" s="485"/>
      <c r="F497" s="484"/>
    </row>
    <row r="498" spans="1:7" s="487" customFormat="1" ht="0" hidden="1" customHeight="1" x14ac:dyDescent="0.25">
      <c r="A498" s="484"/>
      <c r="B498" s="484"/>
      <c r="C498" s="484"/>
      <c r="D498" s="484"/>
      <c r="E498" s="485"/>
      <c r="F498" s="484"/>
      <c r="G498" s="486"/>
    </row>
    <row r="499" spans="1:7" s="487" customFormat="1" ht="0" hidden="1" customHeight="1" x14ac:dyDescent="0.25">
      <c r="A499" s="484"/>
      <c r="B499" s="484"/>
      <c r="C499" s="484"/>
      <c r="D499" s="484"/>
      <c r="E499" s="485"/>
      <c r="F499" s="484"/>
      <c r="G499" s="486"/>
    </row>
    <row r="500" spans="1:7" s="487" customFormat="1" ht="0" hidden="1" customHeight="1" x14ac:dyDescent="0.25">
      <c r="A500" s="484"/>
      <c r="B500" s="484"/>
      <c r="C500" s="484"/>
      <c r="D500" s="484"/>
      <c r="E500" s="485"/>
      <c r="F500" s="484"/>
      <c r="G500" s="486"/>
    </row>
    <row r="501" spans="1:7" s="487" customFormat="1" ht="0" hidden="1" customHeight="1" x14ac:dyDescent="0.25">
      <c r="A501" s="484"/>
      <c r="B501" s="484"/>
      <c r="C501" s="484"/>
      <c r="D501" s="484"/>
      <c r="E501" s="485"/>
      <c r="F501" s="484"/>
      <c r="G501" s="488"/>
    </row>
    <row r="502" spans="1:7" s="487" customFormat="1" ht="0" hidden="1" customHeight="1" x14ac:dyDescent="0.25">
      <c r="A502" s="484"/>
      <c r="B502" s="484"/>
      <c r="C502" s="484"/>
      <c r="D502" s="484"/>
      <c r="E502" s="485"/>
      <c r="F502" s="484"/>
      <c r="G502" s="488"/>
    </row>
    <row r="503" spans="1:7" s="487" customFormat="1" ht="0" hidden="1" customHeight="1" x14ac:dyDescent="0.25">
      <c r="A503" s="484"/>
      <c r="B503" s="484"/>
      <c r="C503" s="484"/>
      <c r="D503" s="484"/>
      <c r="E503" s="485"/>
      <c r="F503" s="484"/>
      <c r="G503" s="488"/>
    </row>
    <row r="504" spans="1:7" s="487" customFormat="1" ht="0" hidden="1" customHeight="1" x14ac:dyDescent="0.25">
      <c r="A504" s="484"/>
      <c r="B504" s="484"/>
      <c r="C504" s="484"/>
      <c r="D504" s="484"/>
      <c r="E504" s="485"/>
      <c r="F504" s="484"/>
      <c r="G504" s="488"/>
    </row>
    <row r="505" spans="1:7" s="487" customFormat="1" ht="0" hidden="1" customHeight="1" x14ac:dyDescent="0.25">
      <c r="A505" s="492"/>
      <c r="B505" s="484"/>
      <c r="C505" s="484"/>
      <c r="D505" s="484"/>
      <c r="E505" s="485"/>
      <c r="F505" s="484"/>
      <c r="G505" s="488"/>
    </row>
    <row r="506" spans="1:7" s="487" customFormat="1" ht="0" hidden="1" customHeight="1" x14ac:dyDescent="0.25">
      <c r="A506" s="492"/>
      <c r="B506" s="493"/>
      <c r="C506" s="493"/>
      <c r="D506" s="493"/>
      <c r="E506" s="485"/>
      <c r="F506" s="493"/>
    </row>
    <row r="507" spans="1:7" s="487" customFormat="1" ht="0" hidden="1" customHeight="1" x14ac:dyDescent="0.25">
      <c r="A507" s="492"/>
      <c r="B507" s="493"/>
      <c r="C507" s="493"/>
      <c r="D507" s="493"/>
      <c r="E507" s="485"/>
      <c r="F507" s="493"/>
    </row>
    <row r="508" spans="1:7" s="487" customFormat="1" ht="0" hidden="1" customHeight="1" x14ac:dyDescent="0.25">
      <c r="A508" s="492"/>
      <c r="B508" s="493"/>
      <c r="C508" s="493"/>
      <c r="D508" s="493"/>
      <c r="E508" s="485"/>
      <c r="F508" s="493"/>
    </row>
    <row r="509" spans="1:7" s="487" customFormat="1" ht="0" hidden="1" customHeight="1" x14ac:dyDescent="0.25">
      <c r="A509" s="492"/>
      <c r="B509" s="493"/>
      <c r="C509" s="493"/>
      <c r="D509" s="493"/>
      <c r="E509" s="485"/>
      <c r="F509" s="493"/>
    </row>
    <row r="510" spans="1:7" s="494" customFormat="1" ht="0" hidden="1" customHeight="1" x14ac:dyDescent="0.25">
      <c r="A510" s="492"/>
      <c r="B510" s="493"/>
      <c r="C510" s="493"/>
      <c r="D510" s="493"/>
      <c r="E510" s="485"/>
      <c r="F510" s="493"/>
    </row>
    <row r="511" spans="1:7" s="494" customFormat="1" ht="0" hidden="1" customHeight="1" x14ac:dyDescent="0.25">
      <c r="A511" s="492"/>
      <c r="B511" s="493"/>
      <c r="C511" s="493"/>
      <c r="D511" s="493"/>
      <c r="E511" s="485"/>
      <c r="F511" s="493"/>
    </row>
    <row r="512" spans="1:7" s="494" customFormat="1" ht="0" hidden="1" customHeight="1" x14ac:dyDescent="0.25">
      <c r="A512" s="492"/>
      <c r="B512" s="493"/>
      <c r="C512" s="493"/>
      <c r="D512" s="493"/>
      <c r="E512" s="485"/>
      <c r="F512" s="493"/>
    </row>
    <row r="513" spans="1:6" s="494" customFormat="1" ht="0" hidden="1" customHeight="1" x14ac:dyDescent="0.25">
      <c r="A513" s="492"/>
      <c r="B513" s="493"/>
      <c r="C513" s="493"/>
      <c r="D513" s="493"/>
      <c r="E513" s="485"/>
      <c r="F513" s="493"/>
    </row>
    <row r="514" spans="1:6" s="494" customFormat="1" ht="0" hidden="1" customHeight="1" x14ac:dyDescent="0.25">
      <c r="A514" s="280"/>
      <c r="B514" s="493"/>
      <c r="C514" s="493"/>
      <c r="D514" s="493"/>
      <c r="E514" s="485"/>
      <c r="F514" s="493"/>
    </row>
    <row r="515" spans="1:6" s="487" customFormat="1" ht="0" hidden="1" customHeight="1" x14ac:dyDescent="0.25">
      <c r="A515" s="492"/>
      <c r="B515" s="493"/>
      <c r="C515" s="493"/>
      <c r="D515" s="493"/>
      <c r="E515" s="485"/>
      <c r="F515" s="493"/>
    </row>
    <row r="516" spans="1:6" s="487" customFormat="1" ht="0" hidden="1" customHeight="1" x14ac:dyDescent="0.25">
      <c r="A516" s="492"/>
      <c r="B516" s="493"/>
      <c r="C516" s="493"/>
      <c r="D516" s="493"/>
      <c r="E516" s="485"/>
      <c r="F516" s="493"/>
    </row>
    <row r="517" spans="1:6" s="487" customFormat="1" ht="0" hidden="1" customHeight="1" x14ac:dyDescent="0.25">
      <c r="A517" s="492"/>
      <c r="B517" s="493"/>
      <c r="C517" s="493"/>
      <c r="D517" s="493"/>
      <c r="E517" s="485"/>
      <c r="F517" s="493"/>
    </row>
    <row r="518" spans="1:6" s="487" customFormat="1" ht="0" hidden="1" customHeight="1" x14ac:dyDescent="0.25">
      <c r="A518" s="492"/>
      <c r="B518" s="493"/>
      <c r="C518" s="493"/>
      <c r="D518" s="493"/>
      <c r="E518" s="485"/>
      <c r="F518" s="493"/>
    </row>
    <row r="519" spans="1:6" s="487" customFormat="1" ht="0" hidden="1" customHeight="1" x14ac:dyDescent="0.25">
      <c r="A519" s="492"/>
      <c r="B519" s="493"/>
      <c r="C519" s="493"/>
      <c r="D519" s="493"/>
      <c r="E519" s="485"/>
      <c r="F519" s="493"/>
    </row>
    <row r="520" spans="1:6" s="487" customFormat="1" ht="0" hidden="1" customHeight="1" x14ac:dyDescent="0.25">
      <c r="A520" s="495"/>
      <c r="B520" s="493"/>
      <c r="C520" s="493"/>
      <c r="D520" s="493"/>
      <c r="E520" s="485"/>
      <c r="F520" s="493"/>
    </row>
    <row r="521" spans="1:6" s="487" customFormat="1" ht="0" hidden="1" customHeight="1" x14ac:dyDescent="0.25">
      <c r="A521" s="495"/>
      <c r="B521" s="493"/>
      <c r="C521" s="493"/>
      <c r="D521" s="493"/>
      <c r="E521" s="485"/>
      <c r="F521" s="493"/>
    </row>
    <row r="522" spans="1:6" s="487" customFormat="1" ht="0" hidden="1" customHeight="1" x14ac:dyDescent="0.25">
      <c r="A522" s="495"/>
      <c r="B522" s="493"/>
      <c r="C522" s="493"/>
      <c r="D522" s="493"/>
      <c r="E522" s="485"/>
      <c r="F522" s="493"/>
    </row>
    <row r="523" spans="1:6" s="487" customFormat="1" ht="0" hidden="1" customHeight="1" x14ac:dyDescent="0.25">
      <c r="A523" s="495"/>
      <c r="B523" s="493"/>
      <c r="C523" s="493"/>
      <c r="D523" s="493"/>
      <c r="E523" s="485"/>
      <c r="F523" s="493"/>
    </row>
    <row r="524" spans="1:6" s="487" customFormat="1" ht="0" hidden="1" customHeight="1" x14ac:dyDescent="0.25">
      <c r="A524" s="495"/>
      <c r="B524" s="493"/>
      <c r="C524" s="493"/>
      <c r="D524" s="493"/>
      <c r="E524" s="485"/>
      <c r="F524" s="493"/>
    </row>
    <row r="525" spans="1:6" s="487" customFormat="1" ht="0" hidden="1" customHeight="1" x14ac:dyDescent="0.25">
      <c r="A525" s="495"/>
      <c r="B525" s="493"/>
      <c r="C525" s="493"/>
      <c r="D525" s="493"/>
      <c r="E525" s="485"/>
      <c r="F525" s="493"/>
    </row>
    <row r="526" spans="1:6" s="487" customFormat="1" ht="0" hidden="1" customHeight="1" x14ac:dyDescent="0.25">
      <c r="A526" s="495"/>
      <c r="B526" s="493"/>
      <c r="C526" s="493"/>
      <c r="D526" s="493"/>
      <c r="E526" s="485"/>
      <c r="F526" s="493"/>
    </row>
    <row r="527" spans="1:6" s="487" customFormat="1" ht="0" hidden="1" customHeight="1" x14ac:dyDescent="0.25">
      <c r="A527" s="495"/>
      <c r="B527" s="493"/>
      <c r="C527" s="493"/>
      <c r="D527" s="493"/>
      <c r="E527" s="485"/>
      <c r="F527" s="493"/>
    </row>
    <row r="528" spans="1:6" s="487" customFormat="1" ht="0" hidden="1" customHeight="1" x14ac:dyDescent="0.25">
      <c r="A528" s="495"/>
      <c r="B528" s="493"/>
      <c r="C528" s="493"/>
      <c r="D528" s="493"/>
      <c r="E528" s="485"/>
      <c r="F528" s="493"/>
    </row>
    <row r="529" spans="1:6" s="487" customFormat="1" ht="0" hidden="1" customHeight="1" x14ac:dyDescent="0.25">
      <c r="A529" s="495"/>
      <c r="B529" s="493"/>
      <c r="C529" s="493"/>
      <c r="D529" s="493"/>
      <c r="E529" s="485"/>
      <c r="F529" s="493"/>
    </row>
    <row r="530" spans="1:6" s="487" customFormat="1" ht="0" hidden="1" customHeight="1" x14ac:dyDescent="0.25">
      <c r="A530" s="495"/>
      <c r="B530" s="493"/>
      <c r="C530" s="493"/>
      <c r="D530" s="493"/>
      <c r="E530" s="485"/>
      <c r="F530" s="493"/>
    </row>
    <row r="531" spans="1:6" s="487" customFormat="1" ht="0" hidden="1" customHeight="1" x14ac:dyDescent="0.25">
      <c r="A531" s="495"/>
      <c r="B531" s="493"/>
      <c r="C531" s="493"/>
      <c r="D531" s="493"/>
      <c r="E531" s="485"/>
      <c r="F531" s="493"/>
    </row>
    <row r="532" spans="1:6" s="487" customFormat="1" ht="0" hidden="1" customHeight="1" x14ac:dyDescent="0.25">
      <c r="A532" s="495"/>
      <c r="B532" s="493"/>
      <c r="C532" s="493"/>
      <c r="D532" s="493"/>
      <c r="E532" s="485"/>
      <c r="F532" s="493"/>
    </row>
    <row r="533" spans="1:6" s="487" customFormat="1" ht="0" hidden="1" customHeight="1" x14ac:dyDescent="0.25">
      <c r="A533" s="495"/>
      <c r="B533" s="493"/>
      <c r="C533" s="493"/>
      <c r="D533" s="493"/>
      <c r="E533" s="485"/>
      <c r="F533" s="493"/>
    </row>
    <row r="534" spans="1:6" s="487" customFormat="1" ht="0" hidden="1" customHeight="1" x14ac:dyDescent="0.25">
      <c r="A534" s="495"/>
      <c r="B534" s="493"/>
      <c r="C534" s="493"/>
      <c r="D534" s="493"/>
      <c r="E534" s="485"/>
      <c r="F534" s="493"/>
    </row>
    <row r="535" spans="1:6" s="487" customFormat="1" ht="0" hidden="1" customHeight="1" x14ac:dyDescent="0.25">
      <c r="A535" s="495"/>
      <c r="B535" s="493"/>
      <c r="C535" s="493"/>
      <c r="D535" s="493"/>
      <c r="E535" s="485"/>
      <c r="F535" s="493"/>
    </row>
    <row r="536" spans="1:6" s="487" customFormat="1" ht="0" hidden="1" customHeight="1" x14ac:dyDescent="0.25">
      <c r="A536" s="495"/>
      <c r="B536" s="493"/>
      <c r="C536" s="493"/>
      <c r="D536" s="493"/>
      <c r="E536" s="485"/>
      <c r="F536" s="493"/>
    </row>
    <row r="537" spans="1:6" s="487" customFormat="1" ht="0" hidden="1" customHeight="1" x14ac:dyDescent="0.25">
      <c r="A537" s="495"/>
      <c r="B537" s="493"/>
      <c r="C537" s="493"/>
      <c r="D537" s="493"/>
      <c r="E537" s="485"/>
      <c r="F537" s="493"/>
    </row>
    <row r="538" spans="1:6" s="487" customFormat="1" ht="0" hidden="1" customHeight="1" x14ac:dyDescent="0.25">
      <c r="A538" s="495"/>
      <c r="B538" s="493"/>
      <c r="C538" s="493"/>
      <c r="D538" s="493"/>
      <c r="E538" s="485"/>
      <c r="F538" s="493"/>
    </row>
    <row r="539" spans="1:6" s="487" customFormat="1" ht="0" hidden="1" customHeight="1" x14ac:dyDescent="0.25">
      <c r="A539" s="495"/>
      <c r="B539" s="493"/>
      <c r="C539" s="493"/>
      <c r="D539" s="493"/>
      <c r="E539" s="485"/>
      <c r="F539" s="493"/>
    </row>
    <row r="540" spans="1:6" s="487" customFormat="1" ht="0" hidden="1" customHeight="1" x14ac:dyDescent="0.25">
      <c r="A540" s="495"/>
      <c r="B540" s="493"/>
      <c r="C540" s="493"/>
      <c r="D540" s="493"/>
      <c r="E540" s="485"/>
      <c r="F540" s="493"/>
    </row>
    <row r="541" spans="1:6" s="487" customFormat="1" ht="0" hidden="1" customHeight="1" x14ac:dyDescent="0.25">
      <c r="A541" s="495"/>
      <c r="B541" s="493"/>
      <c r="C541" s="493"/>
      <c r="D541" s="493"/>
      <c r="E541" s="485"/>
      <c r="F541" s="493"/>
    </row>
    <row r="542" spans="1:6" s="487" customFormat="1" ht="0" hidden="1" customHeight="1" x14ac:dyDescent="0.25">
      <c r="A542" s="495"/>
      <c r="B542" s="493"/>
      <c r="C542" s="493"/>
      <c r="D542" s="493"/>
      <c r="E542" s="485"/>
      <c r="F542" s="493"/>
    </row>
    <row r="543" spans="1:6" s="487" customFormat="1" ht="0" hidden="1" customHeight="1" x14ac:dyDescent="0.25">
      <c r="A543" s="495"/>
      <c r="B543" s="493"/>
      <c r="C543" s="493"/>
      <c r="D543" s="493"/>
      <c r="E543" s="485"/>
      <c r="F543" s="493"/>
    </row>
    <row r="544" spans="1:6" s="487" customFormat="1" ht="0" hidden="1" customHeight="1" x14ac:dyDescent="0.25">
      <c r="A544" s="495"/>
      <c r="B544" s="493"/>
      <c r="C544" s="493"/>
      <c r="D544" s="493"/>
      <c r="E544" s="485"/>
      <c r="F544" s="493"/>
    </row>
    <row r="545" spans="1:7" s="487" customFormat="1" ht="0" hidden="1" customHeight="1" x14ac:dyDescent="0.25">
      <c r="A545" s="495"/>
      <c r="B545" s="493"/>
      <c r="C545" s="493"/>
      <c r="D545" s="493"/>
      <c r="E545" s="485"/>
      <c r="F545" s="493"/>
    </row>
    <row r="546" spans="1:7" s="487" customFormat="1" ht="0" hidden="1" customHeight="1" x14ac:dyDescent="0.25">
      <c r="A546" s="495"/>
      <c r="B546" s="493"/>
      <c r="C546" s="493"/>
      <c r="D546" s="493"/>
      <c r="E546" s="485"/>
      <c r="F546" s="493"/>
    </row>
    <row r="547" spans="1:7" s="487" customFormat="1" ht="0" hidden="1" customHeight="1" x14ac:dyDescent="0.25">
      <c r="A547" s="495"/>
      <c r="B547" s="493"/>
      <c r="C547" s="493"/>
      <c r="D547" s="493"/>
      <c r="E547" s="485"/>
      <c r="F547" s="493"/>
    </row>
    <row r="548" spans="1:7" s="487" customFormat="1" ht="0" hidden="1" customHeight="1" x14ac:dyDescent="0.25">
      <c r="A548" s="495"/>
      <c r="B548" s="493"/>
      <c r="C548" s="493"/>
      <c r="D548" s="493"/>
      <c r="E548" s="485"/>
      <c r="F548" s="493"/>
    </row>
    <row r="549" spans="1:7" s="487" customFormat="1" ht="0" hidden="1" customHeight="1" x14ac:dyDescent="0.25">
      <c r="A549" s="495"/>
      <c r="B549" s="493"/>
      <c r="C549" s="493"/>
      <c r="D549" s="493"/>
      <c r="E549" s="485"/>
      <c r="F549" s="493"/>
    </row>
    <row r="550" spans="1:7" s="487" customFormat="1" ht="0" hidden="1" customHeight="1" x14ac:dyDescent="0.25">
      <c r="A550" s="489"/>
      <c r="B550" s="484"/>
      <c r="C550" s="484"/>
      <c r="D550" s="484"/>
      <c r="E550" s="485"/>
      <c r="F550" s="484"/>
      <c r="G550" s="486"/>
    </row>
    <row r="551" spans="1:7" s="487" customFormat="1" ht="0" hidden="1" customHeight="1" x14ac:dyDescent="0.25">
      <c r="A551" s="489"/>
      <c r="B551" s="484"/>
      <c r="C551" s="484"/>
      <c r="D551" s="484"/>
      <c r="E551" s="485"/>
      <c r="F551" s="484"/>
      <c r="G551" s="486"/>
    </row>
    <row r="552" spans="1:7" s="487" customFormat="1" ht="0" hidden="1" customHeight="1" x14ac:dyDescent="0.25">
      <c r="A552" s="489"/>
      <c r="B552" s="484"/>
      <c r="C552" s="484"/>
      <c r="D552" s="484"/>
      <c r="E552" s="485"/>
      <c r="F552" s="484"/>
      <c r="G552" s="486"/>
    </row>
    <row r="553" spans="1:7" s="487" customFormat="1" ht="0" hidden="1" customHeight="1" x14ac:dyDescent="0.25">
      <c r="A553" s="489"/>
      <c r="B553" s="484"/>
      <c r="C553" s="484"/>
      <c r="D553" s="484"/>
      <c r="E553" s="485"/>
      <c r="F553" s="484"/>
      <c r="G553" s="486"/>
    </row>
    <row r="554" spans="1:7" s="487" customFormat="1" ht="0" hidden="1" customHeight="1" x14ac:dyDescent="0.25">
      <c r="A554" s="489"/>
      <c r="B554" s="484"/>
      <c r="C554" s="484"/>
      <c r="D554" s="484"/>
      <c r="E554" s="485"/>
      <c r="F554" s="484"/>
      <c r="G554" s="486"/>
    </row>
    <row r="555" spans="1:7" s="487" customFormat="1" ht="0" hidden="1" customHeight="1" x14ac:dyDescent="0.25">
      <c r="A555" s="489"/>
      <c r="B555" s="484"/>
      <c r="C555" s="484"/>
      <c r="D555" s="484"/>
      <c r="E555" s="485"/>
      <c r="F555" s="484"/>
      <c r="G555" s="486"/>
    </row>
    <row r="556" spans="1:7" s="487" customFormat="1" ht="0" hidden="1" customHeight="1" x14ac:dyDescent="0.25">
      <c r="A556" s="489"/>
      <c r="B556" s="484"/>
      <c r="C556" s="484"/>
      <c r="D556" s="484"/>
      <c r="E556" s="485"/>
      <c r="F556" s="484"/>
      <c r="G556" s="486"/>
    </row>
    <row r="557" spans="1:7" s="487" customFormat="1" ht="0" hidden="1" customHeight="1" x14ac:dyDescent="0.25">
      <c r="A557" s="489"/>
      <c r="B557" s="484"/>
      <c r="C557" s="484"/>
      <c r="D557" s="484"/>
      <c r="E557" s="485"/>
      <c r="F557" s="484"/>
      <c r="G557" s="486"/>
    </row>
    <row r="558" spans="1:7" s="487" customFormat="1" ht="0" hidden="1" customHeight="1" x14ac:dyDescent="0.25">
      <c r="A558" s="489"/>
      <c r="B558" s="484"/>
      <c r="C558" s="484"/>
      <c r="D558" s="484"/>
      <c r="E558" s="485"/>
      <c r="F558" s="484"/>
      <c r="G558" s="486"/>
    </row>
    <row r="559" spans="1:7" s="487" customFormat="1" ht="0" hidden="1" customHeight="1" x14ac:dyDescent="0.25">
      <c r="A559" s="484"/>
      <c r="B559" s="484"/>
      <c r="C559" s="484"/>
      <c r="D559" s="484"/>
      <c r="E559" s="485"/>
      <c r="F559" s="484"/>
      <c r="G559" s="486"/>
    </row>
    <row r="560" spans="1:7" s="487" customFormat="1" ht="0" hidden="1" customHeight="1" x14ac:dyDescent="0.25">
      <c r="A560" s="484"/>
      <c r="B560" s="484"/>
      <c r="C560" s="484"/>
      <c r="D560" s="484"/>
      <c r="E560" s="485"/>
      <c r="F560" s="484"/>
      <c r="G560" s="488"/>
    </row>
    <row r="561" spans="1:7" s="487" customFormat="1" ht="0" hidden="1" customHeight="1" x14ac:dyDescent="0.25">
      <c r="A561" s="484"/>
      <c r="B561" s="484"/>
      <c r="C561" s="484"/>
      <c r="D561" s="484"/>
      <c r="E561" s="485"/>
      <c r="F561" s="484"/>
      <c r="G561" s="488"/>
    </row>
    <row r="562" spans="1:7" s="487" customFormat="1" ht="0" hidden="1" customHeight="1" x14ac:dyDescent="0.25">
      <c r="A562" s="484"/>
      <c r="B562" s="484"/>
      <c r="C562" s="484"/>
      <c r="D562" s="484"/>
      <c r="E562" s="485"/>
      <c r="F562" s="484"/>
      <c r="G562" s="488"/>
    </row>
    <row r="563" spans="1:7" s="487" customFormat="1" ht="0" hidden="1" customHeight="1" x14ac:dyDescent="0.25">
      <c r="A563" s="484"/>
      <c r="B563" s="484"/>
      <c r="C563" s="484"/>
      <c r="D563" s="484"/>
      <c r="E563" s="485"/>
      <c r="F563" s="484"/>
      <c r="G563" s="488"/>
    </row>
    <row r="564" spans="1:7" s="487" customFormat="1" ht="0" hidden="1" customHeight="1" x14ac:dyDescent="0.25">
      <c r="A564" s="489"/>
      <c r="B564" s="484"/>
      <c r="C564" s="484"/>
      <c r="D564" s="484"/>
      <c r="E564" s="485"/>
      <c r="F564" s="484"/>
      <c r="G564" s="488"/>
    </row>
    <row r="565" spans="1:7" s="487" customFormat="1" ht="0" hidden="1" customHeight="1" x14ac:dyDescent="0.25">
      <c r="A565" s="489"/>
      <c r="B565" s="484"/>
      <c r="C565" s="484"/>
      <c r="D565" s="484"/>
      <c r="E565" s="485"/>
      <c r="F565" s="484"/>
      <c r="G565" s="488"/>
    </row>
    <row r="566" spans="1:7" s="487" customFormat="1" ht="0" hidden="1" customHeight="1" x14ac:dyDescent="0.25">
      <c r="A566" s="489"/>
      <c r="B566" s="484"/>
      <c r="C566" s="484"/>
      <c r="D566" s="484"/>
      <c r="E566" s="485"/>
      <c r="F566" s="484"/>
      <c r="G566" s="488"/>
    </row>
    <row r="567" spans="1:7" s="487" customFormat="1" ht="0" hidden="1" customHeight="1" x14ac:dyDescent="0.25">
      <c r="A567" s="489"/>
      <c r="B567" s="484"/>
      <c r="C567" s="484"/>
      <c r="D567" s="484"/>
      <c r="E567" s="485"/>
      <c r="F567" s="484"/>
      <c r="G567" s="488"/>
    </row>
    <row r="568" spans="1:7" s="487" customFormat="1" ht="0" hidden="1" customHeight="1" x14ac:dyDescent="0.25">
      <c r="A568" s="484"/>
      <c r="B568" s="484"/>
      <c r="C568" s="484"/>
      <c r="D568" s="484"/>
      <c r="E568" s="485"/>
      <c r="F568" s="484"/>
      <c r="G568" s="488"/>
    </row>
    <row r="569" spans="1:7" s="487" customFormat="1" ht="0" hidden="1" customHeight="1" x14ac:dyDescent="0.25">
      <c r="A569" s="484"/>
      <c r="B569" s="484"/>
      <c r="C569" s="484"/>
      <c r="D569" s="484"/>
      <c r="E569" s="485"/>
      <c r="F569" s="484"/>
      <c r="G569" s="486"/>
    </row>
    <row r="570" spans="1:7" s="487" customFormat="1" ht="0" hidden="1" customHeight="1" x14ac:dyDescent="0.25">
      <c r="A570" s="484"/>
      <c r="B570" s="484"/>
      <c r="C570" s="484"/>
      <c r="D570" s="484"/>
      <c r="E570" s="485"/>
      <c r="F570" s="484"/>
      <c r="G570" s="486"/>
    </row>
    <row r="571" spans="1:7" s="487" customFormat="1" ht="0" hidden="1" customHeight="1" x14ac:dyDescent="0.25">
      <c r="A571" s="484"/>
      <c r="B571" s="484"/>
      <c r="C571" s="484"/>
      <c r="D571" s="484"/>
      <c r="E571" s="485"/>
      <c r="F571" s="484"/>
      <c r="G571" s="488"/>
    </row>
    <row r="572" spans="1:7" s="487" customFormat="1" ht="0" hidden="1" customHeight="1" x14ac:dyDescent="0.25">
      <c r="A572" s="484"/>
      <c r="B572" s="484"/>
      <c r="C572" s="484"/>
      <c r="D572" s="484"/>
      <c r="E572" s="485"/>
      <c r="F572" s="484"/>
      <c r="G572" s="488"/>
    </row>
    <row r="573" spans="1:7" s="487" customFormat="1" ht="0" hidden="1" customHeight="1" x14ac:dyDescent="0.25">
      <c r="A573" s="484"/>
      <c r="B573" s="484"/>
      <c r="C573" s="484"/>
      <c r="D573" s="484"/>
      <c r="E573" s="485"/>
      <c r="F573" s="484"/>
      <c r="G573" s="488"/>
    </row>
    <row r="574" spans="1:7" s="487" customFormat="1" ht="0" hidden="1" customHeight="1" x14ac:dyDescent="0.25">
      <c r="A574" s="484"/>
      <c r="B574" s="484"/>
      <c r="C574" s="484"/>
      <c r="D574" s="484"/>
      <c r="E574" s="485"/>
      <c r="F574" s="484"/>
      <c r="G574" s="488"/>
    </row>
    <row r="575" spans="1:7" s="487" customFormat="1" ht="0" hidden="1" customHeight="1" x14ac:dyDescent="0.25">
      <c r="A575" s="484"/>
      <c r="B575" s="484"/>
      <c r="C575" s="484"/>
      <c r="D575" s="484"/>
      <c r="E575" s="485"/>
      <c r="F575" s="484"/>
      <c r="G575" s="488"/>
    </row>
    <row r="576" spans="1:7" s="487" customFormat="1" ht="0" hidden="1" customHeight="1" x14ac:dyDescent="0.25">
      <c r="A576" s="484"/>
      <c r="B576" s="484"/>
      <c r="C576" s="484"/>
      <c r="D576" s="484"/>
      <c r="E576" s="485"/>
      <c r="F576" s="484"/>
    </row>
    <row r="577" spans="1:7" s="487" customFormat="1" ht="0" hidden="1" customHeight="1" x14ac:dyDescent="0.25">
      <c r="A577" s="484"/>
      <c r="B577" s="484"/>
      <c r="C577" s="484"/>
      <c r="D577" s="484"/>
      <c r="E577" s="485"/>
      <c r="F577" s="484"/>
      <c r="G577" s="488"/>
    </row>
    <row r="578" spans="1:7" s="487" customFormat="1" ht="0" hidden="1" customHeight="1" x14ac:dyDescent="0.25">
      <c r="A578" s="484"/>
      <c r="B578" s="484"/>
      <c r="C578" s="484"/>
      <c r="D578" s="484"/>
      <c r="E578" s="485"/>
      <c r="F578" s="484"/>
      <c r="G578" s="488"/>
    </row>
    <row r="579" spans="1:7" s="487" customFormat="1" ht="0" hidden="1" customHeight="1" x14ac:dyDescent="0.25">
      <c r="A579" s="484"/>
      <c r="B579" s="484"/>
      <c r="C579" s="484"/>
      <c r="D579" s="484"/>
      <c r="E579" s="485"/>
      <c r="F579" s="484"/>
      <c r="G579" s="488"/>
    </row>
    <row r="580" spans="1:7" s="487" customFormat="1" ht="0" hidden="1" customHeight="1" x14ac:dyDescent="0.25">
      <c r="A580" s="484"/>
      <c r="B580" s="484"/>
      <c r="C580" s="484"/>
      <c r="D580" s="484"/>
      <c r="E580" s="485"/>
      <c r="F580" s="484"/>
      <c r="G580" s="486"/>
    </row>
    <row r="581" spans="1:7" s="487" customFormat="1" ht="0" hidden="1" customHeight="1" x14ac:dyDescent="0.25">
      <c r="A581" s="484"/>
      <c r="B581" s="484"/>
      <c r="C581" s="484"/>
      <c r="D581" s="484"/>
      <c r="E581" s="485"/>
      <c r="F581" s="484"/>
      <c r="G581" s="486"/>
    </row>
    <row r="582" spans="1:7" s="487" customFormat="1" ht="0" hidden="1" customHeight="1" x14ac:dyDescent="0.25">
      <c r="A582" s="484"/>
      <c r="B582" s="484"/>
      <c r="C582" s="484"/>
      <c r="D582" s="484"/>
      <c r="E582" s="485"/>
      <c r="F582" s="484"/>
      <c r="G582" s="488"/>
    </row>
    <row r="583" spans="1:7" s="487" customFormat="1" ht="0" hidden="1" customHeight="1" x14ac:dyDescent="0.25">
      <c r="A583" s="484"/>
      <c r="B583" s="484"/>
      <c r="C583" s="484"/>
      <c r="D583" s="484"/>
      <c r="E583" s="485"/>
      <c r="F583" s="484"/>
      <c r="G583" s="488"/>
    </row>
    <row r="584" spans="1:7" s="487" customFormat="1" ht="0" hidden="1" customHeight="1" x14ac:dyDescent="0.25">
      <c r="A584" s="484"/>
      <c r="B584" s="484"/>
      <c r="C584" s="484"/>
      <c r="D584" s="484"/>
      <c r="E584" s="485"/>
      <c r="F584" s="484"/>
      <c r="G584" s="488"/>
    </row>
    <row r="585" spans="1:7" s="487" customFormat="1" ht="0" hidden="1" customHeight="1" x14ac:dyDescent="0.25">
      <c r="A585" s="484"/>
      <c r="B585" s="484"/>
      <c r="C585" s="484"/>
      <c r="D585" s="484"/>
      <c r="E585" s="485"/>
      <c r="F585" s="484"/>
      <c r="G585" s="488"/>
    </row>
    <row r="586" spans="1:7" s="487" customFormat="1" ht="0" hidden="1" customHeight="1" x14ac:dyDescent="0.25">
      <c r="A586" s="484"/>
      <c r="B586" s="484"/>
      <c r="C586" s="484"/>
      <c r="D586" s="484"/>
      <c r="E586" s="485"/>
      <c r="F586" s="484"/>
      <c r="G586" s="488"/>
    </row>
    <row r="587" spans="1:7" s="487" customFormat="1" ht="0" hidden="1" customHeight="1" x14ac:dyDescent="0.25">
      <c r="A587" s="484"/>
      <c r="B587" s="484"/>
      <c r="C587" s="484"/>
      <c r="D587" s="484"/>
      <c r="E587" s="485"/>
      <c r="F587" s="484"/>
      <c r="G587" s="488"/>
    </row>
    <row r="588" spans="1:7" s="487" customFormat="1" ht="0" hidden="1" customHeight="1" x14ac:dyDescent="0.25">
      <c r="A588" s="484"/>
      <c r="B588" s="484"/>
      <c r="C588" s="484"/>
      <c r="D588" s="484"/>
      <c r="E588" s="485"/>
      <c r="F588" s="484"/>
      <c r="G588" s="488"/>
    </row>
    <row r="589" spans="1:7" s="487" customFormat="1" ht="0" hidden="1" customHeight="1" x14ac:dyDescent="0.25">
      <c r="A589" s="484"/>
      <c r="B589" s="484"/>
      <c r="C589" s="484"/>
      <c r="D589" s="484"/>
      <c r="E589" s="485"/>
      <c r="F589" s="484"/>
      <c r="G589" s="486"/>
    </row>
    <row r="590" spans="1:7" s="487" customFormat="1" ht="0" hidden="1" customHeight="1" x14ac:dyDescent="0.25">
      <c r="A590" s="484"/>
      <c r="B590" s="484"/>
      <c r="C590" s="484"/>
      <c r="D590" s="484"/>
      <c r="E590" s="485"/>
      <c r="F590" s="484"/>
      <c r="G590" s="486"/>
    </row>
    <row r="591" spans="1:7" s="487" customFormat="1" ht="0" hidden="1" customHeight="1" x14ac:dyDescent="0.25">
      <c r="A591" s="484"/>
      <c r="B591" s="484"/>
      <c r="C591" s="484"/>
      <c r="D591" s="484"/>
      <c r="E591" s="485"/>
      <c r="F591" s="484"/>
      <c r="G591" s="486"/>
    </row>
    <row r="592" spans="1:7" s="487" customFormat="1" ht="0" hidden="1" customHeight="1" x14ac:dyDescent="0.25">
      <c r="A592" s="484"/>
      <c r="B592" s="484"/>
      <c r="C592" s="484"/>
      <c r="D592" s="484"/>
      <c r="E592" s="485"/>
      <c r="F592" s="484"/>
      <c r="G592" s="488"/>
    </row>
    <row r="593" spans="1:7" s="487" customFormat="1" ht="0" hidden="1" customHeight="1" x14ac:dyDescent="0.25">
      <c r="A593" s="484"/>
      <c r="B593" s="484"/>
      <c r="C593" s="484"/>
      <c r="D593" s="484"/>
      <c r="E593" s="485"/>
      <c r="F593" s="484"/>
      <c r="G593" s="488"/>
    </row>
    <row r="594" spans="1:7" s="487" customFormat="1" ht="0" hidden="1" customHeight="1" x14ac:dyDescent="0.25">
      <c r="A594" s="484"/>
      <c r="B594" s="484"/>
      <c r="C594" s="484"/>
      <c r="D594" s="484"/>
      <c r="E594" s="485"/>
      <c r="F594" s="484"/>
      <c r="G594" s="488"/>
    </row>
    <row r="595" spans="1:7" s="487" customFormat="1" ht="0" hidden="1" customHeight="1" x14ac:dyDescent="0.25">
      <c r="A595" s="484"/>
      <c r="B595" s="484"/>
      <c r="C595" s="484"/>
      <c r="D595" s="484"/>
      <c r="E595" s="485"/>
      <c r="F595" s="484"/>
      <c r="G595" s="488"/>
    </row>
    <row r="596" spans="1:7" s="487" customFormat="1" ht="0" hidden="1" customHeight="1" x14ac:dyDescent="0.25">
      <c r="A596" s="484"/>
      <c r="B596" s="484"/>
      <c r="C596" s="484"/>
      <c r="D596" s="484"/>
      <c r="E596" s="485"/>
      <c r="F596" s="484"/>
      <c r="G596" s="488"/>
    </row>
    <row r="597" spans="1:7" s="487" customFormat="1" ht="0" hidden="1" customHeight="1" x14ac:dyDescent="0.25">
      <c r="A597" s="484"/>
      <c r="B597" s="484"/>
      <c r="C597" s="484"/>
      <c r="D597" s="484"/>
      <c r="E597" s="485"/>
      <c r="F597" s="484"/>
      <c r="G597" s="488"/>
    </row>
    <row r="598" spans="1:7" s="487" customFormat="1" ht="0" hidden="1" customHeight="1" x14ac:dyDescent="0.25">
      <c r="A598" s="484"/>
      <c r="B598" s="484"/>
      <c r="C598" s="484"/>
      <c r="D598" s="484"/>
      <c r="E598" s="485"/>
      <c r="F598" s="484"/>
      <c r="G598" s="488"/>
    </row>
    <row r="599" spans="1:7" s="487" customFormat="1" ht="0" hidden="1" customHeight="1" x14ac:dyDescent="0.25">
      <c r="A599" s="484"/>
      <c r="B599" s="484"/>
      <c r="C599" s="484"/>
      <c r="D599" s="484"/>
      <c r="E599" s="485"/>
      <c r="F599" s="484"/>
      <c r="G599" s="488"/>
    </row>
    <row r="600" spans="1:7" s="487" customFormat="1" ht="0" hidden="1" customHeight="1" x14ac:dyDescent="0.25">
      <c r="A600" s="484"/>
      <c r="B600" s="484"/>
      <c r="C600" s="484"/>
      <c r="D600" s="484"/>
      <c r="E600" s="485"/>
      <c r="F600" s="484"/>
      <c r="G600" s="488"/>
    </row>
    <row r="601" spans="1:7" s="487" customFormat="1" ht="0" hidden="1" customHeight="1" x14ac:dyDescent="0.25">
      <c r="A601" s="484"/>
      <c r="B601" s="484"/>
      <c r="C601" s="484"/>
      <c r="D601" s="484"/>
      <c r="E601" s="485"/>
      <c r="F601" s="484"/>
      <c r="G601" s="488"/>
    </row>
    <row r="602" spans="1:7" s="487" customFormat="1" ht="0" hidden="1" customHeight="1" x14ac:dyDescent="0.25">
      <c r="A602" s="484"/>
      <c r="B602" s="484"/>
      <c r="C602" s="484"/>
      <c r="D602" s="484"/>
      <c r="E602" s="485"/>
      <c r="F602" s="484"/>
      <c r="G602" s="488"/>
    </row>
    <row r="603" spans="1:7" s="487" customFormat="1" ht="0" hidden="1" customHeight="1" x14ac:dyDescent="0.25">
      <c r="A603" s="484"/>
      <c r="B603" s="484"/>
      <c r="C603" s="484"/>
      <c r="D603" s="484"/>
      <c r="E603" s="485"/>
      <c r="F603" s="484"/>
      <c r="G603" s="488"/>
    </row>
    <row r="604" spans="1:7" s="487" customFormat="1" ht="0" hidden="1" customHeight="1" x14ac:dyDescent="0.25">
      <c r="A604" s="484"/>
      <c r="B604" s="484"/>
      <c r="C604" s="484"/>
      <c r="D604" s="484"/>
      <c r="E604" s="485"/>
      <c r="F604" s="484"/>
      <c r="G604" s="488"/>
    </row>
    <row r="605" spans="1:7" s="487" customFormat="1" ht="0" hidden="1" customHeight="1" x14ac:dyDescent="0.25">
      <c r="A605" s="484"/>
      <c r="B605" s="484"/>
      <c r="C605" s="484"/>
      <c r="D605" s="484"/>
      <c r="E605" s="485"/>
      <c r="F605" s="484"/>
      <c r="G605" s="488"/>
    </row>
    <row r="606" spans="1:7" s="487" customFormat="1" ht="0" hidden="1" customHeight="1" x14ac:dyDescent="0.25">
      <c r="A606" s="484"/>
      <c r="B606" s="484"/>
      <c r="C606" s="484"/>
      <c r="D606" s="484"/>
      <c r="E606" s="485"/>
      <c r="F606" s="484"/>
      <c r="G606" s="488"/>
    </row>
    <row r="607" spans="1:7" s="487" customFormat="1" ht="0" hidden="1" customHeight="1" x14ac:dyDescent="0.25">
      <c r="A607" s="484"/>
      <c r="B607" s="484"/>
      <c r="C607" s="484"/>
      <c r="D607" s="484"/>
      <c r="E607" s="485"/>
      <c r="F607" s="484"/>
      <c r="G607" s="488"/>
    </row>
    <row r="608" spans="1:7" s="487" customFormat="1" ht="0" hidden="1" customHeight="1" x14ac:dyDescent="0.25">
      <c r="A608" s="484"/>
      <c r="B608" s="484"/>
      <c r="C608" s="489"/>
      <c r="D608" s="484"/>
      <c r="E608" s="485"/>
      <c r="F608" s="484"/>
      <c r="G608" s="488"/>
    </row>
    <row r="609" spans="1:7" s="487" customFormat="1" ht="0" hidden="1" customHeight="1" x14ac:dyDescent="0.25">
      <c r="A609" s="484"/>
      <c r="B609" s="484"/>
      <c r="C609" s="484"/>
      <c r="D609" s="484"/>
      <c r="E609" s="485"/>
      <c r="F609" s="484"/>
      <c r="G609" s="488"/>
    </row>
    <row r="610" spans="1:7" s="487" customFormat="1" ht="0" hidden="1" customHeight="1" x14ac:dyDescent="0.25">
      <c r="A610" s="489"/>
      <c r="B610" s="484"/>
      <c r="C610" s="484"/>
      <c r="D610" s="484"/>
      <c r="E610" s="485"/>
      <c r="F610" s="484"/>
      <c r="G610" s="486"/>
    </row>
    <row r="611" spans="1:7" s="487" customFormat="1" ht="0" hidden="1" customHeight="1" x14ac:dyDescent="0.25">
      <c r="A611" s="489"/>
      <c r="B611" s="484"/>
      <c r="C611" s="484"/>
      <c r="D611" s="484"/>
      <c r="E611" s="485"/>
      <c r="F611" s="484"/>
      <c r="G611" s="486"/>
    </row>
    <row r="612" spans="1:7" s="487" customFormat="1" ht="0" hidden="1" customHeight="1" x14ac:dyDescent="0.25">
      <c r="A612" s="489"/>
      <c r="B612" s="484"/>
      <c r="C612" s="484"/>
      <c r="D612" s="484"/>
      <c r="E612" s="485"/>
      <c r="F612" s="484"/>
      <c r="G612" s="486"/>
    </row>
    <row r="613" spans="1:7" s="487" customFormat="1" ht="0" hidden="1" customHeight="1" x14ac:dyDescent="0.25">
      <c r="A613" s="489"/>
      <c r="B613" s="484"/>
      <c r="C613" s="484"/>
      <c r="D613" s="484"/>
      <c r="E613" s="485"/>
      <c r="F613" s="484"/>
      <c r="G613" s="486"/>
    </row>
    <row r="614" spans="1:7" s="487" customFormat="1" ht="0" hidden="1" customHeight="1" x14ac:dyDescent="0.25">
      <c r="A614" s="489"/>
      <c r="B614" s="484"/>
      <c r="C614" s="484"/>
      <c r="D614" s="484"/>
      <c r="E614" s="485"/>
      <c r="F614" s="484"/>
      <c r="G614" s="486"/>
    </row>
    <row r="615" spans="1:7" s="487" customFormat="1" ht="0" hidden="1" customHeight="1" x14ac:dyDescent="0.25">
      <c r="A615" s="489"/>
      <c r="B615" s="484"/>
      <c r="C615" s="484"/>
      <c r="D615" s="484"/>
      <c r="E615" s="485"/>
      <c r="F615" s="484"/>
      <c r="G615" s="486"/>
    </row>
    <row r="616" spans="1:7" s="487" customFormat="1" ht="0" hidden="1" customHeight="1" x14ac:dyDescent="0.25">
      <c r="A616" s="489"/>
      <c r="B616" s="484"/>
      <c r="C616" s="484"/>
      <c r="D616" s="484"/>
      <c r="E616" s="485"/>
      <c r="F616" s="484"/>
      <c r="G616" s="486"/>
    </row>
    <row r="617" spans="1:7" s="487" customFormat="1" ht="0" hidden="1" customHeight="1" x14ac:dyDescent="0.25">
      <c r="A617" s="489"/>
      <c r="B617" s="484"/>
      <c r="C617" s="484"/>
      <c r="D617" s="484"/>
      <c r="E617" s="485"/>
      <c r="F617" s="484"/>
      <c r="G617" s="486"/>
    </row>
    <row r="618" spans="1:7" s="487" customFormat="1" ht="0" hidden="1" customHeight="1" x14ac:dyDescent="0.25">
      <c r="A618" s="489"/>
      <c r="B618" s="484"/>
      <c r="C618" s="484"/>
      <c r="D618" s="484"/>
      <c r="E618" s="485"/>
      <c r="F618" s="484"/>
      <c r="G618" s="486"/>
    </row>
    <row r="619" spans="1:7" s="487" customFormat="1" ht="0" hidden="1" customHeight="1" x14ac:dyDescent="0.25">
      <c r="A619" s="484"/>
      <c r="B619" s="484"/>
      <c r="C619" s="484"/>
      <c r="D619" s="484"/>
      <c r="E619" s="485"/>
      <c r="F619" s="484"/>
      <c r="G619" s="486"/>
    </row>
    <row r="620" spans="1:7" s="487" customFormat="1" ht="0" hidden="1" customHeight="1" x14ac:dyDescent="0.25">
      <c r="A620" s="484"/>
      <c r="B620" s="484"/>
      <c r="C620" s="484"/>
      <c r="D620" s="484"/>
      <c r="E620" s="485"/>
      <c r="F620" s="484"/>
      <c r="G620" s="488"/>
    </row>
    <row r="621" spans="1:7" s="487" customFormat="1" ht="0" hidden="1" customHeight="1" x14ac:dyDescent="0.25">
      <c r="A621" s="484"/>
      <c r="B621" s="484"/>
      <c r="C621" s="484"/>
      <c r="D621" s="484"/>
      <c r="E621" s="485"/>
      <c r="F621" s="484"/>
      <c r="G621" s="488"/>
    </row>
    <row r="622" spans="1:7" s="487" customFormat="1" ht="0" hidden="1" customHeight="1" x14ac:dyDescent="0.25">
      <c r="A622" s="484"/>
      <c r="B622" s="484"/>
      <c r="C622" s="484"/>
      <c r="D622" s="484"/>
      <c r="E622" s="485"/>
      <c r="F622" s="484"/>
      <c r="G622" s="488"/>
    </row>
    <row r="623" spans="1:7" s="487" customFormat="1" ht="0" hidden="1" customHeight="1" x14ac:dyDescent="0.25">
      <c r="A623" s="484"/>
      <c r="B623" s="484"/>
      <c r="C623" s="484"/>
      <c r="D623" s="484"/>
      <c r="E623" s="485"/>
      <c r="F623" s="484"/>
      <c r="G623" s="488"/>
    </row>
    <row r="624" spans="1:7" s="487" customFormat="1" ht="0" hidden="1" customHeight="1" x14ac:dyDescent="0.25">
      <c r="A624" s="489"/>
      <c r="B624" s="484"/>
      <c r="C624" s="484"/>
      <c r="D624" s="484"/>
      <c r="E624" s="485"/>
      <c r="F624" s="484"/>
      <c r="G624" s="488"/>
    </row>
    <row r="625" spans="1:7" s="487" customFormat="1" ht="0" hidden="1" customHeight="1" x14ac:dyDescent="0.25">
      <c r="A625" s="489"/>
      <c r="B625" s="484"/>
      <c r="C625" s="484"/>
      <c r="D625" s="484"/>
      <c r="E625" s="485"/>
      <c r="F625" s="484"/>
      <c r="G625" s="488"/>
    </row>
    <row r="626" spans="1:7" s="487" customFormat="1" ht="0" hidden="1" customHeight="1" x14ac:dyDescent="0.25">
      <c r="A626" s="489"/>
      <c r="B626" s="484"/>
      <c r="C626" s="484"/>
      <c r="D626" s="484"/>
      <c r="E626" s="485"/>
      <c r="F626" s="484"/>
      <c r="G626" s="488"/>
    </row>
    <row r="627" spans="1:7" s="487" customFormat="1" ht="0" hidden="1" customHeight="1" x14ac:dyDescent="0.25">
      <c r="A627" s="489"/>
      <c r="B627" s="484"/>
      <c r="C627" s="484"/>
      <c r="D627" s="484"/>
      <c r="E627" s="485"/>
      <c r="F627" s="484"/>
      <c r="G627" s="488"/>
    </row>
    <row r="628" spans="1:7" s="487" customFormat="1" ht="0" hidden="1" customHeight="1" x14ac:dyDescent="0.25">
      <c r="A628" s="484"/>
      <c r="B628" s="484"/>
      <c r="C628" s="484"/>
      <c r="D628" s="484"/>
      <c r="E628" s="485"/>
      <c r="F628" s="484"/>
      <c r="G628" s="488"/>
    </row>
    <row r="629" spans="1:7" s="487" customFormat="1" ht="0" hidden="1" customHeight="1" x14ac:dyDescent="0.25">
      <c r="A629" s="484"/>
      <c r="B629" s="484"/>
      <c r="C629" s="484"/>
      <c r="D629" s="484"/>
      <c r="E629" s="485"/>
      <c r="F629" s="484"/>
      <c r="G629" s="486"/>
    </row>
    <row r="630" spans="1:7" s="487" customFormat="1" ht="0" hidden="1" customHeight="1" x14ac:dyDescent="0.25">
      <c r="A630" s="484"/>
      <c r="B630" s="484"/>
      <c r="C630" s="484"/>
      <c r="D630" s="484"/>
      <c r="E630" s="485"/>
      <c r="F630" s="484"/>
      <c r="G630" s="486"/>
    </row>
    <row r="631" spans="1:7" s="487" customFormat="1" ht="0" hidden="1" customHeight="1" x14ac:dyDescent="0.25">
      <c r="A631" s="484"/>
      <c r="B631" s="484"/>
      <c r="C631" s="484"/>
      <c r="D631" s="484"/>
      <c r="E631" s="485"/>
      <c r="F631" s="484"/>
      <c r="G631" s="488"/>
    </row>
    <row r="632" spans="1:7" s="487" customFormat="1" ht="0" hidden="1" customHeight="1" x14ac:dyDescent="0.25">
      <c r="A632" s="484"/>
      <c r="B632" s="484"/>
      <c r="C632" s="484"/>
      <c r="D632" s="484"/>
      <c r="E632" s="485"/>
      <c r="F632" s="484"/>
      <c r="G632" s="488"/>
    </row>
    <row r="633" spans="1:7" s="487" customFormat="1" ht="0" hidden="1" customHeight="1" x14ac:dyDescent="0.25">
      <c r="A633" s="484"/>
      <c r="B633" s="484"/>
      <c r="C633" s="484"/>
      <c r="D633" s="484"/>
      <c r="E633" s="485"/>
      <c r="F633" s="484"/>
      <c r="G633" s="488"/>
    </row>
    <row r="634" spans="1:7" s="487" customFormat="1" ht="0" hidden="1" customHeight="1" x14ac:dyDescent="0.25">
      <c r="A634" s="484"/>
      <c r="B634" s="484"/>
      <c r="C634" s="484"/>
      <c r="D634" s="484"/>
      <c r="E634" s="485"/>
      <c r="F634" s="484"/>
      <c r="G634" s="488"/>
    </row>
    <row r="635" spans="1:7" s="487" customFormat="1" ht="0" hidden="1" customHeight="1" x14ac:dyDescent="0.25">
      <c r="A635" s="484"/>
      <c r="B635" s="484"/>
      <c r="C635" s="484"/>
      <c r="D635" s="484"/>
      <c r="E635" s="485"/>
      <c r="F635" s="484"/>
      <c r="G635" s="488"/>
    </row>
    <row r="636" spans="1:7" s="487" customFormat="1" ht="0" hidden="1" customHeight="1" x14ac:dyDescent="0.25">
      <c r="A636" s="484"/>
      <c r="B636" s="484"/>
      <c r="C636" s="484"/>
      <c r="D636" s="484"/>
      <c r="E636" s="485"/>
      <c r="F636" s="484"/>
    </row>
    <row r="637" spans="1:7" s="487" customFormat="1" ht="0" hidden="1" customHeight="1" x14ac:dyDescent="0.25">
      <c r="A637" s="484"/>
      <c r="B637" s="484"/>
      <c r="C637" s="484"/>
      <c r="D637" s="484"/>
      <c r="E637" s="485"/>
      <c r="F637" s="484"/>
      <c r="G637" s="488"/>
    </row>
    <row r="638" spans="1:7" s="487" customFormat="1" ht="0" hidden="1" customHeight="1" x14ac:dyDescent="0.25">
      <c r="A638" s="484"/>
      <c r="B638" s="484"/>
      <c r="C638" s="484"/>
      <c r="D638" s="484"/>
      <c r="E638" s="485"/>
      <c r="F638" s="484"/>
      <c r="G638" s="488"/>
    </row>
    <row r="639" spans="1:7" s="487" customFormat="1" ht="0" hidden="1" customHeight="1" x14ac:dyDescent="0.25">
      <c r="A639" s="484"/>
      <c r="B639" s="484"/>
      <c r="C639" s="484"/>
      <c r="D639" s="484"/>
      <c r="E639" s="485"/>
      <c r="F639" s="484"/>
      <c r="G639" s="488"/>
    </row>
    <row r="640" spans="1:7" s="487" customFormat="1" ht="0" hidden="1" customHeight="1" x14ac:dyDescent="0.25">
      <c r="A640" s="484"/>
      <c r="B640" s="484"/>
      <c r="C640" s="484"/>
      <c r="D640" s="484"/>
      <c r="E640" s="485"/>
      <c r="F640" s="484"/>
      <c r="G640" s="486"/>
    </row>
    <row r="641" spans="1:7" s="487" customFormat="1" ht="0" hidden="1" customHeight="1" x14ac:dyDescent="0.25">
      <c r="A641" s="484"/>
      <c r="B641" s="484"/>
      <c r="C641" s="484"/>
      <c r="D641" s="484"/>
      <c r="E641" s="485"/>
      <c r="F641" s="484"/>
      <c r="G641" s="486"/>
    </row>
    <row r="642" spans="1:7" s="487" customFormat="1" ht="0" hidden="1" customHeight="1" x14ac:dyDescent="0.25">
      <c r="A642" s="484"/>
      <c r="B642" s="484"/>
      <c r="C642" s="484"/>
      <c r="D642" s="484"/>
      <c r="E642" s="485"/>
      <c r="F642" s="484"/>
      <c r="G642" s="488"/>
    </row>
    <row r="643" spans="1:7" s="487" customFormat="1" ht="0" hidden="1" customHeight="1" x14ac:dyDescent="0.25">
      <c r="A643" s="484"/>
      <c r="B643" s="484"/>
      <c r="C643" s="484"/>
      <c r="D643" s="484"/>
      <c r="E643" s="485"/>
      <c r="F643" s="484"/>
      <c r="G643" s="488"/>
    </row>
    <row r="644" spans="1:7" s="487" customFormat="1" ht="0" hidden="1" customHeight="1" x14ac:dyDescent="0.25">
      <c r="A644" s="484"/>
      <c r="B644" s="484"/>
      <c r="C644" s="484"/>
      <c r="D644" s="484"/>
      <c r="E644" s="485"/>
      <c r="F644" s="484"/>
      <c r="G644" s="488"/>
    </row>
    <row r="645" spans="1:7" s="487" customFormat="1" ht="0" hidden="1" customHeight="1" x14ac:dyDescent="0.25">
      <c r="A645" s="484"/>
      <c r="B645" s="484"/>
      <c r="C645" s="484"/>
      <c r="D645" s="484"/>
      <c r="E645" s="485"/>
      <c r="F645" s="484"/>
      <c r="G645" s="488"/>
    </row>
    <row r="646" spans="1:7" s="487" customFormat="1" ht="0" hidden="1" customHeight="1" x14ac:dyDescent="0.25">
      <c r="A646" s="484"/>
      <c r="B646" s="484"/>
      <c r="C646" s="484"/>
      <c r="D646" s="484"/>
      <c r="E646" s="485"/>
      <c r="F646" s="484"/>
      <c r="G646" s="488"/>
    </row>
    <row r="647" spans="1:7" s="487" customFormat="1" ht="0" hidden="1" customHeight="1" x14ac:dyDescent="0.25">
      <c r="A647" s="484"/>
      <c r="B647" s="484"/>
      <c r="C647" s="484"/>
      <c r="D647" s="484"/>
      <c r="E647" s="485"/>
      <c r="F647" s="484"/>
      <c r="G647" s="488"/>
    </row>
    <row r="648" spans="1:7" s="487" customFormat="1" ht="0" hidden="1" customHeight="1" x14ac:dyDescent="0.25">
      <c r="A648" s="484"/>
      <c r="B648" s="484"/>
      <c r="C648" s="484"/>
      <c r="D648" s="484"/>
      <c r="E648" s="485"/>
      <c r="F648" s="484"/>
      <c r="G648" s="488"/>
    </row>
    <row r="649" spans="1:7" s="487" customFormat="1" ht="0" hidden="1" customHeight="1" x14ac:dyDescent="0.25">
      <c r="A649" s="484"/>
      <c r="B649" s="484"/>
      <c r="C649" s="484"/>
      <c r="D649" s="484"/>
      <c r="E649" s="485"/>
      <c r="F649" s="484"/>
      <c r="G649" s="486"/>
    </row>
    <row r="650" spans="1:7" s="487" customFormat="1" ht="0" hidden="1" customHeight="1" x14ac:dyDescent="0.25">
      <c r="A650" s="484"/>
      <c r="B650" s="484"/>
      <c r="C650" s="484"/>
      <c r="D650" s="484"/>
      <c r="E650" s="485"/>
      <c r="F650" s="484"/>
      <c r="G650" s="486"/>
    </row>
    <row r="651" spans="1:7" s="487" customFormat="1" ht="0" hidden="1" customHeight="1" x14ac:dyDescent="0.25">
      <c r="A651" s="484"/>
      <c r="B651" s="484"/>
      <c r="C651" s="484"/>
      <c r="D651" s="484"/>
      <c r="E651" s="485"/>
      <c r="F651" s="484"/>
      <c r="G651" s="486"/>
    </row>
    <row r="652" spans="1:7" s="487" customFormat="1" ht="0" hidden="1" customHeight="1" x14ac:dyDescent="0.25">
      <c r="A652" s="484"/>
      <c r="B652" s="484"/>
      <c r="C652" s="484"/>
      <c r="D652" s="484"/>
      <c r="E652" s="485"/>
      <c r="F652" s="484"/>
      <c r="G652" s="488"/>
    </row>
    <row r="653" spans="1:7" s="487" customFormat="1" ht="0" hidden="1" customHeight="1" x14ac:dyDescent="0.25">
      <c r="A653" s="484"/>
      <c r="B653" s="484"/>
      <c r="C653" s="484"/>
      <c r="D653" s="484"/>
      <c r="E653" s="485"/>
      <c r="F653" s="484"/>
      <c r="G653" s="488"/>
    </row>
    <row r="654" spans="1:7" s="487" customFormat="1" ht="0" hidden="1" customHeight="1" x14ac:dyDescent="0.25">
      <c r="A654" s="484"/>
      <c r="B654" s="484"/>
      <c r="C654" s="484"/>
      <c r="D654" s="484"/>
      <c r="E654" s="485"/>
      <c r="F654" s="484"/>
      <c r="G654" s="488"/>
    </row>
    <row r="655" spans="1:7" s="487" customFormat="1" ht="0" hidden="1" customHeight="1" x14ac:dyDescent="0.25">
      <c r="A655" s="484"/>
      <c r="B655" s="484"/>
      <c r="C655" s="484"/>
      <c r="D655" s="484"/>
      <c r="E655" s="485"/>
      <c r="F655" s="484"/>
      <c r="G655" s="488"/>
    </row>
    <row r="656" spans="1:7" s="487" customFormat="1" ht="0" hidden="1" customHeight="1" x14ac:dyDescent="0.25">
      <c r="A656" s="484"/>
      <c r="B656" s="484"/>
      <c r="C656" s="484"/>
      <c r="D656" s="484"/>
      <c r="E656" s="485"/>
      <c r="F656" s="484"/>
      <c r="G656" s="488"/>
    </row>
    <row r="657" spans="1:7" s="487" customFormat="1" ht="0" hidden="1" customHeight="1" x14ac:dyDescent="0.25">
      <c r="A657" s="484"/>
      <c r="B657" s="484"/>
      <c r="C657" s="484"/>
      <c r="D657" s="484"/>
      <c r="E657" s="485"/>
      <c r="F657" s="484"/>
      <c r="G657" s="488"/>
    </row>
    <row r="658" spans="1:7" s="487" customFormat="1" ht="0" hidden="1" customHeight="1" x14ac:dyDescent="0.25">
      <c r="A658" s="484"/>
      <c r="B658" s="484"/>
      <c r="C658" s="484"/>
      <c r="D658" s="484"/>
      <c r="E658" s="485"/>
      <c r="F658" s="484"/>
      <c r="G658" s="488"/>
    </row>
    <row r="659" spans="1:7" s="487" customFormat="1" ht="0" hidden="1" customHeight="1" x14ac:dyDescent="0.25">
      <c r="A659" s="484"/>
      <c r="B659" s="484"/>
      <c r="C659" s="484"/>
      <c r="D659" s="484"/>
      <c r="E659" s="485"/>
      <c r="F659" s="484"/>
      <c r="G659" s="488"/>
    </row>
    <row r="660" spans="1:7" s="487" customFormat="1" ht="0" hidden="1" customHeight="1" x14ac:dyDescent="0.25">
      <c r="A660" s="484"/>
      <c r="B660" s="484"/>
      <c r="C660" s="484"/>
      <c r="D660" s="484"/>
      <c r="E660" s="485"/>
      <c r="F660" s="484"/>
      <c r="G660" s="488"/>
    </row>
    <row r="661" spans="1:7" s="487" customFormat="1" ht="0" hidden="1" customHeight="1" x14ac:dyDescent="0.25">
      <c r="A661" s="484"/>
      <c r="B661" s="484"/>
      <c r="C661" s="484"/>
      <c r="D661" s="484"/>
      <c r="E661" s="485"/>
      <c r="F661" s="484"/>
      <c r="G661" s="488"/>
    </row>
    <row r="662" spans="1:7" s="487" customFormat="1" ht="0" hidden="1" customHeight="1" x14ac:dyDescent="0.25">
      <c r="A662" s="484"/>
      <c r="B662" s="484"/>
      <c r="C662" s="484"/>
      <c r="D662" s="484"/>
      <c r="E662" s="485"/>
      <c r="F662" s="484"/>
      <c r="G662" s="488"/>
    </row>
    <row r="663" spans="1:7" s="487" customFormat="1" ht="0" hidden="1" customHeight="1" x14ac:dyDescent="0.25">
      <c r="A663" s="484"/>
      <c r="B663" s="484"/>
      <c r="C663" s="484"/>
      <c r="D663" s="484"/>
      <c r="E663" s="485"/>
      <c r="F663" s="484"/>
      <c r="G663" s="488"/>
    </row>
    <row r="664" spans="1:7" s="487" customFormat="1" ht="0" hidden="1" customHeight="1" x14ac:dyDescent="0.25">
      <c r="A664" s="484"/>
      <c r="B664" s="484"/>
      <c r="C664" s="484"/>
      <c r="D664" s="484"/>
      <c r="E664" s="485"/>
      <c r="F664" s="484"/>
      <c r="G664" s="488"/>
    </row>
    <row r="665" spans="1:7" s="487" customFormat="1" ht="0" hidden="1" customHeight="1" x14ac:dyDescent="0.25">
      <c r="A665" s="484"/>
      <c r="B665" s="484"/>
      <c r="C665" s="484"/>
      <c r="D665" s="484"/>
      <c r="E665" s="485"/>
      <c r="F665" s="484"/>
      <c r="G665" s="488"/>
    </row>
    <row r="666" spans="1:7" s="487" customFormat="1" ht="0" hidden="1" customHeight="1" x14ac:dyDescent="0.25">
      <c r="A666" s="484"/>
      <c r="B666" s="484"/>
      <c r="C666" s="484"/>
      <c r="D666" s="484"/>
      <c r="E666" s="485"/>
      <c r="F666" s="484"/>
      <c r="G666" s="488"/>
    </row>
    <row r="667" spans="1:7" s="487" customFormat="1" ht="0" hidden="1" customHeight="1" x14ac:dyDescent="0.25">
      <c r="A667" s="484"/>
      <c r="B667" s="484"/>
      <c r="C667" s="484"/>
      <c r="D667" s="484"/>
      <c r="E667" s="485"/>
      <c r="F667" s="484"/>
      <c r="G667" s="488"/>
    </row>
    <row r="668" spans="1:7" s="487" customFormat="1" ht="0" hidden="1" customHeight="1" x14ac:dyDescent="0.25">
      <c r="A668" s="484"/>
      <c r="B668" s="484"/>
      <c r="C668" s="489"/>
      <c r="D668" s="484"/>
      <c r="E668" s="485"/>
      <c r="F668" s="484"/>
      <c r="G668" s="488"/>
    </row>
    <row r="669" spans="1:7" s="487" customFormat="1" ht="0" hidden="1" customHeight="1" x14ac:dyDescent="0.25">
      <c r="A669" s="484"/>
      <c r="B669" s="484"/>
      <c r="C669" s="484"/>
      <c r="D669" s="484"/>
      <c r="E669" s="485"/>
      <c r="F669" s="484"/>
      <c r="G669" s="488"/>
    </row>
    <row r="670" spans="1:7" s="487" customFormat="1" ht="0" hidden="1" customHeight="1" x14ac:dyDescent="0.25">
      <c r="A670" s="484"/>
      <c r="B670" s="484"/>
      <c r="C670" s="484"/>
      <c r="D670" s="484"/>
      <c r="E670" s="485"/>
      <c r="F670" s="484"/>
      <c r="G670" s="488"/>
    </row>
    <row r="671" spans="1:7" s="487" customFormat="1" ht="0" hidden="1" customHeight="1" x14ac:dyDescent="0.25">
      <c r="A671" s="484"/>
      <c r="B671" s="484"/>
      <c r="C671" s="484"/>
      <c r="D671" s="484"/>
      <c r="E671" s="485"/>
      <c r="F671" s="484"/>
      <c r="G671" s="486"/>
    </row>
    <row r="672" spans="1:7" s="487" customFormat="1" ht="0" hidden="1" customHeight="1" x14ac:dyDescent="0.25">
      <c r="A672" s="484"/>
      <c r="B672" s="484"/>
      <c r="C672" s="484"/>
      <c r="D672" s="484"/>
      <c r="E672" s="485"/>
      <c r="F672" s="484"/>
      <c r="G672" s="488"/>
    </row>
    <row r="673" spans="1:7" s="487" customFormat="1" ht="0" hidden="1" customHeight="1" x14ac:dyDescent="0.25">
      <c r="A673" s="484"/>
      <c r="B673" s="484"/>
      <c r="C673" s="484"/>
      <c r="D673" s="484"/>
      <c r="E673" s="485"/>
      <c r="F673" s="484"/>
      <c r="G673" s="488"/>
    </row>
    <row r="674" spans="1:7" s="487" customFormat="1" ht="0" hidden="1" customHeight="1" x14ac:dyDescent="0.25">
      <c r="A674" s="484"/>
      <c r="B674" s="484"/>
      <c r="C674" s="484"/>
      <c r="D674" s="484"/>
      <c r="E674" s="485"/>
      <c r="F674" s="484"/>
      <c r="G674" s="488"/>
    </row>
    <row r="675" spans="1:7" s="487" customFormat="1" ht="0" hidden="1" customHeight="1" x14ac:dyDescent="0.25">
      <c r="A675" s="484"/>
      <c r="B675" s="484"/>
      <c r="C675" s="484"/>
      <c r="D675" s="484"/>
      <c r="E675" s="485"/>
      <c r="F675" s="484"/>
      <c r="G675" s="488"/>
    </row>
    <row r="676" spans="1:7" s="487" customFormat="1" ht="0" hidden="1" customHeight="1" x14ac:dyDescent="0.25">
      <c r="A676" s="484"/>
      <c r="B676" s="484"/>
      <c r="C676" s="484"/>
      <c r="D676" s="484"/>
      <c r="E676" s="485"/>
      <c r="F676" s="484"/>
      <c r="G676" s="488"/>
    </row>
    <row r="677" spans="1:7" s="487" customFormat="1" ht="0" hidden="1" customHeight="1" x14ac:dyDescent="0.25">
      <c r="A677" s="484"/>
      <c r="B677" s="484"/>
      <c r="C677" s="484"/>
      <c r="D677" s="484"/>
      <c r="E677" s="485"/>
      <c r="F677" s="484"/>
      <c r="G677" s="488"/>
    </row>
    <row r="678" spans="1:7" s="487" customFormat="1" ht="0" hidden="1" customHeight="1" x14ac:dyDescent="0.25">
      <c r="A678" s="484"/>
      <c r="B678" s="484"/>
      <c r="C678" s="484"/>
      <c r="D678" s="484"/>
      <c r="E678" s="485"/>
      <c r="F678" s="484"/>
      <c r="G678" s="488"/>
    </row>
    <row r="679" spans="1:7" s="487" customFormat="1" ht="0" hidden="1" customHeight="1" x14ac:dyDescent="0.25">
      <c r="A679" s="484"/>
      <c r="B679" s="484"/>
      <c r="C679" s="484"/>
      <c r="D679" s="484"/>
      <c r="E679" s="485"/>
      <c r="F679" s="484"/>
      <c r="G679" s="488"/>
    </row>
    <row r="680" spans="1:7" s="487" customFormat="1" ht="0" hidden="1" customHeight="1" x14ac:dyDescent="0.25">
      <c r="A680" s="484"/>
      <c r="B680" s="484"/>
      <c r="C680" s="484"/>
      <c r="D680" s="484"/>
      <c r="E680" s="485"/>
      <c r="F680" s="484"/>
      <c r="G680" s="488"/>
    </row>
    <row r="681" spans="1:7" s="487" customFormat="1" ht="0" hidden="1" customHeight="1" x14ac:dyDescent="0.25">
      <c r="A681" s="484"/>
      <c r="B681" s="484"/>
      <c r="C681" s="484"/>
      <c r="D681" s="484"/>
      <c r="E681" s="485"/>
      <c r="F681" s="484"/>
      <c r="G681" s="488"/>
    </row>
    <row r="682" spans="1:7" s="487" customFormat="1" ht="0" hidden="1" customHeight="1" x14ac:dyDescent="0.25">
      <c r="A682" s="484"/>
      <c r="B682" s="484"/>
      <c r="C682" s="484"/>
      <c r="D682" s="484"/>
      <c r="E682" s="485"/>
      <c r="F682" s="484"/>
      <c r="G682" s="488"/>
    </row>
    <row r="683" spans="1:7" s="487" customFormat="1" ht="0" hidden="1" customHeight="1" x14ac:dyDescent="0.25">
      <c r="A683" s="484"/>
      <c r="B683" s="484"/>
      <c r="C683" s="484"/>
      <c r="D683" s="484"/>
      <c r="E683" s="485"/>
      <c r="F683" s="484"/>
      <c r="G683" s="488"/>
    </row>
    <row r="684" spans="1:7" s="487" customFormat="1" ht="0" hidden="1" customHeight="1" x14ac:dyDescent="0.25">
      <c r="A684" s="484"/>
      <c r="B684" s="484"/>
      <c r="C684" s="484"/>
      <c r="D684" s="484"/>
      <c r="E684" s="485"/>
      <c r="F684" s="484"/>
      <c r="G684" s="488"/>
    </row>
    <row r="685" spans="1:7" s="487" customFormat="1" ht="0" hidden="1" customHeight="1" x14ac:dyDescent="0.25">
      <c r="A685" s="484"/>
      <c r="B685" s="484"/>
      <c r="C685" s="484"/>
      <c r="D685" s="484"/>
      <c r="E685" s="485"/>
      <c r="F685" s="484"/>
      <c r="G685" s="488"/>
    </row>
    <row r="686" spans="1:7" s="487" customFormat="1" ht="0" hidden="1" customHeight="1" x14ac:dyDescent="0.25">
      <c r="A686" s="484"/>
      <c r="B686" s="484"/>
      <c r="C686" s="484"/>
      <c r="D686" s="484"/>
      <c r="E686" s="485"/>
      <c r="F686" s="484"/>
      <c r="G686" s="488"/>
    </row>
    <row r="687" spans="1:7" s="487" customFormat="1" ht="0" hidden="1" customHeight="1" x14ac:dyDescent="0.25">
      <c r="A687" s="484"/>
      <c r="B687" s="484"/>
      <c r="C687" s="484"/>
      <c r="D687" s="484"/>
      <c r="E687" s="485"/>
      <c r="F687" s="484"/>
      <c r="G687" s="488"/>
    </row>
    <row r="688" spans="1:7" s="487" customFormat="1" ht="0" hidden="1" customHeight="1" x14ac:dyDescent="0.25">
      <c r="A688" s="484"/>
      <c r="B688" s="484"/>
      <c r="C688" s="489"/>
      <c r="D688" s="484"/>
      <c r="E688" s="485"/>
      <c r="F688" s="484"/>
      <c r="G688" s="488"/>
    </row>
    <row r="689" spans="1:7" s="487" customFormat="1" ht="0" hidden="1" customHeight="1" x14ac:dyDescent="0.25">
      <c r="A689" s="484"/>
      <c r="B689" s="484"/>
      <c r="C689" s="484"/>
      <c r="D689" s="484"/>
      <c r="E689" s="485"/>
      <c r="F689" s="484"/>
      <c r="G689" s="488"/>
    </row>
    <row r="690" spans="1:7" s="487" customFormat="1" ht="0" hidden="1" customHeight="1" x14ac:dyDescent="0.25">
      <c r="A690" s="484"/>
      <c r="B690" s="484"/>
      <c r="C690" s="484"/>
      <c r="D690" s="484"/>
      <c r="E690" s="485"/>
      <c r="F690" s="484"/>
      <c r="G690" s="488"/>
    </row>
    <row r="691" spans="1:7" s="487" customFormat="1" ht="0" hidden="1" customHeight="1" x14ac:dyDescent="0.25">
      <c r="A691" s="484"/>
      <c r="B691" s="484"/>
      <c r="C691" s="484"/>
      <c r="D691" s="484"/>
      <c r="E691" s="485"/>
      <c r="F691" s="484"/>
      <c r="G691" s="488"/>
    </row>
    <row r="692" spans="1:7" s="487" customFormat="1" ht="0" hidden="1" customHeight="1" x14ac:dyDescent="0.25">
      <c r="A692" s="484"/>
      <c r="B692" s="484"/>
      <c r="C692" s="484"/>
      <c r="D692" s="484"/>
      <c r="E692" s="485"/>
      <c r="F692" s="484"/>
      <c r="G692" s="488"/>
    </row>
    <row r="693" spans="1:7" s="487" customFormat="1" ht="0" hidden="1" customHeight="1" x14ac:dyDescent="0.25">
      <c r="A693" s="484"/>
      <c r="B693" s="484"/>
      <c r="C693" s="484"/>
      <c r="D693" s="484"/>
      <c r="E693" s="485"/>
      <c r="F693" s="484"/>
      <c r="G693" s="488"/>
    </row>
    <row r="694" spans="1:7" s="487" customFormat="1" ht="0" hidden="1" customHeight="1" x14ac:dyDescent="0.25">
      <c r="A694" s="484"/>
      <c r="B694" s="484"/>
      <c r="C694" s="484"/>
      <c r="D694" s="484"/>
      <c r="E694" s="485"/>
      <c r="F694" s="484"/>
      <c r="G694" s="490"/>
    </row>
    <row r="695" spans="1:7" s="487" customFormat="1" ht="0" hidden="1" customHeight="1" x14ac:dyDescent="0.25">
      <c r="A695" s="484"/>
      <c r="B695" s="484"/>
      <c r="C695" s="484"/>
      <c r="D695" s="484"/>
      <c r="E695" s="485"/>
      <c r="F695" s="484"/>
      <c r="G695" s="488"/>
    </row>
    <row r="696" spans="1:7" s="487" customFormat="1" ht="0" hidden="1" customHeight="1" x14ac:dyDescent="0.25">
      <c r="A696" s="484"/>
      <c r="B696" s="491"/>
      <c r="C696" s="491"/>
      <c r="D696" s="484"/>
      <c r="E696" s="485"/>
      <c r="F696" s="489"/>
      <c r="G696" s="488"/>
    </row>
    <row r="697" spans="1:7" s="487" customFormat="1" ht="0" hidden="1" customHeight="1" x14ac:dyDescent="0.25">
      <c r="A697" s="484"/>
      <c r="B697" s="491"/>
      <c r="C697" s="491"/>
      <c r="D697" s="484"/>
      <c r="E697" s="485"/>
      <c r="F697" s="489"/>
    </row>
    <row r="698" spans="1:7" ht="12.75" customHeight="1" x14ac:dyDescent="0.25">
      <c r="A698" s="496"/>
      <c r="B698" s="497"/>
      <c r="C698" s="497"/>
      <c r="D698" s="497"/>
      <c r="E698" s="498"/>
      <c r="F698" s="497"/>
    </row>
    <row r="699" spans="1:7" ht="18" customHeight="1" x14ac:dyDescent="0.25">
      <c r="A699" s="499"/>
      <c r="B699" s="500"/>
      <c r="C699" s="500"/>
      <c r="D699" s="500"/>
      <c r="E699" s="500"/>
      <c r="F699" s="500"/>
    </row>
    <row r="700" spans="1:7" ht="12" customHeight="1" x14ac:dyDescent="0.25">
      <c r="A700" s="501"/>
      <c r="B700" s="502"/>
      <c r="C700" s="501"/>
      <c r="D700" s="501"/>
      <c r="E700" s="501"/>
      <c r="F700" s="501"/>
    </row>
    <row r="702" spans="1:7" x14ac:dyDescent="0.25"/>
    <row r="703" spans="1:7" x14ac:dyDescent="0.25"/>
    <row r="704" spans="1:7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52">
    <mergeCell ref="A327:A334"/>
    <mergeCell ref="A335:A336"/>
    <mergeCell ref="A337:A338"/>
    <mergeCell ref="A339:A342"/>
    <mergeCell ref="A295:A296"/>
    <mergeCell ref="A297:A299"/>
    <mergeCell ref="A300:A304"/>
    <mergeCell ref="A306:A316"/>
    <mergeCell ref="A320:A321"/>
    <mergeCell ref="A322:A326"/>
    <mergeCell ref="A284:A289"/>
    <mergeCell ref="A246:A249"/>
    <mergeCell ref="A250:A253"/>
    <mergeCell ref="A254:A255"/>
    <mergeCell ref="A257:A258"/>
    <mergeCell ref="A259:A263"/>
    <mergeCell ref="A265:A267"/>
    <mergeCell ref="A268:A271"/>
    <mergeCell ref="A272:A273"/>
    <mergeCell ref="A277:A278"/>
    <mergeCell ref="A279:A280"/>
    <mergeCell ref="A282:A283"/>
    <mergeCell ref="A241:A245"/>
    <mergeCell ref="A171:A178"/>
    <mergeCell ref="A183:A186"/>
    <mergeCell ref="A192:A193"/>
    <mergeCell ref="A194:A196"/>
    <mergeCell ref="A197:A199"/>
    <mergeCell ref="A200:A203"/>
    <mergeCell ref="A205:A218"/>
    <mergeCell ref="A220:A223"/>
    <mergeCell ref="A224:A228"/>
    <mergeCell ref="A230:A236"/>
    <mergeCell ref="A238:A240"/>
    <mergeCell ref="A158:A168"/>
    <mergeCell ref="A85:A87"/>
    <mergeCell ref="A88:A94"/>
    <mergeCell ref="A95:A98"/>
    <mergeCell ref="A99:A100"/>
    <mergeCell ref="A101:A108"/>
    <mergeCell ref="A109:A123"/>
    <mergeCell ref="A124:A131"/>
    <mergeCell ref="A132:A145"/>
    <mergeCell ref="A147:A149"/>
    <mergeCell ref="A150:A154"/>
    <mergeCell ref="A155:A157"/>
    <mergeCell ref="A13:A84"/>
    <mergeCell ref="A1:F1"/>
    <mergeCell ref="A2:F2"/>
    <mergeCell ref="A3:F3"/>
    <mergeCell ref="A5:A6"/>
    <mergeCell ref="A7:A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50"/>
  <sheetViews>
    <sheetView zoomScaleNormal="100" workbookViewId="0">
      <selection activeCell="A3" sqref="A3:E3"/>
    </sheetView>
  </sheetViews>
  <sheetFormatPr baseColWidth="10" defaultColWidth="0" defaultRowHeight="15" zeroHeight="1" x14ac:dyDescent="0.25"/>
  <cols>
    <col min="1" max="1" width="65.42578125" style="350" customWidth="1"/>
    <col min="2" max="2" width="60.140625" style="350" customWidth="1"/>
    <col min="3" max="3" width="20" style="350" customWidth="1"/>
    <col min="4" max="4" width="13.140625" style="350" customWidth="1"/>
    <col min="5" max="5" width="11.42578125" style="350" customWidth="1"/>
    <col min="6" max="255" width="11.42578125" style="350" hidden="1"/>
    <col min="256" max="256" width="54.28515625" style="283" customWidth="1"/>
    <col min="257" max="259" width="15.28515625" style="350" customWidth="1"/>
    <col min="260" max="261" width="11.42578125" style="350" customWidth="1"/>
    <col min="262" max="511" width="11.42578125" style="350" hidden="1"/>
    <col min="512" max="512" width="90.7109375" style="350" customWidth="1"/>
    <col min="513" max="513" width="42.28515625" style="350" customWidth="1"/>
    <col min="514" max="514" width="19.140625" style="350" bestFit="1" customWidth="1"/>
    <col min="515" max="515" width="20" style="350" customWidth="1"/>
    <col min="516" max="517" width="11.42578125" style="350" customWidth="1"/>
    <col min="518" max="767" width="11.42578125" style="350" hidden="1"/>
    <col min="768" max="768" width="90.7109375" style="350" customWidth="1"/>
    <col min="769" max="769" width="42.28515625" style="350" customWidth="1"/>
    <col min="770" max="770" width="19.140625" style="350" bestFit="1" customWidth="1"/>
    <col min="771" max="771" width="20" style="350" customWidth="1"/>
    <col min="772" max="773" width="11.42578125" style="350" customWidth="1"/>
    <col min="774" max="1023" width="11.42578125" style="350" hidden="1"/>
    <col min="1024" max="1024" width="90.7109375" style="350" customWidth="1"/>
    <col min="1025" max="1025" width="42.28515625" style="350" customWidth="1"/>
    <col min="1026" max="1026" width="19.140625" style="350" bestFit="1" customWidth="1"/>
    <col min="1027" max="1027" width="20" style="350" customWidth="1"/>
    <col min="1028" max="1029" width="11.42578125" style="350" customWidth="1"/>
    <col min="1030" max="1279" width="11.42578125" style="350" hidden="1"/>
    <col min="1280" max="1280" width="90.7109375" style="350" customWidth="1"/>
    <col min="1281" max="1281" width="42.28515625" style="350" customWidth="1"/>
    <col min="1282" max="1282" width="19.140625" style="350" bestFit="1" customWidth="1"/>
    <col min="1283" max="1283" width="20" style="350" customWidth="1"/>
    <col min="1284" max="1285" width="11.42578125" style="350" customWidth="1"/>
    <col min="1286" max="1535" width="11.42578125" style="350" hidden="1"/>
    <col min="1536" max="1536" width="90.7109375" style="350" customWidth="1"/>
    <col min="1537" max="1537" width="42.28515625" style="350" customWidth="1"/>
    <col min="1538" max="1538" width="19.140625" style="350" bestFit="1" customWidth="1"/>
    <col min="1539" max="1539" width="20" style="350" customWidth="1"/>
    <col min="1540" max="1541" width="11.42578125" style="350" customWidth="1"/>
    <col min="1542" max="1791" width="11.42578125" style="350" hidden="1"/>
    <col min="1792" max="1792" width="90.7109375" style="350" customWidth="1"/>
    <col min="1793" max="1793" width="42.28515625" style="350" customWidth="1"/>
    <col min="1794" max="1794" width="19.140625" style="350" bestFit="1" customWidth="1"/>
    <col min="1795" max="1795" width="20" style="350" customWidth="1"/>
    <col min="1796" max="1797" width="11.42578125" style="350" customWidth="1"/>
    <col min="1798" max="2047" width="11.42578125" style="350" hidden="1"/>
    <col min="2048" max="2048" width="90.7109375" style="350" customWidth="1"/>
    <col min="2049" max="2049" width="42.28515625" style="350" customWidth="1"/>
    <col min="2050" max="2050" width="19.140625" style="350" bestFit="1" customWidth="1"/>
    <col min="2051" max="2051" width="20" style="350" customWidth="1"/>
    <col min="2052" max="2053" width="11.42578125" style="350" customWidth="1"/>
    <col min="2054" max="2303" width="11.42578125" style="350" hidden="1"/>
    <col min="2304" max="2304" width="90.7109375" style="350" customWidth="1"/>
    <col min="2305" max="2305" width="42.28515625" style="350" customWidth="1"/>
    <col min="2306" max="2306" width="19.140625" style="350" bestFit="1" customWidth="1"/>
    <col min="2307" max="2307" width="20" style="350" customWidth="1"/>
    <col min="2308" max="2309" width="11.42578125" style="350" customWidth="1"/>
    <col min="2310" max="2559" width="11.42578125" style="350" hidden="1"/>
    <col min="2560" max="2560" width="90.7109375" style="350" customWidth="1"/>
    <col min="2561" max="2561" width="42.28515625" style="350" customWidth="1"/>
    <col min="2562" max="2562" width="19.140625" style="350" bestFit="1" customWidth="1"/>
    <col min="2563" max="2563" width="20" style="350" customWidth="1"/>
    <col min="2564" max="2565" width="11.42578125" style="350" customWidth="1"/>
    <col min="2566" max="2815" width="11.42578125" style="350" hidden="1"/>
    <col min="2816" max="2816" width="90.7109375" style="350" customWidth="1"/>
    <col min="2817" max="2817" width="42.28515625" style="350" customWidth="1"/>
    <col min="2818" max="2818" width="19.140625" style="350" bestFit="1" customWidth="1"/>
    <col min="2819" max="2819" width="20" style="350" customWidth="1"/>
    <col min="2820" max="2821" width="11.42578125" style="350" customWidth="1"/>
    <col min="2822" max="3071" width="11.42578125" style="350" hidden="1"/>
    <col min="3072" max="3072" width="90.7109375" style="350" customWidth="1"/>
    <col min="3073" max="3073" width="42.28515625" style="350" customWidth="1"/>
    <col min="3074" max="3074" width="19.140625" style="350" bestFit="1" customWidth="1"/>
    <col min="3075" max="3075" width="20" style="350" customWidth="1"/>
    <col min="3076" max="3077" width="11.42578125" style="350" customWidth="1"/>
    <col min="3078" max="3327" width="11.42578125" style="350" hidden="1"/>
    <col min="3328" max="3328" width="90.7109375" style="350" customWidth="1"/>
    <col min="3329" max="3329" width="42.28515625" style="350" customWidth="1"/>
    <col min="3330" max="3330" width="19.140625" style="350" bestFit="1" customWidth="1"/>
    <col min="3331" max="3331" width="20" style="350" customWidth="1"/>
    <col min="3332" max="3333" width="11.42578125" style="350" customWidth="1"/>
    <col min="3334" max="3583" width="11.42578125" style="350" hidden="1"/>
    <col min="3584" max="3584" width="90.7109375" style="350" customWidth="1"/>
    <col min="3585" max="3585" width="42.28515625" style="350" customWidth="1"/>
    <col min="3586" max="3586" width="19.140625" style="350" bestFit="1" customWidth="1"/>
    <col min="3587" max="3587" width="20" style="350" customWidth="1"/>
    <col min="3588" max="3589" width="11.42578125" style="350" customWidth="1"/>
    <col min="3590" max="3839" width="11.42578125" style="350" hidden="1"/>
    <col min="3840" max="3840" width="90.7109375" style="350" customWidth="1"/>
    <col min="3841" max="3841" width="42.28515625" style="350" customWidth="1"/>
    <col min="3842" max="3842" width="19.140625" style="350" bestFit="1" customWidth="1"/>
    <col min="3843" max="3843" width="20" style="350" customWidth="1"/>
    <col min="3844" max="3845" width="11.42578125" style="350" customWidth="1"/>
    <col min="3846" max="4095" width="11.42578125" style="350" hidden="1"/>
    <col min="4096" max="4096" width="90.7109375" style="350" customWidth="1"/>
    <col min="4097" max="4097" width="42.28515625" style="350" customWidth="1"/>
    <col min="4098" max="4098" width="19.140625" style="350" bestFit="1" customWidth="1"/>
    <col min="4099" max="4099" width="20" style="350" customWidth="1"/>
    <col min="4100" max="4101" width="11.42578125" style="350" customWidth="1"/>
    <col min="4102" max="4351" width="11.42578125" style="350" hidden="1"/>
    <col min="4352" max="4352" width="90.7109375" style="350" customWidth="1"/>
    <col min="4353" max="4353" width="42.28515625" style="350" customWidth="1"/>
    <col min="4354" max="4354" width="19.140625" style="350" bestFit="1" customWidth="1"/>
    <col min="4355" max="4355" width="20" style="350" customWidth="1"/>
    <col min="4356" max="4357" width="11.42578125" style="350" customWidth="1"/>
    <col min="4358" max="4607" width="11.42578125" style="350" hidden="1"/>
    <col min="4608" max="4608" width="90.7109375" style="350" customWidth="1"/>
    <col min="4609" max="4609" width="42.28515625" style="350" customWidth="1"/>
    <col min="4610" max="4610" width="19.140625" style="350" bestFit="1" customWidth="1"/>
    <col min="4611" max="4611" width="20" style="350" customWidth="1"/>
    <col min="4612" max="4613" width="11.42578125" style="350" customWidth="1"/>
    <col min="4614" max="4863" width="11.42578125" style="350" hidden="1"/>
    <col min="4864" max="4864" width="90.7109375" style="350" customWidth="1"/>
    <col min="4865" max="4865" width="42.28515625" style="350" customWidth="1"/>
    <col min="4866" max="4866" width="19.140625" style="350" bestFit="1" customWidth="1"/>
    <col min="4867" max="4867" width="20" style="350" customWidth="1"/>
    <col min="4868" max="4869" width="11.42578125" style="350" customWidth="1"/>
    <col min="4870" max="5119" width="11.42578125" style="350" hidden="1"/>
    <col min="5120" max="5120" width="90.7109375" style="350" customWidth="1"/>
    <col min="5121" max="5121" width="42.28515625" style="350" customWidth="1"/>
    <col min="5122" max="5122" width="19.140625" style="350" bestFit="1" customWidth="1"/>
    <col min="5123" max="5123" width="20" style="350" customWidth="1"/>
    <col min="5124" max="5125" width="11.42578125" style="350" customWidth="1"/>
    <col min="5126" max="5375" width="11.42578125" style="350" hidden="1"/>
    <col min="5376" max="5376" width="90.7109375" style="350" customWidth="1"/>
    <col min="5377" max="5377" width="42.28515625" style="350" customWidth="1"/>
    <col min="5378" max="5378" width="19.140625" style="350" bestFit="1" customWidth="1"/>
    <col min="5379" max="5379" width="20" style="350" customWidth="1"/>
    <col min="5380" max="5381" width="11.42578125" style="350" customWidth="1"/>
    <col min="5382" max="5631" width="11.42578125" style="350" hidden="1"/>
    <col min="5632" max="5632" width="90.7109375" style="350" customWidth="1"/>
    <col min="5633" max="5633" width="42.28515625" style="350" customWidth="1"/>
    <col min="5634" max="5634" width="19.140625" style="350" bestFit="1" customWidth="1"/>
    <col min="5635" max="5635" width="20" style="350" customWidth="1"/>
    <col min="5636" max="5637" width="11.42578125" style="350" customWidth="1"/>
    <col min="5638" max="5887" width="11.42578125" style="350" hidden="1"/>
    <col min="5888" max="5888" width="90.7109375" style="350" customWidth="1"/>
    <col min="5889" max="5889" width="42.28515625" style="350" customWidth="1"/>
    <col min="5890" max="5890" width="19.140625" style="350" bestFit="1" customWidth="1"/>
    <col min="5891" max="5891" width="20" style="350" customWidth="1"/>
    <col min="5892" max="5893" width="11.42578125" style="350" customWidth="1"/>
    <col min="5894" max="6143" width="11.42578125" style="350" hidden="1"/>
    <col min="6144" max="6144" width="90.7109375" style="350" customWidth="1"/>
    <col min="6145" max="6145" width="42.28515625" style="350" customWidth="1"/>
    <col min="6146" max="6146" width="19.140625" style="350" bestFit="1" customWidth="1"/>
    <col min="6147" max="6147" width="20" style="350" customWidth="1"/>
    <col min="6148" max="6149" width="11.42578125" style="350" customWidth="1"/>
    <col min="6150" max="6399" width="11.42578125" style="350" hidden="1"/>
    <col min="6400" max="6400" width="90.7109375" style="350" customWidth="1"/>
    <col min="6401" max="6401" width="42.28515625" style="350" customWidth="1"/>
    <col min="6402" max="6402" width="19.140625" style="350" bestFit="1" customWidth="1"/>
    <col min="6403" max="6403" width="20" style="350" customWidth="1"/>
    <col min="6404" max="6405" width="11.42578125" style="350" customWidth="1"/>
    <col min="6406" max="6655" width="11.42578125" style="350" hidden="1"/>
    <col min="6656" max="6656" width="90.7109375" style="350" customWidth="1"/>
    <col min="6657" max="6657" width="42.28515625" style="350" customWidth="1"/>
    <col min="6658" max="6658" width="19.140625" style="350" bestFit="1" customWidth="1"/>
    <col min="6659" max="6659" width="20" style="350" customWidth="1"/>
    <col min="6660" max="6661" width="11.42578125" style="350" customWidth="1"/>
    <col min="6662" max="6911" width="11.42578125" style="350" hidden="1"/>
    <col min="6912" max="6912" width="90.7109375" style="350" customWidth="1"/>
    <col min="6913" max="6913" width="42.28515625" style="350" customWidth="1"/>
    <col min="6914" max="6914" width="19.140625" style="350" bestFit="1" customWidth="1"/>
    <col min="6915" max="6915" width="20" style="350" customWidth="1"/>
    <col min="6916" max="6917" width="11.42578125" style="350" customWidth="1"/>
    <col min="6918" max="7167" width="11.42578125" style="350" hidden="1"/>
    <col min="7168" max="7168" width="90.7109375" style="350" customWidth="1"/>
    <col min="7169" max="7169" width="42.28515625" style="350" customWidth="1"/>
    <col min="7170" max="7170" width="19.140625" style="350" bestFit="1" customWidth="1"/>
    <col min="7171" max="7171" width="20" style="350" customWidth="1"/>
    <col min="7172" max="7173" width="11.42578125" style="350" customWidth="1"/>
    <col min="7174" max="7423" width="11.42578125" style="350" hidden="1"/>
    <col min="7424" max="7424" width="90.7109375" style="350" customWidth="1"/>
    <col min="7425" max="7425" width="42.28515625" style="350" customWidth="1"/>
    <col min="7426" max="7426" width="19.140625" style="350" bestFit="1" customWidth="1"/>
    <col min="7427" max="7427" width="20" style="350" customWidth="1"/>
    <col min="7428" max="7429" width="11.42578125" style="350" customWidth="1"/>
    <col min="7430" max="7679" width="11.42578125" style="350" hidden="1"/>
    <col min="7680" max="7680" width="90.7109375" style="350" customWidth="1"/>
    <col min="7681" max="7681" width="42.28515625" style="350" customWidth="1"/>
    <col min="7682" max="7682" width="19.140625" style="350" bestFit="1" customWidth="1"/>
    <col min="7683" max="7683" width="20" style="350" customWidth="1"/>
    <col min="7684" max="7685" width="11.42578125" style="350" customWidth="1"/>
    <col min="7686" max="7935" width="11.42578125" style="350" hidden="1"/>
    <col min="7936" max="7936" width="90.7109375" style="350" customWidth="1"/>
    <col min="7937" max="7937" width="42.28515625" style="350" customWidth="1"/>
    <col min="7938" max="7938" width="19.140625" style="350" bestFit="1" customWidth="1"/>
    <col min="7939" max="7939" width="20" style="350" customWidth="1"/>
    <col min="7940" max="7941" width="11.42578125" style="350" customWidth="1"/>
    <col min="7942" max="8191" width="11.42578125" style="350" hidden="1"/>
    <col min="8192" max="8192" width="90.7109375" style="350" customWidth="1"/>
    <col min="8193" max="8193" width="42.28515625" style="350" customWidth="1"/>
    <col min="8194" max="8194" width="19.140625" style="350" bestFit="1" customWidth="1"/>
    <col min="8195" max="8195" width="20" style="350" customWidth="1"/>
    <col min="8196" max="8197" width="11.42578125" style="350" customWidth="1"/>
    <col min="8198" max="8447" width="11.42578125" style="350" hidden="1"/>
    <col min="8448" max="8448" width="90.7109375" style="350" customWidth="1"/>
    <col min="8449" max="8449" width="42.28515625" style="350" customWidth="1"/>
    <col min="8450" max="8450" width="19.140625" style="350" bestFit="1" customWidth="1"/>
    <col min="8451" max="8451" width="20" style="350" customWidth="1"/>
    <col min="8452" max="8453" width="11.42578125" style="350" customWidth="1"/>
    <col min="8454" max="8703" width="11.42578125" style="350" hidden="1"/>
    <col min="8704" max="8704" width="90.7109375" style="350" customWidth="1"/>
    <col min="8705" max="8705" width="42.28515625" style="350" customWidth="1"/>
    <col min="8706" max="8706" width="19.140625" style="350" bestFit="1" customWidth="1"/>
    <col min="8707" max="8707" width="20" style="350" customWidth="1"/>
    <col min="8708" max="8709" width="11.42578125" style="350" customWidth="1"/>
    <col min="8710" max="8959" width="11.42578125" style="350" hidden="1"/>
    <col min="8960" max="8960" width="90.7109375" style="350" customWidth="1"/>
    <col min="8961" max="8961" width="42.28515625" style="350" customWidth="1"/>
    <col min="8962" max="8962" width="19.140625" style="350" bestFit="1" customWidth="1"/>
    <col min="8963" max="8963" width="20" style="350" customWidth="1"/>
    <col min="8964" max="8965" width="11.42578125" style="350" customWidth="1"/>
    <col min="8966" max="9215" width="11.42578125" style="350" hidden="1"/>
    <col min="9216" max="9216" width="90.7109375" style="350" customWidth="1"/>
    <col min="9217" max="9217" width="42.28515625" style="350" customWidth="1"/>
    <col min="9218" max="9218" width="19.140625" style="350" bestFit="1" customWidth="1"/>
    <col min="9219" max="9219" width="20" style="350" customWidth="1"/>
    <col min="9220" max="9221" width="11.42578125" style="350" customWidth="1"/>
    <col min="9222" max="9471" width="11.42578125" style="350" hidden="1"/>
    <col min="9472" max="9472" width="90.7109375" style="350" customWidth="1"/>
    <col min="9473" max="9473" width="42.28515625" style="350" customWidth="1"/>
    <col min="9474" max="9474" width="19.140625" style="350" bestFit="1" customWidth="1"/>
    <col min="9475" max="9475" width="20" style="350" customWidth="1"/>
    <col min="9476" max="9477" width="11.42578125" style="350" customWidth="1"/>
    <col min="9478" max="9727" width="11.42578125" style="350" hidden="1"/>
    <col min="9728" max="9728" width="90.7109375" style="350" customWidth="1"/>
    <col min="9729" max="9729" width="42.28515625" style="350" customWidth="1"/>
    <col min="9730" max="9730" width="19.140625" style="350" bestFit="1" customWidth="1"/>
    <col min="9731" max="9731" width="20" style="350" customWidth="1"/>
    <col min="9732" max="9733" width="11.42578125" style="350" customWidth="1"/>
    <col min="9734" max="9983" width="11.42578125" style="350" hidden="1"/>
    <col min="9984" max="9984" width="90.7109375" style="350" customWidth="1"/>
    <col min="9985" max="9985" width="42.28515625" style="350" customWidth="1"/>
    <col min="9986" max="9986" width="19.140625" style="350" bestFit="1" customWidth="1"/>
    <col min="9987" max="9987" width="20" style="350" customWidth="1"/>
    <col min="9988" max="9989" width="11.42578125" style="350" customWidth="1"/>
    <col min="9990" max="10239" width="11.42578125" style="350" hidden="1"/>
    <col min="10240" max="10240" width="90.7109375" style="350" customWidth="1"/>
    <col min="10241" max="10241" width="42.28515625" style="350" customWidth="1"/>
    <col min="10242" max="10242" width="19.140625" style="350" bestFit="1" customWidth="1"/>
    <col min="10243" max="10243" width="20" style="350" customWidth="1"/>
    <col min="10244" max="10245" width="11.42578125" style="350" customWidth="1"/>
    <col min="10246" max="10495" width="11.42578125" style="350" hidden="1"/>
    <col min="10496" max="10496" width="90.7109375" style="350" customWidth="1"/>
    <col min="10497" max="10497" width="42.28515625" style="350" customWidth="1"/>
    <col min="10498" max="10498" width="19.140625" style="350" bestFit="1" customWidth="1"/>
    <col min="10499" max="10499" width="20" style="350" customWidth="1"/>
    <col min="10500" max="10501" width="11.42578125" style="350" customWidth="1"/>
    <col min="10502" max="10751" width="11.42578125" style="350" hidden="1"/>
    <col min="10752" max="10752" width="90.7109375" style="350" customWidth="1"/>
    <col min="10753" max="10753" width="42.28515625" style="350" customWidth="1"/>
    <col min="10754" max="10754" width="19.140625" style="350" bestFit="1" customWidth="1"/>
    <col min="10755" max="10755" width="20" style="350" customWidth="1"/>
    <col min="10756" max="10757" width="11.42578125" style="350" customWidth="1"/>
    <col min="10758" max="11007" width="11.42578125" style="350" hidden="1"/>
    <col min="11008" max="11008" width="90.7109375" style="350" customWidth="1"/>
    <col min="11009" max="11009" width="42.28515625" style="350" customWidth="1"/>
    <col min="11010" max="11010" width="19.140625" style="350" bestFit="1" customWidth="1"/>
    <col min="11011" max="11011" width="20" style="350" customWidth="1"/>
    <col min="11012" max="11013" width="11.42578125" style="350" customWidth="1"/>
    <col min="11014" max="11263" width="11.42578125" style="350" hidden="1"/>
    <col min="11264" max="11264" width="90.7109375" style="350" customWidth="1"/>
    <col min="11265" max="11265" width="42.28515625" style="350" customWidth="1"/>
    <col min="11266" max="11266" width="19.140625" style="350" bestFit="1" customWidth="1"/>
    <col min="11267" max="11267" width="20" style="350" customWidth="1"/>
    <col min="11268" max="11269" width="11.42578125" style="350" customWidth="1"/>
    <col min="11270" max="11519" width="11.42578125" style="350" hidden="1"/>
    <col min="11520" max="11520" width="90.7109375" style="350" customWidth="1"/>
    <col min="11521" max="11521" width="42.28515625" style="350" customWidth="1"/>
    <col min="11522" max="11522" width="19.140625" style="350" bestFit="1" customWidth="1"/>
    <col min="11523" max="11523" width="20" style="350" customWidth="1"/>
    <col min="11524" max="11525" width="11.42578125" style="350" customWidth="1"/>
    <col min="11526" max="11775" width="11.42578125" style="350" hidden="1"/>
    <col min="11776" max="11776" width="90.7109375" style="350" customWidth="1"/>
    <col min="11777" max="11777" width="42.28515625" style="350" customWidth="1"/>
    <col min="11778" max="11778" width="19.140625" style="350" bestFit="1" customWidth="1"/>
    <col min="11779" max="11779" width="20" style="350" customWidth="1"/>
    <col min="11780" max="11781" width="11.42578125" style="350" customWidth="1"/>
    <col min="11782" max="12031" width="11.42578125" style="350" hidden="1"/>
    <col min="12032" max="12032" width="90.7109375" style="350" customWidth="1"/>
    <col min="12033" max="12033" width="42.28515625" style="350" customWidth="1"/>
    <col min="12034" max="12034" width="19.140625" style="350" bestFit="1" customWidth="1"/>
    <col min="12035" max="12035" width="20" style="350" customWidth="1"/>
    <col min="12036" max="12037" width="11.42578125" style="350" customWidth="1"/>
    <col min="12038" max="12287" width="11.42578125" style="350" hidden="1"/>
    <col min="12288" max="12288" width="90.7109375" style="350" customWidth="1"/>
    <col min="12289" max="12289" width="42.28515625" style="350" customWidth="1"/>
    <col min="12290" max="12290" width="19.140625" style="350" bestFit="1" customWidth="1"/>
    <col min="12291" max="12291" width="20" style="350" customWidth="1"/>
    <col min="12292" max="12293" width="11.42578125" style="350" customWidth="1"/>
    <col min="12294" max="12543" width="11.42578125" style="350" hidden="1"/>
    <col min="12544" max="12544" width="90.7109375" style="350" customWidth="1"/>
    <col min="12545" max="12545" width="42.28515625" style="350" customWidth="1"/>
    <col min="12546" max="12546" width="19.140625" style="350" bestFit="1" customWidth="1"/>
    <col min="12547" max="12547" width="20" style="350" customWidth="1"/>
    <col min="12548" max="12549" width="11.42578125" style="350" customWidth="1"/>
    <col min="12550" max="12799" width="11.42578125" style="350" hidden="1"/>
    <col min="12800" max="12800" width="90.7109375" style="350" customWidth="1"/>
    <col min="12801" max="12801" width="42.28515625" style="350" customWidth="1"/>
    <col min="12802" max="12802" width="19.140625" style="350" bestFit="1" customWidth="1"/>
    <col min="12803" max="12803" width="20" style="350" customWidth="1"/>
    <col min="12804" max="12805" width="11.42578125" style="350" customWidth="1"/>
    <col min="12806" max="13055" width="11.42578125" style="350" hidden="1"/>
    <col min="13056" max="13056" width="90.7109375" style="350" customWidth="1"/>
    <col min="13057" max="13057" width="42.28515625" style="350" customWidth="1"/>
    <col min="13058" max="13058" width="19.140625" style="350" bestFit="1" customWidth="1"/>
    <col min="13059" max="13059" width="20" style="350" customWidth="1"/>
    <col min="13060" max="13061" width="11.42578125" style="350" customWidth="1"/>
    <col min="13062" max="13311" width="11.42578125" style="350" hidden="1"/>
    <col min="13312" max="13312" width="90.7109375" style="350" customWidth="1"/>
    <col min="13313" max="13313" width="42.28515625" style="350" customWidth="1"/>
    <col min="13314" max="13314" width="19.140625" style="350" bestFit="1" customWidth="1"/>
    <col min="13315" max="13315" width="20" style="350" customWidth="1"/>
    <col min="13316" max="13317" width="11.42578125" style="350" customWidth="1"/>
    <col min="13318" max="13567" width="11.42578125" style="350" hidden="1"/>
    <col min="13568" max="13568" width="90.7109375" style="350" customWidth="1"/>
    <col min="13569" max="13569" width="42.28515625" style="350" customWidth="1"/>
    <col min="13570" max="13570" width="19.140625" style="350" bestFit="1" customWidth="1"/>
    <col min="13571" max="13571" width="20" style="350" customWidth="1"/>
    <col min="13572" max="13573" width="11.42578125" style="350" customWidth="1"/>
    <col min="13574" max="13823" width="11.42578125" style="350" hidden="1"/>
    <col min="13824" max="13824" width="90.7109375" style="350" customWidth="1"/>
    <col min="13825" max="13825" width="42.28515625" style="350" customWidth="1"/>
    <col min="13826" max="13826" width="19.140625" style="350" bestFit="1" customWidth="1"/>
    <col min="13827" max="13827" width="20" style="350" customWidth="1"/>
    <col min="13828" max="13829" width="11.42578125" style="350" customWidth="1"/>
    <col min="13830" max="14079" width="11.42578125" style="350" hidden="1"/>
    <col min="14080" max="14080" width="90.7109375" style="350" customWidth="1"/>
    <col min="14081" max="14081" width="42.28515625" style="350" customWidth="1"/>
    <col min="14082" max="14082" width="19.140625" style="350" bestFit="1" customWidth="1"/>
    <col min="14083" max="14083" width="20" style="350" customWidth="1"/>
    <col min="14084" max="14085" width="11.42578125" style="350" customWidth="1"/>
    <col min="14086" max="14335" width="11.42578125" style="350" hidden="1"/>
    <col min="14336" max="14336" width="90.7109375" style="350" customWidth="1"/>
    <col min="14337" max="14337" width="42.28515625" style="350" customWidth="1"/>
    <col min="14338" max="14338" width="19.140625" style="350" bestFit="1" customWidth="1"/>
    <col min="14339" max="14339" width="20" style="350" customWidth="1"/>
    <col min="14340" max="14341" width="11.42578125" style="350" customWidth="1"/>
    <col min="14342" max="14591" width="11.42578125" style="350" hidden="1"/>
    <col min="14592" max="14592" width="90.7109375" style="350" customWidth="1"/>
    <col min="14593" max="14593" width="42.28515625" style="350" customWidth="1"/>
    <col min="14594" max="14594" width="19.140625" style="350" bestFit="1" customWidth="1"/>
    <col min="14595" max="14595" width="20" style="350" customWidth="1"/>
    <col min="14596" max="14597" width="11.42578125" style="350" customWidth="1"/>
    <col min="14598" max="14847" width="11.42578125" style="350" hidden="1"/>
    <col min="14848" max="14848" width="90.7109375" style="350" customWidth="1"/>
    <col min="14849" max="14849" width="42.28515625" style="350" customWidth="1"/>
    <col min="14850" max="14850" width="19.140625" style="350" bestFit="1" customWidth="1"/>
    <col min="14851" max="14851" width="20" style="350" customWidth="1"/>
    <col min="14852" max="14853" width="11.42578125" style="350" customWidth="1"/>
    <col min="14854" max="15103" width="11.42578125" style="350" hidden="1"/>
    <col min="15104" max="15104" width="90.7109375" style="350" customWidth="1"/>
    <col min="15105" max="15105" width="42.28515625" style="350" customWidth="1"/>
    <col min="15106" max="15106" width="19.140625" style="350" bestFit="1" customWidth="1"/>
    <col min="15107" max="15107" width="20" style="350" customWidth="1"/>
    <col min="15108" max="15109" width="11.42578125" style="350" customWidth="1"/>
    <col min="15110" max="15359" width="11.42578125" style="350" hidden="1"/>
    <col min="15360" max="15360" width="90.7109375" style="350" customWidth="1"/>
    <col min="15361" max="15361" width="42.28515625" style="350" customWidth="1"/>
    <col min="15362" max="15362" width="19.140625" style="350" bestFit="1" customWidth="1"/>
    <col min="15363" max="15363" width="20" style="350" customWidth="1"/>
    <col min="15364" max="15365" width="11.42578125" style="350" customWidth="1"/>
    <col min="15366" max="15615" width="11.42578125" style="350" hidden="1"/>
    <col min="15616" max="15616" width="90.7109375" style="350" customWidth="1"/>
    <col min="15617" max="15617" width="42.28515625" style="350" customWidth="1"/>
    <col min="15618" max="15618" width="19.140625" style="350" bestFit="1" customWidth="1"/>
    <col min="15619" max="15619" width="20" style="350" customWidth="1"/>
    <col min="15620" max="15621" width="11.42578125" style="350" customWidth="1"/>
    <col min="15622" max="15871" width="11.42578125" style="350" hidden="1"/>
    <col min="15872" max="15872" width="90.7109375" style="350" customWidth="1"/>
    <col min="15873" max="15873" width="42.28515625" style="350" customWidth="1"/>
    <col min="15874" max="15874" width="19.140625" style="350" bestFit="1" customWidth="1"/>
    <col min="15875" max="15875" width="20" style="350" customWidth="1"/>
    <col min="15876" max="15877" width="11.42578125" style="350" customWidth="1"/>
    <col min="15878" max="16127" width="11.42578125" style="350" hidden="1"/>
    <col min="16128" max="16128" width="90.7109375" style="350" customWidth="1"/>
    <col min="16129" max="16129" width="42.28515625" style="350" customWidth="1"/>
    <col min="16130" max="16130" width="19.140625" style="350" bestFit="1" customWidth="1"/>
    <col min="16131" max="16131" width="20" style="350" customWidth="1"/>
    <col min="16132" max="16133" width="11.42578125" style="350" customWidth="1"/>
    <col min="16134" max="16134" width="0" style="350" hidden="1"/>
    <col min="16135" max="16384" width="11.42578125" style="350" hidden="1"/>
  </cols>
  <sheetData>
    <row r="1" spans="1:260" ht="20.25" customHeight="1" x14ac:dyDescent="0.25">
      <c r="A1" s="599" t="s">
        <v>790</v>
      </c>
      <c r="B1" s="600"/>
      <c r="C1" s="600"/>
      <c r="D1" s="600"/>
      <c r="E1" s="601"/>
    </row>
    <row r="2" spans="1:260" ht="18.75" x14ac:dyDescent="0.25">
      <c r="A2" s="602" t="s">
        <v>791</v>
      </c>
      <c r="B2" s="603"/>
      <c r="C2" s="603"/>
      <c r="D2" s="603"/>
      <c r="E2" s="604"/>
    </row>
    <row r="3" spans="1:260" ht="18.75" x14ac:dyDescent="0.25">
      <c r="A3" s="602" t="s">
        <v>1394</v>
      </c>
      <c r="B3" s="603"/>
      <c r="C3" s="603"/>
      <c r="D3" s="603"/>
      <c r="E3" s="604"/>
    </row>
    <row r="4" spans="1:260" ht="18.75" x14ac:dyDescent="0.25">
      <c r="A4" s="602" t="s">
        <v>792</v>
      </c>
      <c r="B4" s="603"/>
      <c r="C4" s="603"/>
      <c r="D4" s="603"/>
      <c r="E4" s="604"/>
    </row>
    <row r="5" spans="1:260" ht="18.75" x14ac:dyDescent="0.25">
      <c r="A5" s="605" t="s">
        <v>560</v>
      </c>
      <c r="B5" s="606"/>
      <c r="C5" s="606"/>
      <c r="D5" s="606"/>
      <c r="E5" s="607"/>
    </row>
    <row r="6" spans="1:260" ht="3" customHeight="1" x14ac:dyDescent="0.25">
      <c r="A6" s="61"/>
      <c r="B6" s="62"/>
      <c r="C6" s="62"/>
      <c r="D6" s="62"/>
      <c r="E6" s="63"/>
    </row>
    <row r="7" spans="1:260" s="284" customFormat="1" ht="16.5" customHeight="1" x14ac:dyDescent="0.25">
      <c r="A7" s="608" t="s">
        <v>793</v>
      </c>
      <c r="B7" s="609"/>
      <c r="C7" s="609"/>
      <c r="D7" s="64"/>
      <c r="E7" s="65"/>
      <c r="IV7" s="285"/>
    </row>
    <row r="8" spans="1:260" ht="15" customHeight="1" x14ac:dyDescent="0.25">
      <c r="A8" s="610" t="s">
        <v>794</v>
      </c>
      <c r="B8" s="611" t="s">
        <v>795</v>
      </c>
      <c r="C8" s="612" t="s">
        <v>796</v>
      </c>
      <c r="D8" s="66" t="s">
        <v>561</v>
      </c>
      <c r="E8" s="67" t="s">
        <v>561</v>
      </c>
    </row>
    <row r="9" spans="1:260" ht="15.75" thickBot="1" x14ac:dyDescent="0.3">
      <c r="A9" s="610"/>
      <c r="B9" s="611"/>
      <c r="C9" s="612"/>
      <c r="D9" s="66" t="s">
        <v>562</v>
      </c>
      <c r="E9" s="67" t="s">
        <v>563</v>
      </c>
    </row>
    <row r="10" spans="1:260" x14ac:dyDescent="0.25">
      <c r="A10" s="596" t="s">
        <v>564</v>
      </c>
      <c r="B10" s="48" t="s">
        <v>733</v>
      </c>
      <c r="C10" s="276">
        <v>123739.41357540002</v>
      </c>
      <c r="D10" s="104">
        <v>2.2793641313910484E-2</v>
      </c>
      <c r="E10" s="105">
        <v>2.3427000000000003E-2</v>
      </c>
      <c r="F10" s="104">
        <v>4.2397000000000004E-2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4">
        <v>0</v>
      </c>
      <c r="N10" s="104">
        <v>0</v>
      </c>
      <c r="O10" s="104">
        <v>0</v>
      </c>
      <c r="P10" s="104">
        <v>0</v>
      </c>
      <c r="Q10" s="104">
        <v>0</v>
      </c>
      <c r="R10" s="104">
        <v>0</v>
      </c>
      <c r="S10" s="104">
        <v>0</v>
      </c>
      <c r="T10" s="104">
        <v>0</v>
      </c>
      <c r="U10" s="104">
        <v>0</v>
      </c>
      <c r="V10" s="104">
        <v>0</v>
      </c>
      <c r="W10" s="104">
        <v>0</v>
      </c>
      <c r="X10" s="104">
        <v>0</v>
      </c>
      <c r="Y10" s="104">
        <v>0</v>
      </c>
      <c r="Z10" s="104">
        <v>0</v>
      </c>
      <c r="AA10" s="104">
        <v>0</v>
      </c>
      <c r="AB10" s="104">
        <v>0</v>
      </c>
      <c r="AC10" s="104">
        <v>0</v>
      </c>
      <c r="AD10" s="104">
        <v>0</v>
      </c>
      <c r="AE10" s="104">
        <v>0</v>
      </c>
      <c r="AF10" s="104">
        <v>0</v>
      </c>
      <c r="AG10" s="104">
        <v>0</v>
      </c>
      <c r="AH10" s="104">
        <v>0</v>
      </c>
      <c r="AI10" s="104">
        <v>0</v>
      </c>
      <c r="AJ10" s="104">
        <v>0</v>
      </c>
      <c r="AK10" s="104">
        <v>0</v>
      </c>
      <c r="AL10" s="104">
        <v>0</v>
      </c>
      <c r="AM10" s="104">
        <v>0</v>
      </c>
      <c r="AN10" s="104">
        <v>0</v>
      </c>
      <c r="AO10" s="104">
        <v>0</v>
      </c>
      <c r="AP10" s="104">
        <v>0</v>
      </c>
      <c r="AQ10" s="104">
        <v>0</v>
      </c>
      <c r="AR10" s="104">
        <v>0</v>
      </c>
      <c r="AS10" s="104">
        <v>0</v>
      </c>
      <c r="AT10" s="104">
        <v>0</v>
      </c>
      <c r="AU10" s="104">
        <v>0</v>
      </c>
      <c r="AV10" s="104">
        <v>0</v>
      </c>
      <c r="AW10" s="104">
        <v>0</v>
      </c>
      <c r="AX10" s="104">
        <v>0</v>
      </c>
      <c r="AY10" s="104">
        <v>0</v>
      </c>
      <c r="AZ10" s="104">
        <v>0</v>
      </c>
      <c r="BA10" s="104">
        <v>0</v>
      </c>
      <c r="BB10" s="104">
        <v>0</v>
      </c>
      <c r="BC10" s="104">
        <v>0</v>
      </c>
      <c r="BD10" s="104">
        <v>0</v>
      </c>
      <c r="BE10" s="104">
        <v>0</v>
      </c>
      <c r="BF10" s="104">
        <v>0</v>
      </c>
      <c r="BG10" s="104">
        <v>0</v>
      </c>
      <c r="BH10" s="104">
        <v>0</v>
      </c>
      <c r="BI10" s="104">
        <v>0</v>
      </c>
      <c r="BJ10" s="104">
        <v>0</v>
      </c>
      <c r="BK10" s="104">
        <v>0</v>
      </c>
      <c r="BL10" s="104">
        <v>0</v>
      </c>
      <c r="BM10" s="104">
        <v>0</v>
      </c>
      <c r="BN10" s="104">
        <v>0</v>
      </c>
      <c r="BO10" s="104">
        <v>0</v>
      </c>
      <c r="BP10" s="104">
        <v>0</v>
      </c>
      <c r="BQ10" s="104">
        <v>0</v>
      </c>
      <c r="BR10" s="104">
        <v>0</v>
      </c>
      <c r="BS10" s="104">
        <v>0</v>
      </c>
      <c r="BT10" s="104">
        <v>0</v>
      </c>
      <c r="BU10" s="104">
        <v>0</v>
      </c>
      <c r="BV10" s="104">
        <v>0</v>
      </c>
      <c r="BW10" s="104">
        <v>0</v>
      </c>
      <c r="BX10" s="104">
        <v>0</v>
      </c>
      <c r="BY10" s="104">
        <v>0</v>
      </c>
      <c r="BZ10" s="104">
        <v>0</v>
      </c>
      <c r="CA10" s="104">
        <v>0</v>
      </c>
      <c r="CB10" s="104">
        <v>0</v>
      </c>
      <c r="CC10" s="104">
        <v>0</v>
      </c>
      <c r="CD10" s="104">
        <v>0</v>
      </c>
      <c r="CE10" s="104">
        <v>0</v>
      </c>
      <c r="CF10" s="104">
        <v>0</v>
      </c>
      <c r="CG10" s="104">
        <v>0</v>
      </c>
      <c r="CH10" s="104">
        <v>0</v>
      </c>
      <c r="CI10" s="104">
        <v>0</v>
      </c>
      <c r="CJ10" s="104">
        <v>0</v>
      </c>
      <c r="CK10" s="104">
        <v>0</v>
      </c>
      <c r="CL10" s="104">
        <v>0</v>
      </c>
      <c r="CM10" s="104">
        <v>0</v>
      </c>
      <c r="CN10" s="104">
        <v>0</v>
      </c>
      <c r="CO10" s="104">
        <v>0</v>
      </c>
      <c r="CP10" s="104">
        <v>0</v>
      </c>
      <c r="CQ10" s="104">
        <v>0</v>
      </c>
      <c r="CR10" s="104">
        <v>0</v>
      </c>
      <c r="CS10" s="104">
        <v>0</v>
      </c>
      <c r="CT10" s="104">
        <v>0</v>
      </c>
      <c r="CU10" s="104">
        <v>0</v>
      </c>
      <c r="CV10" s="104">
        <v>0</v>
      </c>
      <c r="CW10" s="104">
        <v>0</v>
      </c>
      <c r="CX10" s="104">
        <v>0</v>
      </c>
      <c r="CY10" s="104">
        <v>0</v>
      </c>
      <c r="CZ10" s="104">
        <v>0</v>
      </c>
      <c r="DA10" s="104">
        <v>0</v>
      </c>
      <c r="DB10" s="104">
        <v>0</v>
      </c>
      <c r="DC10" s="104">
        <v>0</v>
      </c>
      <c r="DD10" s="104">
        <v>0</v>
      </c>
      <c r="DE10" s="104">
        <v>0</v>
      </c>
      <c r="DF10" s="104">
        <v>0</v>
      </c>
      <c r="DG10" s="104">
        <v>0</v>
      </c>
      <c r="DH10" s="104">
        <v>0</v>
      </c>
      <c r="DI10" s="104">
        <v>0</v>
      </c>
      <c r="DJ10" s="104">
        <v>0</v>
      </c>
      <c r="DK10" s="104">
        <v>0</v>
      </c>
      <c r="DL10" s="104">
        <v>0</v>
      </c>
      <c r="DM10" s="104">
        <v>0</v>
      </c>
      <c r="DN10" s="104">
        <v>0</v>
      </c>
      <c r="DO10" s="104">
        <v>0</v>
      </c>
      <c r="DP10" s="104">
        <v>0</v>
      </c>
      <c r="DQ10" s="104">
        <v>0</v>
      </c>
      <c r="DR10" s="104">
        <v>0</v>
      </c>
      <c r="DS10" s="104">
        <v>0</v>
      </c>
      <c r="DT10" s="104">
        <v>0</v>
      </c>
      <c r="DU10" s="104">
        <v>0</v>
      </c>
      <c r="DV10" s="104">
        <v>0</v>
      </c>
      <c r="DW10" s="104">
        <v>0</v>
      </c>
      <c r="DX10" s="104">
        <v>0</v>
      </c>
      <c r="DY10" s="104">
        <v>0</v>
      </c>
      <c r="DZ10" s="104">
        <v>0</v>
      </c>
      <c r="EA10" s="104">
        <v>0</v>
      </c>
      <c r="EB10" s="104">
        <v>0</v>
      </c>
      <c r="EC10" s="104">
        <v>0</v>
      </c>
      <c r="ED10" s="104">
        <v>0</v>
      </c>
      <c r="EE10" s="104">
        <v>0</v>
      </c>
      <c r="EF10" s="104">
        <v>0</v>
      </c>
      <c r="EG10" s="104">
        <v>0</v>
      </c>
      <c r="EH10" s="104">
        <v>0</v>
      </c>
      <c r="EI10" s="104">
        <v>0</v>
      </c>
      <c r="EJ10" s="104">
        <v>0</v>
      </c>
      <c r="EK10" s="104">
        <v>0</v>
      </c>
      <c r="EL10" s="104">
        <v>0</v>
      </c>
      <c r="EM10" s="104">
        <v>0</v>
      </c>
      <c r="EN10" s="104">
        <v>0</v>
      </c>
      <c r="EO10" s="104">
        <v>0</v>
      </c>
      <c r="EP10" s="104">
        <v>0</v>
      </c>
      <c r="EQ10" s="104">
        <v>0</v>
      </c>
      <c r="ER10" s="104">
        <v>0</v>
      </c>
      <c r="ES10" s="104">
        <v>0</v>
      </c>
      <c r="ET10" s="104">
        <v>0</v>
      </c>
      <c r="EU10" s="104">
        <v>0</v>
      </c>
      <c r="EV10" s="104">
        <v>0</v>
      </c>
      <c r="EW10" s="104">
        <v>0</v>
      </c>
      <c r="EX10" s="104">
        <v>0</v>
      </c>
      <c r="EY10" s="104">
        <v>0</v>
      </c>
      <c r="EZ10" s="104">
        <v>0</v>
      </c>
      <c r="FA10" s="104">
        <v>0</v>
      </c>
      <c r="FB10" s="104">
        <v>0</v>
      </c>
      <c r="FC10" s="104">
        <v>0</v>
      </c>
      <c r="FD10" s="104">
        <v>0</v>
      </c>
      <c r="FE10" s="104">
        <v>0</v>
      </c>
      <c r="FF10" s="104">
        <v>0</v>
      </c>
      <c r="FG10" s="104">
        <v>0</v>
      </c>
      <c r="FH10" s="104">
        <v>0</v>
      </c>
      <c r="FI10" s="104">
        <v>0</v>
      </c>
      <c r="FJ10" s="104">
        <v>0</v>
      </c>
      <c r="FK10" s="104">
        <v>0</v>
      </c>
      <c r="FL10" s="104">
        <v>0</v>
      </c>
      <c r="FM10" s="104">
        <v>0</v>
      </c>
      <c r="FN10" s="104">
        <v>0</v>
      </c>
      <c r="FO10" s="104">
        <v>0</v>
      </c>
      <c r="FP10" s="104">
        <v>0</v>
      </c>
      <c r="FQ10" s="104">
        <v>0</v>
      </c>
      <c r="FR10" s="104">
        <v>0</v>
      </c>
      <c r="FS10" s="104">
        <v>0</v>
      </c>
      <c r="FT10" s="104">
        <v>0</v>
      </c>
      <c r="FU10" s="104">
        <v>0</v>
      </c>
      <c r="FV10" s="104">
        <v>0</v>
      </c>
      <c r="FW10" s="104">
        <v>0</v>
      </c>
      <c r="FX10" s="104">
        <v>0</v>
      </c>
      <c r="FY10" s="104">
        <v>0</v>
      </c>
      <c r="FZ10" s="104">
        <v>0</v>
      </c>
      <c r="GA10" s="104">
        <v>0</v>
      </c>
      <c r="GB10" s="104">
        <v>0</v>
      </c>
      <c r="GC10" s="104">
        <v>0</v>
      </c>
      <c r="GD10" s="104">
        <v>0</v>
      </c>
      <c r="GE10" s="104">
        <v>0</v>
      </c>
      <c r="GF10" s="104">
        <v>0</v>
      </c>
      <c r="GG10" s="104">
        <v>0</v>
      </c>
      <c r="GH10" s="104">
        <v>0</v>
      </c>
      <c r="GI10" s="104">
        <v>0</v>
      </c>
      <c r="GJ10" s="104">
        <v>0</v>
      </c>
      <c r="GK10" s="104">
        <v>0</v>
      </c>
      <c r="GL10" s="104">
        <v>0</v>
      </c>
      <c r="GM10" s="104">
        <v>0</v>
      </c>
      <c r="GN10" s="104">
        <v>0</v>
      </c>
      <c r="GO10" s="104">
        <v>0</v>
      </c>
      <c r="GP10" s="104">
        <v>0</v>
      </c>
      <c r="GQ10" s="104">
        <v>0</v>
      </c>
      <c r="GR10" s="104">
        <v>0</v>
      </c>
      <c r="GS10" s="104">
        <v>0</v>
      </c>
      <c r="GT10" s="104">
        <v>0</v>
      </c>
      <c r="GU10" s="104">
        <v>0</v>
      </c>
      <c r="GV10" s="104">
        <v>0</v>
      </c>
      <c r="GW10" s="104">
        <v>0</v>
      </c>
      <c r="GX10" s="104">
        <v>0</v>
      </c>
      <c r="GY10" s="104">
        <v>0</v>
      </c>
      <c r="GZ10" s="104">
        <v>0</v>
      </c>
      <c r="HA10" s="104">
        <v>0</v>
      </c>
      <c r="HB10" s="104">
        <v>0</v>
      </c>
      <c r="HC10" s="104">
        <v>0</v>
      </c>
      <c r="HD10" s="104">
        <v>0</v>
      </c>
      <c r="HE10" s="104">
        <v>0</v>
      </c>
      <c r="HF10" s="104">
        <v>0</v>
      </c>
      <c r="HG10" s="104">
        <v>0</v>
      </c>
      <c r="HH10" s="104">
        <v>0</v>
      </c>
      <c r="HI10" s="104">
        <v>0</v>
      </c>
      <c r="HJ10" s="104">
        <v>0</v>
      </c>
      <c r="HK10" s="104">
        <v>0</v>
      </c>
      <c r="HL10" s="104">
        <v>0</v>
      </c>
      <c r="HM10" s="104">
        <v>0</v>
      </c>
      <c r="HN10" s="104">
        <v>0</v>
      </c>
      <c r="HO10" s="104">
        <v>0</v>
      </c>
      <c r="HP10" s="104">
        <v>0</v>
      </c>
      <c r="HQ10" s="104">
        <v>0</v>
      </c>
      <c r="HR10" s="104">
        <v>0</v>
      </c>
      <c r="HS10" s="104">
        <v>0</v>
      </c>
      <c r="HT10" s="104">
        <v>0</v>
      </c>
      <c r="HU10" s="104">
        <v>0</v>
      </c>
      <c r="HV10" s="104">
        <v>0</v>
      </c>
      <c r="HW10" s="104">
        <v>0</v>
      </c>
      <c r="HX10" s="104">
        <v>0</v>
      </c>
      <c r="HY10" s="104">
        <v>0</v>
      </c>
      <c r="HZ10" s="104">
        <v>0</v>
      </c>
      <c r="IA10" s="104">
        <v>0</v>
      </c>
      <c r="IB10" s="104">
        <v>0</v>
      </c>
      <c r="IC10" s="104">
        <v>0</v>
      </c>
      <c r="ID10" s="104">
        <v>0</v>
      </c>
      <c r="IE10" s="104">
        <v>0</v>
      </c>
      <c r="IF10" s="104">
        <v>0</v>
      </c>
      <c r="IG10" s="104">
        <v>0</v>
      </c>
      <c r="IH10" s="104">
        <v>0</v>
      </c>
      <c r="II10" s="104">
        <v>0</v>
      </c>
      <c r="IJ10" s="104">
        <v>0</v>
      </c>
      <c r="IK10" s="104">
        <v>0</v>
      </c>
      <c r="IL10" s="104">
        <v>0</v>
      </c>
      <c r="IM10" s="104">
        <v>0</v>
      </c>
      <c r="IN10" s="104">
        <v>0</v>
      </c>
      <c r="IO10" s="104">
        <v>0</v>
      </c>
      <c r="IP10" s="104">
        <v>0</v>
      </c>
      <c r="IQ10" s="104">
        <v>0</v>
      </c>
      <c r="IR10" s="104">
        <v>0</v>
      </c>
      <c r="IS10" s="104">
        <v>0</v>
      </c>
      <c r="IT10" s="104">
        <v>0</v>
      </c>
      <c r="IU10" s="104">
        <v>0</v>
      </c>
      <c r="IV10" s="286"/>
      <c r="IW10" s="359"/>
      <c r="IX10" s="359"/>
      <c r="IY10" s="2"/>
      <c r="IZ10" s="2"/>
    </row>
    <row r="11" spans="1:260" x14ac:dyDescent="0.25">
      <c r="A11" s="597"/>
      <c r="B11" s="49" t="s">
        <v>734</v>
      </c>
      <c r="C11" s="278">
        <v>154983.08463540001</v>
      </c>
      <c r="D11" s="2">
        <v>5.1142740994691849E-2</v>
      </c>
      <c r="E11" s="106">
        <v>3.3523000000000004E-2</v>
      </c>
      <c r="F11" s="350">
        <v>3.7664000000000003E-2</v>
      </c>
      <c r="IV11" s="286"/>
      <c r="IW11" s="359"/>
      <c r="IX11" s="359"/>
      <c r="IY11" s="2"/>
      <c r="IZ11" s="2"/>
    </row>
    <row r="12" spans="1:260" x14ac:dyDescent="0.25">
      <c r="A12" s="597"/>
      <c r="B12" s="49" t="s">
        <v>735</v>
      </c>
      <c r="C12" s="278">
        <v>18546.066320599999</v>
      </c>
      <c r="D12" s="2">
        <v>3.3940959721803665E-2</v>
      </c>
      <c r="E12" s="106">
        <v>3.4620999999999999E-2</v>
      </c>
      <c r="F12" s="350">
        <v>2.6849000000000001E-2</v>
      </c>
      <c r="IV12" s="286"/>
      <c r="IW12" s="359"/>
      <c r="IX12" s="359"/>
      <c r="IY12" s="2"/>
      <c r="IZ12" s="2"/>
    </row>
    <row r="13" spans="1:260" ht="15.75" thickBot="1" x14ac:dyDescent="0.3">
      <c r="A13" s="598" t="s">
        <v>564</v>
      </c>
      <c r="B13" s="50" t="s">
        <v>736</v>
      </c>
      <c r="C13" s="278">
        <v>334061.93456859997</v>
      </c>
      <c r="D13" s="2">
        <v>3.3405330032110214E-2</v>
      </c>
      <c r="E13" s="106">
        <v>3.2072000000000003E-2</v>
      </c>
      <c r="F13" s="350">
        <v>3.5501000000000005E-2</v>
      </c>
      <c r="IV13" s="286"/>
      <c r="IW13" s="359"/>
      <c r="IX13" s="359"/>
      <c r="IY13" s="2"/>
      <c r="IZ13" s="2"/>
    </row>
    <row r="14" spans="1:260" x14ac:dyDescent="0.25">
      <c r="A14" s="613" t="s">
        <v>565</v>
      </c>
      <c r="B14" s="51" t="s">
        <v>737</v>
      </c>
      <c r="C14" s="276">
        <v>175645.290828</v>
      </c>
      <c r="D14" s="104">
        <v>-0.15776680409908295</v>
      </c>
      <c r="E14" s="105">
        <v>5.1049000000000011E-2</v>
      </c>
      <c r="F14" s="350">
        <v>6.9964000000000012E-2</v>
      </c>
      <c r="IV14" s="286"/>
      <c r="IW14" s="359"/>
      <c r="IX14" s="359"/>
      <c r="IY14" s="2"/>
      <c r="IZ14" s="2"/>
    </row>
    <row r="15" spans="1:260" x14ac:dyDescent="0.25">
      <c r="A15" s="614" t="s">
        <v>565</v>
      </c>
      <c r="B15" s="49" t="s">
        <v>738</v>
      </c>
      <c r="C15" s="278">
        <v>180580.91320080005</v>
      </c>
      <c r="D15" s="2">
        <v>5.1233399426564574E-4</v>
      </c>
      <c r="E15" s="106">
        <v>4.0231000000000003E-2</v>
      </c>
      <c r="F15" s="350">
        <v>4.2000000000000003E-2</v>
      </c>
      <c r="IV15" s="286"/>
      <c r="IW15" s="359"/>
      <c r="IX15" s="359"/>
      <c r="IY15" s="2"/>
      <c r="IZ15" s="2"/>
    </row>
    <row r="16" spans="1:260" x14ac:dyDescent="0.25">
      <c r="A16" s="597" t="s">
        <v>565</v>
      </c>
      <c r="B16" s="49" t="s">
        <v>739</v>
      </c>
      <c r="C16" s="278">
        <v>438010.34164580004</v>
      </c>
      <c r="D16" s="2">
        <v>-1.7993870424106717E-3</v>
      </c>
      <c r="E16" s="106">
        <v>3.0237E-2</v>
      </c>
      <c r="F16" s="350">
        <v>3.2600999999999998E-2</v>
      </c>
      <c r="IV16" s="286"/>
      <c r="IW16" s="359"/>
      <c r="IX16" s="359"/>
      <c r="IY16" s="2"/>
      <c r="IZ16" s="2"/>
    </row>
    <row r="17" spans="1:260" ht="15.75" thickBot="1" x14ac:dyDescent="0.3">
      <c r="A17" s="598" t="s">
        <v>565</v>
      </c>
      <c r="B17" s="50" t="s">
        <v>740</v>
      </c>
      <c r="C17" s="278">
        <v>283906.23978639999</v>
      </c>
      <c r="D17" s="2">
        <v>-4.4004111550748348E-3</v>
      </c>
      <c r="E17" s="106">
        <v>2.3812000000000003E-2</v>
      </c>
      <c r="F17" s="350">
        <v>1.4956000000000001E-2</v>
      </c>
      <c r="IV17" s="286"/>
      <c r="IW17" s="359"/>
      <c r="IX17" s="359"/>
      <c r="IY17" s="2"/>
      <c r="IZ17" s="2"/>
    </row>
    <row r="18" spans="1:260" x14ac:dyDescent="0.25">
      <c r="A18" s="596" t="s">
        <v>566</v>
      </c>
      <c r="B18" s="48" t="s">
        <v>741</v>
      </c>
      <c r="C18" s="276">
        <v>213479.409507</v>
      </c>
      <c r="D18" s="104">
        <v>2.9496761038899422E-2</v>
      </c>
      <c r="E18" s="105">
        <v>2.7827000000000005E-2</v>
      </c>
      <c r="F18" s="350">
        <v>2.2364000000000002E-2</v>
      </c>
      <c r="IV18" s="286"/>
      <c r="IW18" s="359"/>
      <c r="IX18" s="359"/>
      <c r="IY18" s="2"/>
      <c r="IZ18" s="2"/>
    </row>
    <row r="19" spans="1:260" x14ac:dyDescent="0.25">
      <c r="A19" s="597" t="s">
        <v>566</v>
      </c>
      <c r="B19" s="49" t="s">
        <v>742</v>
      </c>
      <c r="C19" s="278">
        <v>131627.22755000001</v>
      </c>
      <c r="D19" s="2">
        <v>2.7122659608721733E-2</v>
      </c>
      <c r="E19" s="106">
        <v>2.8192000000000002E-2</v>
      </c>
      <c r="F19" s="350">
        <v>1.8144E-2</v>
      </c>
      <c r="IV19" s="286"/>
      <c r="IW19" s="359"/>
      <c r="IX19" s="359"/>
      <c r="IY19" s="2"/>
      <c r="IZ19" s="2"/>
    </row>
    <row r="20" spans="1:260" x14ac:dyDescent="0.25">
      <c r="A20" s="597"/>
      <c r="B20" s="49" t="s">
        <v>743</v>
      </c>
      <c r="C20" s="278">
        <v>152584.29081139999</v>
      </c>
      <c r="D20" s="2">
        <v>2.8161289170384407E-2</v>
      </c>
      <c r="E20" s="106">
        <v>2.9815000000000005E-2</v>
      </c>
      <c r="IV20" s="286"/>
      <c r="IW20" s="359"/>
      <c r="IX20" s="359"/>
      <c r="IY20" s="2"/>
      <c r="IZ20" s="2"/>
    </row>
    <row r="21" spans="1:260" ht="15.75" thickBot="1" x14ac:dyDescent="0.3">
      <c r="A21" s="598" t="s">
        <v>566</v>
      </c>
      <c r="B21" s="50" t="s">
        <v>744</v>
      </c>
      <c r="C21" s="277">
        <v>104228.70969560002</v>
      </c>
      <c r="D21" s="107">
        <v>2.5532770901918411E-2</v>
      </c>
      <c r="E21" s="108">
        <v>2.5851000000000002E-2</v>
      </c>
      <c r="F21" s="350">
        <v>2.1911000000000003E-2</v>
      </c>
      <c r="IV21" s="286"/>
      <c r="IW21" s="359"/>
      <c r="IX21" s="359"/>
      <c r="IY21" s="2"/>
      <c r="IZ21" s="2"/>
    </row>
    <row r="22" spans="1:260" x14ac:dyDescent="0.25">
      <c r="A22" s="613" t="s">
        <v>567</v>
      </c>
      <c r="B22" s="48" t="s">
        <v>745</v>
      </c>
      <c r="C22" s="278">
        <v>203379.88824580002</v>
      </c>
      <c r="D22" s="2">
        <v>2.6022249832749367E-2</v>
      </c>
      <c r="E22" s="106">
        <v>2.3833E-2</v>
      </c>
      <c r="F22" s="350">
        <v>3.9526000000000006E-2</v>
      </c>
      <c r="IV22" s="286"/>
      <c r="IW22" s="359"/>
      <c r="IX22" s="359"/>
      <c r="IY22" s="2"/>
      <c r="IZ22" s="2"/>
    </row>
    <row r="23" spans="1:260" x14ac:dyDescent="0.25">
      <c r="A23" s="614" t="s">
        <v>567</v>
      </c>
      <c r="B23" s="49" t="s">
        <v>746</v>
      </c>
      <c r="C23" s="278">
        <v>77377.352575600016</v>
      </c>
      <c r="D23" s="2">
        <v>2.7761500328779221E-2</v>
      </c>
      <c r="E23" s="106">
        <v>2.6012000000000004E-2</v>
      </c>
      <c r="F23" s="350">
        <v>1.3232000000000001E-2</v>
      </c>
      <c r="IV23" s="286"/>
      <c r="IW23" s="359"/>
      <c r="IX23" s="359"/>
      <c r="IY23" s="2"/>
      <c r="IZ23" s="2"/>
    </row>
    <row r="24" spans="1:260" x14ac:dyDescent="0.25">
      <c r="A24" s="614" t="s">
        <v>567</v>
      </c>
      <c r="B24" s="49" t="s">
        <v>747</v>
      </c>
      <c r="C24" s="278">
        <v>76910.227666999999</v>
      </c>
      <c r="D24" s="2">
        <v>2.07813810557127E-2</v>
      </c>
      <c r="E24" s="106">
        <v>2.1285000000000002E-2</v>
      </c>
      <c r="F24" s="350">
        <v>1.0813000000000001E-2</v>
      </c>
      <c r="IV24" s="286"/>
      <c r="IW24" s="359"/>
      <c r="IX24" s="359"/>
      <c r="IY24" s="2"/>
      <c r="IZ24" s="2"/>
    </row>
    <row r="25" spans="1:260" ht="15.75" thickBot="1" x14ac:dyDescent="0.3">
      <c r="A25" s="617" t="s">
        <v>567</v>
      </c>
      <c r="B25" s="50" t="s">
        <v>748</v>
      </c>
      <c r="C25" s="278">
        <v>176652.22145340001</v>
      </c>
      <c r="D25" s="2">
        <v>2.7512960135936737E-2</v>
      </c>
      <c r="E25" s="106">
        <v>2.3484000000000001E-2</v>
      </c>
      <c r="F25" s="350">
        <v>1.8907000000000004E-2</v>
      </c>
      <c r="IV25" s="286"/>
      <c r="IW25" s="359"/>
      <c r="IX25" s="359"/>
      <c r="IY25" s="2"/>
      <c r="IZ25" s="2"/>
    </row>
    <row r="26" spans="1:260" ht="15.75" thickBot="1" x14ac:dyDescent="0.3">
      <c r="A26" s="287" t="s">
        <v>1237</v>
      </c>
      <c r="B26" s="52" t="s">
        <v>749</v>
      </c>
      <c r="C26" s="288">
        <v>137920.425881</v>
      </c>
      <c r="D26" s="109">
        <v>3.6958109587430954E-2</v>
      </c>
      <c r="E26" s="110">
        <v>3.5043000000000005E-2</v>
      </c>
      <c r="IV26" s="286"/>
      <c r="IW26" s="359"/>
      <c r="IX26" s="359"/>
      <c r="IY26" s="2"/>
      <c r="IZ26" s="2"/>
    </row>
    <row r="27" spans="1:260" ht="15.75" thickBot="1" x14ac:dyDescent="0.3">
      <c r="A27" s="289" t="s">
        <v>569</v>
      </c>
      <c r="B27" s="52" t="s">
        <v>750</v>
      </c>
      <c r="C27" s="288">
        <v>1006.585293</v>
      </c>
      <c r="D27" s="109">
        <v>5.2150855772197247E-3</v>
      </c>
      <c r="E27" s="110">
        <v>5.1120000000000002E-3</v>
      </c>
      <c r="F27" s="350">
        <v>5.3560000000000005E-3</v>
      </c>
      <c r="IV27" s="286"/>
      <c r="IW27" s="359"/>
      <c r="IX27" s="359"/>
      <c r="IY27" s="2"/>
      <c r="IZ27" s="2"/>
    </row>
    <row r="28" spans="1:260" x14ac:dyDescent="0.25">
      <c r="A28" s="613" t="s">
        <v>570</v>
      </c>
      <c r="B28" s="53" t="s">
        <v>751</v>
      </c>
      <c r="C28" s="278">
        <v>105934.26128040001</v>
      </c>
      <c r="D28" s="2">
        <v>2.0924238488078117E-2</v>
      </c>
      <c r="E28" s="106">
        <v>2.0418000000000002E-2</v>
      </c>
      <c r="F28" s="350">
        <v>1.7375000000000002E-2</v>
      </c>
      <c r="IV28" s="286"/>
      <c r="IW28" s="359"/>
      <c r="IX28" s="359"/>
      <c r="IY28" s="2"/>
      <c r="IZ28" s="2"/>
    </row>
    <row r="29" spans="1:260" x14ac:dyDescent="0.25">
      <c r="A29" s="614" t="s">
        <v>570</v>
      </c>
      <c r="B29" s="49" t="s">
        <v>752</v>
      </c>
      <c r="C29" s="278">
        <v>379985.24204200006</v>
      </c>
      <c r="D29" s="2">
        <v>2.5774409994482994E-2</v>
      </c>
      <c r="E29" s="106">
        <v>2.5745000000000001E-2</v>
      </c>
      <c r="F29" s="350">
        <v>2.0121E-2</v>
      </c>
      <c r="IV29" s="286"/>
      <c r="IW29" s="359"/>
      <c r="IX29" s="359"/>
      <c r="IY29" s="2"/>
      <c r="IZ29" s="2"/>
    </row>
    <row r="30" spans="1:260" x14ac:dyDescent="0.25">
      <c r="A30" s="614"/>
      <c r="B30" s="49" t="s">
        <v>753</v>
      </c>
      <c r="C30" s="278">
        <v>218080.82358720002</v>
      </c>
      <c r="D30" s="2">
        <v>2.7199719101190567E-2</v>
      </c>
      <c r="E30" s="106">
        <v>2.4975000000000004E-2</v>
      </c>
      <c r="IV30" s="286"/>
      <c r="IW30" s="359"/>
      <c r="IX30" s="359"/>
      <c r="IY30" s="2"/>
      <c r="IZ30" s="2"/>
    </row>
    <row r="31" spans="1:260" x14ac:dyDescent="0.25">
      <c r="A31" s="597" t="s">
        <v>570</v>
      </c>
      <c r="B31" s="49" t="s">
        <v>754</v>
      </c>
      <c r="C31" s="278">
        <v>9371.5851894000007</v>
      </c>
      <c r="D31" s="2">
        <v>2.7580749243497849E-2</v>
      </c>
      <c r="E31" s="106">
        <v>2.6733E-2</v>
      </c>
      <c r="F31" s="350">
        <v>3.6624000000000004E-2</v>
      </c>
      <c r="IV31" s="286"/>
      <c r="IW31" s="359"/>
      <c r="IX31" s="359"/>
      <c r="IY31" s="2"/>
      <c r="IZ31" s="2"/>
    </row>
    <row r="32" spans="1:260" ht="15.75" thickBot="1" x14ac:dyDescent="0.3">
      <c r="A32" s="598" t="s">
        <v>570</v>
      </c>
      <c r="B32" s="50" t="s">
        <v>755</v>
      </c>
      <c r="C32" s="277">
        <v>142934.93091360002</v>
      </c>
      <c r="D32" s="107">
        <v>3.2260581851005554E-2</v>
      </c>
      <c r="E32" s="108">
        <v>2.7752000000000002E-2</v>
      </c>
      <c r="F32" s="350">
        <v>3.0382000000000006E-2</v>
      </c>
      <c r="IV32" s="286"/>
      <c r="IW32" s="359"/>
      <c r="IX32" s="359"/>
      <c r="IY32" s="2"/>
      <c r="IZ32" s="2"/>
    </row>
    <row r="33" spans="1:260" x14ac:dyDescent="0.25">
      <c r="A33" s="596" t="s">
        <v>571</v>
      </c>
      <c r="B33" s="48" t="s">
        <v>756</v>
      </c>
      <c r="C33" s="278">
        <v>121219.3094322</v>
      </c>
      <c r="D33" s="2">
        <v>1.5395229682326317E-2</v>
      </c>
      <c r="E33" s="106">
        <v>1.0945000000000002E-2</v>
      </c>
      <c r="F33" s="350">
        <v>2.2553E-2</v>
      </c>
      <c r="IV33" s="286"/>
      <c r="IW33" s="359"/>
      <c r="IX33" s="359"/>
      <c r="IY33" s="2"/>
      <c r="IZ33" s="2"/>
    </row>
    <row r="34" spans="1:260" x14ac:dyDescent="0.25">
      <c r="A34" s="597"/>
      <c r="B34" s="49" t="s">
        <v>757</v>
      </c>
      <c r="C34" s="278">
        <v>217784.95871580002</v>
      </c>
      <c r="D34" s="2">
        <v>2.9595139026641846</v>
      </c>
      <c r="E34" s="106">
        <v>1.7740000000000002E-2</v>
      </c>
      <c r="IV34" s="286"/>
      <c r="IW34" s="359"/>
      <c r="IX34" s="359"/>
      <c r="IY34" s="2"/>
      <c r="IZ34" s="2"/>
    </row>
    <row r="35" spans="1:260" x14ac:dyDescent="0.25">
      <c r="A35" s="597" t="s">
        <v>571</v>
      </c>
      <c r="B35" s="49" t="s">
        <v>1238</v>
      </c>
      <c r="C35" s="278">
        <v>130794.34376820001</v>
      </c>
      <c r="D35" s="2">
        <v>5.1381699740886688E-3</v>
      </c>
      <c r="E35" s="106">
        <v>8.0990000000000003E-3</v>
      </c>
      <c r="F35" s="350">
        <v>2.3603000000000002E-2</v>
      </c>
      <c r="IV35" s="350"/>
      <c r="IY35" s="2"/>
      <c r="IZ35" s="2"/>
    </row>
    <row r="36" spans="1:260" ht="15.75" thickBot="1" x14ac:dyDescent="0.3">
      <c r="A36" s="598" t="s">
        <v>571</v>
      </c>
      <c r="B36" s="50" t="s">
        <v>758</v>
      </c>
      <c r="C36" s="277">
        <v>43630.246760800001</v>
      </c>
      <c r="D36" s="2">
        <v>1.1179009452462196E-2</v>
      </c>
      <c r="E36" s="106">
        <v>1.4023000000000002E-2</v>
      </c>
      <c r="F36" s="350">
        <v>2.4169E-2</v>
      </c>
      <c r="IV36" s="286"/>
      <c r="IW36" s="359"/>
      <c r="IX36" s="359"/>
      <c r="IY36" s="2"/>
      <c r="IZ36" s="2"/>
    </row>
    <row r="37" spans="1:260" ht="0" hidden="1" customHeight="1" x14ac:dyDescent="0.25">
      <c r="A37" s="290"/>
      <c r="B37" s="286"/>
      <c r="C37" s="359"/>
      <c r="D37" s="2">
        <v>1.2682880274951458E-2</v>
      </c>
      <c r="E37" s="106">
        <v>1.1210000000000001E-2</v>
      </c>
      <c r="IV37" s="379"/>
    </row>
    <row r="38" spans="1:260" ht="0" hidden="1" customHeight="1" x14ac:dyDescent="0.25">
      <c r="A38" s="290"/>
      <c r="B38" s="286"/>
      <c r="C38" s="359"/>
      <c r="D38" s="2">
        <v>0</v>
      </c>
      <c r="E38" s="106">
        <v>0</v>
      </c>
    </row>
    <row r="39" spans="1:260" ht="0" hidden="1" customHeight="1" x14ac:dyDescent="0.25">
      <c r="A39" s="290"/>
      <c r="B39" s="286"/>
      <c r="C39" s="359"/>
      <c r="D39" s="2">
        <v>0</v>
      </c>
      <c r="E39" s="106">
        <v>0</v>
      </c>
    </row>
    <row r="40" spans="1:260" ht="0" hidden="1" customHeight="1" x14ac:dyDescent="0.25">
      <c r="A40" s="290"/>
      <c r="B40" s="286"/>
      <c r="C40" s="359"/>
      <c r="D40" s="2">
        <v>0</v>
      </c>
      <c r="E40" s="106">
        <v>0</v>
      </c>
    </row>
    <row r="41" spans="1:260" ht="0" hidden="1" customHeight="1" x14ac:dyDescent="0.25">
      <c r="A41" s="291"/>
      <c r="B41" s="131"/>
      <c r="C41" s="131"/>
      <c r="D41" s="2">
        <v>0</v>
      </c>
      <c r="E41" s="106">
        <v>0</v>
      </c>
    </row>
    <row r="42" spans="1:260" ht="0" hidden="1" customHeight="1" x14ac:dyDescent="0.25">
      <c r="A42" s="369"/>
      <c r="B42" s="286"/>
      <c r="C42" s="359"/>
      <c r="D42" s="2">
        <v>0</v>
      </c>
      <c r="E42" s="106">
        <v>0</v>
      </c>
    </row>
    <row r="43" spans="1:260" ht="0" hidden="1" customHeight="1" x14ac:dyDescent="0.25">
      <c r="A43" s="369"/>
      <c r="B43" s="286"/>
      <c r="C43" s="359"/>
      <c r="D43" s="2">
        <v>0</v>
      </c>
      <c r="E43" s="106">
        <v>0</v>
      </c>
    </row>
    <row r="44" spans="1:260" ht="0" hidden="1" customHeight="1" x14ac:dyDescent="0.25">
      <c r="A44" s="369"/>
      <c r="B44" s="286"/>
      <c r="C44" s="359"/>
      <c r="D44" s="2">
        <v>0</v>
      </c>
      <c r="E44" s="106">
        <v>0</v>
      </c>
    </row>
    <row r="45" spans="1:260" ht="0" hidden="1" customHeight="1" x14ac:dyDescent="0.25">
      <c r="A45" s="369"/>
      <c r="B45" s="286"/>
      <c r="C45" s="359"/>
      <c r="D45" s="2">
        <v>0</v>
      </c>
      <c r="E45" s="106">
        <v>0</v>
      </c>
    </row>
    <row r="46" spans="1:260" ht="0" hidden="1" customHeight="1" x14ac:dyDescent="0.25">
      <c r="A46" s="369"/>
      <c r="B46" s="286"/>
      <c r="C46" s="359"/>
      <c r="D46" s="2">
        <v>0</v>
      </c>
      <c r="E46" s="106">
        <v>0</v>
      </c>
    </row>
    <row r="47" spans="1:260" ht="0" hidden="1" customHeight="1" x14ac:dyDescent="0.25">
      <c r="A47" s="369"/>
      <c r="B47" s="286"/>
      <c r="C47" s="359"/>
      <c r="D47" s="2">
        <v>0</v>
      </c>
      <c r="E47" s="106">
        <v>0</v>
      </c>
    </row>
    <row r="48" spans="1:260" ht="0" hidden="1" customHeight="1" x14ac:dyDescent="0.25">
      <c r="A48" s="369"/>
      <c r="B48" s="286"/>
      <c r="C48" s="359"/>
      <c r="D48" s="2">
        <v>0</v>
      </c>
      <c r="E48" s="106">
        <v>0</v>
      </c>
    </row>
    <row r="49" spans="1:260" ht="0" hidden="1" customHeight="1" x14ac:dyDescent="0.25">
      <c r="A49" s="369"/>
      <c r="B49" s="286"/>
      <c r="C49" s="359"/>
      <c r="D49" s="2">
        <v>0</v>
      </c>
      <c r="E49" s="106">
        <v>0</v>
      </c>
    </row>
    <row r="50" spans="1:260" x14ac:dyDescent="0.25">
      <c r="A50" s="610" t="s">
        <v>797</v>
      </c>
      <c r="B50" s="609"/>
      <c r="C50" s="70">
        <v>4354375.3249304006</v>
      </c>
      <c r="D50" s="70"/>
      <c r="E50" s="71"/>
    </row>
    <row r="51" spans="1:260" ht="3" customHeight="1" x14ac:dyDescent="0.25">
      <c r="A51" s="365"/>
      <c r="B51" s="366"/>
      <c r="C51" s="72"/>
      <c r="D51" s="72"/>
      <c r="E51" s="73"/>
    </row>
    <row r="52" spans="1:260" ht="18" customHeight="1" thickBot="1" x14ac:dyDescent="0.3">
      <c r="A52" s="69" t="s">
        <v>798</v>
      </c>
      <c r="B52" s="70"/>
      <c r="C52" s="70"/>
      <c r="D52" s="70"/>
      <c r="E52" s="71"/>
    </row>
    <row r="53" spans="1:260" ht="18" customHeight="1" x14ac:dyDescent="0.25">
      <c r="A53" s="618" t="s">
        <v>564</v>
      </c>
      <c r="B53" s="54" t="s">
        <v>759</v>
      </c>
      <c r="C53" s="276">
        <v>233184.76321140004</v>
      </c>
      <c r="D53" s="104">
        <v>1.2675910256803036E-2</v>
      </c>
      <c r="E53" s="105">
        <v>9.3470000000000011E-3</v>
      </c>
      <c r="F53" s="104">
        <v>1.3313E-2</v>
      </c>
      <c r="G53" s="104">
        <v>0</v>
      </c>
      <c r="H53" s="104">
        <v>0</v>
      </c>
      <c r="I53" s="104">
        <v>0</v>
      </c>
      <c r="J53" s="104">
        <v>0</v>
      </c>
      <c r="K53" s="104">
        <v>0</v>
      </c>
      <c r="L53" s="104">
        <v>0</v>
      </c>
      <c r="M53" s="104">
        <v>0</v>
      </c>
      <c r="N53" s="104">
        <v>0</v>
      </c>
      <c r="O53" s="104">
        <v>0</v>
      </c>
      <c r="P53" s="104">
        <v>0</v>
      </c>
      <c r="Q53" s="104">
        <v>0</v>
      </c>
      <c r="R53" s="104">
        <v>0</v>
      </c>
      <c r="S53" s="104">
        <v>0</v>
      </c>
      <c r="T53" s="104">
        <v>0</v>
      </c>
      <c r="U53" s="104">
        <v>0</v>
      </c>
      <c r="V53" s="104">
        <v>0</v>
      </c>
      <c r="W53" s="104">
        <v>0</v>
      </c>
      <c r="X53" s="104">
        <v>0</v>
      </c>
      <c r="Y53" s="104">
        <v>0</v>
      </c>
      <c r="Z53" s="104">
        <v>0</v>
      </c>
      <c r="AA53" s="104">
        <v>0</v>
      </c>
      <c r="AB53" s="104">
        <v>0</v>
      </c>
      <c r="AC53" s="104">
        <v>0</v>
      </c>
      <c r="AD53" s="104">
        <v>0</v>
      </c>
      <c r="AE53" s="104">
        <v>0</v>
      </c>
      <c r="AF53" s="104">
        <v>0</v>
      </c>
      <c r="AG53" s="104">
        <v>0</v>
      </c>
      <c r="AH53" s="104">
        <v>0</v>
      </c>
      <c r="AI53" s="104">
        <v>0</v>
      </c>
      <c r="AJ53" s="104">
        <v>0</v>
      </c>
      <c r="AK53" s="104">
        <v>0</v>
      </c>
      <c r="AL53" s="104">
        <v>0</v>
      </c>
      <c r="AM53" s="104">
        <v>0</v>
      </c>
      <c r="AN53" s="104">
        <v>0</v>
      </c>
      <c r="AO53" s="104">
        <v>0</v>
      </c>
      <c r="AP53" s="104">
        <v>0</v>
      </c>
      <c r="AQ53" s="104">
        <v>0</v>
      </c>
      <c r="AR53" s="104">
        <v>0</v>
      </c>
      <c r="AS53" s="104">
        <v>0</v>
      </c>
      <c r="AT53" s="104">
        <v>0</v>
      </c>
      <c r="AU53" s="104">
        <v>0</v>
      </c>
      <c r="AV53" s="104">
        <v>0</v>
      </c>
      <c r="AW53" s="104">
        <v>0</v>
      </c>
      <c r="AX53" s="104">
        <v>0</v>
      </c>
      <c r="AY53" s="104">
        <v>0</v>
      </c>
      <c r="AZ53" s="104">
        <v>0</v>
      </c>
      <c r="BA53" s="104">
        <v>0</v>
      </c>
      <c r="BB53" s="104">
        <v>0</v>
      </c>
      <c r="BC53" s="104">
        <v>0</v>
      </c>
      <c r="BD53" s="104">
        <v>0</v>
      </c>
      <c r="BE53" s="104">
        <v>0</v>
      </c>
      <c r="BF53" s="104">
        <v>0</v>
      </c>
      <c r="BG53" s="104">
        <v>0</v>
      </c>
      <c r="BH53" s="104">
        <v>0</v>
      </c>
      <c r="BI53" s="104">
        <v>0</v>
      </c>
      <c r="BJ53" s="104">
        <v>0</v>
      </c>
      <c r="BK53" s="104">
        <v>0</v>
      </c>
      <c r="BL53" s="104">
        <v>0</v>
      </c>
      <c r="BM53" s="104">
        <v>0</v>
      </c>
      <c r="BN53" s="104">
        <v>0</v>
      </c>
      <c r="BO53" s="104">
        <v>0</v>
      </c>
      <c r="BP53" s="104">
        <v>0</v>
      </c>
      <c r="BQ53" s="104">
        <v>0</v>
      </c>
      <c r="BR53" s="104">
        <v>0</v>
      </c>
      <c r="BS53" s="104">
        <v>0</v>
      </c>
      <c r="BT53" s="104">
        <v>0</v>
      </c>
      <c r="BU53" s="104">
        <v>0</v>
      </c>
      <c r="BV53" s="104">
        <v>0</v>
      </c>
      <c r="BW53" s="104">
        <v>0</v>
      </c>
      <c r="BX53" s="104">
        <v>0</v>
      </c>
      <c r="BY53" s="104">
        <v>0</v>
      </c>
      <c r="BZ53" s="104">
        <v>0</v>
      </c>
      <c r="CA53" s="104">
        <v>0</v>
      </c>
      <c r="CB53" s="104">
        <v>0</v>
      </c>
      <c r="CC53" s="104">
        <v>0</v>
      </c>
      <c r="CD53" s="104">
        <v>0</v>
      </c>
      <c r="CE53" s="104">
        <v>0</v>
      </c>
      <c r="CF53" s="104">
        <v>0</v>
      </c>
      <c r="CG53" s="104">
        <v>0</v>
      </c>
      <c r="CH53" s="104">
        <v>0</v>
      </c>
      <c r="CI53" s="104">
        <v>0</v>
      </c>
      <c r="CJ53" s="104">
        <v>0</v>
      </c>
      <c r="CK53" s="104">
        <v>0</v>
      </c>
      <c r="CL53" s="104">
        <v>0</v>
      </c>
      <c r="CM53" s="104">
        <v>0</v>
      </c>
      <c r="CN53" s="104">
        <v>0</v>
      </c>
      <c r="CO53" s="104">
        <v>0</v>
      </c>
      <c r="CP53" s="104">
        <v>0</v>
      </c>
      <c r="CQ53" s="104">
        <v>0</v>
      </c>
      <c r="CR53" s="104">
        <v>0</v>
      </c>
      <c r="CS53" s="104">
        <v>0</v>
      </c>
      <c r="CT53" s="104">
        <v>0</v>
      </c>
      <c r="CU53" s="104">
        <v>0</v>
      </c>
      <c r="CV53" s="104">
        <v>0</v>
      </c>
      <c r="CW53" s="104">
        <v>0</v>
      </c>
      <c r="CX53" s="104">
        <v>0</v>
      </c>
      <c r="CY53" s="104">
        <v>0</v>
      </c>
      <c r="CZ53" s="104">
        <v>0</v>
      </c>
      <c r="DA53" s="104">
        <v>0</v>
      </c>
      <c r="DB53" s="104">
        <v>0</v>
      </c>
      <c r="DC53" s="104">
        <v>0</v>
      </c>
      <c r="DD53" s="104">
        <v>0</v>
      </c>
      <c r="DE53" s="104">
        <v>0</v>
      </c>
      <c r="DF53" s="104">
        <v>0</v>
      </c>
      <c r="DG53" s="104">
        <v>0</v>
      </c>
      <c r="DH53" s="104">
        <v>0</v>
      </c>
      <c r="DI53" s="104">
        <v>0</v>
      </c>
      <c r="DJ53" s="104">
        <v>0</v>
      </c>
      <c r="DK53" s="104">
        <v>0</v>
      </c>
      <c r="DL53" s="104">
        <v>0</v>
      </c>
      <c r="DM53" s="104">
        <v>0</v>
      </c>
      <c r="DN53" s="104">
        <v>0</v>
      </c>
      <c r="DO53" s="104">
        <v>0</v>
      </c>
      <c r="DP53" s="104">
        <v>0</v>
      </c>
      <c r="DQ53" s="104">
        <v>0</v>
      </c>
      <c r="DR53" s="104">
        <v>0</v>
      </c>
      <c r="DS53" s="104">
        <v>0</v>
      </c>
      <c r="DT53" s="104">
        <v>0</v>
      </c>
      <c r="DU53" s="104">
        <v>0</v>
      </c>
      <c r="DV53" s="104">
        <v>0</v>
      </c>
      <c r="DW53" s="104">
        <v>0</v>
      </c>
      <c r="DX53" s="104">
        <v>0</v>
      </c>
      <c r="DY53" s="104">
        <v>0</v>
      </c>
      <c r="DZ53" s="104">
        <v>0</v>
      </c>
      <c r="EA53" s="104">
        <v>0</v>
      </c>
      <c r="EB53" s="104">
        <v>0</v>
      </c>
      <c r="EC53" s="104">
        <v>0</v>
      </c>
      <c r="ED53" s="104">
        <v>0</v>
      </c>
      <c r="EE53" s="104">
        <v>0</v>
      </c>
      <c r="EF53" s="104">
        <v>0</v>
      </c>
      <c r="EG53" s="104">
        <v>0</v>
      </c>
      <c r="EH53" s="104">
        <v>0</v>
      </c>
      <c r="EI53" s="104">
        <v>0</v>
      </c>
      <c r="EJ53" s="104">
        <v>0</v>
      </c>
      <c r="EK53" s="104">
        <v>0</v>
      </c>
      <c r="EL53" s="104">
        <v>0</v>
      </c>
      <c r="EM53" s="104">
        <v>0</v>
      </c>
      <c r="EN53" s="104">
        <v>0</v>
      </c>
      <c r="EO53" s="104">
        <v>0</v>
      </c>
      <c r="EP53" s="104">
        <v>0</v>
      </c>
      <c r="EQ53" s="104">
        <v>0</v>
      </c>
      <c r="ER53" s="104">
        <v>0</v>
      </c>
      <c r="ES53" s="104">
        <v>0</v>
      </c>
      <c r="ET53" s="104">
        <v>0</v>
      </c>
      <c r="EU53" s="104">
        <v>0</v>
      </c>
      <c r="EV53" s="104">
        <v>0</v>
      </c>
      <c r="EW53" s="104">
        <v>0</v>
      </c>
      <c r="EX53" s="104">
        <v>0</v>
      </c>
      <c r="EY53" s="104">
        <v>0</v>
      </c>
      <c r="EZ53" s="104">
        <v>0</v>
      </c>
      <c r="FA53" s="104">
        <v>0</v>
      </c>
      <c r="FB53" s="104">
        <v>0</v>
      </c>
      <c r="FC53" s="104">
        <v>0</v>
      </c>
      <c r="FD53" s="104">
        <v>0</v>
      </c>
      <c r="FE53" s="104">
        <v>0</v>
      </c>
      <c r="FF53" s="104">
        <v>0</v>
      </c>
      <c r="FG53" s="104">
        <v>0</v>
      </c>
      <c r="FH53" s="104">
        <v>0</v>
      </c>
      <c r="FI53" s="104">
        <v>0</v>
      </c>
      <c r="FJ53" s="104">
        <v>0</v>
      </c>
      <c r="FK53" s="104">
        <v>0</v>
      </c>
      <c r="FL53" s="104">
        <v>0</v>
      </c>
      <c r="FM53" s="104">
        <v>0</v>
      </c>
      <c r="FN53" s="104">
        <v>0</v>
      </c>
      <c r="FO53" s="104">
        <v>0</v>
      </c>
      <c r="FP53" s="104">
        <v>0</v>
      </c>
      <c r="FQ53" s="104">
        <v>0</v>
      </c>
      <c r="FR53" s="104">
        <v>0</v>
      </c>
      <c r="FS53" s="104">
        <v>0</v>
      </c>
      <c r="FT53" s="104">
        <v>0</v>
      </c>
      <c r="FU53" s="104">
        <v>0</v>
      </c>
      <c r="FV53" s="104">
        <v>0</v>
      </c>
      <c r="FW53" s="104">
        <v>0</v>
      </c>
      <c r="FX53" s="104">
        <v>0</v>
      </c>
      <c r="FY53" s="104">
        <v>0</v>
      </c>
      <c r="FZ53" s="104">
        <v>0</v>
      </c>
      <c r="GA53" s="104">
        <v>0</v>
      </c>
      <c r="GB53" s="104">
        <v>0</v>
      </c>
      <c r="GC53" s="104">
        <v>0</v>
      </c>
      <c r="GD53" s="104">
        <v>0</v>
      </c>
      <c r="GE53" s="104">
        <v>0</v>
      </c>
      <c r="GF53" s="104">
        <v>0</v>
      </c>
      <c r="GG53" s="104">
        <v>0</v>
      </c>
      <c r="GH53" s="104">
        <v>0</v>
      </c>
      <c r="GI53" s="104">
        <v>0</v>
      </c>
      <c r="GJ53" s="104">
        <v>0</v>
      </c>
      <c r="GK53" s="104">
        <v>0</v>
      </c>
      <c r="GL53" s="104">
        <v>0</v>
      </c>
      <c r="GM53" s="104">
        <v>0</v>
      </c>
      <c r="GN53" s="104">
        <v>0</v>
      </c>
      <c r="GO53" s="104">
        <v>0</v>
      </c>
      <c r="GP53" s="104">
        <v>0</v>
      </c>
      <c r="GQ53" s="104">
        <v>0</v>
      </c>
      <c r="GR53" s="104">
        <v>0</v>
      </c>
      <c r="GS53" s="104">
        <v>0</v>
      </c>
      <c r="GT53" s="104">
        <v>0</v>
      </c>
      <c r="GU53" s="104">
        <v>0</v>
      </c>
      <c r="GV53" s="104">
        <v>0</v>
      </c>
      <c r="GW53" s="104">
        <v>0</v>
      </c>
      <c r="GX53" s="104">
        <v>0</v>
      </c>
      <c r="GY53" s="104">
        <v>0</v>
      </c>
      <c r="GZ53" s="104">
        <v>0</v>
      </c>
      <c r="HA53" s="104">
        <v>0</v>
      </c>
      <c r="HB53" s="104">
        <v>0</v>
      </c>
      <c r="HC53" s="104">
        <v>0</v>
      </c>
      <c r="HD53" s="104">
        <v>0</v>
      </c>
      <c r="HE53" s="104">
        <v>0</v>
      </c>
      <c r="HF53" s="104">
        <v>0</v>
      </c>
      <c r="HG53" s="104">
        <v>0</v>
      </c>
      <c r="HH53" s="104">
        <v>0</v>
      </c>
      <c r="HI53" s="104">
        <v>0</v>
      </c>
      <c r="HJ53" s="104">
        <v>0</v>
      </c>
      <c r="HK53" s="104">
        <v>0</v>
      </c>
      <c r="HL53" s="104">
        <v>0</v>
      </c>
      <c r="HM53" s="104">
        <v>0</v>
      </c>
      <c r="HN53" s="104">
        <v>0</v>
      </c>
      <c r="HO53" s="104">
        <v>0</v>
      </c>
      <c r="HP53" s="104">
        <v>0</v>
      </c>
      <c r="HQ53" s="104">
        <v>0</v>
      </c>
      <c r="HR53" s="104">
        <v>0</v>
      </c>
      <c r="HS53" s="104">
        <v>0</v>
      </c>
      <c r="HT53" s="104">
        <v>0</v>
      </c>
      <c r="HU53" s="104">
        <v>0</v>
      </c>
      <c r="HV53" s="104">
        <v>0</v>
      </c>
      <c r="HW53" s="104">
        <v>0</v>
      </c>
      <c r="HX53" s="104">
        <v>0</v>
      </c>
      <c r="HY53" s="104">
        <v>0</v>
      </c>
      <c r="HZ53" s="104">
        <v>0</v>
      </c>
      <c r="IA53" s="104">
        <v>0</v>
      </c>
      <c r="IB53" s="104">
        <v>0</v>
      </c>
      <c r="IC53" s="104">
        <v>0</v>
      </c>
      <c r="ID53" s="104">
        <v>0</v>
      </c>
      <c r="IE53" s="104">
        <v>0</v>
      </c>
      <c r="IF53" s="104">
        <v>0</v>
      </c>
      <c r="IG53" s="104">
        <v>0</v>
      </c>
      <c r="IH53" s="104">
        <v>0</v>
      </c>
      <c r="II53" s="104">
        <v>0</v>
      </c>
      <c r="IJ53" s="104">
        <v>0</v>
      </c>
      <c r="IK53" s="104">
        <v>0</v>
      </c>
      <c r="IL53" s="104">
        <v>0</v>
      </c>
      <c r="IM53" s="104">
        <v>0</v>
      </c>
      <c r="IN53" s="104">
        <v>0</v>
      </c>
      <c r="IO53" s="104">
        <v>0</v>
      </c>
      <c r="IP53" s="104">
        <v>0</v>
      </c>
      <c r="IQ53" s="104">
        <v>0</v>
      </c>
      <c r="IR53" s="104">
        <v>0</v>
      </c>
      <c r="IS53" s="104">
        <v>0</v>
      </c>
      <c r="IT53" s="104">
        <v>0</v>
      </c>
      <c r="IU53" s="104">
        <v>0</v>
      </c>
      <c r="IV53" s="286"/>
      <c r="IW53" s="359"/>
      <c r="IX53" s="359"/>
      <c r="IY53" s="2"/>
      <c r="IZ53" s="2"/>
    </row>
    <row r="54" spans="1:260" ht="17.25" customHeight="1" thickBot="1" x14ac:dyDescent="0.3">
      <c r="A54" s="619" t="s">
        <v>564</v>
      </c>
      <c r="B54" s="55" t="s">
        <v>760</v>
      </c>
      <c r="C54" s="278">
        <v>247028.5147988</v>
      </c>
      <c r="D54" s="2">
        <v>1.0269420221447945E-2</v>
      </c>
      <c r="E54" s="106">
        <v>8.5120000000000005E-3</v>
      </c>
      <c r="IV54" s="286"/>
      <c r="IW54" s="359"/>
      <c r="IX54" s="359"/>
      <c r="IY54" s="2"/>
      <c r="IZ54" s="2"/>
    </row>
    <row r="55" spans="1:260" ht="15.75" customHeight="1" x14ac:dyDescent="0.25">
      <c r="A55" s="618" t="s">
        <v>1239</v>
      </c>
      <c r="B55" s="54" t="s">
        <v>761</v>
      </c>
      <c r="C55" s="276">
        <v>293797.7316848</v>
      </c>
      <c r="D55" s="104">
        <v>-4.8501641140319407E-4</v>
      </c>
      <c r="E55" s="105">
        <v>8.5210000000000008E-3</v>
      </c>
      <c r="IV55" s="286"/>
      <c r="IW55" s="359"/>
      <c r="IX55" s="359"/>
      <c r="IY55" s="2"/>
      <c r="IZ55" s="2"/>
    </row>
    <row r="56" spans="1:260" ht="18.75" customHeight="1" thickBot="1" x14ac:dyDescent="0.3">
      <c r="A56" s="619" t="s">
        <v>1239</v>
      </c>
      <c r="B56" s="56" t="s">
        <v>762</v>
      </c>
      <c r="C56" s="278">
        <v>833989.91701200011</v>
      </c>
      <c r="D56" s="2">
        <v>1.1649689637124538E-2</v>
      </c>
      <c r="E56" s="106">
        <v>8.9430000000000013E-3</v>
      </c>
      <c r="IV56" s="286"/>
      <c r="IW56" s="359"/>
      <c r="IX56" s="359"/>
      <c r="IY56" s="2"/>
      <c r="IZ56" s="2"/>
    </row>
    <row r="57" spans="1:260" x14ac:dyDescent="0.25">
      <c r="A57" s="620" t="s">
        <v>566</v>
      </c>
      <c r="B57" s="57" t="s">
        <v>763</v>
      </c>
      <c r="C57" s="111">
        <v>257132.3613586</v>
      </c>
      <c r="D57" s="104">
        <v>1.8911968916654587E-2</v>
      </c>
      <c r="E57" s="105">
        <v>1.9071000000000005E-2</v>
      </c>
      <c r="IV57" s="286"/>
      <c r="IW57" s="359"/>
      <c r="IX57" s="359"/>
      <c r="IY57" s="2"/>
      <c r="IZ57" s="2"/>
    </row>
    <row r="58" spans="1:260" x14ac:dyDescent="0.25">
      <c r="A58" s="621" t="s">
        <v>566</v>
      </c>
      <c r="B58" s="58" t="s">
        <v>764</v>
      </c>
      <c r="C58" s="359">
        <v>114720.37531079999</v>
      </c>
      <c r="D58" s="2">
        <v>8.1764683127403259E-3</v>
      </c>
      <c r="E58" s="106">
        <v>8.0450000000000001E-3</v>
      </c>
      <c r="IV58" s="286"/>
      <c r="IW58" s="359"/>
      <c r="IX58" s="359"/>
      <c r="IY58" s="2"/>
      <c r="IZ58" s="2"/>
    </row>
    <row r="59" spans="1:260" ht="15.75" thickBot="1" x14ac:dyDescent="0.3">
      <c r="A59" s="622" t="s">
        <v>566</v>
      </c>
      <c r="B59" s="59" t="s">
        <v>765</v>
      </c>
      <c r="C59" s="359">
        <v>342983.52289740002</v>
      </c>
      <c r="D59" s="2">
        <v>1.6926100477576256E-2</v>
      </c>
      <c r="E59" s="106">
        <v>1.6535000000000001E-2</v>
      </c>
      <c r="IV59" s="286"/>
      <c r="IW59" s="359"/>
      <c r="IX59" s="359"/>
      <c r="IY59" s="2"/>
      <c r="IZ59" s="2"/>
    </row>
    <row r="60" spans="1:260" x14ac:dyDescent="0.25">
      <c r="A60" s="618" t="s">
        <v>567</v>
      </c>
      <c r="B60" s="58" t="s">
        <v>766</v>
      </c>
      <c r="C60" s="276">
        <v>78952.898722600003</v>
      </c>
      <c r="D60" s="104">
        <v>1.1817590333521366E-2</v>
      </c>
      <c r="E60" s="105">
        <v>1.2524E-2</v>
      </c>
      <c r="IV60" s="286"/>
      <c r="IW60" s="359"/>
      <c r="IX60" s="359"/>
      <c r="IY60" s="2"/>
      <c r="IZ60" s="2"/>
    </row>
    <row r="61" spans="1:260" x14ac:dyDescent="0.25">
      <c r="A61" s="623" t="s">
        <v>567</v>
      </c>
      <c r="B61" s="58" t="s">
        <v>767</v>
      </c>
      <c r="C61" s="278">
        <v>48224.704938200004</v>
      </c>
      <c r="D61" s="2">
        <v>0.13249580562114716</v>
      </c>
      <c r="E61" s="106">
        <v>2.7548000000000003E-2</v>
      </c>
      <c r="IV61" s="286"/>
      <c r="IW61" s="359"/>
      <c r="IX61" s="359"/>
      <c r="IY61" s="2"/>
      <c r="IZ61" s="2"/>
    </row>
    <row r="62" spans="1:260" x14ac:dyDescent="0.25">
      <c r="A62" s="624" t="s">
        <v>567</v>
      </c>
      <c r="B62" s="58" t="s">
        <v>768</v>
      </c>
      <c r="C62" s="278">
        <v>282529.98775259999</v>
      </c>
      <c r="D62" s="2">
        <v>0</v>
      </c>
      <c r="E62" s="106">
        <v>1.3888000000000001E-2</v>
      </c>
      <c r="IV62" s="286"/>
      <c r="IW62" s="359"/>
      <c r="IX62" s="359"/>
      <c r="IY62" s="2"/>
      <c r="IZ62" s="2"/>
    </row>
    <row r="63" spans="1:260" x14ac:dyDescent="0.25">
      <c r="A63" s="625" t="s">
        <v>567</v>
      </c>
      <c r="B63" s="58" t="s">
        <v>769</v>
      </c>
      <c r="C63" s="278">
        <v>59748.06049660001</v>
      </c>
      <c r="D63" s="2">
        <v>7.3910821229219437E-3</v>
      </c>
      <c r="E63" s="106">
        <v>6.3960000000000006E-3</v>
      </c>
      <c r="IV63" s="286"/>
      <c r="IW63" s="359"/>
      <c r="IX63" s="359"/>
      <c r="IY63" s="2"/>
      <c r="IZ63" s="2"/>
    </row>
    <row r="64" spans="1:260" ht="15.75" thickBot="1" x14ac:dyDescent="0.3">
      <c r="A64" s="619" t="s">
        <v>567</v>
      </c>
      <c r="B64" s="59" t="s">
        <v>770</v>
      </c>
      <c r="C64" s="277">
        <v>43421.083028400004</v>
      </c>
      <c r="D64" s="107">
        <v>6.4917998388409615E-3</v>
      </c>
      <c r="E64" s="108">
        <v>6.6530000000000009E-3</v>
      </c>
      <c r="IV64" s="286"/>
      <c r="IW64" s="359"/>
      <c r="IX64" s="359"/>
      <c r="IY64" s="2"/>
      <c r="IZ64" s="2"/>
    </row>
    <row r="65" spans="1:260" ht="15.75" thickBot="1" x14ac:dyDescent="0.3">
      <c r="A65" s="287" t="s">
        <v>1237</v>
      </c>
      <c r="B65" s="52" t="s">
        <v>771</v>
      </c>
      <c r="C65" s="277">
        <v>98800.281249599997</v>
      </c>
      <c r="D65" s="107">
        <v>8.4402123466134071E-3</v>
      </c>
      <c r="E65" s="108">
        <v>8.1320000000000003E-3</v>
      </c>
      <c r="IV65" s="286"/>
      <c r="IW65" s="359"/>
      <c r="IX65" s="359"/>
      <c r="IY65" s="2"/>
      <c r="IZ65" s="2"/>
    </row>
    <row r="66" spans="1:260" ht="15.75" thickBot="1" x14ac:dyDescent="0.3">
      <c r="A66" s="292" t="s">
        <v>569</v>
      </c>
      <c r="B66" s="293" t="s">
        <v>772</v>
      </c>
      <c r="C66" s="277">
        <v>4319.9837464000002</v>
      </c>
      <c r="D66" s="107">
        <v>0</v>
      </c>
      <c r="E66" s="108">
        <v>0</v>
      </c>
      <c r="IV66" s="286"/>
      <c r="IW66" s="359"/>
      <c r="IX66" s="359"/>
      <c r="IY66" s="2"/>
      <c r="IZ66" s="2"/>
    </row>
    <row r="67" spans="1:260" x14ac:dyDescent="0.25">
      <c r="A67" s="626" t="s">
        <v>570</v>
      </c>
      <c r="B67" s="54" t="s">
        <v>773</v>
      </c>
      <c r="C67" s="276">
        <v>220153.86345120001</v>
      </c>
      <c r="D67" s="104">
        <v>9.5156989991664886E-3</v>
      </c>
      <c r="E67" s="105">
        <v>5.2560000000000003E-3</v>
      </c>
      <c r="IV67" s="286"/>
      <c r="IW67" s="359"/>
      <c r="IX67" s="359"/>
      <c r="IY67" s="2"/>
      <c r="IZ67" s="2"/>
    </row>
    <row r="68" spans="1:260" x14ac:dyDescent="0.25">
      <c r="A68" s="625"/>
      <c r="B68" s="56" t="s">
        <v>774</v>
      </c>
      <c r="C68" s="278">
        <v>37340.941548400006</v>
      </c>
      <c r="D68" s="2">
        <v>2.0344000309705734E-2</v>
      </c>
      <c r="E68" s="106">
        <v>5.5110000000000003E-3</v>
      </c>
      <c r="IV68" s="286"/>
      <c r="IW68" s="359"/>
      <c r="IX68" s="359"/>
      <c r="IY68" s="2"/>
      <c r="IZ68" s="2"/>
    </row>
    <row r="69" spans="1:260" x14ac:dyDescent="0.25">
      <c r="A69" s="624" t="s">
        <v>570</v>
      </c>
      <c r="B69" s="56" t="s">
        <v>775</v>
      </c>
      <c r="C69" s="278">
        <v>298371.47595500003</v>
      </c>
      <c r="D69" s="2">
        <v>2.80758086591959E-2</v>
      </c>
      <c r="E69" s="106">
        <v>1.4279000000000002E-2</v>
      </c>
      <c r="IV69" s="286"/>
      <c r="IW69" s="359"/>
      <c r="IX69" s="359"/>
      <c r="IY69" s="2"/>
      <c r="IZ69" s="2"/>
    </row>
    <row r="70" spans="1:260" ht="15.75" thickBot="1" x14ac:dyDescent="0.3">
      <c r="A70" s="619" t="s">
        <v>570</v>
      </c>
      <c r="B70" s="55" t="s">
        <v>573</v>
      </c>
      <c r="C70" s="277">
        <v>484546.82054660004</v>
      </c>
      <c r="D70" s="107">
        <v>9.0986061841249466E-3</v>
      </c>
      <c r="E70" s="108">
        <v>5.8100000000000001E-3</v>
      </c>
      <c r="IV70" s="286"/>
      <c r="IW70" s="359"/>
      <c r="IX70" s="359"/>
      <c r="IY70" s="2"/>
      <c r="IZ70" s="2"/>
    </row>
    <row r="71" spans="1:260" x14ac:dyDescent="0.25">
      <c r="A71" s="625" t="s">
        <v>571</v>
      </c>
      <c r="B71" s="56" t="s">
        <v>776</v>
      </c>
      <c r="C71" s="278">
        <v>129172.611162</v>
      </c>
      <c r="D71" s="2">
        <v>9.1430963948369026E-3</v>
      </c>
      <c r="E71" s="106">
        <v>1.4346000000000001E-2</v>
      </c>
      <c r="IV71" s="286"/>
      <c r="IW71" s="359"/>
      <c r="IX71" s="359"/>
      <c r="IY71" s="2"/>
      <c r="IZ71" s="2"/>
    </row>
    <row r="72" spans="1:260" ht="20.25" customHeight="1" thickBot="1" x14ac:dyDescent="0.3">
      <c r="A72" s="619" t="s">
        <v>571</v>
      </c>
      <c r="B72" s="59" t="s">
        <v>777</v>
      </c>
      <c r="C72" s="278">
        <v>83106.748566800015</v>
      </c>
      <c r="D72" s="2">
        <v>1.4996299520134926E-2</v>
      </c>
      <c r="E72" s="106">
        <v>1.4990000000000002E-2</v>
      </c>
      <c r="IV72" s="286"/>
      <c r="IW72" s="359"/>
      <c r="IX72" s="359"/>
      <c r="IY72" s="2"/>
      <c r="IZ72" s="2"/>
    </row>
    <row r="73" spans="1:260" ht="0" hidden="1" customHeight="1" x14ac:dyDescent="0.25">
      <c r="A73" s="369"/>
      <c r="B73" s="286"/>
      <c r="C73" s="359"/>
      <c r="D73" s="2"/>
      <c r="E73" s="106"/>
    </row>
    <row r="74" spans="1:260" ht="0" hidden="1" customHeight="1" x14ac:dyDescent="0.25">
      <c r="A74" s="369"/>
      <c r="B74" s="286"/>
      <c r="C74" s="359"/>
      <c r="D74" s="2"/>
      <c r="E74" s="106"/>
    </row>
    <row r="75" spans="1:260" ht="0" hidden="1" customHeight="1" x14ac:dyDescent="0.25">
      <c r="A75" s="369"/>
      <c r="B75" s="286"/>
      <c r="C75" s="359"/>
      <c r="D75" s="2"/>
      <c r="E75" s="106"/>
    </row>
    <row r="76" spans="1:260" ht="0" hidden="1" customHeight="1" x14ac:dyDescent="0.25">
      <c r="A76" s="369"/>
      <c r="B76" s="286"/>
      <c r="C76" s="359"/>
      <c r="D76" s="2"/>
      <c r="E76" s="106"/>
    </row>
    <row r="77" spans="1:260" ht="0" hidden="1" customHeight="1" x14ac:dyDescent="0.25">
      <c r="A77" s="369"/>
      <c r="B77" s="286"/>
      <c r="C77" s="359"/>
      <c r="D77" s="2"/>
      <c r="E77" s="106"/>
    </row>
    <row r="78" spans="1:260" ht="0" hidden="1" customHeight="1" x14ac:dyDescent="0.25">
      <c r="A78" s="369"/>
      <c r="B78" s="286"/>
      <c r="C78" s="359"/>
      <c r="D78" s="2"/>
      <c r="E78" s="106"/>
    </row>
    <row r="79" spans="1:260" ht="0" hidden="1" customHeight="1" x14ac:dyDescent="0.25">
      <c r="A79" s="369"/>
      <c r="B79" s="286"/>
      <c r="C79" s="359"/>
      <c r="D79" s="2"/>
      <c r="E79" s="106"/>
    </row>
    <row r="80" spans="1:260" ht="0" hidden="1" customHeight="1" x14ac:dyDescent="0.25">
      <c r="A80" s="369"/>
      <c r="B80" s="286"/>
      <c r="C80" s="359"/>
      <c r="D80" s="2"/>
      <c r="E80" s="106"/>
    </row>
    <row r="81" spans="1:5" ht="0" hidden="1" customHeight="1" x14ac:dyDescent="0.25">
      <c r="A81" s="369"/>
      <c r="B81" s="286"/>
      <c r="C81" s="359"/>
      <c r="D81" s="2"/>
      <c r="E81" s="106"/>
    </row>
    <row r="82" spans="1:5" ht="0" hidden="1" customHeight="1" x14ac:dyDescent="0.25">
      <c r="A82" s="369"/>
      <c r="B82" s="286"/>
      <c r="C82" s="359"/>
      <c r="D82" s="2"/>
      <c r="E82" s="106"/>
    </row>
    <row r="83" spans="1:5" ht="0" hidden="1" customHeight="1" x14ac:dyDescent="0.25">
      <c r="A83" s="369"/>
      <c r="B83" s="286"/>
      <c r="C83" s="359"/>
      <c r="D83" s="2"/>
      <c r="E83" s="106"/>
    </row>
    <row r="84" spans="1:5" ht="0" hidden="1" customHeight="1" x14ac:dyDescent="0.25">
      <c r="A84" s="369"/>
      <c r="B84" s="286"/>
      <c r="C84" s="359"/>
      <c r="D84" s="2"/>
      <c r="E84" s="106"/>
    </row>
    <row r="85" spans="1:5" ht="0" hidden="1" customHeight="1" x14ac:dyDescent="0.25">
      <c r="A85" s="369"/>
      <c r="B85" s="286"/>
      <c r="C85" s="359"/>
      <c r="D85" s="2"/>
      <c r="E85" s="106"/>
    </row>
    <row r="86" spans="1:5" ht="0" hidden="1" customHeight="1" x14ac:dyDescent="0.25">
      <c r="A86" s="369"/>
      <c r="B86" s="286"/>
      <c r="C86" s="359"/>
      <c r="D86" s="2"/>
      <c r="E86" s="106"/>
    </row>
    <row r="87" spans="1:5" ht="0" hidden="1" customHeight="1" x14ac:dyDescent="0.25">
      <c r="A87" s="369"/>
      <c r="B87" s="286"/>
      <c r="C87" s="359"/>
      <c r="D87" s="2"/>
      <c r="E87" s="106"/>
    </row>
    <row r="88" spans="1:5" ht="0" hidden="1" customHeight="1" x14ac:dyDescent="0.25">
      <c r="A88" s="369"/>
      <c r="B88" s="286"/>
      <c r="C88" s="359"/>
      <c r="D88" s="2"/>
      <c r="E88" s="106"/>
    </row>
    <row r="89" spans="1:5" ht="0" hidden="1" customHeight="1" x14ac:dyDescent="0.25">
      <c r="A89" s="369"/>
      <c r="B89" s="286"/>
      <c r="C89" s="359"/>
      <c r="D89" s="2"/>
      <c r="E89" s="106"/>
    </row>
    <row r="90" spans="1:5" ht="0" hidden="1" customHeight="1" x14ac:dyDescent="0.25">
      <c r="A90" s="369"/>
      <c r="B90" s="286"/>
      <c r="C90" s="359"/>
      <c r="D90" s="2"/>
      <c r="E90" s="106"/>
    </row>
    <row r="91" spans="1:5" ht="0" hidden="1" customHeight="1" x14ac:dyDescent="0.25">
      <c r="A91" s="369"/>
      <c r="B91" s="286"/>
      <c r="C91" s="359"/>
      <c r="D91" s="2"/>
      <c r="E91" s="106"/>
    </row>
    <row r="92" spans="1:5" ht="0" hidden="1" customHeight="1" x14ac:dyDescent="0.25">
      <c r="A92" s="369"/>
      <c r="B92" s="286"/>
      <c r="C92" s="359"/>
      <c r="D92" s="2"/>
      <c r="E92" s="106"/>
    </row>
    <row r="93" spans="1:5" ht="0" hidden="1" customHeight="1" x14ac:dyDescent="0.25">
      <c r="A93" s="369"/>
      <c r="B93" s="286"/>
      <c r="C93" s="359"/>
      <c r="D93" s="2"/>
      <c r="E93" s="106"/>
    </row>
    <row r="94" spans="1:5" ht="15.75" thickBot="1" x14ac:dyDescent="0.3">
      <c r="A94" s="627" t="s">
        <v>799</v>
      </c>
      <c r="B94" s="628"/>
      <c r="C94" s="74">
        <v>4191526.6474382002</v>
      </c>
      <c r="D94" s="75"/>
      <c r="E94" s="76"/>
    </row>
    <row r="95" spans="1:5" ht="2.25" customHeight="1" x14ac:dyDescent="0.25">
      <c r="A95" s="615"/>
      <c r="B95" s="616"/>
      <c r="C95" s="616"/>
      <c r="D95" s="77"/>
      <c r="E95" s="78"/>
    </row>
    <row r="96" spans="1:5" ht="15.75" thickBot="1" x14ac:dyDescent="0.3">
      <c r="A96" s="608" t="s">
        <v>800</v>
      </c>
      <c r="B96" s="609"/>
      <c r="C96" s="609"/>
      <c r="D96" s="79"/>
      <c r="E96" s="80"/>
    </row>
    <row r="97" spans="1:260" ht="15.75" thickBot="1" x14ac:dyDescent="0.3">
      <c r="A97" s="294" t="s">
        <v>567</v>
      </c>
      <c r="B97" s="60" t="s">
        <v>778</v>
      </c>
      <c r="C97" s="276">
        <v>105573.69227160001</v>
      </c>
      <c r="D97" s="3">
        <v>-7.0789048913866282E-4</v>
      </c>
      <c r="E97" s="3">
        <v>-2.5450000000000004E-3</v>
      </c>
    </row>
    <row r="98" spans="1:260" x14ac:dyDescent="0.25">
      <c r="A98" s="636" t="s">
        <v>801</v>
      </c>
      <c r="B98" s="637"/>
      <c r="C98" s="81">
        <v>105573.69227160001</v>
      </c>
      <c r="D98" s="82"/>
      <c r="E98" s="83"/>
      <c r="IX98" s="379"/>
    </row>
    <row r="99" spans="1:260" ht="16.5" thickBot="1" x14ac:dyDescent="0.3">
      <c r="A99" s="84" t="s">
        <v>575</v>
      </c>
      <c r="B99" s="85"/>
      <c r="C99" s="86">
        <v>8651475.6646401994</v>
      </c>
      <c r="D99" s="87"/>
      <c r="E99" s="88"/>
      <c r="IW99" s="379"/>
    </row>
    <row r="100" spans="1:260" ht="7.5" customHeight="1" x14ac:dyDescent="0.25">
      <c r="A100" s="89"/>
      <c r="B100" s="4"/>
      <c r="C100" s="5"/>
      <c r="D100" s="6"/>
      <c r="IV100" s="350"/>
    </row>
    <row r="101" spans="1:260" ht="17.25" customHeight="1" x14ac:dyDescent="0.25">
      <c r="A101" s="605" t="s">
        <v>576</v>
      </c>
      <c r="B101" s="606"/>
      <c r="C101" s="606"/>
      <c r="D101" s="606"/>
      <c r="E101" s="607"/>
    </row>
    <row r="102" spans="1:260" ht="17.25" customHeight="1" thickBot="1" x14ac:dyDescent="0.3">
      <c r="A102" s="363" t="s">
        <v>802</v>
      </c>
      <c r="B102" s="367"/>
      <c r="C102" s="367"/>
      <c r="D102" s="367"/>
      <c r="E102" s="368"/>
      <c r="IW102" s="379"/>
    </row>
    <row r="103" spans="1:260" ht="15" customHeight="1" x14ac:dyDescent="0.25">
      <c r="A103" s="636" t="s">
        <v>794</v>
      </c>
      <c r="B103" s="638" t="s">
        <v>795</v>
      </c>
      <c r="C103" s="639" t="s">
        <v>796</v>
      </c>
      <c r="D103" s="90" t="s">
        <v>561</v>
      </c>
      <c r="E103" s="91" t="s">
        <v>561</v>
      </c>
    </row>
    <row r="104" spans="1:260" ht="15.75" thickBot="1" x14ac:dyDescent="0.3">
      <c r="A104" s="610"/>
      <c r="B104" s="611"/>
      <c r="C104" s="612"/>
      <c r="D104" s="66" t="s">
        <v>562</v>
      </c>
      <c r="E104" s="67" t="s">
        <v>563</v>
      </c>
    </row>
    <row r="105" spans="1:260" ht="15.75" thickBot="1" x14ac:dyDescent="0.3">
      <c r="A105" s="295" t="s">
        <v>577</v>
      </c>
      <c r="B105" s="296" t="s">
        <v>245</v>
      </c>
      <c r="C105" s="297">
        <v>659944.39375620009</v>
      </c>
      <c r="D105" s="115">
        <v>0.13076339662075043</v>
      </c>
      <c r="E105" s="116">
        <v>-2.5203000000000003E-2</v>
      </c>
      <c r="F105" s="7">
        <v>4.6847000000000007E-2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298"/>
      <c r="IW105" s="359"/>
      <c r="IX105" s="362"/>
      <c r="IY105" s="7"/>
      <c r="IZ105" s="7"/>
    </row>
    <row r="106" spans="1:260" ht="15.75" thickBot="1" x14ac:dyDescent="0.3">
      <c r="A106" s="299" t="s">
        <v>564</v>
      </c>
      <c r="B106" s="296" t="s">
        <v>779</v>
      </c>
      <c r="C106" s="297">
        <v>292621.40865720005</v>
      </c>
      <c r="D106" s="115">
        <v>4.3498579412698746E-2</v>
      </c>
      <c r="E106" s="116">
        <v>3.7985000000000005E-2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298"/>
      <c r="IW106" s="359"/>
      <c r="IX106" s="362"/>
      <c r="IY106" s="7"/>
      <c r="IZ106" s="7"/>
    </row>
    <row r="107" spans="1:260" x14ac:dyDescent="0.25">
      <c r="A107" s="640" t="s">
        <v>578</v>
      </c>
      <c r="B107" s="300" t="s">
        <v>512</v>
      </c>
      <c r="C107" s="301">
        <v>696660.513745</v>
      </c>
      <c r="D107" s="125">
        <v>3.5770539194345474E-2</v>
      </c>
      <c r="E107" s="126">
        <v>3.5594000000000001E-2</v>
      </c>
      <c r="F107" s="350">
        <v>3.5019000000000002E-2</v>
      </c>
      <c r="IV107" s="298"/>
      <c r="IW107" s="359"/>
      <c r="IX107" s="362"/>
      <c r="IY107" s="7"/>
      <c r="IZ107" s="7"/>
    </row>
    <row r="108" spans="1:260" x14ac:dyDescent="0.25">
      <c r="A108" s="641"/>
      <c r="B108" s="302" t="s">
        <v>510</v>
      </c>
      <c r="C108" s="303">
        <v>587342.640059</v>
      </c>
      <c r="D108" s="7">
        <v>3.6484137177467346E-2</v>
      </c>
      <c r="E108" s="127">
        <v>3.6403000000000005E-2</v>
      </c>
      <c r="F108" s="350">
        <v>3.9167000000000007E-2</v>
      </c>
      <c r="IV108" s="298"/>
      <c r="IW108" s="361"/>
      <c r="IX108" s="362"/>
      <c r="IY108" s="7"/>
      <c r="IZ108" s="7"/>
    </row>
    <row r="109" spans="1:260" x14ac:dyDescent="0.25">
      <c r="A109" s="641"/>
      <c r="B109" s="302" t="s">
        <v>513</v>
      </c>
      <c r="C109" s="303">
        <v>583172.22214860015</v>
      </c>
      <c r="D109" s="7">
        <v>3.6049820482730865E-2</v>
      </c>
      <c r="E109" s="127">
        <v>3.5692000000000002E-2</v>
      </c>
      <c r="F109" s="350">
        <v>3.0209E-2</v>
      </c>
      <c r="IV109" s="298"/>
      <c r="IW109" s="361"/>
      <c r="IX109" s="362"/>
      <c r="IY109" s="7"/>
      <c r="IZ109" s="7"/>
    </row>
    <row r="110" spans="1:260" ht="15.75" thickBot="1" x14ac:dyDescent="0.3">
      <c r="A110" s="642"/>
      <c r="B110" s="304" t="s">
        <v>511</v>
      </c>
      <c r="C110" s="305">
        <v>1647098.4813584001</v>
      </c>
      <c r="D110" s="128">
        <v>0.19839268922805786</v>
      </c>
      <c r="E110" s="129">
        <v>0.22852500000000001</v>
      </c>
      <c r="F110" s="350">
        <v>0.156363</v>
      </c>
      <c r="IV110" s="298"/>
      <c r="IW110" s="361"/>
      <c r="IX110" s="362"/>
      <c r="IY110" s="7"/>
      <c r="IZ110" s="7"/>
    </row>
    <row r="111" spans="1:260" x14ac:dyDescent="0.25">
      <c r="A111" s="643" t="s">
        <v>579</v>
      </c>
      <c r="B111" s="300" t="s">
        <v>780</v>
      </c>
      <c r="C111" s="632">
        <v>244826.10013680003</v>
      </c>
      <c r="D111" s="125">
        <v>10.012119293212891</v>
      </c>
      <c r="E111" s="126">
        <v>0.40733600000000003</v>
      </c>
      <c r="IV111" s="298"/>
      <c r="IW111" s="646"/>
      <c r="IX111" s="647"/>
      <c r="IY111" s="7"/>
      <c r="IZ111" s="7"/>
    </row>
    <row r="112" spans="1:260" ht="15.75" thickBot="1" x14ac:dyDescent="0.3">
      <c r="A112" s="644"/>
      <c r="B112" s="304" t="s">
        <v>781</v>
      </c>
      <c r="C112" s="645"/>
      <c r="D112" s="128">
        <v>0.17542800307273865</v>
      </c>
      <c r="E112" s="129">
        <v>5.8480000000000008E-3</v>
      </c>
      <c r="IV112" s="298"/>
      <c r="IW112" s="646"/>
      <c r="IX112" s="647"/>
      <c r="IY112" s="7"/>
      <c r="IZ112" s="7"/>
    </row>
    <row r="113" spans="1:260" x14ac:dyDescent="0.25">
      <c r="A113" s="629" t="s">
        <v>566</v>
      </c>
      <c r="B113" s="300" t="s">
        <v>782</v>
      </c>
      <c r="C113" s="632">
        <v>392423.74176880001</v>
      </c>
      <c r="D113" s="125">
        <v>5.2499979734420776E-2</v>
      </c>
      <c r="E113" s="126">
        <v>4.9166000000000008E-2</v>
      </c>
      <c r="IV113" s="298"/>
      <c r="IW113" s="634"/>
      <c r="IX113" s="635"/>
      <c r="IY113" s="7"/>
      <c r="IZ113" s="7"/>
    </row>
    <row r="114" spans="1:260" x14ac:dyDescent="0.25">
      <c r="A114" s="630"/>
      <c r="B114" s="302" t="s">
        <v>783</v>
      </c>
      <c r="C114" s="633"/>
      <c r="D114" s="7">
        <v>0.18499210476875305</v>
      </c>
      <c r="E114" s="127">
        <v>0.190216</v>
      </c>
      <c r="IV114" s="298"/>
      <c r="IW114" s="634"/>
      <c r="IX114" s="635"/>
      <c r="IY114" s="7"/>
      <c r="IZ114" s="7"/>
    </row>
    <row r="115" spans="1:260" ht="15.75" thickBot="1" x14ac:dyDescent="0.3">
      <c r="A115" s="631"/>
      <c r="B115" s="304" t="s">
        <v>247</v>
      </c>
      <c r="C115" s="305">
        <v>472989.98112240003</v>
      </c>
      <c r="D115" s="128">
        <v>4.1457910090684891E-2</v>
      </c>
      <c r="E115" s="129">
        <v>4.0286000000000009E-2</v>
      </c>
      <c r="IV115" s="298"/>
      <c r="IW115" s="359"/>
      <c r="IX115" s="360"/>
      <c r="IY115" s="7"/>
      <c r="IZ115" s="7"/>
    </row>
    <row r="116" spans="1:260" ht="15.75" thickBot="1" x14ac:dyDescent="0.3">
      <c r="A116" s="356" t="s">
        <v>580</v>
      </c>
      <c r="B116" s="306" t="s">
        <v>394</v>
      </c>
      <c r="C116" s="297">
        <v>984412.29947199998</v>
      </c>
      <c r="D116" s="115">
        <v>0.11628060042858124</v>
      </c>
      <c r="E116" s="116">
        <v>4.7189000000000002E-2</v>
      </c>
      <c r="IV116" s="298"/>
      <c r="IW116" s="359"/>
      <c r="IX116" s="360"/>
      <c r="IY116" s="7"/>
      <c r="IZ116" s="7"/>
    </row>
    <row r="117" spans="1:260" x14ac:dyDescent="0.25">
      <c r="A117" s="640" t="s">
        <v>567</v>
      </c>
      <c r="B117" s="300" t="s">
        <v>29</v>
      </c>
      <c r="C117" s="301">
        <v>570531.17186660005</v>
      </c>
      <c r="D117" s="125">
        <v>3.4471549093723297E-2</v>
      </c>
      <c r="E117" s="126">
        <v>-4.7800000000000002E-4</v>
      </c>
      <c r="IV117" s="298"/>
      <c r="IW117" s="359"/>
      <c r="IX117" s="360"/>
      <c r="IY117" s="7"/>
      <c r="IZ117" s="7"/>
    </row>
    <row r="118" spans="1:260" x14ac:dyDescent="0.25">
      <c r="A118" s="641"/>
      <c r="B118" s="302" t="s">
        <v>395</v>
      </c>
      <c r="C118" s="303">
        <v>635429.2213667999</v>
      </c>
      <c r="D118" s="7">
        <v>3.4624360501766205E-2</v>
      </c>
      <c r="E118" s="127">
        <v>3.6162E-2</v>
      </c>
      <c r="IV118" s="298"/>
      <c r="IW118" s="359"/>
      <c r="IX118" s="360"/>
      <c r="IY118" s="7"/>
      <c r="IZ118" s="7"/>
    </row>
    <row r="119" spans="1:260" x14ac:dyDescent="0.25">
      <c r="A119" s="641"/>
      <c r="B119" s="302" t="s">
        <v>404</v>
      </c>
      <c r="C119" s="303">
        <v>634224.18416280008</v>
      </c>
      <c r="D119" s="7">
        <v>3.835688903927803E-2</v>
      </c>
      <c r="E119" s="127">
        <v>3.7929999999999998E-2</v>
      </c>
      <c r="IV119" s="298"/>
      <c r="IW119" s="359"/>
      <c r="IX119" s="360"/>
      <c r="IY119" s="7"/>
      <c r="IZ119" s="7"/>
    </row>
    <row r="120" spans="1:260" ht="15.75" thickBot="1" x14ac:dyDescent="0.3">
      <c r="A120" s="642"/>
      <c r="B120" s="307" t="s">
        <v>784</v>
      </c>
      <c r="C120" s="303">
        <v>378285.63327520003</v>
      </c>
      <c r="D120" s="7">
        <v>3.246593102812767E-2</v>
      </c>
      <c r="E120" s="127">
        <v>3.3014000000000009E-2</v>
      </c>
      <c r="IV120" s="298"/>
      <c r="IW120" s="359"/>
      <c r="IX120" s="360"/>
      <c r="IY120" s="7"/>
      <c r="IZ120" s="7"/>
    </row>
    <row r="121" spans="1:260" x14ac:dyDescent="0.25">
      <c r="A121" s="640" t="s">
        <v>568</v>
      </c>
      <c r="B121" s="300" t="s">
        <v>1384</v>
      </c>
      <c r="C121" s="632">
        <v>56422.598801800006</v>
      </c>
      <c r="D121" s="125">
        <v>5.3223381042480469</v>
      </c>
      <c r="E121" s="126">
        <v>0.18682300000000002</v>
      </c>
      <c r="IV121" s="298"/>
      <c r="IW121" s="359"/>
      <c r="IX121" s="360"/>
      <c r="IY121" s="7"/>
      <c r="IZ121" s="7"/>
    </row>
    <row r="122" spans="1:260" ht="15.75" thickBot="1" x14ac:dyDescent="0.3">
      <c r="A122" s="641"/>
      <c r="B122" s="302" t="s">
        <v>1385</v>
      </c>
      <c r="C122" s="645"/>
      <c r="D122" s="128">
        <v>4.8880837857723236E-2</v>
      </c>
      <c r="E122" s="129">
        <v>5.8145000000000009E-2</v>
      </c>
      <c r="IV122" s="298"/>
      <c r="IW122" s="359"/>
      <c r="IX122" s="360"/>
      <c r="IY122" s="7"/>
      <c r="IZ122" s="7"/>
    </row>
    <row r="123" spans="1:260" ht="15.75" thickBot="1" x14ac:dyDescent="0.3">
      <c r="A123" s="308" t="s">
        <v>581</v>
      </c>
      <c r="B123" s="296" t="s">
        <v>227</v>
      </c>
      <c r="C123" s="305">
        <v>615444.4820202</v>
      </c>
      <c r="D123" s="128">
        <v>0.41444697976112366</v>
      </c>
      <c r="E123" s="129">
        <v>6.9638000000000005E-2</v>
      </c>
      <c r="IV123" s="298"/>
      <c r="IW123" s="359"/>
      <c r="IX123" s="360"/>
      <c r="IY123" s="7"/>
      <c r="IZ123" s="7"/>
    </row>
    <row r="124" spans="1:260" ht="15.75" thickBot="1" x14ac:dyDescent="0.3">
      <c r="A124" s="357" t="s">
        <v>582</v>
      </c>
      <c r="B124" s="309" t="s">
        <v>322</v>
      </c>
      <c r="C124" s="303">
        <v>510186.48399880005</v>
      </c>
      <c r="D124" s="7">
        <v>-7.0096731185913086E-2</v>
      </c>
      <c r="E124" s="127">
        <v>1.7272000000000003E-2</v>
      </c>
      <c r="IV124" s="298"/>
      <c r="IW124" s="359"/>
      <c r="IX124" s="360"/>
      <c r="IY124" s="7"/>
      <c r="IZ124" s="7"/>
    </row>
    <row r="125" spans="1:260" x14ac:dyDescent="0.25">
      <c r="A125" s="650" t="s">
        <v>569</v>
      </c>
      <c r="B125" s="300" t="s">
        <v>504</v>
      </c>
      <c r="C125" s="301">
        <v>975183.15690039995</v>
      </c>
      <c r="D125" s="125">
        <v>1.6864418983459473</v>
      </c>
      <c r="E125" s="126">
        <v>3.1966000000000008E-2</v>
      </c>
      <c r="IV125" s="298"/>
      <c r="IW125" s="359"/>
      <c r="IX125" s="360"/>
      <c r="IY125" s="7"/>
      <c r="IZ125" s="7"/>
    </row>
    <row r="126" spans="1:260" x14ac:dyDescent="0.25">
      <c r="A126" s="651"/>
      <c r="B126" s="302" t="s">
        <v>785</v>
      </c>
      <c r="C126" s="303">
        <v>519762.95413280005</v>
      </c>
      <c r="D126" s="7">
        <v>0.19142410159111023</v>
      </c>
      <c r="E126" s="127">
        <v>-0.13396400000000003</v>
      </c>
      <c r="IV126" s="298"/>
      <c r="IW126" s="359"/>
      <c r="IX126" s="360"/>
      <c r="IY126" s="7"/>
      <c r="IZ126" s="7"/>
    </row>
    <row r="127" spans="1:260" ht="15" customHeight="1" thickBot="1" x14ac:dyDescent="0.3">
      <c r="A127" s="651"/>
      <c r="B127" s="304" t="s">
        <v>786</v>
      </c>
      <c r="C127" s="303">
        <v>1813619.2044838001</v>
      </c>
      <c r="D127" s="7">
        <v>4.1382780075073242</v>
      </c>
      <c r="E127" s="127">
        <v>0.26271300000000003</v>
      </c>
      <c r="IV127" s="298"/>
      <c r="IW127" s="359"/>
      <c r="IX127" s="360"/>
      <c r="IY127" s="7"/>
      <c r="IZ127" s="7"/>
    </row>
    <row r="128" spans="1:260" x14ac:dyDescent="0.25">
      <c r="A128" s="652" t="s">
        <v>570</v>
      </c>
      <c r="B128" s="300" t="s">
        <v>405</v>
      </c>
      <c r="C128" s="301">
        <v>731388.05124000006</v>
      </c>
      <c r="D128" s="125">
        <v>5.4448552429676056E-2</v>
      </c>
      <c r="E128" s="126">
        <v>5.8956000000000008E-2</v>
      </c>
      <c r="IV128" s="298"/>
      <c r="IW128" s="359"/>
      <c r="IX128" s="360"/>
      <c r="IY128" s="7"/>
      <c r="IZ128" s="7"/>
    </row>
    <row r="129" spans="1:260" ht="15.75" thickBot="1" x14ac:dyDescent="0.3">
      <c r="A129" s="653"/>
      <c r="B129" s="310" t="s">
        <v>787</v>
      </c>
      <c r="C129" s="303">
        <v>200419.65583220002</v>
      </c>
      <c r="D129" s="7">
        <v>2.6212571188807487E-2</v>
      </c>
      <c r="E129" s="127">
        <v>2.7582000000000006E-2</v>
      </c>
      <c r="IV129" s="298"/>
      <c r="IW129" s="359"/>
      <c r="IX129" s="360"/>
      <c r="IY129" s="7"/>
      <c r="IZ129" s="7"/>
    </row>
    <row r="130" spans="1:260" x14ac:dyDescent="0.25">
      <c r="A130" s="654" t="s">
        <v>571</v>
      </c>
      <c r="B130" s="311" t="s">
        <v>1240</v>
      </c>
      <c r="C130" s="301">
        <v>11062.955919400001</v>
      </c>
      <c r="D130" s="125">
        <v>0</v>
      </c>
      <c r="E130" s="126">
        <v>1.3903000000000002E-2</v>
      </c>
      <c r="IV130" s="298"/>
      <c r="IW130" s="359"/>
      <c r="IX130" s="360"/>
      <c r="IY130" s="7"/>
      <c r="IZ130" s="7"/>
    </row>
    <row r="131" spans="1:260" ht="15.75" thickBot="1" x14ac:dyDescent="0.3">
      <c r="A131" s="655"/>
      <c r="B131" s="312" t="s">
        <v>1236</v>
      </c>
      <c r="C131" s="305">
        <v>801.86114680000014</v>
      </c>
      <c r="D131" s="128">
        <v>-0.14674869179725647</v>
      </c>
      <c r="E131" s="129">
        <v>-3.4328000000000004E-2</v>
      </c>
      <c r="IV131" s="298"/>
      <c r="IW131" s="359"/>
      <c r="IX131" s="360"/>
      <c r="IY131" s="7"/>
      <c r="IZ131" s="7"/>
    </row>
    <row r="132" spans="1:260" x14ac:dyDescent="0.25">
      <c r="A132" s="92" t="s">
        <v>803</v>
      </c>
      <c r="B132" s="93"/>
      <c r="C132" s="70">
        <v>14214253.397371998</v>
      </c>
      <c r="D132" s="93"/>
      <c r="E132" s="94"/>
      <c r="IW132" s="379"/>
      <c r="IX132" s="313"/>
    </row>
    <row r="133" spans="1:260" ht="4.5" customHeight="1" x14ac:dyDescent="0.25">
      <c r="A133" s="95"/>
      <c r="B133" s="96"/>
      <c r="C133" s="97"/>
      <c r="D133" s="96"/>
      <c r="E133" s="98"/>
      <c r="IX133" s="313"/>
    </row>
    <row r="134" spans="1:260" ht="15.75" thickBot="1" x14ac:dyDescent="0.3">
      <c r="A134" s="363" t="s">
        <v>804</v>
      </c>
      <c r="B134" s="93"/>
      <c r="C134" s="70"/>
      <c r="D134" s="93"/>
      <c r="E134" s="94"/>
      <c r="IX134" s="313"/>
    </row>
    <row r="135" spans="1:260" ht="15.75" thickBot="1" x14ac:dyDescent="0.3">
      <c r="A135" s="114" t="s">
        <v>565</v>
      </c>
      <c r="B135" s="314" t="s">
        <v>788</v>
      </c>
      <c r="C135" s="315">
        <v>787247.28207720001</v>
      </c>
      <c r="D135" s="125">
        <v>-3.4279362298548222E-3</v>
      </c>
      <c r="E135" s="126">
        <v>2.4094000000000004E-2</v>
      </c>
      <c r="F135" s="125">
        <v>0</v>
      </c>
      <c r="G135" s="316">
        <v>0</v>
      </c>
      <c r="H135" s="316">
        <v>0</v>
      </c>
      <c r="I135" s="316">
        <v>0</v>
      </c>
      <c r="J135" s="316">
        <v>0</v>
      </c>
      <c r="K135" s="316">
        <v>0</v>
      </c>
      <c r="L135" s="316">
        <v>0</v>
      </c>
      <c r="M135" s="316">
        <v>0</v>
      </c>
      <c r="N135" s="316">
        <v>0</v>
      </c>
      <c r="O135" s="316">
        <v>0</v>
      </c>
      <c r="P135" s="316">
        <v>0</v>
      </c>
      <c r="Q135" s="316">
        <v>0</v>
      </c>
      <c r="R135" s="316">
        <v>0</v>
      </c>
      <c r="S135" s="316">
        <v>0</v>
      </c>
      <c r="T135" s="316">
        <v>0</v>
      </c>
      <c r="U135" s="316">
        <v>0</v>
      </c>
      <c r="V135" s="316">
        <v>0</v>
      </c>
      <c r="W135" s="316">
        <v>0</v>
      </c>
      <c r="X135" s="316">
        <v>0</v>
      </c>
      <c r="Y135" s="316">
        <v>0</v>
      </c>
      <c r="Z135" s="316">
        <v>0</v>
      </c>
      <c r="AA135" s="316">
        <v>0</v>
      </c>
      <c r="AB135" s="316">
        <v>0</v>
      </c>
      <c r="AC135" s="316">
        <v>0</v>
      </c>
      <c r="AD135" s="316">
        <v>0</v>
      </c>
      <c r="AE135" s="316">
        <v>0</v>
      </c>
      <c r="AF135" s="316">
        <v>0</v>
      </c>
      <c r="AG135" s="316">
        <v>0</v>
      </c>
      <c r="AH135" s="316">
        <v>0</v>
      </c>
      <c r="AI135" s="316">
        <v>0</v>
      </c>
      <c r="AJ135" s="316">
        <v>0</v>
      </c>
      <c r="AK135" s="316">
        <v>0</v>
      </c>
      <c r="AL135" s="316">
        <v>0</v>
      </c>
      <c r="AM135" s="316">
        <v>0</v>
      </c>
      <c r="AN135" s="316">
        <v>0</v>
      </c>
      <c r="AO135" s="316">
        <v>0</v>
      </c>
      <c r="AP135" s="316">
        <v>0</v>
      </c>
      <c r="AQ135" s="316">
        <v>0</v>
      </c>
      <c r="AR135" s="316">
        <v>0</v>
      </c>
      <c r="AS135" s="316">
        <v>0</v>
      </c>
      <c r="AT135" s="316">
        <v>0</v>
      </c>
      <c r="AU135" s="316">
        <v>0</v>
      </c>
      <c r="AV135" s="316">
        <v>0</v>
      </c>
      <c r="AW135" s="316">
        <v>0</v>
      </c>
      <c r="AX135" s="316">
        <v>0</v>
      </c>
      <c r="AY135" s="316">
        <v>0</v>
      </c>
      <c r="AZ135" s="316">
        <v>0</v>
      </c>
      <c r="BA135" s="316">
        <v>0</v>
      </c>
      <c r="BB135" s="316">
        <v>0</v>
      </c>
      <c r="BC135" s="316">
        <v>0</v>
      </c>
      <c r="BD135" s="316">
        <v>0</v>
      </c>
      <c r="BE135" s="316">
        <v>0</v>
      </c>
      <c r="BF135" s="316">
        <v>0</v>
      </c>
      <c r="BG135" s="316">
        <v>0</v>
      </c>
      <c r="BH135" s="316">
        <v>0</v>
      </c>
      <c r="BI135" s="316">
        <v>0</v>
      </c>
      <c r="BJ135" s="316">
        <v>0</v>
      </c>
      <c r="BK135" s="316">
        <v>0</v>
      </c>
      <c r="BL135" s="316">
        <v>0</v>
      </c>
      <c r="BM135" s="316">
        <v>0</v>
      </c>
      <c r="BN135" s="316">
        <v>0</v>
      </c>
      <c r="BO135" s="316">
        <v>0</v>
      </c>
      <c r="BP135" s="316">
        <v>0</v>
      </c>
      <c r="BQ135" s="316">
        <v>0</v>
      </c>
      <c r="BR135" s="316">
        <v>0</v>
      </c>
      <c r="BS135" s="316">
        <v>0</v>
      </c>
      <c r="BT135" s="316">
        <v>0</v>
      </c>
      <c r="BU135" s="316">
        <v>0</v>
      </c>
      <c r="BV135" s="316">
        <v>0</v>
      </c>
      <c r="BW135" s="316">
        <v>0</v>
      </c>
      <c r="BX135" s="316">
        <v>0</v>
      </c>
      <c r="BY135" s="316">
        <v>0</v>
      </c>
      <c r="BZ135" s="316">
        <v>0</v>
      </c>
      <c r="CA135" s="316">
        <v>0</v>
      </c>
      <c r="CB135" s="316">
        <v>0</v>
      </c>
      <c r="CC135" s="316">
        <v>0</v>
      </c>
      <c r="CD135" s="316">
        <v>0</v>
      </c>
      <c r="CE135" s="316">
        <v>0</v>
      </c>
      <c r="CF135" s="316">
        <v>0</v>
      </c>
      <c r="CG135" s="316">
        <v>0</v>
      </c>
      <c r="CH135" s="316">
        <v>0</v>
      </c>
      <c r="CI135" s="316">
        <v>0</v>
      </c>
      <c r="CJ135" s="316">
        <v>0</v>
      </c>
      <c r="CK135" s="316">
        <v>0</v>
      </c>
      <c r="CL135" s="316">
        <v>0</v>
      </c>
      <c r="CM135" s="316">
        <v>0</v>
      </c>
      <c r="CN135" s="316">
        <v>0</v>
      </c>
      <c r="CO135" s="316">
        <v>0</v>
      </c>
      <c r="CP135" s="316">
        <v>0</v>
      </c>
      <c r="CQ135" s="316">
        <v>0</v>
      </c>
      <c r="CR135" s="316">
        <v>0</v>
      </c>
      <c r="CS135" s="316">
        <v>0</v>
      </c>
      <c r="CT135" s="316">
        <v>0</v>
      </c>
      <c r="CU135" s="316">
        <v>0</v>
      </c>
      <c r="CV135" s="316">
        <v>0</v>
      </c>
      <c r="CW135" s="316">
        <v>0</v>
      </c>
      <c r="CX135" s="316">
        <v>0</v>
      </c>
      <c r="CY135" s="316">
        <v>0</v>
      </c>
      <c r="CZ135" s="316">
        <v>0</v>
      </c>
      <c r="DA135" s="316">
        <v>0</v>
      </c>
      <c r="DB135" s="316">
        <v>0</v>
      </c>
      <c r="DC135" s="316">
        <v>0</v>
      </c>
      <c r="DD135" s="316">
        <v>0</v>
      </c>
      <c r="DE135" s="316">
        <v>0</v>
      </c>
      <c r="DF135" s="316">
        <v>0</v>
      </c>
      <c r="DG135" s="316">
        <v>0</v>
      </c>
      <c r="DH135" s="316">
        <v>0</v>
      </c>
      <c r="DI135" s="316">
        <v>0</v>
      </c>
      <c r="DJ135" s="316">
        <v>0</v>
      </c>
      <c r="DK135" s="316">
        <v>0</v>
      </c>
      <c r="DL135" s="316">
        <v>0</v>
      </c>
      <c r="DM135" s="316">
        <v>0</v>
      </c>
      <c r="DN135" s="316">
        <v>0</v>
      </c>
      <c r="DO135" s="316">
        <v>0</v>
      </c>
      <c r="DP135" s="316">
        <v>0</v>
      </c>
      <c r="DQ135" s="316">
        <v>0</v>
      </c>
      <c r="DR135" s="316">
        <v>0</v>
      </c>
      <c r="DS135" s="316">
        <v>0</v>
      </c>
      <c r="DT135" s="316">
        <v>0</v>
      </c>
      <c r="DU135" s="316">
        <v>0</v>
      </c>
      <c r="DV135" s="316">
        <v>0</v>
      </c>
      <c r="DW135" s="316">
        <v>0</v>
      </c>
      <c r="DX135" s="316">
        <v>0</v>
      </c>
      <c r="DY135" s="316">
        <v>0</v>
      </c>
      <c r="DZ135" s="316">
        <v>0</v>
      </c>
      <c r="EA135" s="316">
        <v>0</v>
      </c>
      <c r="EB135" s="316">
        <v>0</v>
      </c>
      <c r="EC135" s="316">
        <v>0</v>
      </c>
      <c r="ED135" s="316">
        <v>0</v>
      </c>
      <c r="EE135" s="316">
        <v>0</v>
      </c>
      <c r="EF135" s="316">
        <v>0</v>
      </c>
      <c r="EG135" s="316">
        <v>0</v>
      </c>
      <c r="EH135" s="316">
        <v>0</v>
      </c>
      <c r="EI135" s="316">
        <v>0</v>
      </c>
      <c r="EJ135" s="316">
        <v>0</v>
      </c>
      <c r="EK135" s="316">
        <v>0</v>
      </c>
      <c r="EL135" s="316">
        <v>0</v>
      </c>
      <c r="EM135" s="316">
        <v>0</v>
      </c>
      <c r="EN135" s="316">
        <v>0</v>
      </c>
      <c r="EO135" s="316">
        <v>0</v>
      </c>
      <c r="EP135" s="316">
        <v>0</v>
      </c>
      <c r="EQ135" s="316">
        <v>0</v>
      </c>
      <c r="ER135" s="316">
        <v>0</v>
      </c>
      <c r="ES135" s="316">
        <v>0</v>
      </c>
      <c r="ET135" s="316">
        <v>0</v>
      </c>
      <c r="EU135" s="316">
        <v>0</v>
      </c>
      <c r="EV135" s="316">
        <v>0</v>
      </c>
      <c r="EW135" s="316">
        <v>0</v>
      </c>
      <c r="EX135" s="316">
        <v>0</v>
      </c>
      <c r="EY135" s="316">
        <v>0</v>
      </c>
      <c r="EZ135" s="316">
        <v>0</v>
      </c>
      <c r="FA135" s="316">
        <v>0</v>
      </c>
      <c r="FB135" s="316">
        <v>0</v>
      </c>
      <c r="FC135" s="316">
        <v>0</v>
      </c>
      <c r="FD135" s="316">
        <v>0</v>
      </c>
      <c r="FE135" s="316">
        <v>0</v>
      </c>
      <c r="FF135" s="316">
        <v>0</v>
      </c>
      <c r="FG135" s="316">
        <v>0</v>
      </c>
      <c r="FH135" s="316">
        <v>0</v>
      </c>
      <c r="FI135" s="316">
        <v>0</v>
      </c>
      <c r="FJ135" s="316">
        <v>0</v>
      </c>
      <c r="FK135" s="316">
        <v>0</v>
      </c>
      <c r="FL135" s="316">
        <v>0</v>
      </c>
      <c r="FM135" s="316">
        <v>0</v>
      </c>
      <c r="FN135" s="316">
        <v>0</v>
      </c>
      <c r="FO135" s="316">
        <v>0</v>
      </c>
      <c r="FP135" s="316">
        <v>0</v>
      </c>
      <c r="FQ135" s="316">
        <v>0</v>
      </c>
      <c r="FR135" s="316">
        <v>0</v>
      </c>
      <c r="FS135" s="316">
        <v>0</v>
      </c>
      <c r="FT135" s="316">
        <v>0</v>
      </c>
      <c r="FU135" s="316">
        <v>0</v>
      </c>
      <c r="FV135" s="316">
        <v>0</v>
      </c>
      <c r="FW135" s="316">
        <v>0</v>
      </c>
      <c r="FX135" s="316">
        <v>0</v>
      </c>
      <c r="FY135" s="316">
        <v>0</v>
      </c>
      <c r="FZ135" s="316">
        <v>0</v>
      </c>
      <c r="GA135" s="316">
        <v>0</v>
      </c>
      <c r="GB135" s="316">
        <v>0</v>
      </c>
      <c r="GC135" s="316">
        <v>0</v>
      </c>
      <c r="GD135" s="316">
        <v>0</v>
      </c>
      <c r="GE135" s="316">
        <v>0</v>
      </c>
      <c r="GF135" s="316">
        <v>0</v>
      </c>
      <c r="GG135" s="316">
        <v>0</v>
      </c>
      <c r="GH135" s="316">
        <v>0</v>
      </c>
      <c r="GI135" s="316">
        <v>0</v>
      </c>
      <c r="GJ135" s="316">
        <v>0</v>
      </c>
      <c r="GK135" s="316">
        <v>0</v>
      </c>
      <c r="GL135" s="316">
        <v>0</v>
      </c>
      <c r="GM135" s="316">
        <v>0</v>
      </c>
      <c r="GN135" s="316">
        <v>0</v>
      </c>
      <c r="GO135" s="316">
        <v>0</v>
      </c>
      <c r="GP135" s="316">
        <v>0</v>
      </c>
      <c r="GQ135" s="316">
        <v>0</v>
      </c>
      <c r="GR135" s="316">
        <v>0</v>
      </c>
      <c r="GS135" s="316">
        <v>0</v>
      </c>
      <c r="GT135" s="316">
        <v>0</v>
      </c>
      <c r="GU135" s="316">
        <v>0</v>
      </c>
      <c r="GV135" s="316">
        <v>0</v>
      </c>
      <c r="GW135" s="316">
        <v>0</v>
      </c>
      <c r="GX135" s="316">
        <v>0</v>
      </c>
      <c r="GY135" s="316">
        <v>0</v>
      </c>
      <c r="GZ135" s="316">
        <v>0</v>
      </c>
      <c r="HA135" s="316">
        <v>0</v>
      </c>
      <c r="HB135" s="316">
        <v>0</v>
      </c>
      <c r="HC135" s="316">
        <v>0</v>
      </c>
      <c r="HD135" s="316">
        <v>0</v>
      </c>
      <c r="HE135" s="316">
        <v>0</v>
      </c>
      <c r="HF135" s="316">
        <v>0</v>
      </c>
      <c r="HG135" s="316">
        <v>0</v>
      </c>
      <c r="HH135" s="316">
        <v>0</v>
      </c>
      <c r="HI135" s="316">
        <v>0</v>
      </c>
      <c r="HJ135" s="316">
        <v>0</v>
      </c>
      <c r="HK135" s="316">
        <v>0</v>
      </c>
      <c r="HL135" s="316">
        <v>0</v>
      </c>
      <c r="HM135" s="316">
        <v>0</v>
      </c>
      <c r="HN135" s="316">
        <v>0</v>
      </c>
      <c r="HO135" s="316">
        <v>0</v>
      </c>
      <c r="HP135" s="316">
        <v>0</v>
      </c>
      <c r="HQ135" s="316">
        <v>0</v>
      </c>
      <c r="HR135" s="316">
        <v>0</v>
      </c>
      <c r="HS135" s="316">
        <v>0</v>
      </c>
      <c r="HT135" s="316">
        <v>0</v>
      </c>
      <c r="HU135" s="316">
        <v>0</v>
      </c>
      <c r="HV135" s="316">
        <v>0</v>
      </c>
      <c r="HW135" s="316">
        <v>0</v>
      </c>
      <c r="HX135" s="316">
        <v>0</v>
      </c>
      <c r="HY135" s="316">
        <v>0</v>
      </c>
      <c r="HZ135" s="316">
        <v>0</v>
      </c>
      <c r="IA135" s="316">
        <v>0</v>
      </c>
      <c r="IB135" s="316">
        <v>0</v>
      </c>
      <c r="IC135" s="316">
        <v>0</v>
      </c>
      <c r="ID135" s="316">
        <v>0</v>
      </c>
      <c r="IE135" s="316">
        <v>0</v>
      </c>
      <c r="IF135" s="316">
        <v>0</v>
      </c>
      <c r="IG135" s="316">
        <v>0</v>
      </c>
      <c r="IH135" s="316">
        <v>0</v>
      </c>
      <c r="II135" s="316">
        <v>0</v>
      </c>
      <c r="IJ135" s="316">
        <v>0</v>
      </c>
      <c r="IK135" s="316">
        <v>0</v>
      </c>
      <c r="IL135" s="316">
        <v>0</v>
      </c>
      <c r="IM135" s="316">
        <v>0</v>
      </c>
      <c r="IN135" s="316">
        <v>0</v>
      </c>
      <c r="IO135" s="316">
        <v>0</v>
      </c>
      <c r="IP135" s="316">
        <v>0</v>
      </c>
      <c r="IQ135" s="316">
        <v>0</v>
      </c>
      <c r="IR135" s="316">
        <v>0</v>
      </c>
      <c r="IS135" s="316">
        <v>0</v>
      </c>
      <c r="IT135" s="316">
        <v>0</v>
      </c>
      <c r="IU135" s="316">
        <v>0</v>
      </c>
      <c r="IV135" s="298"/>
      <c r="IW135" s="359"/>
      <c r="IX135" s="360"/>
      <c r="IY135" s="7"/>
      <c r="IZ135" s="7"/>
    </row>
    <row r="136" spans="1:260" ht="15.75" thickBot="1" x14ac:dyDescent="0.3">
      <c r="A136" s="317" t="s">
        <v>1241</v>
      </c>
      <c r="B136" s="314" t="s">
        <v>789</v>
      </c>
      <c r="C136" s="315">
        <v>284190.09787419997</v>
      </c>
      <c r="D136" s="125">
        <v>0.97190225124359131</v>
      </c>
      <c r="E136" s="126">
        <v>0.23297100000000004</v>
      </c>
      <c r="F136" s="125">
        <v>0</v>
      </c>
      <c r="G136" s="316">
        <v>0</v>
      </c>
      <c r="H136" s="316">
        <v>0</v>
      </c>
      <c r="I136" s="316">
        <v>0</v>
      </c>
      <c r="J136" s="316">
        <v>0</v>
      </c>
      <c r="K136" s="316">
        <v>0</v>
      </c>
      <c r="L136" s="316">
        <v>0</v>
      </c>
      <c r="M136" s="316">
        <v>0</v>
      </c>
      <c r="N136" s="316">
        <v>0</v>
      </c>
      <c r="O136" s="316">
        <v>0</v>
      </c>
      <c r="P136" s="316">
        <v>0</v>
      </c>
      <c r="Q136" s="316">
        <v>0</v>
      </c>
      <c r="R136" s="316">
        <v>0</v>
      </c>
      <c r="S136" s="316">
        <v>0</v>
      </c>
      <c r="T136" s="316">
        <v>0</v>
      </c>
      <c r="U136" s="316">
        <v>0</v>
      </c>
      <c r="V136" s="316">
        <v>0</v>
      </c>
      <c r="W136" s="316">
        <v>0</v>
      </c>
      <c r="X136" s="316">
        <v>0</v>
      </c>
      <c r="Y136" s="316">
        <v>0</v>
      </c>
      <c r="Z136" s="316">
        <v>0</v>
      </c>
      <c r="AA136" s="316">
        <v>0</v>
      </c>
      <c r="AB136" s="316">
        <v>0</v>
      </c>
      <c r="AC136" s="316">
        <v>0</v>
      </c>
      <c r="AD136" s="316">
        <v>0</v>
      </c>
      <c r="AE136" s="316">
        <v>0</v>
      </c>
      <c r="AF136" s="316">
        <v>0</v>
      </c>
      <c r="AG136" s="316">
        <v>0</v>
      </c>
      <c r="AH136" s="316">
        <v>0</v>
      </c>
      <c r="AI136" s="316">
        <v>0</v>
      </c>
      <c r="AJ136" s="316">
        <v>0</v>
      </c>
      <c r="AK136" s="316">
        <v>0</v>
      </c>
      <c r="AL136" s="316">
        <v>0</v>
      </c>
      <c r="AM136" s="316">
        <v>0</v>
      </c>
      <c r="AN136" s="316">
        <v>0</v>
      </c>
      <c r="AO136" s="316">
        <v>0</v>
      </c>
      <c r="AP136" s="316">
        <v>0</v>
      </c>
      <c r="AQ136" s="316">
        <v>0</v>
      </c>
      <c r="AR136" s="316">
        <v>0</v>
      </c>
      <c r="AS136" s="316">
        <v>0</v>
      </c>
      <c r="AT136" s="316">
        <v>0</v>
      </c>
      <c r="AU136" s="316">
        <v>0</v>
      </c>
      <c r="AV136" s="316">
        <v>0</v>
      </c>
      <c r="AW136" s="316">
        <v>0</v>
      </c>
      <c r="AX136" s="316">
        <v>0</v>
      </c>
      <c r="AY136" s="316">
        <v>0</v>
      </c>
      <c r="AZ136" s="316">
        <v>0</v>
      </c>
      <c r="BA136" s="316">
        <v>0</v>
      </c>
      <c r="BB136" s="316">
        <v>0</v>
      </c>
      <c r="BC136" s="316">
        <v>0</v>
      </c>
      <c r="BD136" s="316">
        <v>0</v>
      </c>
      <c r="BE136" s="316">
        <v>0</v>
      </c>
      <c r="BF136" s="316">
        <v>0</v>
      </c>
      <c r="BG136" s="316">
        <v>0</v>
      </c>
      <c r="BH136" s="316">
        <v>0</v>
      </c>
      <c r="BI136" s="316">
        <v>0</v>
      </c>
      <c r="BJ136" s="316">
        <v>0</v>
      </c>
      <c r="BK136" s="316">
        <v>0</v>
      </c>
      <c r="BL136" s="316">
        <v>0</v>
      </c>
      <c r="BM136" s="316">
        <v>0</v>
      </c>
      <c r="BN136" s="316">
        <v>0</v>
      </c>
      <c r="BO136" s="316">
        <v>0</v>
      </c>
      <c r="BP136" s="316">
        <v>0</v>
      </c>
      <c r="BQ136" s="316">
        <v>0</v>
      </c>
      <c r="BR136" s="316">
        <v>0</v>
      </c>
      <c r="BS136" s="316">
        <v>0</v>
      </c>
      <c r="BT136" s="316">
        <v>0</v>
      </c>
      <c r="BU136" s="316">
        <v>0</v>
      </c>
      <c r="BV136" s="316">
        <v>0</v>
      </c>
      <c r="BW136" s="316">
        <v>0</v>
      </c>
      <c r="BX136" s="316">
        <v>0</v>
      </c>
      <c r="BY136" s="316">
        <v>0</v>
      </c>
      <c r="BZ136" s="316">
        <v>0</v>
      </c>
      <c r="CA136" s="316">
        <v>0</v>
      </c>
      <c r="CB136" s="316">
        <v>0</v>
      </c>
      <c r="CC136" s="316">
        <v>0</v>
      </c>
      <c r="CD136" s="316">
        <v>0</v>
      </c>
      <c r="CE136" s="316">
        <v>0</v>
      </c>
      <c r="CF136" s="316">
        <v>0</v>
      </c>
      <c r="CG136" s="316">
        <v>0</v>
      </c>
      <c r="CH136" s="316">
        <v>0</v>
      </c>
      <c r="CI136" s="316">
        <v>0</v>
      </c>
      <c r="CJ136" s="316">
        <v>0</v>
      </c>
      <c r="CK136" s="316">
        <v>0</v>
      </c>
      <c r="CL136" s="316">
        <v>0</v>
      </c>
      <c r="CM136" s="316">
        <v>0</v>
      </c>
      <c r="CN136" s="316">
        <v>0</v>
      </c>
      <c r="CO136" s="316">
        <v>0</v>
      </c>
      <c r="CP136" s="316">
        <v>0</v>
      </c>
      <c r="CQ136" s="316">
        <v>0</v>
      </c>
      <c r="CR136" s="316">
        <v>0</v>
      </c>
      <c r="CS136" s="316">
        <v>0</v>
      </c>
      <c r="CT136" s="316">
        <v>0</v>
      </c>
      <c r="CU136" s="316">
        <v>0</v>
      </c>
      <c r="CV136" s="316">
        <v>0</v>
      </c>
      <c r="CW136" s="316">
        <v>0</v>
      </c>
      <c r="CX136" s="316">
        <v>0</v>
      </c>
      <c r="CY136" s="316">
        <v>0</v>
      </c>
      <c r="CZ136" s="316">
        <v>0</v>
      </c>
      <c r="DA136" s="316">
        <v>0</v>
      </c>
      <c r="DB136" s="316">
        <v>0</v>
      </c>
      <c r="DC136" s="316">
        <v>0</v>
      </c>
      <c r="DD136" s="316">
        <v>0</v>
      </c>
      <c r="DE136" s="316">
        <v>0</v>
      </c>
      <c r="DF136" s="316">
        <v>0</v>
      </c>
      <c r="DG136" s="316">
        <v>0</v>
      </c>
      <c r="DH136" s="316">
        <v>0</v>
      </c>
      <c r="DI136" s="316">
        <v>0</v>
      </c>
      <c r="DJ136" s="316">
        <v>0</v>
      </c>
      <c r="DK136" s="316">
        <v>0</v>
      </c>
      <c r="DL136" s="316">
        <v>0</v>
      </c>
      <c r="DM136" s="316">
        <v>0</v>
      </c>
      <c r="DN136" s="316">
        <v>0</v>
      </c>
      <c r="DO136" s="316">
        <v>0</v>
      </c>
      <c r="DP136" s="316">
        <v>0</v>
      </c>
      <c r="DQ136" s="316">
        <v>0</v>
      </c>
      <c r="DR136" s="316">
        <v>0</v>
      </c>
      <c r="DS136" s="316">
        <v>0</v>
      </c>
      <c r="DT136" s="316">
        <v>0</v>
      </c>
      <c r="DU136" s="316">
        <v>0</v>
      </c>
      <c r="DV136" s="316">
        <v>0</v>
      </c>
      <c r="DW136" s="316">
        <v>0</v>
      </c>
      <c r="DX136" s="316">
        <v>0</v>
      </c>
      <c r="DY136" s="316">
        <v>0</v>
      </c>
      <c r="DZ136" s="316">
        <v>0</v>
      </c>
      <c r="EA136" s="316">
        <v>0</v>
      </c>
      <c r="EB136" s="316">
        <v>0</v>
      </c>
      <c r="EC136" s="316">
        <v>0</v>
      </c>
      <c r="ED136" s="316">
        <v>0</v>
      </c>
      <c r="EE136" s="316">
        <v>0</v>
      </c>
      <c r="EF136" s="316">
        <v>0</v>
      </c>
      <c r="EG136" s="316">
        <v>0</v>
      </c>
      <c r="EH136" s="316">
        <v>0</v>
      </c>
      <c r="EI136" s="316">
        <v>0</v>
      </c>
      <c r="EJ136" s="316">
        <v>0</v>
      </c>
      <c r="EK136" s="316">
        <v>0</v>
      </c>
      <c r="EL136" s="316">
        <v>0</v>
      </c>
      <c r="EM136" s="316">
        <v>0</v>
      </c>
      <c r="EN136" s="316">
        <v>0</v>
      </c>
      <c r="EO136" s="316">
        <v>0</v>
      </c>
      <c r="EP136" s="316">
        <v>0</v>
      </c>
      <c r="EQ136" s="316">
        <v>0</v>
      </c>
      <c r="ER136" s="316">
        <v>0</v>
      </c>
      <c r="ES136" s="316">
        <v>0</v>
      </c>
      <c r="ET136" s="316">
        <v>0</v>
      </c>
      <c r="EU136" s="316">
        <v>0</v>
      </c>
      <c r="EV136" s="316">
        <v>0</v>
      </c>
      <c r="EW136" s="316">
        <v>0</v>
      </c>
      <c r="EX136" s="316">
        <v>0</v>
      </c>
      <c r="EY136" s="316">
        <v>0</v>
      </c>
      <c r="EZ136" s="316">
        <v>0</v>
      </c>
      <c r="FA136" s="316">
        <v>0</v>
      </c>
      <c r="FB136" s="316">
        <v>0</v>
      </c>
      <c r="FC136" s="316">
        <v>0</v>
      </c>
      <c r="FD136" s="316">
        <v>0</v>
      </c>
      <c r="FE136" s="316">
        <v>0</v>
      </c>
      <c r="FF136" s="316">
        <v>0</v>
      </c>
      <c r="FG136" s="316">
        <v>0</v>
      </c>
      <c r="FH136" s="316">
        <v>0</v>
      </c>
      <c r="FI136" s="316">
        <v>0</v>
      </c>
      <c r="FJ136" s="316">
        <v>0</v>
      </c>
      <c r="FK136" s="316">
        <v>0</v>
      </c>
      <c r="FL136" s="316">
        <v>0</v>
      </c>
      <c r="FM136" s="316">
        <v>0</v>
      </c>
      <c r="FN136" s="316">
        <v>0</v>
      </c>
      <c r="FO136" s="316">
        <v>0</v>
      </c>
      <c r="FP136" s="316">
        <v>0</v>
      </c>
      <c r="FQ136" s="316">
        <v>0</v>
      </c>
      <c r="FR136" s="316">
        <v>0</v>
      </c>
      <c r="FS136" s="316">
        <v>0</v>
      </c>
      <c r="FT136" s="316">
        <v>0</v>
      </c>
      <c r="FU136" s="316">
        <v>0</v>
      </c>
      <c r="FV136" s="316">
        <v>0</v>
      </c>
      <c r="FW136" s="316">
        <v>0</v>
      </c>
      <c r="FX136" s="316">
        <v>0</v>
      </c>
      <c r="FY136" s="316">
        <v>0</v>
      </c>
      <c r="FZ136" s="316">
        <v>0</v>
      </c>
      <c r="GA136" s="316">
        <v>0</v>
      </c>
      <c r="GB136" s="316">
        <v>0</v>
      </c>
      <c r="GC136" s="316">
        <v>0</v>
      </c>
      <c r="GD136" s="316">
        <v>0</v>
      </c>
      <c r="GE136" s="316">
        <v>0</v>
      </c>
      <c r="GF136" s="316">
        <v>0</v>
      </c>
      <c r="GG136" s="316">
        <v>0</v>
      </c>
      <c r="GH136" s="316">
        <v>0</v>
      </c>
      <c r="GI136" s="316">
        <v>0</v>
      </c>
      <c r="GJ136" s="316">
        <v>0</v>
      </c>
      <c r="GK136" s="316">
        <v>0</v>
      </c>
      <c r="GL136" s="316">
        <v>0</v>
      </c>
      <c r="GM136" s="316">
        <v>0</v>
      </c>
      <c r="GN136" s="316">
        <v>0</v>
      </c>
      <c r="GO136" s="316">
        <v>0</v>
      </c>
      <c r="GP136" s="316">
        <v>0</v>
      </c>
      <c r="GQ136" s="316">
        <v>0</v>
      </c>
      <c r="GR136" s="316">
        <v>0</v>
      </c>
      <c r="GS136" s="316">
        <v>0</v>
      </c>
      <c r="GT136" s="316">
        <v>0</v>
      </c>
      <c r="GU136" s="316">
        <v>0</v>
      </c>
      <c r="GV136" s="316">
        <v>0</v>
      </c>
      <c r="GW136" s="316">
        <v>0</v>
      </c>
      <c r="GX136" s="316">
        <v>0</v>
      </c>
      <c r="GY136" s="316">
        <v>0</v>
      </c>
      <c r="GZ136" s="316">
        <v>0</v>
      </c>
      <c r="HA136" s="316">
        <v>0</v>
      </c>
      <c r="HB136" s="316">
        <v>0</v>
      </c>
      <c r="HC136" s="316">
        <v>0</v>
      </c>
      <c r="HD136" s="316">
        <v>0</v>
      </c>
      <c r="HE136" s="316">
        <v>0</v>
      </c>
      <c r="HF136" s="316">
        <v>0</v>
      </c>
      <c r="HG136" s="316">
        <v>0</v>
      </c>
      <c r="HH136" s="316">
        <v>0</v>
      </c>
      <c r="HI136" s="316">
        <v>0</v>
      </c>
      <c r="HJ136" s="316">
        <v>0</v>
      </c>
      <c r="HK136" s="316">
        <v>0</v>
      </c>
      <c r="HL136" s="316">
        <v>0</v>
      </c>
      <c r="HM136" s="316">
        <v>0</v>
      </c>
      <c r="HN136" s="316">
        <v>0</v>
      </c>
      <c r="HO136" s="316">
        <v>0</v>
      </c>
      <c r="HP136" s="316">
        <v>0</v>
      </c>
      <c r="HQ136" s="316">
        <v>0</v>
      </c>
      <c r="HR136" s="316">
        <v>0</v>
      </c>
      <c r="HS136" s="316">
        <v>0</v>
      </c>
      <c r="HT136" s="316">
        <v>0</v>
      </c>
      <c r="HU136" s="316">
        <v>0</v>
      </c>
      <c r="HV136" s="316">
        <v>0</v>
      </c>
      <c r="HW136" s="316">
        <v>0</v>
      </c>
      <c r="HX136" s="316">
        <v>0</v>
      </c>
      <c r="HY136" s="316">
        <v>0</v>
      </c>
      <c r="HZ136" s="316">
        <v>0</v>
      </c>
      <c r="IA136" s="316">
        <v>0</v>
      </c>
      <c r="IB136" s="316">
        <v>0</v>
      </c>
      <c r="IC136" s="316">
        <v>0</v>
      </c>
      <c r="ID136" s="316">
        <v>0</v>
      </c>
      <c r="IE136" s="316">
        <v>0</v>
      </c>
      <c r="IF136" s="316">
        <v>0</v>
      </c>
      <c r="IG136" s="316">
        <v>0</v>
      </c>
      <c r="IH136" s="316">
        <v>0</v>
      </c>
      <c r="II136" s="316">
        <v>0</v>
      </c>
      <c r="IJ136" s="316">
        <v>0</v>
      </c>
      <c r="IK136" s="316">
        <v>0</v>
      </c>
      <c r="IL136" s="316">
        <v>0</v>
      </c>
      <c r="IM136" s="316">
        <v>0</v>
      </c>
      <c r="IN136" s="316">
        <v>0</v>
      </c>
      <c r="IO136" s="316">
        <v>0</v>
      </c>
      <c r="IP136" s="316">
        <v>0</v>
      </c>
      <c r="IQ136" s="316">
        <v>0</v>
      </c>
      <c r="IR136" s="316">
        <v>0</v>
      </c>
      <c r="IS136" s="316">
        <v>0</v>
      </c>
      <c r="IT136" s="316">
        <v>0</v>
      </c>
      <c r="IU136" s="316">
        <v>0</v>
      </c>
      <c r="IV136" s="298"/>
      <c r="IW136" s="359"/>
      <c r="IX136" s="360"/>
      <c r="IY136" s="7"/>
      <c r="IZ136" s="7"/>
    </row>
    <row r="137" spans="1:260" ht="15.75" thickBot="1" x14ac:dyDescent="0.3">
      <c r="A137" s="114" t="s">
        <v>581</v>
      </c>
      <c r="B137" s="314" t="s">
        <v>403</v>
      </c>
      <c r="C137" s="318">
        <v>588621.07843980007</v>
      </c>
      <c r="D137" s="115">
        <v>0.33983778953552246</v>
      </c>
      <c r="E137" s="116">
        <v>7.8875000000000015E-2</v>
      </c>
      <c r="F137" s="125">
        <v>0</v>
      </c>
      <c r="G137" s="316">
        <v>0</v>
      </c>
      <c r="H137" s="316">
        <v>0</v>
      </c>
      <c r="I137" s="316">
        <v>0</v>
      </c>
      <c r="J137" s="316">
        <v>0</v>
      </c>
      <c r="K137" s="316">
        <v>0</v>
      </c>
      <c r="L137" s="316">
        <v>0</v>
      </c>
      <c r="M137" s="316">
        <v>0</v>
      </c>
      <c r="N137" s="316">
        <v>0</v>
      </c>
      <c r="O137" s="316">
        <v>0</v>
      </c>
      <c r="P137" s="316">
        <v>0</v>
      </c>
      <c r="Q137" s="316">
        <v>0</v>
      </c>
      <c r="R137" s="316">
        <v>0</v>
      </c>
      <c r="S137" s="316">
        <v>0</v>
      </c>
      <c r="T137" s="316">
        <v>0</v>
      </c>
      <c r="U137" s="316">
        <v>0</v>
      </c>
      <c r="V137" s="316">
        <v>0</v>
      </c>
      <c r="W137" s="316">
        <v>0</v>
      </c>
      <c r="X137" s="316">
        <v>0</v>
      </c>
      <c r="Y137" s="316">
        <v>0</v>
      </c>
      <c r="Z137" s="316">
        <v>0</v>
      </c>
      <c r="AA137" s="316">
        <v>0</v>
      </c>
      <c r="AB137" s="316">
        <v>0</v>
      </c>
      <c r="AC137" s="316">
        <v>0</v>
      </c>
      <c r="AD137" s="316">
        <v>0</v>
      </c>
      <c r="AE137" s="316">
        <v>0</v>
      </c>
      <c r="AF137" s="316">
        <v>0</v>
      </c>
      <c r="AG137" s="316">
        <v>0</v>
      </c>
      <c r="AH137" s="316">
        <v>0</v>
      </c>
      <c r="AI137" s="316">
        <v>0</v>
      </c>
      <c r="AJ137" s="316">
        <v>0</v>
      </c>
      <c r="AK137" s="316">
        <v>0</v>
      </c>
      <c r="AL137" s="316">
        <v>0</v>
      </c>
      <c r="AM137" s="316">
        <v>0</v>
      </c>
      <c r="AN137" s="316">
        <v>0</v>
      </c>
      <c r="AO137" s="316">
        <v>0</v>
      </c>
      <c r="AP137" s="316">
        <v>0</v>
      </c>
      <c r="AQ137" s="316">
        <v>0</v>
      </c>
      <c r="AR137" s="316">
        <v>0</v>
      </c>
      <c r="AS137" s="316">
        <v>0</v>
      </c>
      <c r="AT137" s="316">
        <v>0</v>
      </c>
      <c r="AU137" s="316">
        <v>0</v>
      </c>
      <c r="AV137" s="316">
        <v>0</v>
      </c>
      <c r="AW137" s="316">
        <v>0</v>
      </c>
      <c r="AX137" s="316">
        <v>0</v>
      </c>
      <c r="AY137" s="316">
        <v>0</v>
      </c>
      <c r="AZ137" s="316">
        <v>0</v>
      </c>
      <c r="BA137" s="316">
        <v>0</v>
      </c>
      <c r="BB137" s="316">
        <v>0</v>
      </c>
      <c r="BC137" s="316">
        <v>0</v>
      </c>
      <c r="BD137" s="316">
        <v>0</v>
      </c>
      <c r="BE137" s="316">
        <v>0</v>
      </c>
      <c r="BF137" s="316">
        <v>0</v>
      </c>
      <c r="BG137" s="316">
        <v>0</v>
      </c>
      <c r="BH137" s="316">
        <v>0</v>
      </c>
      <c r="BI137" s="316">
        <v>0</v>
      </c>
      <c r="BJ137" s="316">
        <v>0</v>
      </c>
      <c r="BK137" s="316">
        <v>0</v>
      </c>
      <c r="BL137" s="316">
        <v>0</v>
      </c>
      <c r="BM137" s="316">
        <v>0</v>
      </c>
      <c r="BN137" s="316">
        <v>0</v>
      </c>
      <c r="BO137" s="316">
        <v>0</v>
      </c>
      <c r="BP137" s="316">
        <v>0</v>
      </c>
      <c r="BQ137" s="316">
        <v>0</v>
      </c>
      <c r="BR137" s="316">
        <v>0</v>
      </c>
      <c r="BS137" s="316">
        <v>0</v>
      </c>
      <c r="BT137" s="316">
        <v>0</v>
      </c>
      <c r="BU137" s="316">
        <v>0</v>
      </c>
      <c r="BV137" s="316">
        <v>0</v>
      </c>
      <c r="BW137" s="316">
        <v>0</v>
      </c>
      <c r="BX137" s="316">
        <v>0</v>
      </c>
      <c r="BY137" s="316">
        <v>0</v>
      </c>
      <c r="BZ137" s="316">
        <v>0</v>
      </c>
      <c r="CA137" s="316">
        <v>0</v>
      </c>
      <c r="CB137" s="316">
        <v>0</v>
      </c>
      <c r="CC137" s="316">
        <v>0</v>
      </c>
      <c r="CD137" s="316">
        <v>0</v>
      </c>
      <c r="CE137" s="316">
        <v>0</v>
      </c>
      <c r="CF137" s="316">
        <v>0</v>
      </c>
      <c r="CG137" s="316">
        <v>0</v>
      </c>
      <c r="CH137" s="316">
        <v>0</v>
      </c>
      <c r="CI137" s="316">
        <v>0</v>
      </c>
      <c r="CJ137" s="316">
        <v>0</v>
      </c>
      <c r="CK137" s="316">
        <v>0</v>
      </c>
      <c r="CL137" s="316">
        <v>0</v>
      </c>
      <c r="CM137" s="316">
        <v>0</v>
      </c>
      <c r="CN137" s="316">
        <v>0</v>
      </c>
      <c r="CO137" s="316">
        <v>0</v>
      </c>
      <c r="CP137" s="316">
        <v>0</v>
      </c>
      <c r="CQ137" s="316">
        <v>0</v>
      </c>
      <c r="CR137" s="316">
        <v>0</v>
      </c>
      <c r="CS137" s="316">
        <v>0</v>
      </c>
      <c r="CT137" s="316">
        <v>0</v>
      </c>
      <c r="CU137" s="316">
        <v>0</v>
      </c>
      <c r="CV137" s="316">
        <v>0</v>
      </c>
      <c r="CW137" s="316">
        <v>0</v>
      </c>
      <c r="CX137" s="316">
        <v>0</v>
      </c>
      <c r="CY137" s="316">
        <v>0</v>
      </c>
      <c r="CZ137" s="316">
        <v>0</v>
      </c>
      <c r="DA137" s="316">
        <v>0</v>
      </c>
      <c r="DB137" s="316">
        <v>0</v>
      </c>
      <c r="DC137" s="316">
        <v>0</v>
      </c>
      <c r="DD137" s="316">
        <v>0</v>
      </c>
      <c r="DE137" s="316">
        <v>0</v>
      </c>
      <c r="DF137" s="316">
        <v>0</v>
      </c>
      <c r="DG137" s="316">
        <v>0</v>
      </c>
      <c r="DH137" s="316">
        <v>0</v>
      </c>
      <c r="DI137" s="316">
        <v>0</v>
      </c>
      <c r="DJ137" s="316">
        <v>0</v>
      </c>
      <c r="DK137" s="316">
        <v>0</v>
      </c>
      <c r="DL137" s="316">
        <v>0</v>
      </c>
      <c r="DM137" s="316">
        <v>0</v>
      </c>
      <c r="DN137" s="316">
        <v>0</v>
      </c>
      <c r="DO137" s="316">
        <v>0</v>
      </c>
      <c r="DP137" s="316">
        <v>0</v>
      </c>
      <c r="DQ137" s="316">
        <v>0</v>
      </c>
      <c r="DR137" s="316">
        <v>0</v>
      </c>
      <c r="DS137" s="316">
        <v>0</v>
      </c>
      <c r="DT137" s="316">
        <v>0</v>
      </c>
      <c r="DU137" s="316">
        <v>0</v>
      </c>
      <c r="DV137" s="316">
        <v>0</v>
      </c>
      <c r="DW137" s="316">
        <v>0</v>
      </c>
      <c r="DX137" s="316">
        <v>0</v>
      </c>
      <c r="DY137" s="316">
        <v>0</v>
      </c>
      <c r="DZ137" s="316">
        <v>0</v>
      </c>
      <c r="EA137" s="316">
        <v>0</v>
      </c>
      <c r="EB137" s="316">
        <v>0</v>
      </c>
      <c r="EC137" s="316">
        <v>0</v>
      </c>
      <c r="ED137" s="316">
        <v>0</v>
      </c>
      <c r="EE137" s="316">
        <v>0</v>
      </c>
      <c r="EF137" s="316">
        <v>0</v>
      </c>
      <c r="EG137" s="316">
        <v>0</v>
      </c>
      <c r="EH137" s="316">
        <v>0</v>
      </c>
      <c r="EI137" s="316">
        <v>0</v>
      </c>
      <c r="EJ137" s="316">
        <v>0</v>
      </c>
      <c r="EK137" s="316">
        <v>0</v>
      </c>
      <c r="EL137" s="316">
        <v>0</v>
      </c>
      <c r="EM137" s="316">
        <v>0</v>
      </c>
      <c r="EN137" s="316">
        <v>0</v>
      </c>
      <c r="EO137" s="316">
        <v>0</v>
      </c>
      <c r="EP137" s="316">
        <v>0</v>
      </c>
      <c r="EQ137" s="316">
        <v>0</v>
      </c>
      <c r="ER137" s="316">
        <v>0</v>
      </c>
      <c r="ES137" s="316">
        <v>0</v>
      </c>
      <c r="ET137" s="316">
        <v>0</v>
      </c>
      <c r="EU137" s="316">
        <v>0</v>
      </c>
      <c r="EV137" s="316">
        <v>0</v>
      </c>
      <c r="EW137" s="316">
        <v>0</v>
      </c>
      <c r="EX137" s="316">
        <v>0</v>
      </c>
      <c r="EY137" s="316">
        <v>0</v>
      </c>
      <c r="EZ137" s="316">
        <v>0</v>
      </c>
      <c r="FA137" s="316">
        <v>0</v>
      </c>
      <c r="FB137" s="316">
        <v>0</v>
      </c>
      <c r="FC137" s="316">
        <v>0</v>
      </c>
      <c r="FD137" s="316">
        <v>0</v>
      </c>
      <c r="FE137" s="316">
        <v>0</v>
      </c>
      <c r="FF137" s="316">
        <v>0</v>
      </c>
      <c r="FG137" s="316">
        <v>0</v>
      </c>
      <c r="FH137" s="316">
        <v>0</v>
      </c>
      <c r="FI137" s="316">
        <v>0</v>
      </c>
      <c r="FJ137" s="316">
        <v>0</v>
      </c>
      <c r="FK137" s="316">
        <v>0</v>
      </c>
      <c r="FL137" s="316">
        <v>0</v>
      </c>
      <c r="FM137" s="316">
        <v>0</v>
      </c>
      <c r="FN137" s="316">
        <v>0</v>
      </c>
      <c r="FO137" s="316">
        <v>0</v>
      </c>
      <c r="FP137" s="316">
        <v>0</v>
      </c>
      <c r="FQ137" s="316">
        <v>0</v>
      </c>
      <c r="FR137" s="316">
        <v>0</v>
      </c>
      <c r="FS137" s="316">
        <v>0</v>
      </c>
      <c r="FT137" s="316">
        <v>0</v>
      </c>
      <c r="FU137" s="316">
        <v>0</v>
      </c>
      <c r="FV137" s="316">
        <v>0</v>
      </c>
      <c r="FW137" s="316">
        <v>0</v>
      </c>
      <c r="FX137" s="316">
        <v>0</v>
      </c>
      <c r="FY137" s="316">
        <v>0</v>
      </c>
      <c r="FZ137" s="316">
        <v>0</v>
      </c>
      <c r="GA137" s="316">
        <v>0</v>
      </c>
      <c r="GB137" s="316">
        <v>0</v>
      </c>
      <c r="GC137" s="316">
        <v>0</v>
      </c>
      <c r="GD137" s="316">
        <v>0</v>
      </c>
      <c r="GE137" s="316">
        <v>0</v>
      </c>
      <c r="GF137" s="316">
        <v>0</v>
      </c>
      <c r="GG137" s="316">
        <v>0</v>
      </c>
      <c r="GH137" s="316">
        <v>0</v>
      </c>
      <c r="GI137" s="316">
        <v>0</v>
      </c>
      <c r="GJ137" s="316">
        <v>0</v>
      </c>
      <c r="GK137" s="316">
        <v>0</v>
      </c>
      <c r="GL137" s="316">
        <v>0</v>
      </c>
      <c r="GM137" s="316">
        <v>0</v>
      </c>
      <c r="GN137" s="316">
        <v>0</v>
      </c>
      <c r="GO137" s="316">
        <v>0</v>
      </c>
      <c r="GP137" s="316">
        <v>0</v>
      </c>
      <c r="GQ137" s="316">
        <v>0</v>
      </c>
      <c r="GR137" s="316">
        <v>0</v>
      </c>
      <c r="GS137" s="316">
        <v>0</v>
      </c>
      <c r="GT137" s="316">
        <v>0</v>
      </c>
      <c r="GU137" s="316">
        <v>0</v>
      </c>
      <c r="GV137" s="316">
        <v>0</v>
      </c>
      <c r="GW137" s="316">
        <v>0</v>
      </c>
      <c r="GX137" s="316">
        <v>0</v>
      </c>
      <c r="GY137" s="316">
        <v>0</v>
      </c>
      <c r="GZ137" s="316">
        <v>0</v>
      </c>
      <c r="HA137" s="316">
        <v>0</v>
      </c>
      <c r="HB137" s="316">
        <v>0</v>
      </c>
      <c r="HC137" s="316">
        <v>0</v>
      </c>
      <c r="HD137" s="316">
        <v>0</v>
      </c>
      <c r="HE137" s="316">
        <v>0</v>
      </c>
      <c r="HF137" s="316">
        <v>0</v>
      </c>
      <c r="HG137" s="316">
        <v>0</v>
      </c>
      <c r="HH137" s="316">
        <v>0</v>
      </c>
      <c r="HI137" s="316">
        <v>0</v>
      </c>
      <c r="HJ137" s="316">
        <v>0</v>
      </c>
      <c r="HK137" s="316">
        <v>0</v>
      </c>
      <c r="HL137" s="316">
        <v>0</v>
      </c>
      <c r="HM137" s="316">
        <v>0</v>
      </c>
      <c r="HN137" s="316">
        <v>0</v>
      </c>
      <c r="HO137" s="316">
        <v>0</v>
      </c>
      <c r="HP137" s="316">
        <v>0</v>
      </c>
      <c r="HQ137" s="316">
        <v>0</v>
      </c>
      <c r="HR137" s="316">
        <v>0</v>
      </c>
      <c r="HS137" s="316">
        <v>0</v>
      </c>
      <c r="HT137" s="316">
        <v>0</v>
      </c>
      <c r="HU137" s="316">
        <v>0</v>
      </c>
      <c r="HV137" s="316">
        <v>0</v>
      </c>
      <c r="HW137" s="316">
        <v>0</v>
      </c>
      <c r="HX137" s="316">
        <v>0</v>
      </c>
      <c r="HY137" s="316">
        <v>0</v>
      </c>
      <c r="HZ137" s="316">
        <v>0</v>
      </c>
      <c r="IA137" s="316">
        <v>0</v>
      </c>
      <c r="IB137" s="316">
        <v>0</v>
      </c>
      <c r="IC137" s="316">
        <v>0</v>
      </c>
      <c r="ID137" s="316">
        <v>0</v>
      </c>
      <c r="IE137" s="316">
        <v>0</v>
      </c>
      <c r="IF137" s="316">
        <v>0</v>
      </c>
      <c r="IG137" s="316">
        <v>0</v>
      </c>
      <c r="IH137" s="316">
        <v>0</v>
      </c>
      <c r="II137" s="316">
        <v>0</v>
      </c>
      <c r="IJ137" s="316">
        <v>0</v>
      </c>
      <c r="IK137" s="316">
        <v>0</v>
      </c>
      <c r="IL137" s="316">
        <v>0</v>
      </c>
      <c r="IM137" s="316">
        <v>0</v>
      </c>
      <c r="IN137" s="316">
        <v>0</v>
      </c>
      <c r="IO137" s="316">
        <v>0</v>
      </c>
      <c r="IP137" s="316">
        <v>0</v>
      </c>
      <c r="IQ137" s="316">
        <v>0</v>
      </c>
      <c r="IR137" s="316">
        <v>0</v>
      </c>
      <c r="IS137" s="316">
        <v>0</v>
      </c>
      <c r="IT137" s="316">
        <v>0</v>
      </c>
      <c r="IU137" s="316">
        <v>0</v>
      </c>
      <c r="IV137" s="298"/>
      <c r="IW137" s="359"/>
      <c r="IX137" s="360"/>
      <c r="IY137" s="7"/>
      <c r="IZ137" s="7"/>
    </row>
    <row r="138" spans="1:260" ht="0" hidden="1" customHeight="1" x14ac:dyDescent="0.25">
      <c r="A138" s="358"/>
      <c r="B138" s="298"/>
      <c r="C138" s="360"/>
      <c r="D138" s="7"/>
      <c r="E138" s="127"/>
      <c r="IX138" s="313"/>
    </row>
    <row r="139" spans="1:260" ht="0" hidden="1" customHeight="1" x14ac:dyDescent="0.25">
      <c r="A139" s="358"/>
      <c r="B139" s="298"/>
      <c r="C139" s="360"/>
      <c r="D139" s="7"/>
      <c r="E139" s="127"/>
      <c r="IX139" s="313"/>
    </row>
    <row r="140" spans="1:260" ht="0" hidden="1" customHeight="1" x14ac:dyDescent="0.25">
      <c r="A140" s="358"/>
      <c r="B140" s="298"/>
      <c r="C140" s="360"/>
      <c r="D140" s="7"/>
      <c r="E140" s="127"/>
      <c r="IX140" s="313"/>
    </row>
    <row r="141" spans="1:260" ht="0" hidden="1" customHeight="1" x14ac:dyDescent="0.25">
      <c r="A141" s="358"/>
      <c r="B141" s="298"/>
      <c r="C141" s="360"/>
      <c r="D141" s="7"/>
      <c r="E141" s="127"/>
      <c r="IX141" s="313"/>
    </row>
    <row r="142" spans="1:260" ht="0" hidden="1" customHeight="1" x14ac:dyDescent="0.25">
      <c r="A142" s="358"/>
      <c r="B142" s="298"/>
      <c r="C142" s="360"/>
      <c r="D142" s="7"/>
      <c r="E142" s="127"/>
      <c r="IX142" s="313"/>
    </row>
    <row r="143" spans="1:260" ht="0" hidden="1" customHeight="1" x14ac:dyDescent="0.25">
      <c r="A143" s="358"/>
      <c r="B143" s="298"/>
      <c r="C143" s="360"/>
      <c r="D143" s="7"/>
      <c r="E143" s="127"/>
      <c r="IX143" s="313"/>
    </row>
    <row r="144" spans="1:260" ht="0" hidden="1" customHeight="1" x14ac:dyDescent="0.25">
      <c r="A144" s="358"/>
      <c r="B144" s="298"/>
      <c r="C144" s="360"/>
      <c r="D144" s="7"/>
      <c r="E144" s="127"/>
      <c r="IX144" s="313"/>
    </row>
    <row r="145" spans="1:258" ht="0" hidden="1" customHeight="1" x14ac:dyDescent="0.25">
      <c r="A145" s="358"/>
      <c r="B145" s="298"/>
      <c r="C145" s="360"/>
      <c r="D145" s="7"/>
      <c r="E145" s="127"/>
      <c r="IX145" s="313"/>
    </row>
    <row r="146" spans="1:258" ht="0" hidden="1" customHeight="1" x14ac:dyDescent="0.25">
      <c r="A146" s="358"/>
      <c r="B146" s="298"/>
      <c r="C146" s="360"/>
      <c r="D146" s="7"/>
      <c r="E146" s="127"/>
      <c r="IX146" s="313"/>
    </row>
    <row r="147" spans="1:258" ht="0" hidden="1" customHeight="1" x14ac:dyDescent="0.25">
      <c r="A147" s="358"/>
      <c r="B147" s="298"/>
      <c r="C147" s="360"/>
      <c r="D147" s="7"/>
      <c r="E147" s="127"/>
      <c r="IX147" s="313"/>
    </row>
    <row r="148" spans="1:258" ht="0" hidden="1" customHeight="1" x14ac:dyDescent="0.25">
      <c r="A148" s="358"/>
      <c r="B148" s="298"/>
      <c r="C148" s="360"/>
      <c r="D148" s="7"/>
      <c r="E148" s="127"/>
      <c r="IX148" s="313"/>
    </row>
    <row r="149" spans="1:258" ht="0" hidden="1" customHeight="1" x14ac:dyDescent="0.25">
      <c r="A149" s="358"/>
      <c r="B149" s="298"/>
      <c r="C149" s="360"/>
      <c r="D149" s="7"/>
      <c r="E149" s="127"/>
      <c r="IX149" s="313"/>
    </row>
    <row r="150" spans="1:258" ht="0" hidden="1" customHeight="1" x14ac:dyDescent="0.25">
      <c r="A150" s="358"/>
      <c r="B150" s="298"/>
      <c r="C150" s="360"/>
      <c r="D150" s="7"/>
      <c r="E150" s="127"/>
      <c r="IX150" s="313"/>
    </row>
    <row r="151" spans="1:258" ht="0" hidden="1" customHeight="1" x14ac:dyDescent="0.25">
      <c r="A151" s="358"/>
      <c r="B151" s="298"/>
      <c r="C151" s="360"/>
      <c r="D151" s="7"/>
      <c r="E151" s="127"/>
      <c r="IX151" s="313"/>
    </row>
    <row r="152" spans="1:258" ht="0" hidden="1" customHeight="1" x14ac:dyDescent="0.25">
      <c r="A152" s="358"/>
      <c r="B152" s="298"/>
      <c r="C152" s="360"/>
      <c r="D152" s="7"/>
      <c r="E152" s="127"/>
      <c r="IX152" s="313"/>
    </row>
    <row r="153" spans="1:258" ht="0" hidden="1" customHeight="1" x14ac:dyDescent="0.25">
      <c r="A153" s="358"/>
      <c r="B153" s="298"/>
      <c r="C153" s="360"/>
      <c r="D153" s="7"/>
      <c r="E153" s="127"/>
      <c r="IX153" s="313"/>
    </row>
    <row r="154" spans="1:258" ht="0" hidden="1" customHeight="1" x14ac:dyDescent="0.25">
      <c r="A154" s="358"/>
      <c r="B154" s="298"/>
      <c r="C154" s="360"/>
      <c r="D154" s="7"/>
      <c r="E154" s="127"/>
      <c r="IX154" s="313"/>
    </row>
    <row r="155" spans="1:258" ht="0" hidden="1" customHeight="1" x14ac:dyDescent="0.25">
      <c r="A155" s="358"/>
      <c r="B155" s="298"/>
      <c r="C155" s="360"/>
      <c r="D155" s="7"/>
      <c r="E155" s="127"/>
      <c r="IX155" s="313"/>
    </row>
    <row r="156" spans="1:258" ht="0" hidden="1" customHeight="1" x14ac:dyDescent="0.25">
      <c r="A156" s="358"/>
      <c r="B156" s="298"/>
      <c r="C156" s="360"/>
      <c r="D156" s="7"/>
      <c r="E156" s="127"/>
      <c r="IX156" s="313"/>
    </row>
    <row r="157" spans="1:258" ht="0" hidden="1" customHeight="1" x14ac:dyDescent="0.25">
      <c r="A157" s="358"/>
      <c r="B157" s="298"/>
      <c r="C157" s="360"/>
      <c r="D157" s="7"/>
      <c r="E157" s="127"/>
      <c r="IX157" s="313"/>
    </row>
    <row r="158" spans="1:258" ht="0" hidden="1" customHeight="1" x14ac:dyDescent="0.25">
      <c r="A158" s="358"/>
      <c r="B158" s="298"/>
      <c r="C158" s="360"/>
      <c r="D158" s="7"/>
      <c r="E158" s="127"/>
      <c r="IX158" s="313"/>
    </row>
    <row r="159" spans="1:258" ht="0" hidden="1" customHeight="1" x14ac:dyDescent="0.25">
      <c r="A159" s="358"/>
      <c r="B159" s="298"/>
      <c r="C159" s="360"/>
      <c r="D159" s="7"/>
      <c r="E159" s="127"/>
      <c r="IX159" s="313"/>
    </row>
    <row r="160" spans="1:258" ht="0" hidden="1" customHeight="1" x14ac:dyDescent="0.25">
      <c r="A160" s="358"/>
      <c r="B160" s="298"/>
      <c r="C160" s="360"/>
      <c r="D160" s="7"/>
      <c r="E160" s="127"/>
      <c r="IX160" s="313"/>
    </row>
    <row r="161" spans="1:258" ht="0" hidden="1" customHeight="1" x14ac:dyDescent="0.25">
      <c r="A161" s="358"/>
      <c r="B161" s="298"/>
      <c r="C161" s="360"/>
      <c r="D161" s="7"/>
      <c r="E161" s="127"/>
      <c r="IX161" s="313"/>
    </row>
    <row r="162" spans="1:258" ht="0" hidden="1" customHeight="1" x14ac:dyDescent="0.25">
      <c r="A162" s="358"/>
      <c r="B162" s="298"/>
      <c r="C162" s="360"/>
      <c r="D162" s="7"/>
      <c r="E162" s="127"/>
      <c r="IX162" s="313"/>
    </row>
    <row r="163" spans="1:258" ht="0" hidden="1" customHeight="1" x14ac:dyDescent="0.25">
      <c r="A163" s="358"/>
      <c r="B163" s="298"/>
      <c r="C163" s="360"/>
      <c r="D163" s="7"/>
      <c r="E163" s="127"/>
      <c r="IX163" s="313"/>
    </row>
    <row r="164" spans="1:258" ht="0" hidden="1" customHeight="1" x14ac:dyDescent="0.25">
      <c r="A164" s="358"/>
      <c r="B164" s="298"/>
      <c r="C164" s="360"/>
      <c r="D164" s="7"/>
      <c r="E164" s="127"/>
      <c r="IX164" s="313"/>
    </row>
    <row r="165" spans="1:258" ht="0" hidden="1" customHeight="1" x14ac:dyDescent="0.25">
      <c r="A165" s="358"/>
      <c r="B165" s="298"/>
      <c r="C165" s="360"/>
      <c r="D165" s="7"/>
      <c r="E165" s="127"/>
      <c r="IX165" s="313"/>
    </row>
    <row r="166" spans="1:258" ht="0" hidden="1" customHeight="1" x14ac:dyDescent="0.25">
      <c r="A166" s="358"/>
      <c r="B166" s="298"/>
      <c r="C166" s="360"/>
      <c r="D166" s="7"/>
      <c r="E166" s="127"/>
      <c r="IX166" s="313"/>
    </row>
    <row r="167" spans="1:258" ht="0" hidden="1" customHeight="1" x14ac:dyDescent="0.25">
      <c r="A167" s="358"/>
      <c r="B167" s="298"/>
      <c r="C167" s="360"/>
      <c r="D167" s="7"/>
      <c r="E167" s="127"/>
      <c r="IX167" s="313"/>
    </row>
    <row r="168" spans="1:258" ht="0" hidden="1" customHeight="1" x14ac:dyDescent="0.25">
      <c r="A168" s="358"/>
      <c r="B168" s="298"/>
      <c r="C168" s="360"/>
      <c r="D168" s="7"/>
      <c r="E168" s="127"/>
      <c r="IX168" s="313"/>
    </row>
    <row r="169" spans="1:258" ht="0" hidden="1" customHeight="1" x14ac:dyDescent="0.25">
      <c r="A169" s="358"/>
      <c r="B169" s="298"/>
      <c r="C169" s="360"/>
      <c r="D169" s="7"/>
      <c r="E169" s="127"/>
      <c r="IX169" s="313"/>
    </row>
    <row r="170" spans="1:258" ht="0" hidden="1" customHeight="1" x14ac:dyDescent="0.25">
      <c r="A170" s="358"/>
      <c r="B170" s="298"/>
      <c r="C170" s="360"/>
      <c r="D170" s="7"/>
      <c r="E170" s="127"/>
      <c r="IX170" s="313"/>
    </row>
    <row r="171" spans="1:258" ht="0" hidden="1" customHeight="1" x14ac:dyDescent="0.25">
      <c r="A171" s="358"/>
      <c r="B171" s="298"/>
      <c r="C171" s="360"/>
      <c r="D171" s="7"/>
      <c r="E171" s="127"/>
      <c r="IX171" s="313"/>
    </row>
    <row r="172" spans="1:258" ht="0" hidden="1" customHeight="1" x14ac:dyDescent="0.25">
      <c r="A172" s="358"/>
      <c r="B172" s="298"/>
      <c r="C172" s="360"/>
      <c r="D172" s="7"/>
      <c r="E172" s="127"/>
      <c r="IX172" s="313"/>
    </row>
    <row r="173" spans="1:258" ht="0" hidden="1" customHeight="1" x14ac:dyDescent="0.25">
      <c r="A173" s="358"/>
      <c r="B173" s="298"/>
      <c r="C173" s="360"/>
      <c r="D173" s="7"/>
      <c r="E173" s="127"/>
      <c r="IX173" s="313"/>
    </row>
    <row r="174" spans="1:258" ht="0" hidden="1" customHeight="1" x14ac:dyDescent="0.25">
      <c r="A174" s="358"/>
      <c r="B174" s="298"/>
      <c r="C174" s="360"/>
      <c r="D174" s="7"/>
      <c r="E174" s="127"/>
      <c r="IX174" s="313"/>
    </row>
    <row r="175" spans="1:258" ht="0" hidden="1" customHeight="1" x14ac:dyDescent="0.25">
      <c r="A175" s="358"/>
      <c r="B175" s="298"/>
      <c r="C175" s="360"/>
      <c r="D175" s="7"/>
      <c r="E175" s="127"/>
      <c r="IX175" s="313"/>
    </row>
    <row r="176" spans="1:258" ht="0" hidden="1" customHeight="1" x14ac:dyDescent="0.25">
      <c r="A176" s="358"/>
      <c r="B176" s="298"/>
      <c r="C176" s="360"/>
      <c r="D176" s="7"/>
      <c r="E176" s="127"/>
      <c r="IX176" s="313"/>
    </row>
    <row r="177" spans="1:258" ht="0" hidden="1" customHeight="1" x14ac:dyDescent="0.25">
      <c r="A177" s="358"/>
      <c r="B177" s="298"/>
      <c r="C177" s="360"/>
      <c r="D177" s="7"/>
      <c r="E177" s="127"/>
      <c r="IX177" s="313"/>
    </row>
    <row r="178" spans="1:258" ht="0" hidden="1" customHeight="1" x14ac:dyDescent="0.25">
      <c r="A178" s="358"/>
      <c r="B178" s="298"/>
      <c r="C178" s="360"/>
      <c r="D178" s="7"/>
      <c r="E178" s="127"/>
      <c r="IX178" s="313"/>
    </row>
    <row r="179" spans="1:258" ht="0" hidden="1" customHeight="1" x14ac:dyDescent="0.25">
      <c r="A179" s="358"/>
      <c r="B179" s="298"/>
      <c r="C179" s="360"/>
      <c r="D179" s="7"/>
      <c r="E179" s="127"/>
      <c r="IX179" s="313"/>
    </row>
    <row r="180" spans="1:258" ht="0" hidden="1" customHeight="1" x14ac:dyDescent="0.25">
      <c r="A180" s="358"/>
      <c r="B180" s="298"/>
      <c r="C180" s="360"/>
      <c r="D180" s="7"/>
      <c r="E180" s="127"/>
      <c r="IX180" s="313"/>
    </row>
    <row r="181" spans="1:258" ht="0" hidden="1" customHeight="1" x14ac:dyDescent="0.25">
      <c r="A181" s="358"/>
      <c r="B181" s="298"/>
      <c r="C181" s="360"/>
      <c r="D181" s="7"/>
      <c r="E181" s="127"/>
      <c r="IX181" s="313"/>
    </row>
    <row r="182" spans="1:258" ht="0" hidden="1" customHeight="1" x14ac:dyDescent="0.25">
      <c r="A182" s="358"/>
      <c r="B182" s="298"/>
      <c r="C182" s="360"/>
      <c r="D182" s="7"/>
      <c r="E182" s="127"/>
      <c r="IX182" s="313"/>
    </row>
    <row r="183" spans="1:258" x14ac:dyDescent="0.25">
      <c r="A183" s="92" t="s">
        <v>584</v>
      </c>
      <c r="B183" s="93"/>
      <c r="C183" s="70">
        <v>1660058.4583912001</v>
      </c>
      <c r="D183" s="93"/>
      <c r="E183" s="94"/>
      <c r="IX183" s="313"/>
    </row>
    <row r="184" spans="1:258" x14ac:dyDescent="0.25">
      <c r="A184" s="92" t="s">
        <v>585</v>
      </c>
      <c r="B184" s="93"/>
      <c r="C184" s="70">
        <v>15874311.855763199</v>
      </c>
      <c r="D184" s="99"/>
      <c r="E184" s="100"/>
      <c r="IX184" s="313"/>
    </row>
    <row r="185" spans="1:258" ht="5.25" customHeight="1" x14ac:dyDescent="0.25">
      <c r="A185" s="363"/>
      <c r="B185" s="364"/>
      <c r="C185" s="70"/>
      <c r="D185" s="99"/>
      <c r="E185" s="100"/>
      <c r="IX185" s="313"/>
    </row>
    <row r="186" spans="1:258" ht="15.75" thickBot="1" x14ac:dyDescent="0.3">
      <c r="A186" s="648" t="s">
        <v>586</v>
      </c>
      <c r="B186" s="649"/>
      <c r="C186" s="86">
        <v>24525787.5204034</v>
      </c>
      <c r="D186" s="101"/>
      <c r="E186" s="102"/>
      <c r="IX186" s="313"/>
    </row>
    <row r="187" spans="1:258" ht="6.75" customHeight="1" x14ac:dyDescent="0.25">
      <c r="A187" s="103"/>
      <c r="B187" s="103"/>
      <c r="C187" s="103"/>
      <c r="D187" s="103"/>
      <c r="E187" s="103"/>
    </row>
    <row r="188" spans="1:258" x14ac:dyDescent="0.25"/>
    <row r="189" spans="1:258" x14ac:dyDescent="0.25">
      <c r="A189" s="8"/>
      <c r="C189" s="379"/>
    </row>
    <row r="190" spans="1:258" x14ac:dyDescent="0.25"/>
    <row r="191" spans="1:258" x14ac:dyDescent="0.25"/>
    <row r="192" spans="1:258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</sheetData>
  <mergeCells count="46">
    <mergeCell ref="A186:B186"/>
    <mergeCell ref="A117:A120"/>
    <mergeCell ref="A121:A122"/>
    <mergeCell ref="C121:C122"/>
    <mergeCell ref="A125:A127"/>
    <mergeCell ref="A128:A129"/>
    <mergeCell ref="A130:A131"/>
    <mergeCell ref="A113:A115"/>
    <mergeCell ref="C113:C114"/>
    <mergeCell ref="IW113:IW114"/>
    <mergeCell ref="IX113:IX114"/>
    <mergeCell ref="A96:C96"/>
    <mergeCell ref="A98:B98"/>
    <mergeCell ref="A101:E101"/>
    <mergeCell ref="A103:A104"/>
    <mergeCell ref="B103:B104"/>
    <mergeCell ref="C103:C104"/>
    <mergeCell ref="A107:A110"/>
    <mergeCell ref="A111:A112"/>
    <mergeCell ref="C111:C112"/>
    <mergeCell ref="IW111:IW112"/>
    <mergeCell ref="IX111:IX112"/>
    <mergeCell ref="A95:C95"/>
    <mergeCell ref="A22:A25"/>
    <mergeCell ref="A28:A32"/>
    <mergeCell ref="A33:A36"/>
    <mergeCell ref="A50:B50"/>
    <mergeCell ref="A53:A54"/>
    <mergeCell ref="A55:A56"/>
    <mergeCell ref="A57:A59"/>
    <mergeCell ref="A60:A64"/>
    <mergeCell ref="A67:A70"/>
    <mergeCell ref="A71:A72"/>
    <mergeCell ref="A94:B94"/>
    <mergeCell ref="A18:A21"/>
    <mergeCell ref="A1:E1"/>
    <mergeCell ref="A2:E2"/>
    <mergeCell ref="A3:E3"/>
    <mergeCell ref="A4:E4"/>
    <mergeCell ref="A5:E5"/>
    <mergeCell ref="A7:C7"/>
    <mergeCell ref="A8:A9"/>
    <mergeCell ref="B8:B9"/>
    <mergeCell ref="C8:C9"/>
    <mergeCell ref="A10:A13"/>
    <mergeCell ref="A14:A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2"/>
  <sheetViews>
    <sheetView zoomScale="85" zoomScaleNormal="85" workbookViewId="0">
      <selection activeCell="C20" sqref="C20"/>
    </sheetView>
  </sheetViews>
  <sheetFormatPr baseColWidth="10" defaultColWidth="0" defaultRowHeight="15" zeroHeight="1" x14ac:dyDescent="0.25"/>
  <cols>
    <col min="1" max="1" width="63.5703125" customWidth="1"/>
    <col min="2" max="2" width="62.7109375" customWidth="1"/>
    <col min="3" max="3" width="15.42578125" customWidth="1"/>
    <col min="4" max="256" width="11.42578125" hidden="1"/>
    <col min="257" max="257" width="63.5703125" customWidth="1"/>
    <col min="258" max="258" width="36.140625" customWidth="1"/>
    <col min="259" max="259" width="22.140625" customWidth="1"/>
    <col min="260" max="512" width="11.42578125" hidden="1"/>
    <col min="513" max="513" width="63.5703125" customWidth="1"/>
    <col min="514" max="514" width="36.140625" customWidth="1"/>
    <col min="515" max="515" width="22.140625" customWidth="1"/>
    <col min="516" max="768" width="11.42578125" hidden="1"/>
    <col min="769" max="769" width="63.5703125" customWidth="1"/>
    <col min="770" max="770" width="36.140625" customWidth="1"/>
    <col min="771" max="771" width="22.140625" customWidth="1"/>
    <col min="772" max="1024" width="11.42578125" hidden="1"/>
    <col min="1025" max="1025" width="63.5703125" customWidth="1"/>
    <col min="1026" max="1026" width="36.140625" customWidth="1"/>
    <col min="1027" max="1027" width="22.140625" customWidth="1"/>
    <col min="1028" max="1280" width="11.42578125" hidden="1"/>
    <col min="1281" max="1281" width="63.5703125" customWidth="1"/>
    <col min="1282" max="1282" width="36.140625" customWidth="1"/>
    <col min="1283" max="1283" width="22.140625" customWidth="1"/>
    <col min="1284" max="1536" width="11.42578125" hidden="1"/>
    <col min="1537" max="1537" width="63.5703125" customWidth="1"/>
    <col min="1538" max="1538" width="36.140625" customWidth="1"/>
    <col min="1539" max="1539" width="22.140625" customWidth="1"/>
    <col min="1540" max="1792" width="11.42578125" hidden="1"/>
    <col min="1793" max="1793" width="63.5703125" customWidth="1"/>
    <col min="1794" max="1794" width="36.140625" customWidth="1"/>
    <col min="1795" max="1795" width="22.140625" customWidth="1"/>
    <col min="1796" max="2048" width="11.42578125" hidden="1"/>
    <col min="2049" max="2049" width="63.5703125" customWidth="1"/>
    <col min="2050" max="2050" width="36.140625" customWidth="1"/>
    <col min="2051" max="2051" width="22.140625" customWidth="1"/>
    <col min="2052" max="2304" width="11.42578125" hidden="1"/>
    <col min="2305" max="2305" width="63.5703125" customWidth="1"/>
    <col min="2306" max="2306" width="36.140625" customWidth="1"/>
    <col min="2307" max="2307" width="22.140625" customWidth="1"/>
    <col min="2308" max="2560" width="11.42578125" hidden="1"/>
    <col min="2561" max="2561" width="63.5703125" customWidth="1"/>
    <col min="2562" max="2562" width="36.140625" customWidth="1"/>
    <col min="2563" max="2563" width="22.140625" customWidth="1"/>
    <col min="2564" max="2816" width="11.42578125" hidden="1"/>
    <col min="2817" max="2817" width="63.5703125" customWidth="1"/>
    <col min="2818" max="2818" width="36.140625" customWidth="1"/>
    <col min="2819" max="2819" width="22.140625" customWidth="1"/>
    <col min="2820" max="3072" width="11.42578125" hidden="1"/>
    <col min="3073" max="3073" width="63.5703125" customWidth="1"/>
    <col min="3074" max="3074" width="36.140625" customWidth="1"/>
    <col min="3075" max="3075" width="22.140625" customWidth="1"/>
    <col min="3076" max="3328" width="11.42578125" hidden="1"/>
    <col min="3329" max="3329" width="63.5703125" customWidth="1"/>
    <col min="3330" max="3330" width="36.140625" customWidth="1"/>
    <col min="3331" max="3331" width="22.140625" customWidth="1"/>
    <col min="3332" max="3584" width="11.42578125" hidden="1"/>
    <col min="3585" max="3585" width="63.5703125" customWidth="1"/>
    <col min="3586" max="3586" width="36.140625" customWidth="1"/>
    <col min="3587" max="3587" width="22.140625" customWidth="1"/>
    <col min="3588" max="3840" width="11.42578125" hidden="1"/>
    <col min="3841" max="3841" width="63.5703125" customWidth="1"/>
    <col min="3842" max="3842" width="36.140625" customWidth="1"/>
    <col min="3843" max="3843" width="22.140625" customWidth="1"/>
    <col min="3844" max="4096" width="11.42578125" hidden="1"/>
    <col min="4097" max="4097" width="63.5703125" customWidth="1"/>
    <col min="4098" max="4098" width="36.140625" customWidth="1"/>
    <col min="4099" max="4099" width="22.140625" customWidth="1"/>
    <col min="4100" max="4352" width="11.42578125" hidden="1"/>
    <col min="4353" max="4353" width="63.5703125" customWidth="1"/>
    <col min="4354" max="4354" width="36.140625" customWidth="1"/>
    <col min="4355" max="4355" width="22.140625" customWidth="1"/>
    <col min="4356" max="4608" width="11.42578125" hidden="1"/>
    <col min="4609" max="4609" width="63.5703125" customWidth="1"/>
    <col min="4610" max="4610" width="36.140625" customWidth="1"/>
    <col min="4611" max="4611" width="22.140625" customWidth="1"/>
    <col min="4612" max="4864" width="11.42578125" hidden="1"/>
    <col min="4865" max="4865" width="63.5703125" customWidth="1"/>
    <col min="4866" max="4866" width="36.140625" customWidth="1"/>
    <col min="4867" max="4867" width="22.140625" customWidth="1"/>
    <col min="4868" max="5120" width="11.42578125" hidden="1"/>
    <col min="5121" max="5121" width="63.5703125" customWidth="1"/>
    <col min="5122" max="5122" width="36.140625" customWidth="1"/>
    <col min="5123" max="5123" width="22.140625" customWidth="1"/>
    <col min="5124" max="5376" width="11.42578125" hidden="1"/>
    <col min="5377" max="5377" width="63.5703125" customWidth="1"/>
    <col min="5378" max="5378" width="36.140625" customWidth="1"/>
    <col min="5379" max="5379" width="22.140625" customWidth="1"/>
    <col min="5380" max="5632" width="11.42578125" hidden="1"/>
    <col min="5633" max="5633" width="63.5703125" customWidth="1"/>
    <col min="5634" max="5634" width="36.140625" customWidth="1"/>
    <col min="5635" max="5635" width="22.140625" customWidth="1"/>
    <col min="5636" max="5888" width="11.42578125" hidden="1"/>
    <col min="5889" max="5889" width="63.5703125" customWidth="1"/>
    <col min="5890" max="5890" width="36.140625" customWidth="1"/>
    <col min="5891" max="5891" width="22.140625" customWidth="1"/>
    <col min="5892" max="6144" width="11.42578125" hidden="1"/>
    <col min="6145" max="6145" width="63.5703125" customWidth="1"/>
    <col min="6146" max="6146" width="36.140625" customWidth="1"/>
    <col min="6147" max="6147" width="22.140625" customWidth="1"/>
    <col min="6148" max="6400" width="11.42578125" hidden="1"/>
    <col min="6401" max="6401" width="63.5703125" customWidth="1"/>
    <col min="6402" max="6402" width="36.140625" customWidth="1"/>
    <col min="6403" max="6403" width="22.140625" customWidth="1"/>
    <col min="6404" max="6656" width="11.42578125" hidden="1"/>
    <col min="6657" max="6657" width="63.5703125" customWidth="1"/>
    <col min="6658" max="6658" width="36.140625" customWidth="1"/>
    <col min="6659" max="6659" width="22.140625" customWidth="1"/>
    <col min="6660" max="6912" width="11.42578125" hidden="1"/>
    <col min="6913" max="6913" width="63.5703125" customWidth="1"/>
    <col min="6914" max="6914" width="36.140625" customWidth="1"/>
    <col min="6915" max="6915" width="22.140625" customWidth="1"/>
    <col min="6916" max="7168" width="11.42578125" hidden="1"/>
    <col min="7169" max="7169" width="63.5703125" customWidth="1"/>
    <col min="7170" max="7170" width="36.140625" customWidth="1"/>
    <col min="7171" max="7171" width="22.140625" customWidth="1"/>
    <col min="7172" max="7424" width="11.42578125" hidden="1"/>
    <col min="7425" max="7425" width="63.5703125" customWidth="1"/>
    <col min="7426" max="7426" width="36.140625" customWidth="1"/>
    <col min="7427" max="7427" width="22.140625" customWidth="1"/>
    <col min="7428" max="7680" width="11.42578125" hidden="1"/>
    <col min="7681" max="7681" width="63.5703125" customWidth="1"/>
    <col min="7682" max="7682" width="36.140625" customWidth="1"/>
    <col min="7683" max="7683" width="22.140625" customWidth="1"/>
    <col min="7684" max="7936" width="11.42578125" hidden="1"/>
    <col min="7937" max="7937" width="63.5703125" customWidth="1"/>
    <col min="7938" max="7938" width="36.140625" customWidth="1"/>
    <col min="7939" max="7939" width="22.140625" customWidth="1"/>
    <col min="7940" max="8192" width="11.42578125" hidden="1"/>
    <col min="8193" max="8193" width="63.5703125" customWidth="1"/>
    <col min="8194" max="8194" width="36.140625" customWidth="1"/>
    <col min="8195" max="8195" width="22.140625" customWidth="1"/>
    <col min="8196" max="8448" width="11.42578125" hidden="1"/>
    <col min="8449" max="8449" width="63.5703125" customWidth="1"/>
    <col min="8450" max="8450" width="36.140625" customWidth="1"/>
    <col min="8451" max="8451" width="22.140625" customWidth="1"/>
    <col min="8452" max="8704" width="11.42578125" hidden="1"/>
    <col min="8705" max="8705" width="63.5703125" customWidth="1"/>
    <col min="8706" max="8706" width="36.140625" customWidth="1"/>
    <col min="8707" max="8707" width="22.140625" customWidth="1"/>
    <col min="8708" max="8960" width="11.42578125" hidden="1"/>
    <col min="8961" max="8961" width="63.5703125" customWidth="1"/>
    <col min="8962" max="8962" width="36.140625" customWidth="1"/>
    <col min="8963" max="8963" width="22.140625" customWidth="1"/>
    <col min="8964" max="9216" width="11.42578125" hidden="1"/>
    <col min="9217" max="9217" width="63.5703125" customWidth="1"/>
    <col min="9218" max="9218" width="36.140625" customWidth="1"/>
    <col min="9219" max="9219" width="22.140625" customWidth="1"/>
    <col min="9220" max="9472" width="11.42578125" hidden="1"/>
    <col min="9473" max="9473" width="63.5703125" customWidth="1"/>
    <col min="9474" max="9474" width="36.140625" customWidth="1"/>
    <col min="9475" max="9475" width="22.140625" customWidth="1"/>
    <col min="9476" max="9728" width="11.42578125" hidden="1"/>
    <col min="9729" max="9729" width="63.5703125" customWidth="1"/>
    <col min="9730" max="9730" width="36.140625" customWidth="1"/>
    <col min="9731" max="9731" width="22.140625" customWidth="1"/>
    <col min="9732" max="9984" width="11.42578125" hidden="1"/>
    <col min="9985" max="9985" width="63.5703125" customWidth="1"/>
    <col min="9986" max="9986" width="36.140625" customWidth="1"/>
    <col min="9987" max="9987" width="22.140625" customWidth="1"/>
    <col min="9988" max="10240" width="11.42578125" hidden="1"/>
    <col min="10241" max="10241" width="63.5703125" customWidth="1"/>
    <col min="10242" max="10242" width="36.140625" customWidth="1"/>
    <col min="10243" max="10243" width="22.140625" customWidth="1"/>
    <col min="10244" max="10496" width="11.42578125" hidden="1"/>
    <col min="10497" max="10497" width="63.5703125" customWidth="1"/>
    <col min="10498" max="10498" width="36.140625" customWidth="1"/>
    <col min="10499" max="10499" width="22.140625" customWidth="1"/>
    <col min="10500" max="10752" width="11.42578125" hidden="1"/>
    <col min="10753" max="10753" width="63.5703125" customWidth="1"/>
    <col min="10754" max="10754" width="36.140625" customWidth="1"/>
    <col min="10755" max="10755" width="22.140625" customWidth="1"/>
    <col min="10756" max="11008" width="11.42578125" hidden="1"/>
    <col min="11009" max="11009" width="63.5703125" customWidth="1"/>
    <col min="11010" max="11010" width="36.140625" customWidth="1"/>
    <col min="11011" max="11011" width="22.140625" customWidth="1"/>
    <col min="11012" max="11264" width="11.42578125" hidden="1"/>
    <col min="11265" max="11265" width="63.5703125" customWidth="1"/>
    <col min="11266" max="11266" width="36.140625" customWidth="1"/>
    <col min="11267" max="11267" width="22.140625" customWidth="1"/>
    <col min="11268" max="11520" width="11.42578125" hidden="1"/>
    <col min="11521" max="11521" width="63.5703125" customWidth="1"/>
    <col min="11522" max="11522" width="36.140625" customWidth="1"/>
    <col min="11523" max="11523" width="22.140625" customWidth="1"/>
    <col min="11524" max="11776" width="11.42578125" hidden="1"/>
    <col min="11777" max="11777" width="63.5703125" customWidth="1"/>
    <col min="11778" max="11778" width="36.140625" customWidth="1"/>
    <col min="11779" max="11779" width="22.140625" customWidth="1"/>
    <col min="11780" max="12032" width="11.42578125" hidden="1"/>
    <col min="12033" max="12033" width="63.5703125" customWidth="1"/>
    <col min="12034" max="12034" width="36.140625" customWidth="1"/>
    <col min="12035" max="12035" width="22.140625" customWidth="1"/>
    <col min="12036" max="12288" width="11.42578125" hidden="1"/>
    <col min="12289" max="12289" width="63.5703125" customWidth="1"/>
    <col min="12290" max="12290" width="36.140625" customWidth="1"/>
    <col min="12291" max="12291" width="22.140625" customWidth="1"/>
    <col min="12292" max="12544" width="11.42578125" hidden="1"/>
    <col min="12545" max="12545" width="63.5703125" customWidth="1"/>
    <col min="12546" max="12546" width="36.140625" customWidth="1"/>
    <col min="12547" max="12547" width="22.140625" customWidth="1"/>
    <col min="12548" max="12800" width="11.42578125" hidden="1"/>
    <col min="12801" max="12801" width="63.5703125" customWidth="1"/>
    <col min="12802" max="12802" width="36.140625" customWidth="1"/>
    <col min="12803" max="12803" width="22.140625" customWidth="1"/>
    <col min="12804" max="13056" width="11.42578125" hidden="1"/>
    <col min="13057" max="13057" width="63.5703125" customWidth="1"/>
    <col min="13058" max="13058" width="36.140625" customWidth="1"/>
    <col min="13059" max="13059" width="22.140625" customWidth="1"/>
    <col min="13060" max="13312" width="11.42578125" hidden="1"/>
    <col min="13313" max="13313" width="63.5703125" customWidth="1"/>
    <col min="13314" max="13314" width="36.140625" customWidth="1"/>
    <col min="13315" max="13315" width="22.140625" customWidth="1"/>
    <col min="13316" max="13568" width="11.42578125" hidden="1"/>
    <col min="13569" max="13569" width="63.5703125" customWidth="1"/>
    <col min="13570" max="13570" width="36.140625" customWidth="1"/>
    <col min="13571" max="13571" width="22.140625" customWidth="1"/>
    <col min="13572" max="13824" width="11.42578125" hidden="1"/>
    <col min="13825" max="13825" width="63.5703125" customWidth="1"/>
    <col min="13826" max="13826" width="36.140625" customWidth="1"/>
    <col min="13827" max="13827" width="22.140625" customWidth="1"/>
    <col min="13828" max="14080" width="11.42578125" hidden="1"/>
    <col min="14081" max="14081" width="63.5703125" customWidth="1"/>
    <col min="14082" max="14082" width="36.140625" customWidth="1"/>
    <col min="14083" max="14083" width="22.140625" customWidth="1"/>
    <col min="14084" max="14336" width="11.42578125" hidden="1"/>
    <col min="14337" max="14337" width="63.5703125" customWidth="1"/>
    <col min="14338" max="14338" width="36.140625" customWidth="1"/>
    <col min="14339" max="14339" width="22.140625" customWidth="1"/>
    <col min="14340" max="14592" width="11.42578125" hidden="1"/>
    <col min="14593" max="14593" width="63.5703125" customWidth="1"/>
    <col min="14594" max="14594" width="36.140625" customWidth="1"/>
    <col min="14595" max="14595" width="22.140625" customWidth="1"/>
    <col min="14596" max="14848" width="11.42578125" hidden="1"/>
    <col min="14849" max="14849" width="63.5703125" customWidth="1"/>
    <col min="14850" max="14850" width="36.140625" customWidth="1"/>
    <col min="14851" max="14851" width="22.140625" customWidth="1"/>
    <col min="14852" max="15104" width="11.42578125" hidden="1"/>
    <col min="15105" max="15105" width="63.5703125" customWidth="1"/>
    <col min="15106" max="15106" width="36.140625" customWidth="1"/>
    <col min="15107" max="15107" width="22.140625" customWidth="1"/>
    <col min="15108" max="15360" width="11.42578125" hidden="1"/>
    <col min="15361" max="15361" width="63.5703125" customWidth="1"/>
    <col min="15362" max="15362" width="36.140625" customWidth="1"/>
    <col min="15363" max="15363" width="22.140625" customWidth="1"/>
    <col min="15364" max="15616" width="11.42578125" hidden="1"/>
    <col min="15617" max="15617" width="63.5703125" customWidth="1"/>
    <col min="15618" max="15618" width="36.140625" customWidth="1"/>
    <col min="15619" max="15619" width="22.140625" customWidth="1"/>
    <col min="15620" max="15872" width="11.42578125" hidden="1"/>
    <col min="15873" max="15873" width="63.5703125" customWidth="1"/>
    <col min="15874" max="15874" width="36.140625" customWidth="1"/>
    <col min="15875" max="15875" width="22.140625" customWidth="1"/>
    <col min="15876" max="16128" width="11.42578125" hidden="1"/>
    <col min="16129" max="16129" width="63.5703125" customWidth="1"/>
    <col min="16130" max="16130" width="36.140625" customWidth="1"/>
    <col min="16131" max="16131" width="22.140625" customWidth="1"/>
    <col min="16132" max="16384" width="11.42578125" hidden="1"/>
  </cols>
  <sheetData>
    <row r="1" spans="1:258" ht="28.5" customHeight="1" x14ac:dyDescent="0.25">
      <c r="A1" s="599" t="s">
        <v>790</v>
      </c>
      <c r="B1" s="600"/>
      <c r="C1" s="600"/>
      <c r="D1" s="600"/>
      <c r="E1" s="600"/>
      <c r="F1" s="601"/>
    </row>
    <row r="2" spans="1:258" ht="15.75" x14ac:dyDescent="0.25">
      <c r="A2" s="659" t="s">
        <v>587</v>
      </c>
      <c r="B2" s="660"/>
      <c r="C2" s="660"/>
      <c r="D2" s="131"/>
      <c r="E2" s="131"/>
      <c r="F2" s="132"/>
    </row>
    <row r="3" spans="1:258" ht="15.75" x14ac:dyDescent="0.25">
      <c r="A3" s="659" t="s">
        <v>1394</v>
      </c>
      <c r="B3" s="661"/>
      <c r="C3" s="661"/>
      <c r="D3" s="131"/>
      <c r="E3" s="131"/>
      <c r="F3" s="132"/>
    </row>
    <row r="4" spans="1:258" ht="18" customHeight="1" x14ac:dyDescent="0.25">
      <c r="A4" s="605" t="s">
        <v>560</v>
      </c>
      <c r="B4" s="606"/>
      <c r="C4" s="606"/>
      <c r="D4" s="606"/>
      <c r="E4" s="606"/>
      <c r="F4" s="607"/>
    </row>
    <row r="5" spans="1:258" ht="20.25" customHeight="1" thickBot="1" x14ac:dyDescent="0.3">
      <c r="A5" s="133" t="s">
        <v>793</v>
      </c>
      <c r="B5" s="134"/>
      <c r="C5" s="134"/>
      <c r="D5" s="131"/>
      <c r="E5" s="131"/>
      <c r="F5" s="132"/>
    </row>
    <row r="6" spans="1:258" ht="15" customHeight="1" x14ac:dyDescent="0.25">
      <c r="A6" s="636" t="s">
        <v>794</v>
      </c>
      <c r="B6" s="663" t="s">
        <v>795</v>
      </c>
      <c r="C6" s="665" t="s">
        <v>805</v>
      </c>
      <c r="D6" s="131"/>
      <c r="E6" s="131"/>
      <c r="F6" s="132"/>
    </row>
    <row r="7" spans="1:258" ht="15.75" thickBot="1" x14ac:dyDescent="0.3">
      <c r="A7" s="662"/>
      <c r="B7" s="664"/>
      <c r="C7" s="666"/>
      <c r="D7" s="135"/>
      <c r="E7" s="135"/>
      <c r="F7" s="136"/>
    </row>
    <row r="8" spans="1:258" ht="15.75" thickBot="1" x14ac:dyDescent="0.3">
      <c r="A8" s="658" t="s">
        <v>564</v>
      </c>
      <c r="B8" s="48" t="s">
        <v>733</v>
      </c>
      <c r="C8" s="163">
        <v>1379</v>
      </c>
      <c r="IW8" s="352"/>
      <c r="IX8" s="353"/>
    </row>
    <row r="9" spans="1:258" ht="15.75" thickBot="1" x14ac:dyDescent="0.3">
      <c r="A9" s="658"/>
      <c r="B9" s="49" t="s">
        <v>734</v>
      </c>
      <c r="C9" s="164">
        <v>39</v>
      </c>
      <c r="IW9" s="352"/>
      <c r="IX9" s="353"/>
    </row>
    <row r="10" spans="1:258" ht="15.75" thickBot="1" x14ac:dyDescent="0.3">
      <c r="A10" s="658"/>
      <c r="B10" s="49" t="s">
        <v>735</v>
      </c>
      <c r="C10" s="164">
        <v>117</v>
      </c>
      <c r="IW10" s="352"/>
      <c r="IX10" s="353"/>
    </row>
    <row r="11" spans="1:258" ht="15.75" thickBot="1" x14ac:dyDescent="0.3">
      <c r="A11" s="658"/>
      <c r="B11" s="50" t="s">
        <v>736</v>
      </c>
      <c r="C11" s="165">
        <v>3178</v>
      </c>
      <c r="IW11" s="352"/>
      <c r="IX11" s="353"/>
    </row>
    <row r="12" spans="1:258" ht="15.75" thickBot="1" x14ac:dyDescent="0.3">
      <c r="A12" s="658" t="s">
        <v>565</v>
      </c>
      <c r="B12" s="51" t="s">
        <v>737</v>
      </c>
      <c r="C12" s="163">
        <v>1121</v>
      </c>
      <c r="IW12" s="352"/>
      <c r="IX12" s="353"/>
    </row>
    <row r="13" spans="1:258" ht="15.75" thickBot="1" x14ac:dyDescent="0.3">
      <c r="A13" s="658"/>
      <c r="B13" s="49" t="s">
        <v>738</v>
      </c>
      <c r="C13" s="164">
        <v>2735</v>
      </c>
      <c r="IW13" s="352"/>
      <c r="IX13" s="353"/>
    </row>
    <row r="14" spans="1:258" ht="15.75" thickBot="1" x14ac:dyDescent="0.3">
      <c r="A14" s="658"/>
      <c r="B14" s="49" t="s">
        <v>739</v>
      </c>
      <c r="C14" s="164">
        <v>3404</v>
      </c>
      <c r="IW14" s="352"/>
      <c r="IX14" s="353"/>
    </row>
    <row r="15" spans="1:258" ht="15.75" thickBot="1" x14ac:dyDescent="0.3">
      <c r="A15" s="658"/>
      <c r="B15" s="50" t="s">
        <v>740</v>
      </c>
      <c r="C15" s="165">
        <v>3653</v>
      </c>
      <c r="IW15" s="352"/>
      <c r="IX15" s="353"/>
    </row>
    <row r="16" spans="1:258" ht="15.75" thickBot="1" x14ac:dyDescent="0.3">
      <c r="A16" s="658" t="s">
        <v>566</v>
      </c>
      <c r="B16" s="48" t="s">
        <v>741</v>
      </c>
      <c r="C16" s="163">
        <v>417</v>
      </c>
      <c r="IW16" s="352"/>
      <c r="IX16" s="353"/>
    </row>
    <row r="17" spans="1:258" ht="15.75" thickBot="1" x14ac:dyDescent="0.3">
      <c r="A17" s="658"/>
      <c r="B17" s="49" t="s">
        <v>742</v>
      </c>
      <c r="C17" s="164">
        <v>354</v>
      </c>
      <c r="IW17" s="352"/>
      <c r="IX17" s="353"/>
    </row>
    <row r="18" spans="1:258" ht="15.75" thickBot="1" x14ac:dyDescent="0.3">
      <c r="A18" s="658"/>
      <c r="B18" s="49" t="s">
        <v>743</v>
      </c>
      <c r="C18" s="164">
        <v>1586</v>
      </c>
      <c r="IW18" s="352"/>
      <c r="IX18" s="353"/>
    </row>
    <row r="19" spans="1:258" ht="15.75" thickBot="1" x14ac:dyDescent="0.3">
      <c r="A19" s="658"/>
      <c r="B19" s="50" t="s">
        <v>744</v>
      </c>
      <c r="C19" s="165">
        <v>17</v>
      </c>
      <c r="IW19" s="352"/>
      <c r="IX19" s="353"/>
    </row>
    <row r="20" spans="1:258" ht="15.75" thickBot="1" x14ac:dyDescent="0.3">
      <c r="A20" s="667" t="s">
        <v>567</v>
      </c>
      <c r="B20" s="49" t="s">
        <v>745</v>
      </c>
      <c r="C20" s="164">
        <v>2069</v>
      </c>
      <c r="IW20" s="352"/>
      <c r="IX20" s="353"/>
    </row>
    <row r="21" spans="1:258" ht="15.75" thickBot="1" x14ac:dyDescent="0.3">
      <c r="A21" s="658"/>
      <c r="B21" s="49" t="s">
        <v>746</v>
      </c>
      <c r="C21" s="164">
        <v>1661</v>
      </c>
      <c r="IW21" s="352"/>
      <c r="IX21" s="353"/>
    </row>
    <row r="22" spans="1:258" ht="15.75" thickBot="1" x14ac:dyDescent="0.3">
      <c r="A22" s="658"/>
      <c r="B22" s="49" t="s">
        <v>747</v>
      </c>
      <c r="C22" s="164">
        <v>2190</v>
      </c>
      <c r="IW22" s="352"/>
      <c r="IX22" s="353"/>
    </row>
    <row r="23" spans="1:258" ht="15.75" thickBot="1" x14ac:dyDescent="0.3">
      <c r="A23" s="658"/>
      <c r="B23" s="50" t="s">
        <v>748</v>
      </c>
      <c r="C23" s="165">
        <v>1613</v>
      </c>
      <c r="IW23" s="352"/>
      <c r="IX23" s="353"/>
    </row>
    <row r="24" spans="1:258" ht="15.75" thickBot="1" x14ac:dyDescent="0.3">
      <c r="A24" s="166" t="s">
        <v>568</v>
      </c>
      <c r="B24" s="50" t="s">
        <v>749</v>
      </c>
      <c r="C24" s="167">
        <v>775</v>
      </c>
      <c r="IW24" s="352"/>
      <c r="IX24" s="353"/>
    </row>
    <row r="25" spans="1:258" ht="15.75" thickBot="1" x14ac:dyDescent="0.3">
      <c r="A25" s="68" t="s">
        <v>569</v>
      </c>
      <c r="B25" s="52" t="s">
        <v>750</v>
      </c>
      <c r="C25" s="167">
        <v>34</v>
      </c>
      <c r="IW25" s="352"/>
      <c r="IX25" s="353"/>
    </row>
    <row r="26" spans="1:258" ht="15.75" thickBot="1" x14ac:dyDescent="0.3">
      <c r="A26" s="658" t="s">
        <v>570</v>
      </c>
      <c r="B26" s="53" t="s">
        <v>751</v>
      </c>
      <c r="C26" s="168">
        <v>1066</v>
      </c>
      <c r="IW26" s="352"/>
      <c r="IX26" s="353"/>
    </row>
    <row r="27" spans="1:258" ht="15.75" thickBot="1" x14ac:dyDescent="0.3">
      <c r="A27" s="658"/>
      <c r="B27" s="49" t="s">
        <v>752</v>
      </c>
      <c r="C27" s="169">
        <v>11570</v>
      </c>
      <c r="IW27" s="352"/>
      <c r="IX27" s="353"/>
    </row>
    <row r="28" spans="1:258" ht="15.75" thickBot="1" x14ac:dyDescent="0.3">
      <c r="A28" s="658"/>
      <c r="B28" s="49" t="s">
        <v>753</v>
      </c>
      <c r="C28" s="169">
        <v>2309</v>
      </c>
      <c r="IW28" s="352"/>
      <c r="IX28" s="353"/>
    </row>
    <row r="29" spans="1:258" ht="15.75" thickBot="1" x14ac:dyDescent="0.3">
      <c r="A29" s="658"/>
      <c r="B29" s="49" t="s">
        <v>754</v>
      </c>
      <c r="C29" s="169">
        <v>473</v>
      </c>
      <c r="IW29" s="352"/>
      <c r="IX29" s="353"/>
    </row>
    <row r="30" spans="1:258" ht="15.75" thickBot="1" x14ac:dyDescent="0.3">
      <c r="A30" s="658"/>
      <c r="B30" s="50" t="s">
        <v>755</v>
      </c>
      <c r="C30" s="170">
        <v>4058</v>
      </c>
      <c r="IW30" s="352"/>
      <c r="IX30" s="353"/>
    </row>
    <row r="31" spans="1:258" ht="15.75" thickBot="1" x14ac:dyDescent="0.3">
      <c r="A31" s="658" t="s">
        <v>571</v>
      </c>
      <c r="B31" s="48" t="s">
        <v>756</v>
      </c>
      <c r="C31" s="168">
        <v>883</v>
      </c>
      <c r="IW31" s="352"/>
      <c r="IX31" s="353"/>
    </row>
    <row r="32" spans="1:258" ht="15.75" thickBot="1" x14ac:dyDescent="0.3">
      <c r="A32" s="658"/>
      <c r="B32" s="49" t="s">
        <v>757</v>
      </c>
      <c r="C32" s="169">
        <v>146</v>
      </c>
      <c r="IW32" s="352"/>
      <c r="IX32" s="353"/>
    </row>
    <row r="33" spans="1:258" ht="15.75" thickBot="1" x14ac:dyDescent="0.3">
      <c r="A33" s="658"/>
      <c r="B33" s="49" t="s">
        <v>806</v>
      </c>
      <c r="C33" s="169">
        <v>2917</v>
      </c>
      <c r="IW33" s="352"/>
      <c r="IX33" s="353"/>
    </row>
    <row r="34" spans="1:258" ht="15.75" thickBot="1" x14ac:dyDescent="0.3">
      <c r="A34" s="658"/>
      <c r="B34" s="50" t="s">
        <v>758</v>
      </c>
      <c r="C34" s="170">
        <v>1125</v>
      </c>
      <c r="IW34" s="352"/>
      <c r="IX34" s="353"/>
    </row>
    <row r="35" spans="1:258" ht="15.75" thickBot="1" x14ac:dyDescent="0.3">
      <c r="A35" s="668" t="s">
        <v>572</v>
      </c>
      <c r="B35" s="669"/>
      <c r="C35" s="137">
        <f>SUM(C8:C34)</f>
        <v>50889</v>
      </c>
    </row>
    <row r="36" spans="1:258" ht="5.25" customHeight="1" x14ac:dyDescent="0.25">
      <c r="A36" s="138"/>
      <c r="B36" s="138"/>
      <c r="C36" s="139"/>
    </row>
    <row r="37" spans="1:258" ht="15.75" thickBot="1" x14ac:dyDescent="0.3">
      <c r="A37" s="140" t="s">
        <v>807</v>
      </c>
      <c r="B37" s="140"/>
      <c r="C37" s="141"/>
    </row>
    <row r="38" spans="1:258" x14ac:dyDescent="0.25">
      <c r="A38" s="656" t="s">
        <v>564</v>
      </c>
      <c r="B38" s="54" t="s">
        <v>759</v>
      </c>
      <c r="C38" s="168">
        <v>2156</v>
      </c>
      <c r="IW38" s="352"/>
      <c r="IX38" s="353"/>
    </row>
    <row r="39" spans="1:258" ht="15.75" thickBot="1" x14ac:dyDescent="0.3">
      <c r="A39" s="657"/>
      <c r="B39" s="55" t="s">
        <v>760</v>
      </c>
      <c r="C39" s="170">
        <v>1950</v>
      </c>
      <c r="IW39" s="352"/>
      <c r="IX39" s="353"/>
    </row>
    <row r="40" spans="1:258" x14ac:dyDescent="0.25">
      <c r="A40" s="656" t="s">
        <v>565</v>
      </c>
      <c r="B40" s="54" t="s">
        <v>761</v>
      </c>
      <c r="C40" s="168">
        <v>3770</v>
      </c>
      <c r="IW40" s="352"/>
      <c r="IX40" s="353"/>
    </row>
    <row r="41" spans="1:258" ht="15.75" thickBot="1" x14ac:dyDescent="0.3">
      <c r="A41" s="657"/>
      <c r="B41" s="55" t="s">
        <v>762</v>
      </c>
      <c r="C41" s="170">
        <v>11192</v>
      </c>
      <c r="IW41" s="352"/>
      <c r="IX41" s="353"/>
    </row>
    <row r="42" spans="1:258" x14ac:dyDescent="0.25">
      <c r="A42" s="656" t="s">
        <v>566</v>
      </c>
      <c r="B42" s="57" t="s">
        <v>763</v>
      </c>
      <c r="C42" s="168">
        <v>2856</v>
      </c>
      <c r="IW42" s="352"/>
      <c r="IX42" s="353"/>
    </row>
    <row r="43" spans="1:258" x14ac:dyDescent="0.25">
      <c r="A43" s="670"/>
      <c r="B43" s="58" t="s">
        <v>764</v>
      </c>
      <c r="C43" s="169">
        <v>1141</v>
      </c>
      <c r="IW43" s="352"/>
      <c r="IX43" s="353"/>
    </row>
    <row r="44" spans="1:258" ht="15.75" thickBot="1" x14ac:dyDescent="0.3">
      <c r="A44" s="657"/>
      <c r="B44" s="59" t="s">
        <v>765</v>
      </c>
      <c r="C44" s="170">
        <v>3357</v>
      </c>
      <c r="IW44" s="352"/>
      <c r="IX44" s="353"/>
    </row>
    <row r="45" spans="1:258" x14ac:dyDescent="0.25">
      <c r="A45" s="656" t="s">
        <v>567</v>
      </c>
      <c r="B45" s="57" t="s">
        <v>766</v>
      </c>
      <c r="C45" s="168">
        <v>1713</v>
      </c>
      <c r="IW45" s="352"/>
      <c r="IX45" s="353"/>
    </row>
    <row r="46" spans="1:258" ht="18.75" customHeight="1" x14ac:dyDescent="0.25">
      <c r="A46" s="670"/>
      <c r="B46" s="58" t="s">
        <v>767</v>
      </c>
      <c r="C46" s="169">
        <v>1015</v>
      </c>
      <c r="IW46" s="352"/>
      <c r="IX46" s="353"/>
    </row>
    <row r="47" spans="1:258" x14ac:dyDescent="0.25">
      <c r="A47" s="670"/>
      <c r="B47" s="58" t="s">
        <v>768</v>
      </c>
      <c r="C47" s="169">
        <v>2400</v>
      </c>
      <c r="IW47" s="352"/>
      <c r="IX47" s="353"/>
    </row>
    <row r="48" spans="1:258" x14ac:dyDescent="0.25">
      <c r="A48" s="670"/>
      <c r="B48" s="58" t="s">
        <v>769</v>
      </c>
      <c r="C48" s="169">
        <v>1564</v>
      </c>
      <c r="IW48" s="352"/>
      <c r="IX48" s="353"/>
    </row>
    <row r="49" spans="1:258" ht="15.75" thickBot="1" x14ac:dyDescent="0.3">
      <c r="A49" s="657"/>
      <c r="B49" s="59" t="s">
        <v>770</v>
      </c>
      <c r="C49" s="170">
        <v>174</v>
      </c>
      <c r="IW49" s="352"/>
      <c r="IX49" s="353"/>
    </row>
    <row r="50" spans="1:258" ht="15.75" thickBot="1" x14ac:dyDescent="0.3">
      <c r="A50" s="113" t="s">
        <v>568</v>
      </c>
      <c r="B50" s="52" t="s">
        <v>771</v>
      </c>
      <c r="C50" s="167">
        <v>320</v>
      </c>
      <c r="IW50" s="352"/>
      <c r="IX50" s="353"/>
    </row>
    <row r="51" spans="1:258" ht="15.75" thickBot="1" x14ac:dyDescent="0.3">
      <c r="A51" s="112" t="s">
        <v>569</v>
      </c>
      <c r="B51" s="55" t="s">
        <v>772</v>
      </c>
      <c r="C51" s="167">
        <v>4</v>
      </c>
      <c r="IW51" s="352"/>
      <c r="IX51" s="353"/>
    </row>
    <row r="52" spans="1:258" x14ac:dyDescent="0.25">
      <c r="A52" s="656" t="s">
        <v>570</v>
      </c>
      <c r="B52" s="54" t="s">
        <v>773</v>
      </c>
      <c r="C52" s="168">
        <v>4794</v>
      </c>
      <c r="IW52" s="352"/>
      <c r="IX52" s="353"/>
    </row>
    <row r="53" spans="1:258" x14ac:dyDescent="0.25">
      <c r="A53" s="670"/>
      <c r="B53" s="56" t="s">
        <v>774</v>
      </c>
      <c r="C53" s="169">
        <v>198</v>
      </c>
      <c r="IW53" s="352"/>
      <c r="IX53" s="353"/>
    </row>
    <row r="54" spans="1:258" x14ac:dyDescent="0.25">
      <c r="A54" s="670"/>
      <c r="B54" s="56" t="s">
        <v>775</v>
      </c>
      <c r="C54" s="169">
        <v>3123</v>
      </c>
      <c r="IW54" s="352"/>
      <c r="IX54" s="353"/>
    </row>
    <row r="55" spans="1:258" ht="15.75" thickBot="1" x14ac:dyDescent="0.3">
      <c r="A55" s="657"/>
      <c r="B55" s="55" t="s">
        <v>573</v>
      </c>
      <c r="C55" s="170">
        <v>10139</v>
      </c>
      <c r="IW55" s="352"/>
      <c r="IX55" s="353"/>
    </row>
    <row r="56" spans="1:258" x14ac:dyDescent="0.25">
      <c r="A56" s="656" t="s">
        <v>571</v>
      </c>
      <c r="B56" s="54" t="s">
        <v>776</v>
      </c>
      <c r="C56" s="168">
        <v>1841</v>
      </c>
      <c r="IW56" s="352"/>
      <c r="IX56" s="353"/>
    </row>
    <row r="57" spans="1:258" ht="15.75" thickBot="1" x14ac:dyDescent="0.3">
      <c r="A57" s="670"/>
      <c r="B57" s="58" t="s">
        <v>777</v>
      </c>
      <c r="C57" s="169">
        <v>526</v>
      </c>
      <c r="IW57" s="352"/>
      <c r="IX57" s="353"/>
    </row>
    <row r="58" spans="1:258" ht="15.75" thickBot="1" x14ac:dyDescent="0.3">
      <c r="A58" s="142" t="s">
        <v>808</v>
      </c>
      <c r="B58" s="143"/>
      <c r="C58" s="137">
        <f>SUM(C38:C57)</f>
        <v>54233</v>
      </c>
      <c r="D58" s="171"/>
    </row>
    <row r="59" spans="1:258" ht="5.25" customHeight="1" x14ac:dyDescent="0.25">
      <c r="A59" s="172"/>
      <c r="B59" s="138"/>
      <c r="C59" s="139"/>
      <c r="D59" s="132"/>
    </row>
    <row r="60" spans="1:258" ht="15.75" thickBot="1" x14ac:dyDescent="0.3">
      <c r="A60" s="608" t="s">
        <v>800</v>
      </c>
      <c r="B60" s="609"/>
      <c r="C60" s="609"/>
      <c r="D60" s="671"/>
    </row>
    <row r="61" spans="1:258" ht="15.75" thickBot="1" x14ac:dyDescent="0.3">
      <c r="A61" s="113" t="s">
        <v>567</v>
      </c>
      <c r="B61" s="144" t="s">
        <v>778</v>
      </c>
      <c r="C61" s="174">
        <v>4611</v>
      </c>
      <c r="D61" s="132"/>
    </row>
    <row r="62" spans="1:258" x14ac:dyDescent="0.25">
      <c r="A62" s="672" t="s">
        <v>574</v>
      </c>
      <c r="B62" s="673"/>
      <c r="C62" s="145">
        <f>+C61</f>
        <v>4611</v>
      </c>
      <c r="D62" s="132"/>
    </row>
    <row r="63" spans="1:258" ht="15.75" thickBot="1" x14ac:dyDescent="0.3">
      <c r="A63" s="146" t="s">
        <v>588</v>
      </c>
      <c r="B63" s="147"/>
      <c r="C63" s="148">
        <f>+C62+C58+C35</f>
        <v>109733</v>
      </c>
      <c r="D63" s="132"/>
    </row>
    <row r="64" spans="1:258" ht="15.75" thickBot="1" x14ac:dyDescent="0.3">
      <c r="A64" s="113"/>
      <c r="B64" s="173"/>
      <c r="C64" s="174"/>
      <c r="D64" s="136"/>
    </row>
    <row r="65" spans="1:258" ht="18.75" x14ac:dyDescent="0.3">
      <c r="A65" s="674" t="s">
        <v>576</v>
      </c>
      <c r="B65" s="675"/>
      <c r="C65" s="676"/>
    </row>
    <row r="66" spans="1:258" ht="15.75" thickBot="1" x14ac:dyDescent="0.3">
      <c r="A66" s="133" t="s">
        <v>802</v>
      </c>
      <c r="B66" s="149"/>
      <c r="C66" s="175"/>
    </row>
    <row r="67" spans="1:258" x14ac:dyDescent="0.25">
      <c r="A67" s="636" t="s">
        <v>794</v>
      </c>
      <c r="B67" s="663" t="s">
        <v>795</v>
      </c>
      <c r="C67" s="665" t="s">
        <v>805</v>
      </c>
    </row>
    <row r="68" spans="1:258" ht="15.75" thickBot="1" x14ac:dyDescent="0.3">
      <c r="A68" s="662"/>
      <c r="B68" s="664"/>
      <c r="C68" s="666"/>
    </row>
    <row r="69" spans="1:258" ht="15.75" thickBot="1" x14ac:dyDescent="0.3">
      <c r="A69" s="114" t="s">
        <v>577</v>
      </c>
      <c r="B69" s="117" t="s">
        <v>245</v>
      </c>
      <c r="C69" s="177">
        <v>4</v>
      </c>
      <c r="IW69" s="380"/>
      <c r="IX69" s="381"/>
    </row>
    <row r="70" spans="1:258" ht="15.75" thickBot="1" x14ac:dyDescent="0.3">
      <c r="A70" s="114" t="s">
        <v>564</v>
      </c>
      <c r="B70" s="117" t="s">
        <v>779</v>
      </c>
      <c r="C70" s="178">
        <v>2</v>
      </c>
      <c r="IW70" s="380"/>
      <c r="IX70" s="382"/>
    </row>
    <row r="71" spans="1:258" x14ac:dyDescent="0.25">
      <c r="A71" s="650" t="s">
        <v>578</v>
      </c>
      <c r="B71" s="119" t="s">
        <v>512</v>
      </c>
      <c r="C71" s="179">
        <v>2</v>
      </c>
      <c r="IW71" s="380"/>
      <c r="IX71" s="382"/>
    </row>
    <row r="72" spans="1:258" x14ac:dyDescent="0.25">
      <c r="A72" s="651"/>
      <c r="B72" s="120" t="s">
        <v>510</v>
      </c>
      <c r="C72" s="180">
        <v>2</v>
      </c>
      <c r="IW72" s="380"/>
      <c r="IX72" s="382"/>
    </row>
    <row r="73" spans="1:258" x14ac:dyDescent="0.25">
      <c r="A73" s="651"/>
      <c r="B73" s="120" t="s">
        <v>513</v>
      </c>
      <c r="C73" s="180">
        <v>2</v>
      </c>
      <c r="IW73" s="380"/>
      <c r="IX73" s="382"/>
    </row>
    <row r="74" spans="1:258" ht="15.75" thickBot="1" x14ac:dyDescent="0.3">
      <c r="A74" s="677"/>
      <c r="B74" s="121" t="s">
        <v>511</v>
      </c>
      <c r="C74" s="181">
        <v>4</v>
      </c>
      <c r="IW74" s="380"/>
      <c r="IX74" s="382"/>
    </row>
    <row r="75" spans="1:258" x14ac:dyDescent="0.25">
      <c r="A75" s="650" t="s">
        <v>579</v>
      </c>
      <c r="B75" s="119" t="s">
        <v>780</v>
      </c>
      <c r="C75" s="179">
        <v>3</v>
      </c>
      <c r="IW75" s="380"/>
      <c r="IX75" s="382"/>
    </row>
    <row r="76" spans="1:258" ht="15.75" thickBot="1" x14ac:dyDescent="0.3">
      <c r="A76" s="677"/>
      <c r="B76" s="121" t="s">
        <v>781</v>
      </c>
      <c r="C76" s="181">
        <v>3</v>
      </c>
      <c r="IW76" s="380"/>
      <c r="IX76" s="382"/>
    </row>
    <row r="77" spans="1:258" x14ac:dyDescent="0.25">
      <c r="A77" s="650" t="s">
        <v>566</v>
      </c>
      <c r="B77" s="119" t="s">
        <v>782</v>
      </c>
      <c r="C77" s="179">
        <v>5</v>
      </c>
      <c r="IW77" s="380"/>
      <c r="IX77" s="382"/>
    </row>
    <row r="78" spans="1:258" x14ac:dyDescent="0.25">
      <c r="A78" s="651"/>
      <c r="B78" s="120" t="s">
        <v>783</v>
      </c>
      <c r="C78" s="180">
        <v>3</v>
      </c>
      <c r="IW78" s="380"/>
      <c r="IX78" s="382"/>
    </row>
    <row r="79" spans="1:258" ht="15.75" thickBot="1" x14ac:dyDescent="0.3">
      <c r="A79" s="677"/>
      <c r="B79" s="121" t="s">
        <v>247</v>
      </c>
      <c r="C79" s="181">
        <v>4</v>
      </c>
      <c r="IW79" s="380"/>
      <c r="IX79" s="382"/>
    </row>
    <row r="80" spans="1:258" ht="15.75" thickBot="1" x14ac:dyDescent="0.3">
      <c r="A80" s="114" t="s">
        <v>580</v>
      </c>
      <c r="B80" s="122" t="s">
        <v>394</v>
      </c>
      <c r="C80" s="178">
        <v>2</v>
      </c>
      <c r="IW80" s="380"/>
      <c r="IX80" s="382"/>
    </row>
    <row r="81" spans="1:258" x14ac:dyDescent="0.25">
      <c r="A81" s="650" t="s">
        <v>567</v>
      </c>
      <c r="B81" s="119" t="s">
        <v>29</v>
      </c>
      <c r="C81" s="179">
        <v>2</v>
      </c>
      <c r="IW81" s="380"/>
      <c r="IX81" s="382"/>
    </row>
    <row r="82" spans="1:258" x14ac:dyDescent="0.25">
      <c r="A82" s="651"/>
      <c r="B82" s="120" t="s">
        <v>395</v>
      </c>
      <c r="C82" s="180">
        <v>2</v>
      </c>
      <c r="IW82" s="380"/>
      <c r="IX82" s="382"/>
    </row>
    <row r="83" spans="1:258" x14ac:dyDescent="0.25">
      <c r="A83" s="651"/>
      <c r="B83" s="120" t="s">
        <v>404</v>
      </c>
      <c r="C83" s="180">
        <v>2</v>
      </c>
      <c r="IW83" s="380"/>
      <c r="IX83" s="382"/>
    </row>
    <row r="84" spans="1:258" ht="15.75" thickBot="1" x14ac:dyDescent="0.3">
      <c r="A84" s="677"/>
      <c r="B84" s="118" t="s">
        <v>784</v>
      </c>
      <c r="C84" s="181">
        <v>3</v>
      </c>
      <c r="IW84" s="380"/>
      <c r="IX84" s="382"/>
    </row>
    <row r="85" spans="1:258" s="350" customFormat="1" ht="15.75" thickBot="1" x14ac:dyDescent="0.3">
      <c r="A85" s="652" t="s">
        <v>568</v>
      </c>
      <c r="B85" s="380" t="s">
        <v>1386</v>
      </c>
      <c r="C85" s="181">
        <v>3</v>
      </c>
      <c r="IW85" s="380"/>
      <c r="IX85" s="382"/>
    </row>
    <row r="86" spans="1:258" s="350" customFormat="1" ht="15.75" thickBot="1" x14ac:dyDescent="0.3">
      <c r="A86" s="678"/>
      <c r="B86" s="380" t="s">
        <v>1387</v>
      </c>
      <c r="C86" s="181">
        <v>2</v>
      </c>
      <c r="IW86" s="380"/>
      <c r="IX86" s="382"/>
    </row>
    <row r="87" spans="1:258" ht="15.75" thickBot="1" x14ac:dyDescent="0.3">
      <c r="A87" s="114" t="s">
        <v>581</v>
      </c>
      <c r="B87" s="117" t="s">
        <v>227</v>
      </c>
      <c r="C87" s="178">
        <v>2</v>
      </c>
      <c r="IW87" s="380"/>
      <c r="IX87" s="382"/>
    </row>
    <row r="88" spans="1:258" ht="15.75" thickBot="1" x14ac:dyDescent="0.3">
      <c r="A88" s="357" t="s">
        <v>582</v>
      </c>
      <c r="B88" s="123" t="s">
        <v>322</v>
      </c>
      <c r="C88" s="179">
        <v>3</v>
      </c>
      <c r="IW88" s="380"/>
      <c r="IX88" s="382"/>
    </row>
    <row r="89" spans="1:258" x14ac:dyDescent="0.25">
      <c r="A89" s="650" t="s">
        <v>569</v>
      </c>
      <c r="B89" s="119" t="s">
        <v>504</v>
      </c>
      <c r="C89" s="179">
        <v>2</v>
      </c>
      <c r="IW89" s="380"/>
      <c r="IX89" s="382"/>
    </row>
    <row r="90" spans="1:258" x14ac:dyDescent="0.25">
      <c r="A90" s="651"/>
      <c r="B90" s="120" t="s">
        <v>785</v>
      </c>
      <c r="C90" s="180">
        <v>1</v>
      </c>
      <c r="IW90" s="380"/>
      <c r="IX90" s="382"/>
    </row>
    <row r="91" spans="1:258" ht="15.75" thickBot="1" x14ac:dyDescent="0.3">
      <c r="A91" s="677"/>
      <c r="B91" s="121" t="s">
        <v>786</v>
      </c>
      <c r="C91" s="181">
        <v>4</v>
      </c>
      <c r="IW91" s="380"/>
      <c r="IX91" s="382"/>
    </row>
    <row r="92" spans="1:258" x14ac:dyDescent="0.25">
      <c r="A92" s="650" t="s">
        <v>570</v>
      </c>
      <c r="B92" s="119" t="s">
        <v>405</v>
      </c>
      <c r="C92" s="176">
        <v>4</v>
      </c>
      <c r="IW92" s="380"/>
      <c r="IX92" s="382"/>
    </row>
    <row r="93" spans="1:258" ht="16.5" customHeight="1" thickBot="1" x14ac:dyDescent="0.3">
      <c r="A93" s="677"/>
      <c r="B93" s="124" t="s">
        <v>787</v>
      </c>
      <c r="C93" s="176">
        <v>3</v>
      </c>
      <c r="IW93" s="380"/>
      <c r="IX93" s="382"/>
    </row>
    <row r="94" spans="1:258" s="281" customFormat="1" ht="16.5" customHeight="1" x14ac:dyDescent="0.25">
      <c r="A94" s="656" t="s">
        <v>571</v>
      </c>
      <c r="B94" s="119" t="s">
        <v>1235</v>
      </c>
      <c r="C94" s="179">
        <v>6</v>
      </c>
      <c r="IW94" s="380"/>
      <c r="IX94" s="382"/>
    </row>
    <row r="95" spans="1:258" s="281" customFormat="1" ht="16.5" customHeight="1" thickBot="1" x14ac:dyDescent="0.3">
      <c r="A95" s="657"/>
      <c r="B95" s="118" t="s">
        <v>1236</v>
      </c>
      <c r="C95" s="181">
        <v>4</v>
      </c>
      <c r="IW95" s="380"/>
      <c r="IX95" s="382"/>
    </row>
    <row r="96" spans="1:258" ht="15.75" thickBot="1" x14ac:dyDescent="0.3">
      <c r="A96" s="150" t="s">
        <v>572</v>
      </c>
      <c r="B96" s="151"/>
      <c r="C96" s="137">
        <f>SUM(C69:C95)</f>
        <v>79</v>
      </c>
      <c r="IX96" s="382"/>
    </row>
    <row r="97" spans="1:258" ht="6" customHeight="1" x14ac:dyDescent="0.25">
      <c r="A97" s="182"/>
      <c r="B97" s="152"/>
      <c r="C97" s="183"/>
      <c r="IX97" s="382"/>
    </row>
    <row r="98" spans="1:258" ht="15.75" thickBot="1" x14ac:dyDescent="0.3">
      <c r="A98" s="184" t="s">
        <v>809</v>
      </c>
      <c r="B98" s="153"/>
      <c r="C98" s="185"/>
    </row>
    <row r="99" spans="1:258" ht="15.75" thickBot="1" x14ac:dyDescent="0.3">
      <c r="A99" s="114" t="s">
        <v>565</v>
      </c>
      <c r="B99" s="130" t="s">
        <v>788</v>
      </c>
      <c r="C99" s="178">
        <v>2</v>
      </c>
    </row>
    <row r="100" spans="1:258" ht="15.75" thickBot="1" x14ac:dyDescent="0.3">
      <c r="A100" s="114" t="s">
        <v>583</v>
      </c>
      <c r="B100" s="130" t="s">
        <v>789</v>
      </c>
      <c r="C100" s="178">
        <v>4</v>
      </c>
    </row>
    <row r="101" spans="1:258" ht="15.75" thickBot="1" x14ac:dyDescent="0.3">
      <c r="A101" s="114" t="s">
        <v>581</v>
      </c>
      <c r="B101" s="130" t="s">
        <v>403</v>
      </c>
      <c r="C101" s="176">
        <v>3</v>
      </c>
    </row>
    <row r="102" spans="1:258" x14ac:dyDescent="0.25">
      <c r="A102" s="154" t="s">
        <v>584</v>
      </c>
      <c r="B102" s="155"/>
      <c r="C102" s="145">
        <f>SUM(C99:C101)</f>
        <v>9</v>
      </c>
    </row>
    <row r="103" spans="1:258" x14ac:dyDescent="0.25">
      <c r="A103" s="156" t="s">
        <v>585</v>
      </c>
      <c r="B103" s="153"/>
      <c r="C103" s="157">
        <f>C102+C96</f>
        <v>88</v>
      </c>
    </row>
    <row r="104" spans="1:258" ht="15.75" thickBot="1" x14ac:dyDescent="0.3">
      <c r="A104" s="158" t="s">
        <v>586</v>
      </c>
      <c r="B104" s="159"/>
      <c r="C104" s="160">
        <f>+C103+C63</f>
        <v>109821</v>
      </c>
    </row>
    <row r="105" spans="1:258" ht="6.75" customHeight="1" x14ac:dyDescent="0.25">
      <c r="A105" s="161"/>
      <c r="B105" s="161"/>
      <c r="C105" s="162"/>
    </row>
    <row r="106" spans="1:258" x14ac:dyDescent="0.25"/>
    <row r="107" spans="1:258" x14ac:dyDescent="0.25">
      <c r="A107" s="275" t="s">
        <v>23</v>
      </c>
    </row>
    <row r="108" spans="1:258" x14ac:dyDescent="0.25"/>
    <row r="109" spans="1:258" x14ac:dyDescent="0.25"/>
    <row r="110" spans="1:258" x14ac:dyDescent="0.25"/>
    <row r="111" spans="1:258" x14ac:dyDescent="0.25"/>
    <row r="112" spans="1:258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</sheetData>
  <mergeCells count="34">
    <mergeCell ref="A89:A91"/>
    <mergeCell ref="A92:A93"/>
    <mergeCell ref="A71:A74"/>
    <mergeCell ref="A75:A76"/>
    <mergeCell ref="A77:A79"/>
    <mergeCell ref="A81:A84"/>
    <mergeCell ref="A85:A86"/>
    <mergeCell ref="A60:D60"/>
    <mergeCell ref="A62:B62"/>
    <mergeCell ref="A65:C65"/>
    <mergeCell ref="A67:A68"/>
    <mergeCell ref="B67:B68"/>
    <mergeCell ref="C67:C68"/>
    <mergeCell ref="A40:A41"/>
    <mergeCell ref="A42:A44"/>
    <mergeCell ref="A45:A49"/>
    <mergeCell ref="A52:A55"/>
    <mergeCell ref="A56:A57"/>
    <mergeCell ref="A94:A95"/>
    <mergeCell ref="A1:F1"/>
    <mergeCell ref="A4:F4"/>
    <mergeCell ref="A8:A11"/>
    <mergeCell ref="A12:A15"/>
    <mergeCell ref="A2:C2"/>
    <mergeCell ref="A3:C3"/>
    <mergeCell ref="A6:A7"/>
    <mergeCell ref="B6:B7"/>
    <mergeCell ref="C6:C7"/>
    <mergeCell ref="A16:A19"/>
    <mergeCell ref="A20:A23"/>
    <mergeCell ref="A26:A30"/>
    <mergeCell ref="A31:A34"/>
    <mergeCell ref="A35:B35"/>
    <mergeCell ref="A38:A3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64"/>
  <sheetViews>
    <sheetView workbookViewId="0">
      <selection activeCell="E2" sqref="E2"/>
    </sheetView>
  </sheetViews>
  <sheetFormatPr baseColWidth="10" defaultColWidth="0" defaultRowHeight="15" zeroHeight="1" x14ac:dyDescent="0.25"/>
  <cols>
    <col min="1" max="1" width="12.140625" style="350" customWidth="1"/>
    <col min="2" max="2" width="28.42578125" style="350" customWidth="1"/>
    <col min="3" max="3" width="37" style="350" customWidth="1"/>
    <col min="4" max="4" width="14" style="350" customWidth="1"/>
    <col min="5" max="5" width="16.140625" style="350" customWidth="1"/>
    <col min="6" max="6" width="20.140625" style="350" customWidth="1"/>
    <col min="7" max="259" width="11.42578125" style="350" hidden="1"/>
    <col min="260" max="260" width="24.7109375" style="350" customWidth="1"/>
    <col min="261" max="262" width="22.5703125" style="350" customWidth="1"/>
    <col min="263" max="515" width="11.42578125" style="350" hidden="1"/>
    <col min="516" max="516" width="24.7109375" style="350" customWidth="1"/>
    <col min="517" max="518" width="22.5703125" style="350" customWidth="1"/>
    <col min="519" max="771" width="11.42578125" style="350" hidden="1"/>
    <col min="772" max="772" width="24.7109375" style="350" customWidth="1"/>
    <col min="773" max="774" width="22.5703125" style="350" customWidth="1"/>
    <col min="775" max="1027" width="11.42578125" style="350" hidden="1"/>
    <col min="1028" max="1028" width="24.7109375" style="350" customWidth="1"/>
    <col min="1029" max="1030" width="22.5703125" style="350" customWidth="1"/>
    <col min="1031" max="1283" width="11.42578125" style="350" hidden="1"/>
    <col min="1284" max="1284" width="24.7109375" style="350" customWidth="1"/>
    <col min="1285" max="1286" width="22.5703125" style="350" customWidth="1"/>
    <col min="1287" max="1539" width="11.42578125" style="350" hidden="1"/>
    <col min="1540" max="1540" width="24.7109375" style="350" customWidth="1"/>
    <col min="1541" max="1542" width="22.5703125" style="350" customWidth="1"/>
    <col min="1543" max="1795" width="11.42578125" style="350" hidden="1"/>
    <col min="1796" max="1796" width="24.7109375" style="350" customWidth="1"/>
    <col min="1797" max="1798" width="22.5703125" style="350" customWidth="1"/>
    <col min="1799" max="2051" width="11.42578125" style="350" hidden="1"/>
    <col min="2052" max="2052" width="24.7109375" style="350" customWidth="1"/>
    <col min="2053" max="2054" width="22.5703125" style="350" customWidth="1"/>
    <col min="2055" max="2307" width="11.42578125" style="350" hidden="1"/>
    <col min="2308" max="2308" width="24.7109375" style="350" customWidth="1"/>
    <col min="2309" max="2310" width="22.5703125" style="350" customWidth="1"/>
    <col min="2311" max="2563" width="11.42578125" style="350" hidden="1"/>
    <col min="2564" max="2564" width="24.7109375" style="350" customWidth="1"/>
    <col min="2565" max="2566" width="22.5703125" style="350" customWidth="1"/>
    <col min="2567" max="2819" width="11.42578125" style="350" hidden="1"/>
    <col min="2820" max="2820" width="24.7109375" style="350" customWidth="1"/>
    <col min="2821" max="2822" width="22.5703125" style="350" customWidth="1"/>
    <col min="2823" max="3075" width="11.42578125" style="350" hidden="1"/>
    <col min="3076" max="3076" width="24.7109375" style="350" customWidth="1"/>
    <col min="3077" max="3078" width="22.5703125" style="350" customWidth="1"/>
    <col min="3079" max="3331" width="11.42578125" style="350" hidden="1"/>
    <col min="3332" max="3332" width="24.7109375" style="350" customWidth="1"/>
    <col min="3333" max="3334" width="22.5703125" style="350" customWidth="1"/>
    <col min="3335" max="3587" width="11.42578125" style="350" hidden="1"/>
    <col min="3588" max="3588" width="24.7109375" style="350" customWidth="1"/>
    <col min="3589" max="3590" width="22.5703125" style="350" customWidth="1"/>
    <col min="3591" max="3843" width="11.42578125" style="350" hidden="1"/>
    <col min="3844" max="3844" width="24.7109375" style="350" customWidth="1"/>
    <col min="3845" max="3846" width="22.5703125" style="350" customWidth="1"/>
    <col min="3847" max="4099" width="11.42578125" style="350" hidden="1"/>
    <col min="4100" max="4100" width="24.7109375" style="350" customWidth="1"/>
    <col min="4101" max="4102" width="22.5703125" style="350" customWidth="1"/>
    <col min="4103" max="4355" width="11.42578125" style="350" hidden="1"/>
    <col min="4356" max="4356" width="24.7109375" style="350" customWidth="1"/>
    <col min="4357" max="4358" width="22.5703125" style="350" customWidth="1"/>
    <col min="4359" max="4611" width="11.42578125" style="350" hidden="1"/>
    <col min="4612" max="4612" width="24.7109375" style="350" customWidth="1"/>
    <col min="4613" max="4614" width="22.5703125" style="350" customWidth="1"/>
    <col min="4615" max="4867" width="11.42578125" style="350" hidden="1"/>
    <col min="4868" max="4868" width="24.7109375" style="350" customWidth="1"/>
    <col min="4869" max="4870" width="22.5703125" style="350" customWidth="1"/>
    <col min="4871" max="5123" width="11.42578125" style="350" hidden="1"/>
    <col min="5124" max="5124" width="24.7109375" style="350" customWidth="1"/>
    <col min="5125" max="5126" width="22.5703125" style="350" customWidth="1"/>
    <col min="5127" max="5379" width="11.42578125" style="350" hidden="1"/>
    <col min="5380" max="5380" width="24.7109375" style="350" customWidth="1"/>
    <col min="5381" max="5382" width="22.5703125" style="350" customWidth="1"/>
    <col min="5383" max="5635" width="11.42578125" style="350" hidden="1"/>
    <col min="5636" max="5636" width="24.7109375" style="350" customWidth="1"/>
    <col min="5637" max="5638" width="22.5703125" style="350" customWidth="1"/>
    <col min="5639" max="5891" width="11.42578125" style="350" hidden="1"/>
    <col min="5892" max="5892" width="24.7109375" style="350" customWidth="1"/>
    <col min="5893" max="5894" width="22.5703125" style="350" customWidth="1"/>
    <col min="5895" max="6147" width="11.42578125" style="350" hidden="1"/>
    <col min="6148" max="6148" width="24.7109375" style="350" customWidth="1"/>
    <col min="6149" max="6150" width="22.5703125" style="350" customWidth="1"/>
    <col min="6151" max="6403" width="11.42578125" style="350" hidden="1"/>
    <col min="6404" max="6404" width="24.7109375" style="350" customWidth="1"/>
    <col min="6405" max="6406" width="22.5703125" style="350" customWidth="1"/>
    <col min="6407" max="6659" width="11.42578125" style="350" hidden="1"/>
    <col min="6660" max="6660" width="24.7109375" style="350" customWidth="1"/>
    <col min="6661" max="6662" width="22.5703125" style="350" customWidth="1"/>
    <col min="6663" max="6915" width="11.42578125" style="350" hidden="1"/>
    <col min="6916" max="6916" width="24.7109375" style="350" customWidth="1"/>
    <col min="6917" max="6918" width="22.5703125" style="350" customWidth="1"/>
    <col min="6919" max="7171" width="11.42578125" style="350" hidden="1"/>
    <col min="7172" max="7172" width="24.7109375" style="350" customWidth="1"/>
    <col min="7173" max="7174" width="22.5703125" style="350" customWidth="1"/>
    <col min="7175" max="7427" width="11.42578125" style="350" hidden="1"/>
    <col min="7428" max="7428" width="24.7109375" style="350" customWidth="1"/>
    <col min="7429" max="7430" width="22.5703125" style="350" customWidth="1"/>
    <col min="7431" max="7683" width="11.42578125" style="350" hidden="1"/>
    <col min="7684" max="7684" width="24.7109375" style="350" customWidth="1"/>
    <col min="7685" max="7686" width="22.5703125" style="350" customWidth="1"/>
    <col min="7687" max="7939" width="11.42578125" style="350" hidden="1"/>
    <col min="7940" max="7940" width="24.7109375" style="350" customWidth="1"/>
    <col min="7941" max="7942" width="22.5703125" style="350" customWidth="1"/>
    <col min="7943" max="8195" width="11.42578125" style="350" hidden="1"/>
    <col min="8196" max="8196" width="24.7109375" style="350" customWidth="1"/>
    <col min="8197" max="8198" width="22.5703125" style="350" customWidth="1"/>
    <col min="8199" max="8451" width="11.42578125" style="350" hidden="1"/>
    <col min="8452" max="8452" width="24.7109375" style="350" customWidth="1"/>
    <col min="8453" max="8454" width="22.5703125" style="350" customWidth="1"/>
    <col min="8455" max="8707" width="11.42578125" style="350" hidden="1"/>
    <col min="8708" max="8708" width="24.7109375" style="350" customWidth="1"/>
    <col min="8709" max="8710" width="22.5703125" style="350" customWidth="1"/>
    <col min="8711" max="8963" width="11.42578125" style="350" hidden="1"/>
    <col min="8964" max="8964" width="24.7109375" style="350" customWidth="1"/>
    <col min="8965" max="8966" width="22.5703125" style="350" customWidth="1"/>
    <col min="8967" max="9219" width="11.42578125" style="350" hidden="1"/>
    <col min="9220" max="9220" width="24.7109375" style="350" customWidth="1"/>
    <col min="9221" max="9222" width="22.5703125" style="350" customWidth="1"/>
    <col min="9223" max="9475" width="11.42578125" style="350" hidden="1"/>
    <col min="9476" max="9476" width="24.7109375" style="350" customWidth="1"/>
    <col min="9477" max="9478" width="22.5703125" style="350" customWidth="1"/>
    <col min="9479" max="9731" width="11.42578125" style="350" hidden="1"/>
    <col min="9732" max="9732" width="24.7109375" style="350" customWidth="1"/>
    <col min="9733" max="9734" width="22.5703125" style="350" customWidth="1"/>
    <col min="9735" max="9987" width="11.42578125" style="350" hidden="1"/>
    <col min="9988" max="9988" width="24.7109375" style="350" customWidth="1"/>
    <col min="9989" max="9990" width="22.5703125" style="350" customWidth="1"/>
    <col min="9991" max="10243" width="11.42578125" style="350" hidden="1"/>
    <col min="10244" max="10244" width="24.7109375" style="350" customWidth="1"/>
    <col min="10245" max="10246" width="22.5703125" style="350" customWidth="1"/>
    <col min="10247" max="10499" width="11.42578125" style="350" hidden="1"/>
    <col min="10500" max="10500" width="24.7109375" style="350" customWidth="1"/>
    <col min="10501" max="10502" width="22.5703125" style="350" customWidth="1"/>
    <col min="10503" max="10755" width="11.42578125" style="350" hidden="1"/>
    <col min="10756" max="10756" width="24.7109375" style="350" customWidth="1"/>
    <col min="10757" max="10758" width="22.5703125" style="350" customWidth="1"/>
    <col min="10759" max="11011" width="11.42578125" style="350" hidden="1"/>
    <col min="11012" max="11012" width="24.7109375" style="350" customWidth="1"/>
    <col min="11013" max="11014" width="22.5703125" style="350" customWidth="1"/>
    <col min="11015" max="11267" width="11.42578125" style="350" hidden="1"/>
    <col min="11268" max="11268" width="24.7109375" style="350" customWidth="1"/>
    <col min="11269" max="11270" width="22.5703125" style="350" customWidth="1"/>
    <col min="11271" max="11523" width="11.42578125" style="350" hidden="1"/>
    <col min="11524" max="11524" width="24.7109375" style="350" customWidth="1"/>
    <col min="11525" max="11526" width="22.5703125" style="350" customWidth="1"/>
    <col min="11527" max="11779" width="11.42578125" style="350" hidden="1"/>
    <col min="11780" max="11780" width="24.7109375" style="350" customWidth="1"/>
    <col min="11781" max="11782" width="22.5703125" style="350" customWidth="1"/>
    <col min="11783" max="12035" width="11.42578125" style="350" hidden="1"/>
    <col min="12036" max="12036" width="24.7109375" style="350" customWidth="1"/>
    <col min="12037" max="12038" width="22.5703125" style="350" customWidth="1"/>
    <col min="12039" max="12291" width="11.42578125" style="350" hidden="1"/>
    <col min="12292" max="12292" width="24.7109375" style="350" customWidth="1"/>
    <col min="12293" max="12294" width="22.5703125" style="350" customWidth="1"/>
    <col min="12295" max="12547" width="11.42578125" style="350" hidden="1"/>
    <col min="12548" max="12548" width="24.7109375" style="350" customWidth="1"/>
    <col min="12549" max="12550" width="22.5703125" style="350" customWidth="1"/>
    <col min="12551" max="12803" width="11.42578125" style="350" hidden="1"/>
    <col min="12804" max="12804" width="24.7109375" style="350" customWidth="1"/>
    <col min="12805" max="12806" width="22.5703125" style="350" customWidth="1"/>
    <col min="12807" max="13059" width="11.42578125" style="350" hidden="1"/>
    <col min="13060" max="13060" width="24.7109375" style="350" customWidth="1"/>
    <col min="13061" max="13062" width="22.5703125" style="350" customWidth="1"/>
    <col min="13063" max="13315" width="11.42578125" style="350" hidden="1"/>
    <col min="13316" max="13316" width="24.7109375" style="350" customWidth="1"/>
    <col min="13317" max="13318" width="22.5703125" style="350" customWidth="1"/>
    <col min="13319" max="13571" width="11.42578125" style="350" hidden="1"/>
    <col min="13572" max="13572" width="24.7109375" style="350" customWidth="1"/>
    <col min="13573" max="13574" width="22.5703125" style="350" customWidth="1"/>
    <col min="13575" max="13827" width="11.42578125" style="350" hidden="1"/>
    <col min="13828" max="13828" width="24.7109375" style="350" customWidth="1"/>
    <col min="13829" max="13830" width="22.5703125" style="350" customWidth="1"/>
    <col min="13831" max="14083" width="11.42578125" style="350" hidden="1"/>
    <col min="14084" max="14084" width="24.7109375" style="350" customWidth="1"/>
    <col min="14085" max="14086" width="22.5703125" style="350" customWidth="1"/>
    <col min="14087" max="14339" width="11.42578125" style="350" hidden="1"/>
    <col min="14340" max="14340" width="24.7109375" style="350" customWidth="1"/>
    <col min="14341" max="14342" width="22.5703125" style="350" customWidth="1"/>
    <col min="14343" max="14595" width="11.42578125" style="350" hidden="1"/>
    <col min="14596" max="14596" width="24.7109375" style="350" customWidth="1"/>
    <col min="14597" max="14598" width="22.5703125" style="350" customWidth="1"/>
    <col min="14599" max="14851" width="11.42578125" style="350" hidden="1"/>
    <col min="14852" max="14852" width="24.7109375" style="350" customWidth="1"/>
    <col min="14853" max="14854" width="22.5703125" style="350" customWidth="1"/>
    <col min="14855" max="15107" width="11.42578125" style="350" hidden="1"/>
    <col min="15108" max="15108" width="24.7109375" style="350" customWidth="1"/>
    <col min="15109" max="15110" width="22.5703125" style="350" customWidth="1"/>
    <col min="15111" max="15363" width="11.42578125" style="350" hidden="1"/>
    <col min="15364" max="15364" width="24.7109375" style="350" customWidth="1"/>
    <col min="15365" max="15366" width="22.5703125" style="350" customWidth="1"/>
    <col min="15367" max="15619" width="11.42578125" style="350" hidden="1"/>
    <col min="15620" max="15620" width="24.7109375" style="350" customWidth="1"/>
    <col min="15621" max="15622" width="22.5703125" style="350" customWidth="1"/>
    <col min="15623" max="15875" width="11.42578125" style="350" hidden="1"/>
    <col min="15876" max="15876" width="24.7109375" style="350" customWidth="1"/>
    <col min="15877" max="15878" width="22.5703125" style="350" customWidth="1"/>
    <col min="15879" max="16128" width="11.42578125" style="350" hidden="1"/>
    <col min="16129" max="16131" width="0" style="350" hidden="1"/>
    <col min="16132" max="16384" width="11.42578125" style="350" hidden="1"/>
  </cols>
  <sheetData>
    <row r="1" spans="1:261" ht="15.75" x14ac:dyDescent="0.25">
      <c r="A1" s="660" t="s">
        <v>560</v>
      </c>
      <c r="B1" s="660"/>
      <c r="C1" s="660"/>
    </row>
    <row r="2" spans="1:261" ht="15.75" x14ac:dyDescent="0.25">
      <c r="A2" s="659" t="s">
        <v>810</v>
      </c>
      <c r="B2" s="660"/>
      <c r="C2" s="679"/>
      <c r="IZ2" s="546"/>
    </row>
    <row r="3" spans="1:261" x14ac:dyDescent="0.25">
      <c r="A3" s="680" t="s">
        <v>1394</v>
      </c>
      <c r="B3" s="661"/>
      <c r="C3" s="681"/>
    </row>
    <row r="4" spans="1:261" x14ac:dyDescent="0.25">
      <c r="A4" s="680" t="s">
        <v>792</v>
      </c>
      <c r="B4" s="661"/>
      <c r="C4" s="681"/>
    </row>
    <row r="5" spans="1:261" ht="4.5" customHeight="1" thickBot="1" x14ac:dyDescent="0.3">
      <c r="A5" s="186"/>
      <c r="B5" s="187"/>
      <c r="C5" s="188"/>
    </row>
    <row r="6" spans="1:261" ht="15.75" thickBot="1" x14ac:dyDescent="0.3">
      <c r="A6" s="383" t="s">
        <v>663</v>
      </c>
      <c r="B6" s="384" t="s">
        <v>664</v>
      </c>
      <c r="C6" s="385" t="s">
        <v>665</v>
      </c>
    </row>
    <row r="7" spans="1:261" x14ac:dyDescent="0.25">
      <c r="A7" s="23" t="s">
        <v>666</v>
      </c>
      <c r="B7" s="24">
        <v>129056.77114399998</v>
      </c>
      <c r="C7" s="386">
        <f>B7/$B$82</f>
        <v>1.4917313086553903E-2</v>
      </c>
      <c r="D7" s="387"/>
      <c r="E7" s="23"/>
      <c r="F7" s="24"/>
      <c r="IZ7" s="547"/>
      <c r="JA7" s="548"/>
    </row>
    <row r="8" spans="1:261" x14ac:dyDescent="0.25">
      <c r="A8" s="23" t="s">
        <v>614</v>
      </c>
      <c r="B8" s="24">
        <v>206603.27952040001</v>
      </c>
      <c r="C8" s="195">
        <v>2.3879999999999998E-2</v>
      </c>
      <c r="D8" s="387"/>
      <c r="E8" s="23"/>
      <c r="F8" s="24"/>
      <c r="IZ8" s="547"/>
      <c r="JA8" s="548"/>
    </row>
    <row r="9" spans="1:261" x14ac:dyDescent="0.25">
      <c r="A9" s="23" t="s">
        <v>630</v>
      </c>
      <c r="B9" s="24">
        <v>336007.52496220003</v>
      </c>
      <c r="C9" s="195">
        <v>3.8837000000000003E-2</v>
      </c>
      <c r="D9" s="387"/>
      <c r="E9" s="23"/>
      <c r="F9" s="24"/>
      <c r="IZ9" s="547"/>
      <c r="JA9" s="548"/>
    </row>
    <row r="10" spans="1:261" x14ac:dyDescent="0.25">
      <c r="A10" s="23" t="s">
        <v>621</v>
      </c>
      <c r="B10" s="24">
        <v>34683.217779000006</v>
      </c>
      <c r="C10" s="195">
        <v>4.0080000000000003E-3</v>
      </c>
      <c r="D10" s="387"/>
      <c r="E10" s="23"/>
      <c r="F10" s="24"/>
      <c r="IZ10" s="547"/>
      <c r="JA10" s="548"/>
    </row>
    <row r="11" spans="1:261" x14ac:dyDescent="0.25">
      <c r="A11" s="23" t="s">
        <v>615</v>
      </c>
      <c r="B11" s="24">
        <v>349852.2573924</v>
      </c>
      <c r="C11" s="195">
        <v>4.0437000000000001E-2</v>
      </c>
      <c r="D11" s="387"/>
      <c r="E11" s="23"/>
      <c r="F11" s="24"/>
      <c r="IZ11" s="547"/>
      <c r="JA11" s="548"/>
    </row>
    <row r="12" spans="1:261" x14ac:dyDescent="0.25">
      <c r="A12" s="23" t="s">
        <v>616</v>
      </c>
      <c r="B12" s="24">
        <v>775376.57350579998</v>
      </c>
      <c r="C12" s="195">
        <v>8.9622999999999994E-2</v>
      </c>
      <c r="D12" s="387"/>
      <c r="E12" s="23"/>
      <c r="F12" s="24"/>
      <c r="IZ12" s="547"/>
      <c r="JA12" s="548"/>
    </row>
    <row r="13" spans="1:261" x14ac:dyDescent="0.25">
      <c r="A13" s="23" t="s">
        <v>617</v>
      </c>
      <c r="B13" s="24">
        <v>720837.62945040001</v>
      </c>
      <c r="C13" s="195">
        <v>8.3318000000000003E-2</v>
      </c>
      <c r="D13" s="387"/>
      <c r="E13" s="23"/>
      <c r="F13" s="24"/>
      <c r="IZ13" s="547"/>
      <c r="JA13" s="548"/>
    </row>
    <row r="14" spans="1:261" x14ac:dyDescent="0.25">
      <c r="A14" s="23" t="s">
        <v>622</v>
      </c>
      <c r="B14" s="24">
        <v>56372.623564600006</v>
      </c>
      <c r="C14" s="195">
        <v>6.515E-3</v>
      </c>
      <c r="D14" s="387"/>
      <c r="E14" s="23"/>
      <c r="F14" s="24"/>
      <c r="IZ14" s="547"/>
      <c r="JA14" s="548"/>
    </row>
    <row r="15" spans="1:261" x14ac:dyDescent="0.25">
      <c r="A15" s="23" t="s">
        <v>649</v>
      </c>
      <c r="B15" s="24">
        <v>1662.6362479999998</v>
      </c>
      <c r="C15" s="195">
        <v>1.92E-4</v>
      </c>
      <c r="D15" s="387"/>
      <c r="E15" s="23"/>
      <c r="F15" s="24"/>
      <c r="IZ15" s="547"/>
      <c r="JA15" s="548"/>
    </row>
    <row r="16" spans="1:261" x14ac:dyDescent="0.25">
      <c r="A16" s="23" t="s">
        <v>631</v>
      </c>
      <c r="B16" s="24">
        <v>203898.3024932</v>
      </c>
      <c r="C16" s="195">
        <v>2.3567000000000001E-2</v>
      </c>
      <c r="D16" s="387"/>
      <c r="E16" s="23"/>
      <c r="F16" s="24"/>
      <c r="IZ16" s="547"/>
      <c r="JA16" s="548"/>
    </row>
    <row r="17" spans="1:261" x14ac:dyDescent="0.25">
      <c r="A17" s="23" t="s">
        <v>632</v>
      </c>
      <c r="B17" s="24">
        <v>94353.140406000006</v>
      </c>
      <c r="C17" s="195">
        <v>1.0905E-2</v>
      </c>
      <c r="D17" s="387"/>
      <c r="E17" s="23"/>
      <c r="F17" s="24"/>
      <c r="IZ17" s="547"/>
      <c r="JA17" s="548"/>
    </row>
    <row r="18" spans="1:261" x14ac:dyDescent="0.25">
      <c r="A18" s="23" t="s">
        <v>618</v>
      </c>
      <c r="B18" s="24">
        <v>815051.96118640003</v>
      </c>
      <c r="C18" s="195">
        <v>9.4209000000000001E-2</v>
      </c>
      <c r="D18" s="387"/>
      <c r="E18" s="23"/>
      <c r="F18" s="24"/>
      <c r="IZ18" s="547"/>
      <c r="JA18" s="548"/>
    </row>
    <row r="19" spans="1:261" x14ac:dyDescent="0.25">
      <c r="A19" s="23" t="s">
        <v>633</v>
      </c>
      <c r="B19" s="24">
        <v>35894.673336200001</v>
      </c>
      <c r="C19" s="195">
        <v>4.1479999999999998E-3</v>
      </c>
      <c r="D19" s="387"/>
      <c r="E19" s="23"/>
      <c r="F19" s="24"/>
      <c r="IZ19" s="547"/>
      <c r="JA19" s="548"/>
    </row>
    <row r="20" spans="1:261" x14ac:dyDescent="0.25">
      <c r="A20" s="23" t="s">
        <v>634</v>
      </c>
      <c r="B20" s="24">
        <v>60773.2595764</v>
      </c>
      <c r="C20" s="195">
        <v>7.0239999999999999E-3</v>
      </c>
      <c r="D20" s="387"/>
      <c r="E20" s="23"/>
      <c r="F20" s="24"/>
      <c r="IZ20" s="547"/>
      <c r="JA20" s="548"/>
    </row>
    <row r="21" spans="1:261" x14ac:dyDescent="0.25">
      <c r="A21" s="23" t="s">
        <v>684</v>
      </c>
      <c r="B21" s="24">
        <v>2556.2360375999997</v>
      </c>
      <c r="C21" s="195">
        <v>2.9500000000000001E-4</v>
      </c>
      <c r="D21" s="387"/>
      <c r="E21" s="23"/>
      <c r="F21" s="24"/>
      <c r="IZ21" s="547"/>
      <c r="JA21" s="548"/>
    </row>
    <row r="22" spans="1:261" x14ac:dyDescent="0.25">
      <c r="A22" s="23" t="s">
        <v>635</v>
      </c>
      <c r="B22" s="24">
        <v>96547.378016600007</v>
      </c>
      <c r="C22" s="195">
        <v>1.1159000000000001E-2</v>
      </c>
      <c r="D22" s="387"/>
      <c r="E22" s="23"/>
      <c r="F22" s="24"/>
      <c r="IZ22" s="547"/>
      <c r="JA22" s="548"/>
    </row>
    <row r="23" spans="1:261" x14ac:dyDescent="0.25">
      <c r="A23" s="23" t="s">
        <v>659</v>
      </c>
      <c r="B23" s="24">
        <v>1140.1102538</v>
      </c>
      <c r="C23" s="195">
        <v>1.3100000000000001E-4</v>
      </c>
      <c r="D23" s="387"/>
      <c r="E23" s="23"/>
      <c r="F23" s="24"/>
      <c r="IZ23" s="547"/>
      <c r="JA23" s="548"/>
    </row>
    <row r="24" spans="1:261" x14ac:dyDescent="0.25">
      <c r="A24" s="23" t="s">
        <v>667</v>
      </c>
      <c r="B24" s="24">
        <v>1402.5758432</v>
      </c>
      <c r="C24" s="195">
        <v>1.6200000000000001E-4</v>
      </c>
      <c r="D24" s="387"/>
      <c r="E24" s="23"/>
      <c r="F24" s="24"/>
      <c r="IZ24" s="547"/>
      <c r="JA24" s="548"/>
    </row>
    <row r="25" spans="1:261" x14ac:dyDescent="0.25">
      <c r="A25" s="23" t="s">
        <v>668</v>
      </c>
      <c r="B25" s="24">
        <v>3730.2944419999999</v>
      </c>
      <c r="C25" s="195">
        <v>4.3100000000000001E-4</v>
      </c>
      <c r="D25" s="387"/>
      <c r="E25" s="23"/>
      <c r="F25" s="24"/>
      <c r="IZ25" s="547"/>
      <c r="JA25" s="548"/>
    </row>
    <row r="26" spans="1:261" x14ac:dyDescent="0.25">
      <c r="A26" s="23" t="s">
        <v>669</v>
      </c>
      <c r="B26" s="24">
        <v>20715.766877400001</v>
      </c>
      <c r="C26" s="195">
        <v>2.3939999999999999E-3</v>
      </c>
      <c r="D26" s="387"/>
      <c r="E26" s="23"/>
      <c r="F26" s="24"/>
      <c r="IZ26" s="547"/>
      <c r="JA26" s="548"/>
    </row>
    <row r="27" spans="1:261" x14ac:dyDescent="0.25">
      <c r="A27" s="23" t="s">
        <v>685</v>
      </c>
      <c r="B27" s="24">
        <v>2313.9138777999997</v>
      </c>
      <c r="C27" s="195">
        <v>2.6699999999999998E-4</v>
      </c>
      <c r="D27" s="387"/>
      <c r="E27" s="23"/>
      <c r="F27" s="24"/>
      <c r="IZ27" s="547"/>
      <c r="JA27" s="548"/>
    </row>
    <row r="28" spans="1:261" x14ac:dyDescent="0.25">
      <c r="A28" s="23" t="s">
        <v>686</v>
      </c>
      <c r="B28" s="24">
        <v>781.26619200000005</v>
      </c>
      <c r="C28" s="195">
        <v>9.0000000000000006E-5</v>
      </c>
      <c r="D28" s="387"/>
      <c r="E28" s="23"/>
      <c r="F28" s="24"/>
      <c r="IZ28" s="547"/>
      <c r="JA28" s="548"/>
    </row>
    <row r="29" spans="1:261" x14ac:dyDescent="0.25">
      <c r="A29" s="23" t="s">
        <v>687</v>
      </c>
      <c r="B29" s="24">
        <v>2679.0718836000001</v>
      </c>
      <c r="C29" s="195">
        <v>3.0899999999999998E-4</v>
      </c>
      <c r="D29" s="387"/>
      <c r="E29" s="23"/>
      <c r="F29" s="24"/>
      <c r="IZ29" s="547"/>
      <c r="JA29" s="548"/>
    </row>
    <row r="30" spans="1:261" x14ac:dyDescent="0.25">
      <c r="A30" s="23" t="s">
        <v>619</v>
      </c>
      <c r="B30" s="24">
        <v>251606.01004839997</v>
      </c>
      <c r="C30" s="195">
        <v>2.9080999999999999E-2</v>
      </c>
      <c r="D30" s="387"/>
      <c r="E30" s="23"/>
      <c r="F30" s="24"/>
      <c r="IZ30" s="547"/>
      <c r="JA30" s="548"/>
    </row>
    <row r="31" spans="1:261" x14ac:dyDescent="0.25">
      <c r="A31" s="23" t="s">
        <v>636</v>
      </c>
      <c r="B31" s="24">
        <v>125213.34247379999</v>
      </c>
      <c r="C31" s="195">
        <v>1.4473E-2</v>
      </c>
      <c r="D31" s="387"/>
      <c r="E31" s="23"/>
      <c r="F31" s="24"/>
      <c r="IZ31" s="547"/>
      <c r="JA31" s="548"/>
    </row>
    <row r="32" spans="1:261" x14ac:dyDescent="0.25">
      <c r="A32" s="23" t="s">
        <v>620</v>
      </c>
      <c r="B32" s="24">
        <v>620946.16010560002</v>
      </c>
      <c r="C32" s="195">
        <v>7.1772000000000002E-2</v>
      </c>
      <c r="D32" s="387"/>
      <c r="E32" s="23"/>
      <c r="F32" s="24"/>
      <c r="IZ32" s="547"/>
      <c r="JA32" s="548"/>
    </row>
    <row r="33" spans="1:261" x14ac:dyDescent="0.25">
      <c r="A33" s="23" t="s">
        <v>623</v>
      </c>
      <c r="B33" s="24">
        <v>42225.857819600002</v>
      </c>
      <c r="C33" s="195">
        <v>4.8799999999999998E-3</v>
      </c>
      <c r="D33" s="387"/>
      <c r="E33" s="23"/>
      <c r="F33" s="24"/>
      <c r="IZ33" s="547"/>
      <c r="JA33" s="548"/>
    </row>
    <row r="34" spans="1:261" x14ac:dyDescent="0.25">
      <c r="A34" s="23" t="s">
        <v>655</v>
      </c>
      <c r="B34" s="24">
        <v>92554.770140000008</v>
      </c>
      <c r="C34" s="195">
        <v>1.0697999999999999E-2</v>
      </c>
      <c r="D34" s="387"/>
      <c r="E34" s="23"/>
      <c r="F34" s="24"/>
      <c r="IZ34" s="547"/>
      <c r="JA34" s="548"/>
    </row>
    <row r="35" spans="1:261" x14ac:dyDescent="0.25">
      <c r="A35" s="23" t="s">
        <v>637</v>
      </c>
      <c r="B35" s="24">
        <v>17223.561769399999</v>
      </c>
      <c r="C35" s="195">
        <v>1.99E-3</v>
      </c>
      <c r="D35" s="387"/>
      <c r="E35" s="23"/>
      <c r="F35" s="24"/>
      <c r="IZ35" s="547"/>
      <c r="JA35" s="548"/>
    </row>
    <row r="36" spans="1:261" x14ac:dyDescent="0.25">
      <c r="A36" s="23" t="s">
        <v>624</v>
      </c>
      <c r="B36" s="24">
        <v>5549.0473457999997</v>
      </c>
      <c r="C36" s="195">
        <v>6.4099999999999997E-4</v>
      </c>
      <c r="D36" s="387"/>
      <c r="E36" s="23"/>
      <c r="F36" s="24"/>
      <c r="IZ36" s="547"/>
      <c r="JA36" s="548"/>
    </row>
    <row r="37" spans="1:261" x14ac:dyDescent="0.25">
      <c r="A37" s="23" t="s">
        <v>688</v>
      </c>
      <c r="B37" s="24">
        <v>24070.8030612</v>
      </c>
      <c r="C37" s="195">
        <v>2.7820000000000002E-3</v>
      </c>
      <c r="D37" s="387"/>
      <c r="E37" s="23"/>
      <c r="F37" s="24"/>
      <c r="IZ37" s="547"/>
      <c r="JA37" s="548"/>
    </row>
    <row r="38" spans="1:261" x14ac:dyDescent="0.25">
      <c r="A38" s="23" t="s">
        <v>689</v>
      </c>
      <c r="B38" s="24">
        <v>2034.9057413999999</v>
      </c>
      <c r="C38" s="195">
        <v>2.3499999999999999E-4</v>
      </c>
      <c r="D38" s="387"/>
      <c r="E38" s="23"/>
      <c r="F38" s="24"/>
      <c r="IZ38" s="547"/>
      <c r="JA38" s="548"/>
    </row>
    <row r="39" spans="1:261" x14ac:dyDescent="0.25">
      <c r="A39" s="23" t="s">
        <v>656</v>
      </c>
      <c r="B39" s="24">
        <v>39961.533441200001</v>
      </c>
      <c r="C39" s="195">
        <v>4.6179999999999997E-3</v>
      </c>
      <c r="D39" s="387"/>
      <c r="E39" s="23"/>
      <c r="F39" s="24"/>
      <c r="IZ39" s="547"/>
      <c r="JA39" s="548"/>
    </row>
    <row r="40" spans="1:261" x14ac:dyDescent="0.25">
      <c r="A40" s="23" t="s">
        <v>650</v>
      </c>
      <c r="B40" s="24">
        <v>151.87031580000001</v>
      </c>
      <c r="C40" s="195">
        <v>1.7E-5</v>
      </c>
      <c r="D40" s="387"/>
      <c r="E40" s="23"/>
      <c r="F40" s="24"/>
      <c r="IZ40" s="547"/>
      <c r="JA40" s="548"/>
    </row>
    <row r="41" spans="1:261" x14ac:dyDescent="0.25">
      <c r="A41" s="23" t="s">
        <v>691</v>
      </c>
      <c r="B41" s="24">
        <v>6196.8244548000002</v>
      </c>
      <c r="C41" s="195">
        <v>7.1599999999999995E-4</v>
      </c>
      <c r="D41" s="387"/>
      <c r="E41" s="23"/>
      <c r="F41" s="24"/>
      <c r="IZ41" s="547"/>
      <c r="JA41" s="548"/>
    </row>
    <row r="42" spans="1:261" x14ac:dyDescent="0.25">
      <c r="A42" s="23" t="s">
        <v>1388</v>
      </c>
      <c r="B42" s="24">
        <v>14115.915707599999</v>
      </c>
      <c r="C42" s="195">
        <v>1.6310000000000001E-3</v>
      </c>
      <c r="D42" s="387"/>
      <c r="E42" s="23"/>
      <c r="F42" s="24"/>
      <c r="IZ42" s="547"/>
      <c r="JA42" s="548"/>
    </row>
    <row r="43" spans="1:261" x14ac:dyDescent="0.25">
      <c r="A43" s="23" t="s">
        <v>672</v>
      </c>
      <c r="B43" s="24">
        <v>1942.0340324000003</v>
      </c>
      <c r="C43" s="195">
        <v>2.24E-4</v>
      </c>
      <c r="D43" s="387"/>
      <c r="E43" s="23"/>
      <c r="F43" s="24"/>
      <c r="IZ43" s="547"/>
      <c r="JA43" s="548"/>
    </row>
    <row r="44" spans="1:261" x14ac:dyDescent="0.25">
      <c r="A44" s="23" t="s">
        <v>692</v>
      </c>
      <c r="B44" s="24">
        <v>51949.646590800003</v>
      </c>
      <c r="C44" s="195">
        <v>6.0039999999999998E-3</v>
      </c>
      <c r="D44" s="387"/>
      <c r="E44" s="23"/>
      <c r="F44" s="24"/>
      <c r="IZ44" s="547"/>
      <c r="JA44" s="548"/>
    </row>
    <row r="45" spans="1:261" x14ac:dyDescent="0.25">
      <c r="A45" s="23" t="s">
        <v>693</v>
      </c>
      <c r="B45" s="24">
        <v>6550.3900210000002</v>
      </c>
      <c r="C45" s="195">
        <v>7.5699999999999997E-4</v>
      </c>
      <c r="D45" s="387"/>
      <c r="E45" s="23"/>
      <c r="F45" s="24"/>
      <c r="IZ45" s="547"/>
      <c r="JA45" s="548"/>
    </row>
    <row r="46" spans="1:261" x14ac:dyDescent="0.25">
      <c r="A46" s="23" t="s">
        <v>638</v>
      </c>
      <c r="B46" s="24">
        <v>199648.13804320002</v>
      </c>
      <c r="C46" s="195">
        <v>2.3075999999999999E-2</v>
      </c>
      <c r="D46" s="387"/>
      <c r="E46" s="23"/>
      <c r="F46" s="24"/>
      <c r="IZ46" s="547"/>
      <c r="JA46" s="548"/>
    </row>
    <row r="47" spans="1:261" x14ac:dyDescent="0.25">
      <c r="A47" s="23" t="s">
        <v>625</v>
      </c>
      <c r="B47" s="24">
        <v>3420.5664710000001</v>
      </c>
      <c r="C47" s="195">
        <v>3.9500000000000001E-4</v>
      </c>
      <c r="D47" s="387"/>
      <c r="E47" s="23"/>
      <c r="F47" s="24"/>
      <c r="IZ47" s="547"/>
      <c r="JA47" s="548"/>
    </row>
    <row r="48" spans="1:261" x14ac:dyDescent="0.25">
      <c r="A48" s="23" t="s">
        <v>651</v>
      </c>
      <c r="B48" s="24">
        <v>31180.5891754</v>
      </c>
      <c r="C48" s="195">
        <v>3.6029999999999999E-3</v>
      </c>
      <c r="D48" s="387"/>
      <c r="E48" s="23"/>
      <c r="F48" s="24"/>
      <c r="IZ48" s="547"/>
      <c r="JA48" s="548"/>
    </row>
    <row r="49" spans="1:261" x14ac:dyDescent="0.25">
      <c r="A49" s="23" t="s">
        <v>610</v>
      </c>
      <c r="B49" s="24">
        <v>689.95060539999997</v>
      </c>
      <c r="C49" s="195">
        <v>7.8999999999999996E-5</v>
      </c>
      <c r="D49" s="387"/>
      <c r="E49" s="23"/>
      <c r="F49" s="24"/>
      <c r="IZ49" s="547"/>
      <c r="JA49" s="548"/>
    </row>
    <row r="50" spans="1:261" x14ac:dyDescent="0.25">
      <c r="A50" s="23" t="s">
        <v>652</v>
      </c>
      <c r="B50" s="24">
        <v>238.70549920000002</v>
      </c>
      <c r="C50" s="195">
        <v>2.6999999999999999E-5</v>
      </c>
      <c r="D50" s="387"/>
      <c r="E50" s="23"/>
      <c r="F50" s="24"/>
      <c r="IZ50" s="547"/>
      <c r="JA50" s="548"/>
    </row>
    <row r="51" spans="1:261" x14ac:dyDescent="0.25">
      <c r="A51" s="23" t="s">
        <v>1389</v>
      </c>
      <c r="B51" s="24">
        <v>401.63763360000007</v>
      </c>
      <c r="C51" s="195">
        <v>4.6E-5</v>
      </c>
      <c r="D51" s="387"/>
      <c r="E51" s="23"/>
      <c r="F51" s="24"/>
      <c r="IZ51" s="547"/>
      <c r="JA51" s="548"/>
    </row>
    <row r="52" spans="1:261" x14ac:dyDescent="0.25">
      <c r="A52" s="23" t="s">
        <v>673</v>
      </c>
      <c r="B52" s="24">
        <v>36893.6175496</v>
      </c>
      <c r="C52" s="195">
        <v>4.2640000000000004E-3</v>
      </c>
      <c r="D52" s="387"/>
      <c r="E52" s="23"/>
      <c r="F52" s="24"/>
      <c r="IZ52" s="547"/>
      <c r="JA52" s="548"/>
    </row>
    <row r="53" spans="1:261" x14ac:dyDescent="0.25">
      <c r="A53" s="23" t="s">
        <v>694</v>
      </c>
      <c r="B53" s="24">
        <v>352.94274680000007</v>
      </c>
      <c r="C53" s="195">
        <v>4.0000000000000003E-5</v>
      </c>
      <c r="D53" s="387"/>
      <c r="E53" s="23"/>
      <c r="F53" s="24"/>
      <c r="IZ53" s="547"/>
      <c r="JA53" s="548"/>
    </row>
    <row r="54" spans="1:261" x14ac:dyDescent="0.25">
      <c r="A54" s="23" t="s">
        <v>695</v>
      </c>
      <c r="B54" s="24">
        <v>688.81527540000013</v>
      </c>
      <c r="C54" s="195">
        <v>7.8999999999999996E-5</v>
      </c>
      <c r="D54" s="387"/>
      <c r="E54" s="23"/>
      <c r="F54" s="24"/>
      <c r="IZ54" s="547"/>
      <c r="JA54" s="548"/>
    </row>
    <row r="55" spans="1:261" x14ac:dyDescent="0.25">
      <c r="A55" s="23" t="s">
        <v>696</v>
      </c>
      <c r="B55" s="24">
        <v>11814.257494200001</v>
      </c>
      <c r="C55" s="195">
        <v>1.3649999999999999E-3</v>
      </c>
      <c r="D55" s="387"/>
      <c r="E55" s="23"/>
      <c r="F55" s="24"/>
      <c r="IZ55" s="547"/>
      <c r="JA55" s="548"/>
    </row>
    <row r="56" spans="1:261" x14ac:dyDescent="0.25">
      <c r="A56" s="23" t="s">
        <v>657</v>
      </c>
      <c r="B56" s="24">
        <v>9986.1861721999994</v>
      </c>
      <c r="C56" s="195">
        <v>1.1540000000000001E-3</v>
      </c>
      <c r="D56" s="387"/>
      <c r="E56" s="23"/>
      <c r="F56" s="24"/>
      <c r="IZ56" s="547"/>
      <c r="JA56" s="548"/>
    </row>
    <row r="57" spans="1:261" x14ac:dyDescent="0.25">
      <c r="A57" s="23" t="s">
        <v>641</v>
      </c>
      <c r="B57" s="24">
        <v>1886.3628000000001</v>
      </c>
      <c r="C57" s="195">
        <v>2.1800000000000001E-4</v>
      </c>
      <c r="D57" s="387"/>
      <c r="E57" s="23"/>
      <c r="F57" s="24"/>
      <c r="IZ57" s="547"/>
      <c r="JA57" s="548"/>
    </row>
    <row r="58" spans="1:261" x14ac:dyDescent="0.25">
      <c r="A58" s="23" t="s">
        <v>697</v>
      </c>
      <c r="B58" s="24">
        <v>1923.3140527999999</v>
      </c>
      <c r="C58" s="195">
        <v>2.22E-4</v>
      </c>
      <c r="D58" s="387"/>
      <c r="E58" s="23"/>
      <c r="F58" s="24"/>
      <c r="IZ58" s="547"/>
      <c r="JA58" s="548"/>
    </row>
    <row r="59" spans="1:261" x14ac:dyDescent="0.25">
      <c r="A59" s="23" t="s">
        <v>1087</v>
      </c>
      <c r="B59" s="24">
        <v>427.46498480000008</v>
      </c>
      <c r="C59" s="195">
        <v>4.8999999999999998E-5</v>
      </c>
      <c r="D59" s="387"/>
      <c r="E59" s="23"/>
      <c r="F59" s="24"/>
      <c r="IZ59" s="547"/>
      <c r="JA59" s="548"/>
    </row>
    <row r="60" spans="1:261" x14ac:dyDescent="0.25">
      <c r="A60" s="23" t="s">
        <v>698</v>
      </c>
      <c r="B60" s="24">
        <v>1003.5520068000001</v>
      </c>
      <c r="C60" s="195">
        <v>1.15E-4</v>
      </c>
      <c r="D60" s="387"/>
      <c r="E60" s="23"/>
      <c r="F60" s="24"/>
      <c r="IZ60" s="547"/>
      <c r="JA60" s="548"/>
    </row>
    <row r="61" spans="1:261" x14ac:dyDescent="0.25">
      <c r="A61" s="23" t="s">
        <v>674</v>
      </c>
      <c r="B61" s="24">
        <v>2521.7692024000003</v>
      </c>
      <c r="C61" s="195">
        <v>2.9100000000000003E-4</v>
      </c>
      <c r="D61" s="387"/>
      <c r="E61" s="23"/>
      <c r="F61" s="24"/>
      <c r="IZ61" s="547"/>
      <c r="JA61" s="548"/>
    </row>
    <row r="62" spans="1:261" x14ac:dyDescent="0.25">
      <c r="A62" s="23" t="s">
        <v>675</v>
      </c>
      <c r="B62" s="24">
        <v>5741.8472341999995</v>
      </c>
      <c r="C62" s="195">
        <v>6.6299999999999996E-4</v>
      </c>
      <c r="D62" s="387"/>
      <c r="E62" s="23"/>
      <c r="F62" s="24"/>
      <c r="IZ62" s="547"/>
      <c r="JA62" s="548"/>
    </row>
    <row r="63" spans="1:261" x14ac:dyDescent="0.25">
      <c r="A63" s="23" t="s">
        <v>1157</v>
      </c>
      <c r="B63" s="24">
        <v>318.38460500000002</v>
      </c>
      <c r="C63" s="195">
        <v>3.6000000000000001E-5</v>
      </c>
      <c r="D63" s="387"/>
      <c r="E63" s="23"/>
      <c r="F63" s="24"/>
      <c r="IZ63" s="547"/>
      <c r="JA63" s="548"/>
    </row>
    <row r="64" spans="1:261" x14ac:dyDescent="0.25">
      <c r="A64" s="23" t="s">
        <v>662</v>
      </c>
      <c r="B64" s="24">
        <v>67699.771804000004</v>
      </c>
      <c r="C64" s="195">
        <v>7.8239999999999994E-3</v>
      </c>
      <c r="D64" s="387"/>
      <c r="E64" s="23"/>
      <c r="F64" s="24"/>
      <c r="IZ64" s="547"/>
      <c r="JA64" s="548"/>
    </row>
    <row r="65" spans="1:261" ht="18" customHeight="1" x14ac:dyDescent="0.25">
      <c r="A65" s="23" t="s">
        <v>699</v>
      </c>
      <c r="B65" s="24">
        <v>5373.5791787999997</v>
      </c>
      <c r="C65" s="195">
        <v>6.2100000000000002E-4</v>
      </c>
      <c r="D65" s="387"/>
      <c r="E65" s="23"/>
      <c r="F65" s="24"/>
      <c r="IZ65" s="547"/>
      <c r="JA65" s="548"/>
    </row>
    <row r="66" spans="1:261" x14ac:dyDescent="0.25">
      <c r="A66" s="23" t="s">
        <v>661</v>
      </c>
      <c r="B66" s="24">
        <v>5022.5500290000009</v>
      </c>
      <c r="C66" s="195">
        <v>5.8E-4</v>
      </c>
      <c r="D66" s="387"/>
      <c r="E66" s="23"/>
      <c r="F66" s="24"/>
      <c r="IZ66" s="547"/>
      <c r="JA66" s="548"/>
    </row>
    <row r="67" spans="1:261" x14ac:dyDescent="0.25">
      <c r="A67" s="23" t="s">
        <v>676</v>
      </c>
      <c r="B67" s="24">
        <v>262.19214979999998</v>
      </c>
      <c r="C67" s="195">
        <v>3.0000000000000001E-5</v>
      </c>
      <c r="D67" s="387"/>
      <c r="E67" s="23"/>
      <c r="F67" s="24"/>
      <c r="IZ67" s="547"/>
      <c r="JA67" s="548"/>
    </row>
    <row r="68" spans="1:261" x14ac:dyDescent="0.25">
      <c r="A68" s="23" t="s">
        <v>700</v>
      </c>
      <c r="B68" s="24">
        <v>228.82394360000004</v>
      </c>
      <c r="C68" s="195">
        <v>2.5999999999999998E-5</v>
      </c>
      <c r="D68" s="387"/>
      <c r="E68" s="23"/>
      <c r="F68" s="24"/>
      <c r="IZ68" s="547"/>
      <c r="JA68" s="548"/>
    </row>
    <row r="69" spans="1:261" x14ac:dyDescent="0.25">
      <c r="A69" s="23" t="s">
        <v>626</v>
      </c>
      <c r="B69" s="24">
        <v>28188.411251000001</v>
      </c>
      <c r="C69" s="195">
        <v>3.258E-3</v>
      </c>
      <c r="D69" s="387"/>
      <c r="E69" s="23"/>
      <c r="F69" s="24"/>
      <c r="IZ69" s="547"/>
      <c r="JA69" s="548"/>
    </row>
    <row r="70" spans="1:261" x14ac:dyDescent="0.25">
      <c r="A70" s="23" t="s">
        <v>658</v>
      </c>
      <c r="B70" s="24">
        <v>35606.091178000002</v>
      </c>
      <c r="C70" s="195">
        <v>4.1149999999999997E-3</v>
      </c>
      <c r="D70" s="387"/>
      <c r="E70" s="23"/>
      <c r="F70" s="24"/>
      <c r="IZ70" s="547"/>
      <c r="JA70" s="548"/>
    </row>
    <row r="71" spans="1:261" x14ac:dyDescent="0.25">
      <c r="A71" s="23" t="s">
        <v>627</v>
      </c>
      <c r="B71" s="24">
        <v>23862.836261600001</v>
      </c>
      <c r="C71" s="195">
        <v>2.758E-3</v>
      </c>
      <c r="D71" s="387"/>
      <c r="E71" s="23"/>
      <c r="F71" s="24"/>
      <c r="IZ71" s="547"/>
      <c r="JA71" s="548"/>
    </row>
    <row r="72" spans="1:261" x14ac:dyDescent="0.25">
      <c r="A72" s="23" t="s">
        <v>653</v>
      </c>
      <c r="B72" s="24">
        <v>77238.820706600003</v>
      </c>
      <c r="C72" s="195">
        <v>8.9269999999999992E-3</v>
      </c>
      <c r="D72" s="387"/>
      <c r="E72" s="23"/>
      <c r="F72" s="24"/>
      <c r="IZ72" s="547"/>
      <c r="JA72" s="548"/>
    </row>
    <row r="73" spans="1:261" x14ac:dyDescent="0.25">
      <c r="A73" s="23" t="s">
        <v>701</v>
      </c>
      <c r="B73" s="24">
        <v>347.76289800000006</v>
      </c>
      <c r="C73" s="195">
        <v>4.0000000000000003E-5</v>
      </c>
      <c r="D73" s="387"/>
      <c r="E73" s="23"/>
      <c r="F73" s="24"/>
      <c r="IZ73" s="547"/>
      <c r="JA73" s="548"/>
    </row>
    <row r="74" spans="1:261" x14ac:dyDescent="0.25">
      <c r="A74" s="23" t="s">
        <v>611</v>
      </c>
      <c r="B74" s="24">
        <v>23456.427155000001</v>
      </c>
      <c r="C74" s="195">
        <v>2.7100000000000002E-3</v>
      </c>
      <c r="D74" s="387"/>
      <c r="E74" s="23"/>
      <c r="F74" s="24"/>
      <c r="IZ74" s="547"/>
      <c r="JA74" s="548"/>
    </row>
    <row r="75" spans="1:261" x14ac:dyDescent="0.25">
      <c r="A75" s="23" t="s">
        <v>678</v>
      </c>
      <c r="B75" s="24">
        <v>16775.9939662</v>
      </c>
      <c r="C75" s="195">
        <v>1.939E-3</v>
      </c>
      <c r="D75" s="387"/>
      <c r="E75" s="23"/>
      <c r="F75" s="24"/>
      <c r="IZ75" s="547"/>
      <c r="JA75" s="548"/>
    </row>
    <row r="76" spans="1:261" x14ac:dyDescent="0.25">
      <c r="A76" s="23" t="s">
        <v>702</v>
      </c>
      <c r="B76" s="24">
        <v>35.680369200000001</v>
      </c>
      <c r="C76" s="195">
        <v>3.9999999999999998E-6</v>
      </c>
      <c r="D76" s="387"/>
      <c r="E76" s="23"/>
      <c r="F76" s="24"/>
      <c r="IZ76" s="547"/>
      <c r="JA76" s="548"/>
    </row>
    <row r="77" spans="1:261" x14ac:dyDescent="0.25">
      <c r="A77" s="23" t="s">
        <v>703</v>
      </c>
      <c r="B77" s="24">
        <v>87.020883600000005</v>
      </c>
      <c r="C77" s="195">
        <v>1.0000000000000001E-5</v>
      </c>
      <c r="D77" s="387"/>
      <c r="E77" s="23"/>
      <c r="F77" s="24"/>
      <c r="IZ77" s="547"/>
      <c r="JA77" s="548"/>
    </row>
    <row r="78" spans="1:261" x14ac:dyDescent="0.25">
      <c r="A78" s="23" t="s">
        <v>679</v>
      </c>
      <c r="B78" s="24">
        <v>1687757.0229729998</v>
      </c>
      <c r="C78" s="195">
        <v>0.19508300000000001</v>
      </c>
      <c r="D78" s="387"/>
      <c r="E78" s="23"/>
      <c r="F78" s="24"/>
      <c r="IZ78" s="547"/>
      <c r="JA78" s="548"/>
    </row>
    <row r="79" spans="1:261" x14ac:dyDescent="0.25">
      <c r="A79" s="23" t="s">
        <v>680</v>
      </c>
      <c r="B79" s="24">
        <v>691421.10278920003</v>
      </c>
      <c r="C79" s="195">
        <v>7.9919000000000004E-2</v>
      </c>
      <c r="D79" s="387"/>
      <c r="E79" s="23"/>
      <c r="F79" s="24"/>
      <c r="IZ79" s="547"/>
      <c r="JA79" s="548"/>
    </row>
    <row r="80" spans="1:261" x14ac:dyDescent="0.25">
      <c r="A80" s="23" t="s">
        <v>681</v>
      </c>
      <c r="B80" s="24">
        <v>270672.59560740006</v>
      </c>
      <c r="C80" s="195">
        <v>3.1286000000000001E-2</v>
      </c>
      <c r="D80" s="387"/>
      <c r="E80" s="23"/>
      <c r="F80" s="24"/>
      <c r="IZ80" s="547"/>
      <c r="JA80" s="548"/>
    </row>
    <row r="81" spans="1:261" x14ac:dyDescent="0.25">
      <c r="A81" s="23" t="s">
        <v>682</v>
      </c>
      <c r="B81" s="24">
        <v>153717.7424748</v>
      </c>
      <c r="C81" s="195">
        <v>1.7767000000000002E-2</v>
      </c>
      <c r="D81" s="387"/>
      <c r="E81" s="23"/>
      <c r="F81" s="24"/>
      <c r="IZ81" s="547"/>
      <c r="JA81" s="548"/>
    </row>
    <row r="82" spans="1:261" ht="15.75" thickBot="1" x14ac:dyDescent="0.3">
      <c r="A82" s="189" t="s">
        <v>683</v>
      </c>
      <c r="B82" s="190">
        <f>SUM(B7:B81)</f>
        <v>8651475.6642286051</v>
      </c>
      <c r="C82" s="319">
        <v>1</v>
      </c>
    </row>
    <row r="83" spans="1:261" ht="6.75" customHeight="1" x14ac:dyDescent="0.25">
      <c r="A83" s="191"/>
      <c r="B83" s="192"/>
      <c r="C83" s="193"/>
    </row>
    <row r="84" spans="1:261" x14ac:dyDescent="0.25">
      <c r="A84" s="682"/>
      <c r="B84" s="682"/>
      <c r="C84" s="682"/>
    </row>
    <row r="85" spans="1:261" x14ac:dyDescent="0.25">
      <c r="A85" s="682"/>
      <c r="B85" s="682"/>
      <c r="C85" s="682"/>
    </row>
    <row r="86" spans="1:261" hidden="1" x14ac:dyDescent="0.25"/>
    <row r="87" spans="1:261" hidden="1" x14ac:dyDescent="0.25"/>
    <row r="88" spans="1:261" x14ac:dyDescent="0.25"/>
    <row r="89" spans="1:261" x14ac:dyDescent="0.25"/>
    <row r="90" spans="1:261" x14ac:dyDescent="0.25"/>
    <row r="91" spans="1:261" x14ac:dyDescent="0.25"/>
    <row r="92" spans="1:261" x14ac:dyDescent="0.25"/>
    <row r="93" spans="1:261" x14ac:dyDescent="0.25"/>
    <row r="94" spans="1:261" x14ac:dyDescent="0.25"/>
    <row r="95" spans="1:261" x14ac:dyDescent="0.25"/>
    <row r="96" spans="1:261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</sheetData>
  <mergeCells count="5">
    <mergeCell ref="A1:C1"/>
    <mergeCell ref="A2:C2"/>
    <mergeCell ref="A3:C3"/>
    <mergeCell ref="A4:C4"/>
    <mergeCell ref="A84:C8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30"/>
  <sheetViews>
    <sheetView workbookViewId="0">
      <selection activeCell="C33" sqref="C33"/>
    </sheetView>
  </sheetViews>
  <sheetFormatPr baseColWidth="10" defaultColWidth="0" defaultRowHeight="15" x14ac:dyDescent="0.25"/>
  <cols>
    <col min="1" max="1" width="34.85546875" style="350" customWidth="1"/>
    <col min="2" max="3" width="24.42578125" style="350" customWidth="1"/>
    <col min="4" max="256" width="11.42578125" style="350" hidden="1"/>
    <col min="257" max="257" width="11.5703125" style="350" customWidth="1"/>
    <col min="258" max="510" width="11.42578125" style="350" hidden="1"/>
    <col min="511" max="511" width="34.85546875" style="350" customWidth="1"/>
    <col min="512" max="513" width="24.42578125" style="350" customWidth="1"/>
    <col min="514" max="766" width="11.42578125" style="350" hidden="1"/>
    <col min="767" max="767" width="34.85546875" style="350" customWidth="1"/>
    <col min="768" max="769" width="24.42578125" style="350" customWidth="1"/>
    <col min="770" max="1022" width="11.42578125" style="350" hidden="1"/>
    <col min="1023" max="1023" width="34.85546875" style="350" customWidth="1"/>
    <col min="1024" max="1025" width="24.42578125" style="350" customWidth="1"/>
    <col min="1026" max="1278" width="11.42578125" style="350" hidden="1"/>
    <col min="1279" max="1279" width="34.85546875" style="350" customWidth="1"/>
    <col min="1280" max="1281" width="24.42578125" style="350" customWidth="1"/>
    <col min="1282" max="1534" width="11.42578125" style="350" hidden="1"/>
    <col min="1535" max="1535" width="34.85546875" style="350" customWidth="1"/>
    <col min="1536" max="1537" width="24.42578125" style="350" customWidth="1"/>
    <col min="1538" max="1790" width="11.42578125" style="350" hidden="1"/>
    <col min="1791" max="1791" width="34.85546875" style="350" customWidth="1"/>
    <col min="1792" max="1793" width="24.42578125" style="350" customWidth="1"/>
    <col min="1794" max="2046" width="11.42578125" style="350" hidden="1"/>
    <col min="2047" max="2047" width="34.85546875" style="350" customWidth="1"/>
    <col min="2048" max="2049" width="24.42578125" style="350" customWidth="1"/>
    <col min="2050" max="2302" width="11.42578125" style="350" hidden="1"/>
    <col min="2303" max="2303" width="34.85546875" style="350" customWidth="1"/>
    <col min="2304" max="2305" width="24.42578125" style="350" customWidth="1"/>
    <col min="2306" max="2558" width="11.42578125" style="350" hidden="1"/>
    <col min="2559" max="2559" width="34.85546875" style="350" customWidth="1"/>
    <col min="2560" max="2561" width="24.42578125" style="350" customWidth="1"/>
    <col min="2562" max="2814" width="11.42578125" style="350" hidden="1"/>
    <col min="2815" max="2815" width="34.85546875" style="350" customWidth="1"/>
    <col min="2816" max="2817" width="24.42578125" style="350" customWidth="1"/>
    <col min="2818" max="3070" width="11.42578125" style="350" hidden="1"/>
    <col min="3071" max="3071" width="34.85546875" style="350" customWidth="1"/>
    <col min="3072" max="3073" width="24.42578125" style="350" customWidth="1"/>
    <col min="3074" max="3326" width="11.42578125" style="350" hidden="1"/>
    <col min="3327" max="3327" width="34.85546875" style="350" customWidth="1"/>
    <col min="3328" max="3329" width="24.42578125" style="350" customWidth="1"/>
    <col min="3330" max="3582" width="11.42578125" style="350" hidden="1"/>
    <col min="3583" max="3583" width="34.85546875" style="350" customWidth="1"/>
    <col min="3584" max="3585" width="24.42578125" style="350" customWidth="1"/>
    <col min="3586" max="3838" width="11.42578125" style="350" hidden="1"/>
    <col min="3839" max="3839" width="34.85546875" style="350" customWidth="1"/>
    <col min="3840" max="3841" width="24.42578125" style="350" customWidth="1"/>
    <col min="3842" max="4094" width="11.42578125" style="350" hidden="1"/>
    <col min="4095" max="4095" width="34.85546875" style="350" customWidth="1"/>
    <col min="4096" max="4097" width="24.42578125" style="350" customWidth="1"/>
    <col min="4098" max="4350" width="11.42578125" style="350" hidden="1"/>
    <col min="4351" max="4351" width="34.85546875" style="350" customWidth="1"/>
    <col min="4352" max="4353" width="24.42578125" style="350" customWidth="1"/>
    <col min="4354" max="4606" width="11.42578125" style="350" hidden="1"/>
    <col min="4607" max="4607" width="34.85546875" style="350" customWidth="1"/>
    <col min="4608" max="4609" width="24.42578125" style="350" customWidth="1"/>
    <col min="4610" max="4862" width="11.42578125" style="350" hidden="1"/>
    <col min="4863" max="4863" width="34.85546875" style="350" customWidth="1"/>
    <col min="4864" max="4865" width="24.42578125" style="350" customWidth="1"/>
    <col min="4866" max="5118" width="11.42578125" style="350" hidden="1"/>
    <col min="5119" max="5119" width="34.85546875" style="350" customWidth="1"/>
    <col min="5120" max="5121" width="24.42578125" style="350" customWidth="1"/>
    <col min="5122" max="5374" width="11.42578125" style="350" hidden="1"/>
    <col min="5375" max="5375" width="34.85546875" style="350" customWidth="1"/>
    <col min="5376" max="5377" width="24.42578125" style="350" customWidth="1"/>
    <col min="5378" max="5630" width="11.42578125" style="350" hidden="1"/>
    <col min="5631" max="5631" width="34.85546875" style="350" customWidth="1"/>
    <col min="5632" max="5633" width="24.42578125" style="350" customWidth="1"/>
    <col min="5634" max="5886" width="11.42578125" style="350" hidden="1"/>
    <col min="5887" max="5887" width="34.85546875" style="350" customWidth="1"/>
    <col min="5888" max="5889" width="24.42578125" style="350" customWidth="1"/>
    <col min="5890" max="6142" width="11.42578125" style="350" hidden="1"/>
    <col min="6143" max="6143" width="34.85546875" style="350" customWidth="1"/>
    <col min="6144" max="6145" width="24.42578125" style="350" customWidth="1"/>
    <col min="6146" max="6398" width="11.42578125" style="350" hidden="1"/>
    <col min="6399" max="6399" width="34.85546875" style="350" customWidth="1"/>
    <col min="6400" max="6401" width="24.42578125" style="350" customWidth="1"/>
    <col min="6402" max="6654" width="11.42578125" style="350" hidden="1"/>
    <col min="6655" max="6655" width="34.85546875" style="350" customWidth="1"/>
    <col min="6656" max="6657" width="24.42578125" style="350" customWidth="1"/>
    <col min="6658" max="6910" width="11.42578125" style="350" hidden="1"/>
    <col min="6911" max="6911" width="34.85546875" style="350" customWidth="1"/>
    <col min="6912" max="6913" width="24.42578125" style="350" customWidth="1"/>
    <col min="6914" max="7166" width="11.42578125" style="350" hidden="1"/>
    <col min="7167" max="7167" width="34.85546875" style="350" customWidth="1"/>
    <col min="7168" max="7169" width="24.42578125" style="350" customWidth="1"/>
    <col min="7170" max="7422" width="11.42578125" style="350" hidden="1"/>
    <col min="7423" max="7423" width="34.85546875" style="350" customWidth="1"/>
    <col min="7424" max="7425" width="24.42578125" style="350" customWidth="1"/>
    <col min="7426" max="7678" width="11.42578125" style="350" hidden="1"/>
    <col min="7679" max="7679" width="34.85546875" style="350" customWidth="1"/>
    <col min="7680" max="7681" width="24.42578125" style="350" customWidth="1"/>
    <col min="7682" max="7934" width="11.42578125" style="350" hidden="1"/>
    <col min="7935" max="7935" width="34.85546875" style="350" customWidth="1"/>
    <col min="7936" max="7937" width="24.42578125" style="350" customWidth="1"/>
    <col min="7938" max="8190" width="11.42578125" style="350" hidden="1"/>
    <col min="8191" max="8191" width="34.85546875" style="350" customWidth="1"/>
    <col min="8192" max="8193" width="24.42578125" style="350" customWidth="1"/>
    <col min="8194" max="8446" width="11.42578125" style="350" hidden="1"/>
    <col min="8447" max="8447" width="34.85546875" style="350" customWidth="1"/>
    <col min="8448" max="8449" width="24.42578125" style="350" customWidth="1"/>
    <col min="8450" max="8702" width="11.42578125" style="350" hidden="1"/>
    <col min="8703" max="8703" width="34.85546875" style="350" customWidth="1"/>
    <col min="8704" max="8705" width="24.42578125" style="350" customWidth="1"/>
    <col min="8706" max="8958" width="11.42578125" style="350" hidden="1"/>
    <col min="8959" max="8959" width="34.85546875" style="350" customWidth="1"/>
    <col min="8960" max="8961" width="24.42578125" style="350" customWidth="1"/>
    <col min="8962" max="9214" width="11.42578125" style="350" hidden="1"/>
    <col min="9215" max="9215" width="34.85546875" style="350" customWidth="1"/>
    <col min="9216" max="9217" width="24.42578125" style="350" customWidth="1"/>
    <col min="9218" max="9470" width="11.42578125" style="350" hidden="1"/>
    <col min="9471" max="9471" width="34.85546875" style="350" customWidth="1"/>
    <col min="9472" max="9473" width="24.42578125" style="350" customWidth="1"/>
    <col min="9474" max="9726" width="11.42578125" style="350" hidden="1"/>
    <col min="9727" max="9727" width="34.85546875" style="350" customWidth="1"/>
    <col min="9728" max="9729" width="24.42578125" style="350" customWidth="1"/>
    <col min="9730" max="9982" width="11.42578125" style="350" hidden="1"/>
    <col min="9983" max="9983" width="34.85546875" style="350" customWidth="1"/>
    <col min="9984" max="9985" width="24.42578125" style="350" customWidth="1"/>
    <col min="9986" max="10238" width="11.42578125" style="350" hidden="1"/>
    <col min="10239" max="10239" width="34.85546875" style="350" customWidth="1"/>
    <col min="10240" max="10241" width="24.42578125" style="350" customWidth="1"/>
    <col min="10242" max="10494" width="11.42578125" style="350" hidden="1"/>
    <col min="10495" max="10495" width="34.85546875" style="350" customWidth="1"/>
    <col min="10496" max="10497" width="24.42578125" style="350" customWidth="1"/>
    <col min="10498" max="10750" width="11.42578125" style="350" hidden="1"/>
    <col min="10751" max="10751" width="34.85546875" style="350" customWidth="1"/>
    <col min="10752" max="10753" width="24.42578125" style="350" customWidth="1"/>
    <col min="10754" max="11006" width="11.42578125" style="350" hidden="1"/>
    <col min="11007" max="11007" width="34.85546875" style="350" customWidth="1"/>
    <col min="11008" max="11009" width="24.42578125" style="350" customWidth="1"/>
    <col min="11010" max="11262" width="11.42578125" style="350" hidden="1"/>
    <col min="11263" max="11263" width="34.85546875" style="350" customWidth="1"/>
    <col min="11264" max="11265" width="24.42578125" style="350" customWidth="1"/>
    <col min="11266" max="11518" width="11.42578125" style="350" hidden="1"/>
    <col min="11519" max="11519" width="34.85546875" style="350" customWidth="1"/>
    <col min="11520" max="11521" width="24.42578125" style="350" customWidth="1"/>
    <col min="11522" max="11774" width="11.42578125" style="350" hidden="1"/>
    <col min="11775" max="11775" width="34.85546875" style="350" customWidth="1"/>
    <col min="11776" max="11777" width="24.42578125" style="350" customWidth="1"/>
    <col min="11778" max="12030" width="11.42578125" style="350" hidden="1"/>
    <col min="12031" max="12031" width="34.85546875" style="350" customWidth="1"/>
    <col min="12032" max="12033" width="24.42578125" style="350" customWidth="1"/>
    <col min="12034" max="12286" width="11.42578125" style="350" hidden="1"/>
    <col min="12287" max="12287" width="34.85546875" style="350" customWidth="1"/>
    <col min="12288" max="12289" width="24.42578125" style="350" customWidth="1"/>
    <col min="12290" max="12542" width="11.42578125" style="350" hidden="1"/>
    <col min="12543" max="12543" width="34.85546875" style="350" customWidth="1"/>
    <col min="12544" max="12545" width="24.42578125" style="350" customWidth="1"/>
    <col min="12546" max="12798" width="11.42578125" style="350" hidden="1"/>
    <col min="12799" max="12799" width="34.85546875" style="350" customWidth="1"/>
    <col min="12800" max="12801" width="24.42578125" style="350" customWidth="1"/>
    <col min="12802" max="13054" width="11.42578125" style="350" hidden="1"/>
    <col min="13055" max="13055" width="34.85546875" style="350" customWidth="1"/>
    <col min="13056" max="13057" width="24.42578125" style="350" customWidth="1"/>
    <col min="13058" max="13310" width="11.42578125" style="350" hidden="1"/>
    <col min="13311" max="13311" width="34.85546875" style="350" customWidth="1"/>
    <col min="13312" max="13313" width="24.42578125" style="350" customWidth="1"/>
    <col min="13314" max="13566" width="11.42578125" style="350" hidden="1"/>
    <col min="13567" max="13567" width="34.85546875" style="350" customWidth="1"/>
    <col min="13568" max="13569" width="24.42578125" style="350" customWidth="1"/>
    <col min="13570" max="13822" width="11.42578125" style="350" hidden="1"/>
    <col min="13823" max="13823" width="34.85546875" style="350" customWidth="1"/>
    <col min="13824" max="13825" width="24.42578125" style="350" customWidth="1"/>
    <col min="13826" max="14078" width="11.42578125" style="350" hidden="1"/>
    <col min="14079" max="14079" width="34.85546875" style="350" customWidth="1"/>
    <col min="14080" max="14081" width="24.42578125" style="350" customWidth="1"/>
    <col min="14082" max="14334" width="11.42578125" style="350" hidden="1"/>
    <col min="14335" max="14335" width="34.85546875" style="350" customWidth="1"/>
    <col min="14336" max="14337" width="24.42578125" style="350" customWidth="1"/>
    <col min="14338" max="14590" width="11.42578125" style="350" hidden="1"/>
    <col min="14591" max="14591" width="34.85546875" style="350" customWidth="1"/>
    <col min="14592" max="14593" width="24.42578125" style="350" customWidth="1"/>
    <col min="14594" max="14846" width="11.42578125" style="350" hidden="1"/>
    <col min="14847" max="14847" width="34.85546875" style="350" customWidth="1"/>
    <col min="14848" max="14849" width="24.42578125" style="350" customWidth="1"/>
    <col min="14850" max="15102" width="11.42578125" style="350" hidden="1"/>
    <col min="15103" max="15103" width="34.85546875" style="350" customWidth="1"/>
    <col min="15104" max="15105" width="24.42578125" style="350" customWidth="1"/>
    <col min="15106" max="15358" width="11.42578125" style="350" hidden="1"/>
    <col min="15359" max="15359" width="34.85546875" style="350" customWidth="1"/>
    <col min="15360" max="15361" width="24.42578125" style="350" customWidth="1"/>
    <col min="15362" max="15614" width="11.42578125" style="350" hidden="1"/>
    <col min="15615" max="15615" width="34.85546875" style="350" customWidth="1"/>
    <col min="15616" max="15617" width="24.42578125" style="350" customWidth="1"/>
    <col min="15618" max="15870" width="11.42578125" style="350" hidden="1"/>
    <col min="15871" max="15871" width="34.85546875" style="350" customWidth="1"/>
    <col min="15872" max="15873" width="24.42578125" style="350" customWidth="1"/>
    <col min="15874" max="16126" width="11.42578125" style="350" hidden="1"/>
    <col min="16127" max="16127" width="34.85546875" style="350" customWidth="1"/>
    <col min="16128" max="16129" width="24.42578125" style="350" customWidth="1"/>
    <col min="16130" max="16131" width="0" style="350" hidden="1"/>
    <col min="16132" max="16384" width="11.42578125" style="350" hidden="1"/>
  </cols>
  <sheetData>
    <row r="1" spans="1:258" ht="15.75" x14ac:dyDescent="0.25">
      <c r="A1" s="683" t="s">
        <v>811</v>
      </c>
      <c r="B1" s="683"/>
      <c r="C1" s="683"/>
    </row>
    <row r="2" spans="1:258" ht="15.75" x14ac:dyDescent="0.25">
      <c r="A2" s="683" t="s">
        <v>812</v>
      </c>
      <c r="B2" s="683"/>
      <c r="C2" s="683"/>
    </row>
    <row r="3" spans="1:258" x14ac:dyDescent="0.25">
      <c r="A3" s="680" t="s">
        <v>1394</v>
      </c>
      <c r="B3" s="661"/>
      <c r="C3" s="681"/>
    </row>
    <row r="4" spans="1:258" x14ac:dyDescent="0.25">
      <c r="A4" s="680" t="s">
        <v>1482</v>
      </c>
      <c r="B4" s="661"/>
      <c r="C4" s="681"/>
    </row>
    <row r="5" spans="1:258" ht="5.25" customHeight="1" thickBot="1" x14ac:dyDescent="0.35">
      <c r="A5" s="196"/>
      <c r="B5" s="196"/>
      <c r="C5" s="196"/>
    </row>
    <row r="6" spans="1:258" ht="15.75" thickBot="1" x14ac:dyDescent="0.3">
      <c r="A6" s="197" t="s">
        <v>704</v>
      </c>
      <c r="B6" s="198" t="s">
        <v>683</v>
      </c>
      <c r="C6" s="199" t="s">
        <v>665</v>
      </c>
    </row>
    <row r="7" spans="1:258" x14ac:dyDescent="0.25">
      <c r="A7" s="321" t="s">
        <v>838</v>
      </c>
      <c r="B7" s="379">
        <v>76390.962093600014</v>
      </c>
      <c r="C7" s="322">
        <f>B7/$B$23</f>
        <v>8.8298187567532552E-3</v>
      </c>
      <c r="IW7" s="320"/>
      <c r="IX7" s="323">
        <v>8.8260000000000005E-3</v>
      </c>
    </row>
    <row r="8" spans="1:258" x14ac:dyDescent="0.25">
      <c r="A8" s="208" t="s">
        <v>840</v>
      </c>
      <c r="B8" s="379">
        <v>698743.62038460001</v>
      </c>
      <c r="C8" s="209">
        <f t="shared" ref="C8:C22" si="0">B8/$B$23</f>
        <v>8.0765830882898612E-2</v>
      </c>
      <c r="IW8" s="320"/>
      <c r="IX8" s="323">
        <v>8.0760999999999999E-2</v>
      </c>
    </row>
    <row r="9" spans="1:258" x14ac:dyDescent="0.25">
      <c r="A9" s="208" t="s">
        <v>841</v>
      </c>
      <c r="B9" s="379">
        <v>388227.83950720011</v>
      </c>
      <c r="C9" s="209">
        <f t="shared" si="0"/>
        <v>4.4874175756213733E-2</v>
      </c>
      <c r="IW9" s="320"/>
      <c r="IX9" s="323">
        <v>4.4864000000000001E-2</v>
      </c>
    </row>
    <row r="10" spans="1:258" x14ac:dyDescent="0.25">
      <c r="A10" s="208" t="s">
        <v>848</v>
      </c>
      <c r="B10" s="379">
        <v>6550.3900210000002</v>
      </c>
      <c r="C10" s="209">
        <f t="shared" si="0"/>
        <v>7.5714135659931488E-4</v>
      </c>
      <c r="IW10" s="320"/>
      <c r="IX10" s="323">
        <v>7.5699999999999997E-4</v>
      </c>
    </row>
    <row r="11" spans="1:258" ht="25.5" x14ac:dyDescent="0.25">
      <c r="A11" s="208" t="s">
        <v>1242</v>
      </c>
      <c r="B11" s="379">
        <v>1100.9390364000001</v>
      </c>
      <c r="C11" s="209">
        <f t="shared" si="0"/>
        <v>1.2725447994404827E-4</v>
      </c>
      <c r="IW11" s="320"/>
      <c r="IX11" s="323">
        <v>1.27E-4</v>
      </c>
    </row>
    <row r="12" spans="1:258" ht="25.5" x14ac:dyDescent="0.25">
      <c r="A12" s="208" t="s">
        <v>1106</v>
      </c>
      <c r="B12" s="379">
        <v>49553.374502800005</v>
      </c>
      <c r="C12" s="209">
        <f>B12/$B$23</f>
        <v>5.7277366805398491E-3</v>
      </c>
      <c r="IW12" s="320"/>
      <c r="IX12" s="323">
        <v>5.7270000000000003E-3</v>
      </c>
    </row>
    <row r="13" spans="1:258" x14ac:dyDescent="0.25">
      <c r="A13" s="208" t="s">
        <v>852</v>
      </c>
      <c r="B13" s="379">
        <v>25674.519318000002</v>
      </c>
      <c r="C13" s="209">
        <f t="shared" si="0"/>
        <v>2.9676462507034337E-3</v>
      </c>
      <c r="IW13" s="320"/>
      <c r="IX13" s="323">
        <v>2.967E-3</v>
      </c>
    </row>
    <row r="14" spans="1:258" x14ac:dyDescent="0.25">
      <c r="A14" s="208" t="s">
        <v>1243</v>
      </c>
      <c r="B14" s="379">
        <v>51564.301388599997</v>
      </c>
      <c r="C14" s="209">
        <f t="shared" si="0"/>
        <v>5.9601741240287798E-3</v>
      </c>
      <c r="IW14" s="320"/>
      <c r="IX14" s="323">
        <v>5.96E-3</v>
      </c>
    </row>
    <row r="15" spans="1:258" x14ac:dyDescent="0.25">
      <c r="A15" s="208" t="s">
        <v>843</v>
      </c>
      <c r="B15" s="379">
        <v>4231718.9247311996</v>
      </c>
      <c r="C15" s="209">
        <f t="shared" si="0"/>
        <v>0.48913261609555908</v>
      </c>
      <c r="IW15" s="320"/>
      <c r="IX15" s="323">
        <v>0.489122</v>
      </c>
    </row>
    <row r="16" spans="1:258" ht="25.5" x14ac:dyDescent="0.25">
      <c r="A16" s="208" t="s">
        <v>844</v>
      </c>
      <c r="B16" s="379">
        <v>79503.396641200015</v>
      </c>
      <c r="C16" s="209">
        <f t="shared" si="0"/>
        <v>9.1895764060140675E-3</v>
      </c>
      <c r="IW16" s="320"/>
      <c r="IX16" s="323">
        <v>9.1889999999999993E-3</v>
      </c>
    </row>
    <row r="17" spans="1:258" x14ac:dyDescent="0.25">
      <c r="A17" s="208" t="s">
        <v>849</v>
      </c>
      <c r="B17" s="379">
        <v>162918.7403186</v>
      </c>
      <c r="C17" s="209">
        <f t="shared" si="0"/>
        <v>1.8831323885267669E-2</v>
      </c>
      <c r="IW17" s="320"/>
      <c r="IX17" s="323">
        <v>1.8827E-2</v>
      </c>
    </row>
    <row r="18" spans="1:258" x14ac:dyDescent="0.25">
      <c r="A18" s="208" t="s">
        <v>845</v>
      </c>
      <c r="B18" s="379">
        <v>75960.192441000007</v>
      </c>
      <c r="C18" s="209">
        <f t="shared" si="0"/>
        <v>8.7800272911907826E-3</v>
      </c>
      <c r="IW18" s="320"/>
      <c r="IX18" s="323">
        <v>8.7729999999999995E-3</v>
      </c>
    </row>
    <row r="19" spans="1:258" x14ac:dyDescent="0.25">
      <c r="A19" s="208" t="s">
        <v>679</v>
      </c>
      <c r="B19" s="379">
        <v>1687757.0229729998</v>
      </c>
      <c r="C19" s="209">
        <f t="shared" si="0"/>
        <v>0.19508313823864717</v>
      </c>
      <c r="IW19" s="320"/>
      <c r="IX19" s="323">
        <v>0.19508300000000001</v>
      </c>
    </row>
    <row r="20" spans="1:258" x14ac:dyDescent="0.25">
      <c r="A20" s="208" t="s">
        <v>1244</v>
      </c>
      <c r="B20" s="379">
        <v>691421.10278920003</v>
      </c>
      <c r="C20" s="209">
        <f t="shared" si="0"/>
        <v>7.9919441448356651E-2</v>
      </c>
      <c r="IW20" s="320"/>
      <c r="IX20" s="323">
        <v>7.9919000000000004E-2</v>
      </c>
    </row>
    <row r="21" spans="1:258" x14ac:dyDescent="0.25">
      <c r="A21" s="208" t="s">
        <v>681</v>
      </c>
      <c r="B21" s="379">
        <v>270672.59560740006</v>
      </c>
      <c r="C21" s="209">
        <f t="shared" si="0"/>
        <v>3.1286292201751727E-2</v>
      </c>
      <c r="IW21" s="320"/>
      <c r="IX21" s="323">
        <v>3.1286000000000001E-2</v>
      </c>
    </row>
    <row r="22" spans="1:258" ht="15.75" thickBot="1" x14ac:dyDescent="0.3">
      <c r="A22" s="208" t="s">
        <v>682</v>
      </c>
      <c r="B22" s="379">
        <v>153717.7424748</v>
      </c>
      <c r="C22" s="209">
        <f t="shared" si="0"/>
        <v>1.7767806145531834E-2</v>
      </c>
      <c r="IW22" s="320"/>
      <c r="IX22" s="323">
        <v>1.7767000000000002E-2</v>
      </c>
    </row>
    <row r="23" spans="1:258" ht="15.75" thickBot="1" x14ac:dyDescent="0.3">
      <c r="A23" s="549" t="s">
        <v>683</v>
      </c>
      <c r="B23" s="551">
        <f>SUM(B7:B22)</f>
        <v>8651475.6642285995</v>
      </c>
      <c r="C23" s="550">
        <f>SUM(C7:C22)</f>
        <v>1</v>
      </c>
    </row>
    <row r="24" spans="1:258" ht="3.75" customHeight="1" x14ac:dyDescent="0.25">
      <c r="A24" s="200"/>
      <c r="B24" s="200"/>
      <c r="C24" s="200"/>
    </row>
    <row r="25" spans="1:258" x14ac:dyDescent="0.25">
      <c r="A25" s="684" t="s">
        <v>813</v>
      </c>
      <c r="B25" s="684"/>
      <c r="C25" s="684"/>
    </row>
    <row r="26" spans="1:258" x14ac:dyDescent="0.25">
      <c r="A26" s="201"/>
      <c r="B26" s="202"/>
    </row>
    <row r="27" spans="1:258" x14ac:dyDescent="0.25">
      <c r="B27" s="20"/>
    </row>
    <row r="28" spans="1:258" x14ac:dyDescent="0.25">
      <c r="B28" s="20"/>
    </row>
    <row r="29" spans="1:258" x14ac:dyDescent="0.25">
      <c r="B29" s="202"/>
    </row>
    <row r="30" spans="1:258" x14ac:dyDescent="0.25">
      <c r="B30" s="202"/>
    </row>
  </sheetData>
  <mergeCells count="5">
    <mergeCell ref="A1:C1"/>
    <mergeCell ref="A2:C2"/>
    <mergeCell ref="A3:C3"/>
    <mergeCell ref="A4:C4"/>
    <mergeCell ref="A25:C2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3" sqref="A3:C3"/>
    </sheetView>
  </sheetViews>
  <sheetFormatPr baseColWidth="10" defaultColWidth="11.42578125" defaultRowHeight="15" x14ac:dyDescent="0.25"/>
  <cols>
    <col min="1" max="1" width="42.42578125" style="350" customWidth="1"/>
    <col min="2" max="2" width="23.28515625" style="350" customWidth="1"/>
    <col min="3" max="3" width="29" style="350" customWidth="1"/>
    <col min="4" max="4" width="11.42578125" style="350"/>
    <col min="5" max="5" width="41.85546875" style="350" customWidth="1"/>
    <col min="6" max="16384" width="11.42578125" style="350"/>
  </cols>
  <sheetData>
    <row r="1" spans="1:5" ht="15.75" x14ac:dyDescent="0.25">
      <c r="A1" s="685" t="s">
        <v>811</v>
      </c>
      <c r="B1" s="685"/>
      <c r="C1" s="685"/>
    </row>
    <row r="2" spans="1:5" ht="15.75" x14ac:dyDescent="0.25">
      <c r="A2" s="685" t="s">
        <v>814</v>
      </c>
      <c r="B2" s="685"/>
      <c r="C2" s="685"/>
    </row>
    <row r="3" spans="1:5" x14ac:dyDescent="0.25">
      <c r="A3" s="680" t="s">
        <v>1394</v>
      </c>
      <c r="B3" s="661"/>
      <c r="C3" s="681"/>
    </row>
    <row r="4" spans="1:5" x14ac:dyDescent="0.25">
      <c r="A4" s="680" t="s">
        <v>792</v>
      </c>
      <c r="B4" s="661"/>
      <c r="C4" s="681"/>
    </row>
    <row r="5" spans="1:5" ht="4.5" customHeight="1" thickBot="1" x14ac:dyDescent="0.35">
      <c r="A5" s="196"/>
      <c r="B5" s="196"/>
      <c r="C5" s="196"/>
    </row>
    <row r="6" spans="1:5" x14ac:dyDescent="0.25">
      <c r="A6" s="205" t="s">
        <v>704</v>
      </c>
      <c r="B6" s="206" t="s">
        <v>683</v>
      </c>
      <c r="C6" s="207" t="s">
        <v>665</v>
      </c>
    </row>
    <row r="7" spans="1:5" x14ac:dyDescent="0.25">
      <c r="A7" s="194" t="s">
        <v>1245</v>
      </c>
      <c r="B7" s="24">
        <v>22530.243120000003</v>
      </c>
      <c r="C7" s="195">
        <v>3.2585000000000003E-2</v>
      </c>
      <c r="E7" s="23"/>
    </row>
    <row r="8" spans="1:5" x14ac:dyDescent="0.25">
      <c r="A8" s="194" t="s">
        <v>1246</v>
      </c>
      <c r="B8" s="24">
        <v>21746.815822200002</v>
      </c>
      <c r="C8" s="195">
        <v>3.1452000000000001E-2</v>
      </c>
      <c r="E8" s="23"/>
    </row>
    <row r="9" spans="1:5" x14ac:dyDescent="0.25">
      <c r="A9" s="194" t="s">
        <v>1391</v>
      </c>
      <c r="B9" s="24">
        <v>12748.616453999999</v>
      </c>
      <c r="C9" s="195">
        <v>1.8438E-2</v>
      </c>
      <c r="E9" s="23"/>
    </row>
    <row r="10" spans="1:5" x14ac:dyDescent="0.25">
      <c r="A10" s="194" t="s">
        <v>706</v>
      </c>
      <c r="B10" s="24">
        <v>18284.009449999998</v>
      </c>
      <c r="C10" s="195">
        <v>2.6443999999999999E-2</v>
      </c>
      <c r="E10" s="23"/>
    </row>
    <row r="11" spans="1:5" x14ac:dyDescent="0.25">
      <c r="A11" s="194" t="s">
        <v>1248</v>
      </c>
      <c r="B11" s="24">
        <v>94885.987407399996</v>
      </c>
      <c r="C11" s="195">
        <v>0.13723299999999999</v>
      </c>
      <c r="E11" s="23"/>
    </row>
    <row r="12" spans="1:5" ht="26.25" x14ac:dyDescent="0.25">
      <c r="A12" s="194" t="s">
        <v>707</v>
      </c>
      <c r="B12" s="24">
        <v>56954.836909600002</v>
      </c>
      <c r="C12" s="195">
        <v>8.2374000000000003E-2</v>
      </c>
      <c r="E12" s="23"/>
    </row>
    <row r="13" spans="1:5" x14ac:dyDescent="0.25">
      <c r="A13" s="194" t="s">
        <v>1247</v>
      </c>
      <c r="B13" s="24">
        <v>464270.59362599999</v>
      </c>
      <c r="C13" s="195">
        <v>0.67147299999999999</v>
      </c>
      <c r="E13" s="23"/>
    </row>
    <row r="14" spans="1:5" ht="15.75" thickBot="1" x14ac:dyDescent="0.3">
      <c r="A14" s="203" t="s">
        <v>1</v>
      </c>
      <c r="B14" s="204">
        <f>SUM(B7:B13)</f>
        <v>691421.10278920003</v>
      </c>
      <c r="C14" s="324">
        <v>1</v>
      </c>
    </row>
    <row r="16" spans="1:5" x14ac:dyDescent="0.25">
      <c r="A16" s="23"/>
    </row>
    <row r="17" spans="1:3" x14ac:dyDescent="0.25">
      <c r="A17" s="194"/>
    </row>
    <row r="18" spans="1:3" x14ac:dyDescent="0.25">
      <c r="A18" s="23"/>
      <c r="B18" s="379"/>
      <c r="C18" s="552"/>
    </row>
    <row r="19" spans="1:3" x14ac:dyDescent="0.25">
      <c r="A19" s="23"/>
      <c r="B19" s="379"/>
      <c r="C19" s="552"/>
    </row>
    <row r="20" spans="1:3" x14ac:dyDescent="0.25">
      <c r="A20" s="23"/>
      <c r="B20" s="379"/>
      <c r="C20" s="552"/>
    </row>
    <row r="21" spans="1:3" x14ac:dyDescent="0.25">
      <c r="A21" s="23"/>
      <c r="B21" s="379"/>
      <c r="C21" s="552"/>
    </row>
    <row r="22" spans="1:3" x14ac:dyDescent="0.25">
      <c r="A22" s="23"/>
      <c r="B22" s="379"/>
      <c r="C22" s="552"/>
    </row>
    <row r="23" spans="1:3" x14ac:dyDescent="0.25">
      <c r="A23" s="23"/>
      <c r="B23" s="379"/>
      <c r="C23" s="552"/>
    </row>
    <row r="24" spans="1:3" x14ac:dyDescent="0.25">
      <c r="A24" s="23"/>
      <c r="B24" s="379"/>
      <c r="C24" s="552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68"/>
  <sheetViews>
    <sheetView workbookViewId="0">
      <selection activeCell="A38" sqref="A38"/>
    </sheetView>
  </sheetViews>
  <sheetFormatPr baseColWidth="10" defaultColWidth="0" defaultRowHeight="15" zeroHeight="1" x14ac:dyDescent="0.25"/>
  <cols>
    <col min="1" max="1" width="32.5703125" style="281" customWidth="1"/>
    <col min="2" max="2" width="32.140625" style="281" customWidth="1"/>
    <col min="3" max="3" width="33.140625" style="281" customWidth="1"/>
    <col min="4" max="16382" width="11.42578125" style="281" hidden="1"/>
    <col min="16383" max="16383" width="6.5703125" style="281" hidden="1" customWidth="1"/>
    <col min="16384" max="16384" width="10" style="281" hidden="1" customWidth="1"/>
  </cols>
  <sheetData>
    <row r="1" spans="1:3" ht="36.75" customHeight="1" x14ac:dyDescent="0.25">
      <c r="A1" s="686" t="s">
        <v>815</v>
      </c>
      <c r="B1" s="686"/>
      <c r="C1" s="686"/>
    </row>
    <row r="2" spans="1:3" x14ac:dyDescent="0.25">
      <c r="A2" s="687" t="s">
        <v>1394</v>
      </c>
      <c r="B2" s="687"/>
      <c r="C2" s="687"/>
    </row>
    <row r="3" spans="1:3" x14ac:dyDescent="0.25">
      <c r="A3" s="688" t="s">
        <v>792</v>
      </c>
      <c r="B3" s="688"/>
      <c r="C3" s="688"/>
    </row>
    <row r="4" spans="1:3" ht="5.25" customHeight="1" thickBot="1" x14ac:dyDescent="0.3">
      <c r="A4" s="210"/>
      <c r="B4" s="210"/>
      <c r="C4" s="210"/>
    </row>
    <row r="5" spans="1:3" x14ac:dyDescent="0.25">
      <c r="A5" s="355" t="s">
        <v>663</v>
      </c>
      <c r="B5" s="388" t="s">
        <v>664</v>
      </c>
      <c r="C5" s="389" t="s">
        <v>665</v>
      </c>
    </row>
    <row r="6" spans="1:3" x14ac:dyDescent="0.25">
      <c r="A6" s="556" t="s">
        <v>666</v>
      </c>
      <c r="B6" s="557">
        <v>13408.657802400001</v>
      </c>
      <c r="C6" s="555">
        <f>B6/$B$53</f>
        <v>8.4467647637241486E-4</v>
      </c>
    </row>
    <row r="7" spans="1:3" x14ac:dyDescent="0.25">
      <c r="A7" s="556" t="s">
        <v>614</v>
      </c>
      <c r="B7" s="557">
        <v>269189.65753960004</v>
      </c>
      <c r="C7" s="555">
        <f t="shared" ref="C7:C52" si="0">B7/$B$53</f>
        <v>1.6957563893214445E-2</v>
      </c>
    </row>
    <row r="8" spans="1:3" x14ac:dyDescent="0.25">
      <c r="A8" s="556" t="s">
        <v>630</v>
      </c>
      <c r="B8" s="557">
        <v>249427.84095879999</v>
      </c>
      <c r="C8" s="555">
        <f t="shared" si="0"/>
        <v>1.571267109020769E-2</v>
      </c>
    </row>
    <row r="9" spans="1:3" x14ac:dyDescent="0.25">
      <c r="A9" s="556" t="s">
        <v>621</v>
      </c>
      <c r="B9" s="557">
        <v>28713.294409800001</v>
      </c>
      <c r="C9" s="555">
        <f t="shared" si="0"/>
        <v>1.8087898658113658E-3</v>
      </c>
    </row>
    <row r="10" spans="1:3" x14ac:dyDescent="0.25">
      <c r="A10" s="556" t="s">
        <v>615</v>
      </c>
      <c r="B10" s="557">
        <v>388587.24327639997</v>
      </c>
      <c r="C10" s="555">
        <f t="shared" si="0"/>
        <v>2.4478997693209104E-2</v>
      </c>
    </row>
    <row r="11" spans="1:3" x14ac:dyDescent="0.25">
      <c r="A11" s="556" t="s">
        <v>616</v>
      </c>
      <c r="B11" s="557">
        <v>1248775.8314206002</v>
      </c>
      <c r="C11" s="555">
        <f t="shared" si="0"/>
        <v>7.8666454510800163E-2</v>
      </c>
    </row>
    <row r="12" spans="1:3" x14ac:dyDescent="0.25">
      <c r="A12" s="556" t="s">
        <v>617</v>
      </c>
      <c r="B12" s="557">
        <v>718706.08352759993</v>
      </c>
      <c r="C12" s="555">
        <f t="shared" si="0"/>
        <v>4.5274786718239021E-2</v>
      </c>
    </row>
    <row r="13" spans="1:3" x14ac:dyDescent="0.25">
      <c r="A13" s="556" t="s">
        <v>622</v>
      </c>
      <c r="B13" s="557">
        <v>11176.328258200001</v>
      </c>
      <c r="C13" s="555">
        <f t="shared" si="0"/>
        <v>7.0405119669979959E-4</v>
      </c>
    </row>
    <row r="14" spans="1:3" x14ac:dyDescent="0.25">
      <c r="A14" s="556" t="s">
        <v>631</v>
      </c>
      <c r="B14" s="557">
        <v>244655.5148492</v>
      </c>
      <c r="C14" s="555">
        <f t="shared" si="0"/>
        <v>1.5412039090960497E-2</v>
      </c>
    </row>
    <row r="15" spans="1:3" x14ac:dyDescent="0.25">
      <c r="A15" s="556" t="s">
        <v>632</v>
      </c>
      <c r="B15" s="557">
        <v>575004.64927920012</v>
      </c>
      <c r="C15" s="555">
        <f t="shared" si="0"/>
        <v>3.62223354647754E-2</v>
      </c>
    </row>
    <row r="16" spans="1:3" x14ac:dyDescent="0.25">
      <c r="A16" s="556" t="s">
        <v>618</v>
      </c>
      <c r="B16" s="557">
        <v>641190.26349839999</v>
      </c>
      <c r="C16" s="555">
        <f t="shared" si="0"/>
        <v>4.039168874599728E-2</v>
      </c>
    </row>
    <row r="17" spans="1:3" x14ac:dyDescent="0.25">
      <c r="A17" s="556" t="s">
        <v>633</v>
      </c>
      <c r="B17" s="557">
        <v>3525.5698842000002</v>
      </c>
      <c r="C17" s="555">
        <f t="shared" si="0"/>
        <v>2.2209276952818766E-4</v>
      </c>
    </row>
    <row r="18" spans="1:3" x14ac:dyDescent="0.25">
      <c r="A18" s="556" t="s">
        <v>635</v>
      </c>
      <c r="B18" s="557">
        <v>5872.1475148000009</v>
      </c>
      <c r="C18" s="555">
        <f t="shared" si="0"/>
        <v>3.6991509102816397E-4</v>
      </c>
    </row>
    <row r="19" spans="1:3" x14ac:dyDescent="0.25">
      <c r="A19" s="556" t="s">
        <v>667</v>
      </c>
      <c r="B19" s="557">
        <v>9255.539920199999</v>
      </c>
      <c r="C19" s="555">
        <f t="shared" si="0"/>
        <v>5.8305141065792825E-4</v>
      </c>
    </row>
    <row r="20" spans="1:3" x14ac:dyDescent="0.25">
      <c r="A20" s="556" t="s">
        <v>668</v>
      </c>
      <c r="B20" s="557">
        <v>3781.1780118000001</v>
      </c>
      <c r="C20" s="555">
        <f t="shared" si="0"/>
        <v>2.381947668895249E-4</v>
      </c>
    </row>
    <row r="21" spans="1:3" x14ac:dyDescent="0.25">
      <c r="A21" s="556" t="s">
        <v>669</v>
      </c>
      <c r="B21" s="557">
        <v>4894.2353754000005</v>
      </c>
      <c r="C21" s="555">
        <f t="shared" si="0"/>
        <v>3.0831165597276615E-4</v>
      </c>
    </row>
    <row r="22" spans="1:3" x14ac:dyDescent="0.25">
      <c r="A22" s="556" t="s">
        <v>619</v>
      </c>
      <c r="B22" s="557">
        <v>142920.8703146</v>
      </c>
      <c r="C22" s="555">
        <f t="shared" si="0"/>
        <v>9.0032797403336914E-3</v>
      </c>
    </row>
    <row r="23" spans="1:3" x14ac:dyDescent="0.25">
      <c r="A23" s="556" t="s">
        <v>636</v>
      </c>
      <c r="B23" s="557">
        <v>141077.66871380003</v>
      </c>
      <c r="C23" s="555">
        <f t="shared" si="0"/>
        <v>8.8871675196810721E-3</v>
      </c>
    </row>
    <row r="24" spans="1:3" x14ac:dyDescent="0.25">
      <c r="A24" s="556" t="s">
        <v>620</v>
      </c>
      <c r="B24" s="557">
        <v>186547.74483660003</v>
      </c>
      <c r="C24" s="555">
        <f t="shared" si="0"/>
        <v>1.1751548447719796E-2</v>
      </c>
    </row>
    <row r="25" spans="1:3" x14ac:dyDescent="0.25">
      <c r="A25" s="556" t="s">
        <v>623</v>
      </c>
      <c r="B25" s="557">
        <v>12500.529287400001</v>
      </c>
      <c r="C25" s="555">
        <f t="shared" si="0"/>
        <v>7.8746905073386834E-4</v>
      </c>
    </row>
    <row r="26" spans="1:3" x14ac:dyDescent="0.25">
      <c r="A26" s="556" t="s">
        <v>671</v>
      </c>
      <c r="B26" s="557">
        <v>9267.6219579999997</v>
      </c>
      <c r="C26" s="555">
        <f t="shared" si="0"/>
        <v>5.8381251689739659E-4</v>
      </c>
    </row>
    <row r="27" spans="1:3" x14ac:dyDescent="0.25">
      <c r="A27" s="556" t="s">
        <v>655</v>
      </c>
      <c r="B27" s="557">
        <v>14265.763283800001</v>
      </c>
      <c r="C27" s="555">
        <f t="shared" si="0"/>
        <v>8.9866971332256285E-4</v>
      </c>
    </row>
    <row r="28" spans="1:3" x14ac:dyDescent="0.25">
      <c r="A28" s="556" t="s">
        <v>637</v>
      </c>
      <c r="B28" s="557">
        <v>11616.0670864</v>
      </c>
      <c r="C28" s="555">
        <f t="shared" si="0"/>
        <v>7.3175248115361176E-4</v>
      </c>
    </row>
    <row r="29" spans="1:3" x14ac:dyDescent="0.25">
      <c r="A29" s="556" t="s">
        <v>624</v>
      </c>
      <c r="B29" s="557">
        <v>1931.0050732</v>
      </c>
      <c r="C29" s="555">
        <f t="shared" si="0"/>
        <v>1.2164338781141007E-4</v>
      </c>
    </row>
    <row r="30" spans="1:3" x14ac:dyDescent="0.25">
      <c r="A30" s="556" t="s">
        <v>656</v>
      </c>
      <c r="B30" s="557">
        <v>523.60349439999993</v>
      </c>
      <c r="C30" s="555">
        <f t="shared" si="0"/>
        <v>3.2984327080590647E-5</v>
      </c>
    </row>
    <row r="31" spans="1:3" x14ac:dyDescent="0.25">
      <c r="A31" s="556" t="s">
        <v>672</v>
      </c>
      <c r="B31" s="557">
        <v>971.01701620000017</v>
      </c>
      <c r="C31" s="555">
        <f t="shared" si="0"/>
        <v>6.1169077757705653E-5</v>
      </c>
    </row>
    <row r="32" spans="1:3" x14ac:dyDescent="0.25">
      <c r="A32" s="556" t="s">
        <v>692</v>
      </c>
      <c r="B32" s="557">
        <v>7089.5999468</v>
      </c>
      <c r="C32" s="555">
        <f t="shared" si="0"/>
        <v>4.4660833248210893E-4</v>
      </c>
    </row>
    <row r="33" spans="1:3" x14ac:dyDescent="0.25">
      <c r="A33" s="556" t="s">
        <v>638</v>
      </c>
      <c r="B33" s="557">
        <v>499065.77044660004</v>
      </c>
      <c r="C33" s="555">
        <f t="shared" si="0"/>
        <v>3.143857667718733E-2</v>
      </c>
    </row>
    <row r="34" spans="1:3" x14ac:dyDescent="0.25">
      <c r="A34" s="556" t="s">
        <v>625</v>
      </c>
      <c r="B34" s="557">
        <v>3463.1812025999998</v>
      </c>
      <c r="C34" s="555">
        <f t="shared" si="0"/>
        <v>2.1816260347309031E-4</v>
      </c>
    </row>
    <row r="35" spans="1:3" x14ac:dyDescent="0.25">
      <c r="A35" s="556" t="s">
        <v>651</v>
      </c>
      <c r="B35" s="557">
        <v>10761.316780199999</v>
      </c>
      <c r="C35" s="555">
        <f t="shared" si="0"/>
        <v>6.7790760812761559E-4</v>
      </c>
    </row>
    <row r="36" spans="1:3" x14ac:dyDescent="0.25">
      <c r="A36" s="556" t="s">
        <v>610</v>
      </c>
      <c r="B36" s="557">
        <v>339.82642680000004</v>
      </c>
      <c r="C36" s="555">
        <f t="shared" si="0"/>
        <v>2.1407317048263758E-5</v>
      </c>
    </row>
    <row r="37" spans="1:3" x14ac:dyDescent="0.25">
      <c r="A37" s="556" t="s">
        <v>652</v>
      </c>
      <c r="B37" s="557">
        <v>840.24332700000002</v>
      </c>
      <c r="C37" s="555">
        <f t="shared" si="0"/>
        <v>5.2931007950606385E-5</v>
      </c>
    </row>
    <row r="38" spans="1:3" x14ac:dyDescent="0.25">
      <c r="A38" s="556" t="s">
        <v>641</v>
      </c>
      <c r="B38" s="557">
        <v>64.131190200000006</v>
      </c>
      <c r="C38" s="555">
        <f t="shared" si="0"/>
        <v>4.0399351345970886E-6</v>
      </c>
    </row>
    <row r="39" spans="1:3" x14ac:dyDescent="0.25">
      <c r="A39" s="556" t="s">
        <v>674</v>
      </c>
      <c r="B39" s="557">
        <v>523.29520600000001</v>
      </c>
      <c r="C39" s="555">
        <f t="shared" si="0"/>
        <v>3.2964906497020241E-5</v>
      </c>
    </row>
    <row r="40" spans="1:3" x14ac:dyDescent="0.25">
      <c r="A40" s="556" t="s">
        <v>675</v>
      </c>
      <c r="B40" s="557">
        <v>1925.5799793999997</v>
      </c>
      <c r="C40" s="555">
        <f t="shared" si="0"/>
        <v>1.2130163480506863E-4</v>
      </c>
    </row>
    <row r="41" spans="1:3" x14ac:dyDescent="0.25">
      <c r="A41" s="556" t="s">
        <v>662</v>
      </c>
      <c r="B41" s="557">
        <v>22831.281254600002</v>
      </c>
      <c r="C41" s="555">
        <f t="shared" si="0"/>
        <v>1.4382532901802661E-3</v>
      </c>
    </row>
    <row r="42" spans="1:3" x14ac:dyDescent="0.25">
      <c r="A42" s="556" t="s">
        <v>676</v>
      </c>
      <c r="B42" s="557">
        <v>16373.066378200003</v>
      </c>
      <c r="C42" s="555">
        <f t="shared" si="0"/>
        <v>1.0314189697103186E-3</v>
      </c>
    </row>
    <row r="43" spans="1:3" x14ac:dyDescent="0.25">
      <c r="A43" s="556" t="s">
        <v>626</v>
      </c>
      <c r="B43" s="557">
        <v>4888.2955758000007</v>
      </c>
      <c r="C43" s="555">
        <f t="shared" si="0"/>
        <v>3.079374791483275E-4</v>
      </c>
    </row>
    <row r="44" spans="1:3" x14ac:dyDescent="0.25">
      <c r="A44" s="556" t="s">
        <v>627</v>
      </c>
      <c r="B44" s="557">
        <v>22775.082145199998</v>
      </c>
      <c r="C44" s="555">
        <f t="shared" si="0"/>
        <v>1.4347130353387437E-3</v>
      </c>
    </row>
    <row r="45" spans="1:3" x14ac:dyDescent="0.25">
      <c r="A45" s="556" t="s">
        <v>677</v>
      </c>
      <c r="B45" s="557">
        <v>845.50192859999993</v>
      </c>
      <c r="C45" s="555">
        <f t="shared" si="0"/>
        <v>5.3262272804672481E-5</v>
      </c>
    </row>
    <row r="46" spans="1:3" x14ac:dyDescent="0.25">
      <c r="A46" s="556" t="s">
        <v>653</v>
      </c>
      <c r="B46" s="557">
        <v>360245.97716240009</v>
      </c>
      <c r="C46" s="555">
        <f t="shared" si="0"/>
        <v>2.2693643696568105E-2</v>
      </c>
    </row>
    <row r="47" spans="1:3" x14ac:dyDescent="0.25">
      <c r="A47" s="556" t="s">
        <v>611</v>
      </c>
      <c r="B47" s="557">
        <v>8648.4150339999997</v>
      </c>
      <c r="C47" s="555">
        <f t="shared" si="0"/>
        <v>5.4480566547218494E-4</v>
      </c>
    </row>
    <row r="48" spans="1:3" x14ac:dyDescent="0.25">
      <c r="A48" s="556" t="s">
        <v>678</v>
      </c>
      <c r="B48" s="557">
        <v>8281.9682400000002</v>
      </c>
      <c r="C48" s="555">
        <f t="shared" si="0"/>
        <v>5.2172140220770784E-4</v>
      </c>
    </row>
    <row r="49" spans="1:3" x14ac:dyDescent="0.25">
      <c r="A49" s="194" t="s">
        <v>679</v>
      </c>
      <c r="B49" s="557">
        <v>1177802.7476349999</v>
      </c>
      <c r="C49" s="555">
        <f t="shared" si="0"/>
        <v>7.4195515270440493E-2</v>
      </c>
    </row>
    <row r="50" spans="1:3" x14ac:dyDescent="0.25">
      <c r="A50" s="194" t="s">
        <v>680</v>
      </c>
      <c r="B50" s="557">
        <v>2876371.2301040008</v>
      </c>
      <c r="C50" s="555">
        <f t="shared" si="0"/>
        <v>0.18119659336435329</v>
      </c>
    </row>
    <row r="51" spans="1:3" x14ac:dyDescent="0.25">
      <c r="A51" s="194" t="s">
        <v>681</v>
      </c>
      <c r="B51" s="557">
        <v>5725839.6320342012</v>
      </c>
      <c r="C51" s="555">
        <f>B51/$B$53</f>
        <v>0.36069844692393421</v>
      </c>
    </row>
    <row r="52" spans="1:3" ht="15.75" thickBot="1" x14ac:dyDescent="0.3">
      <c r="A52" s="194" t="s">
        <v>682</v>
      </c>
      <c r="B52" s="557">
        <v>187549.78627139999</v>
      </c>
      <c r="C52" s="555">
        <f t="shared" si="0"/>
        <v>1.1814671904280413E-2</v>
      </c>
    </row>
    <row r="53" spans="1:3" ht="15.75" thickBot="1" x14ac:dyDescent="0.3">
      <c r="A53" s="553" t="s">
        <v>683</v>
      </c>
      <c r="B53" s="551">
        <f>SUM(B6:B52)</f>
        <v>15874311.854860004</v>
      </c>
      <c r="C53" s="554">
        <v>1.0000000000000002</v>
      </c>
    </row>
    <row r="54" spans="1:3" ht="3" customHeight="1" x14ac:dyDescent="0.25">
      <c r="A54" s="211"/>
      <c r="B54" s="211"/>
      <c r="C54" s="211"/>
    </row>
    <row r="55" spans="1:3" x14ac:dyDescent="0.25">
      <c r="A55" s="8"/>
    </row>
    <row r="56" spans="1:3" x14ac:dyDescent="0.25"/>
    <row r="57" spans="1:3" x14ac:dyDescent="0.25"/>
    <row r="58" spans="1:3" x14ac:dyDescent="0.25"/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ADOLFO GODOY QUISBERT</dc:creator>
  <cp:lastModifiedBy>Ana Gabriela Silvetty Loup</cp:lastModifiedBy>
  <dcterms:created xsi:type="dcterms:W3CDTF">2023-06-19T13:24:00Z</dcterms:created>
  <dcterms:modified xsi:type="dcterms:W3CDTF">2024-03-19T20:39:56Z</dcterms:modified>
</cp:coreProperties>
</file>