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25125" windowHeight="12345"/>
  </bookViews>
  <sheets>
    <sheet name="ÍNDICE" sheetId="24" r:id="rId1"/>
    <sheet name="1" sheetId="2" r:id="rId2"/>
    <sheet name="2" sheetId="3" r:id="rId3"/>
    <sheet name="3" sheetId="4" r:id="rId4"/>
    <sheet name="4" sheetId="5" r:id="rId5"/>
    <sheet name="5" sheetId="12" r:id="rId6"/>
    <sheet name="6" sheetId="14" r:id="rId7"/>
    <sheet name="7" sheetId="17" r:id="rId8"/>
    <sheet name="8" sheetId="11" r:id="rId9"/>
    <sheet name="9" sheetId="13" r:id="rId10"/>
    <sheet name="10" sheetId="18" r:id="rId11"/>
    <sheet name="11" sheetId="20" r:id="rId12"/>
    <sheet name="12" sheetId="8" r:id="rId13"/>
    <sheet name="13" sheetId="9" r:id="rId14"/>
    <sheet name="14" sheetId="10" r:id="rId15"/>
    <sheet name="15" sheetId="21" r:id="rId16"/>
    <sheet name="16" sheetId="22" r:id="rId17"/>
    <sheet name="17" sheetId="23" r:id="rId18"/>
    <sheet name="18" sheetId="6" r:id="rId19"/>
    <sheet name="19" sheetId="7" r:id="rId20"/>
    <sheet name="ABREVIATURAS" sheetId="25" r:id="rId21"/>
  </sheets>
  <definedNames>
    <definedName name="_a1000000" localSheetId="11">#REF!</definedName>
    <definedName name="_a1000000" localSheetId="15">#REF!</definedName>
    <definedName name="_a1000000" localSheetId="16">#REF!</definedName>
    <definedName name="_a1000000" localSheetId="17">#REF!</definedName>
    <definedName name="_a1000000" localSheetId="20">#REF!</definedName>
    <definedName name="_a1000000" localSheetId="0">#REF!</definedName>
    <definedName name="_a1000000">#REF!</definedName>
    <definedName name="_a990000" localSheetId="11">#REF!</definedName>
    <definedName name="_a990000" localSheetId="15">#REF!</definedName>
    <definedName name="_a990000" localSheetId="16">#REF!</definedName>
    <definedName name="_a990000" localSheetId="17">#REF!</definedName>
    <definedName name="_a990000" localSheetId="20">#REF!</definedName>
    <definedName name="_a990000" localSheetId="0">#REF!</definedName>
    <definedName name="_a990000">#REF!</definedName>
    <definedName name="_xlnm._FilterDatabase" localSheetId="2" hidden="1">'2'!$A$4:$F$285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6" l="1"/>
  <c r="C22" i="23"/>
  <c r="B22" i="23"/>
  <c r="E49" i="20" l="1"/>
  <c r="D49" i="20"/>
  <c r="C49" i="20"/>
  <c r="B57" i="11" l="1"/>
  <c r="C57" i="11"/>
  <c r="C13" i="17"/>
  <c r="C12" i="17"/>
  <c r="C11" i="17"/>
  <c r="C10" i="17"/>
  <c r="C9" i="17"/>
  <c r="C8" i="17"/>
  <c r="C7" i="17"/>
  <c r="C22" i="14"/>
  <c r="O257" i="25" l="1"/>
  <c r="O256" i="25"/>
  <c r="O255" i="25"/>
  <c r="O254" i="25"/>
  <c r="O253" i="25"/>
  <c r="O252" i="25"/>
  <c r="C25" i="7" l="1"/>
  <c r="D25" i="7"/>
  <c r="E25" i="7"/>
  <c r="B25" i="7"/>
  <c r="B15" i="22"/>
  <c r="C15" i="22" l="1"/>
  <c r="C16" i="18"/>
  <c r="B16" i="18"/>
  <c r="C21" i="13"/>
  <c r="B21" i="13"/>
  <c r="B13" i="17"/>
  <c r="B22" i="14"/>
  <c r="C82" i="12"/>
  <c r="B82" i="12"/>
  <c r="C100" i="5"/>
  <c r="C94" i="5"/>
  <c r="C62" i="5"/>
  <c r="C58" i="5"/>
  <c r="C35" i="5"/>
  <c r="C102" i="4"/>
  <c r="C96" i="4"/>
  <c r="C64" i="4"/>
  <c r="C60" i="4"/>
  <c r="C37" i="4"/>
  <c r="C103" i="4" l="1"/>
  <c r="C101" i="5"/>
  <c r="C63" i="5"/>
  <c r="C65" i="4"/>
  <c r="C102" i="5" l="1"/>
  <c r="C105" i="4"/>
</calcChain>
</file>

<file path=xl/sharedStrings.xml><?xml version="1.0" encoding="utf-8"?>
<sst xmlns="http://schemas.openxmlformats.org/spreadsheetml/2006/main" count="2673" uniqueCount="1368">
  <si>
    <t>REPORTE DE DEPÓSITOS A PLAZO FIJO</t>
  </si>
  <si>
    <t>TOTAL</t>
  </si>
  <si>
    <t>BOLIVIANOS</t>
  </si>
  <si>
    <t>MANTENIMIENTO DE VALOR</t>
  </si>
  <si>
    <t>UFV</t>
  </si>
  <si>
    <t>Banco BISA S.A.</t>
  </si>
  <si>
    <t>Banco de Crédito de Bolivia S.A.</t>
  </si>
  <si>
    <t>Banco de Desarrollo Productivo S.A.M.</t>
  </si>
  <si>
    <t>Banco Económico S.A.</t>
  </si>
  <si>
    <t>Banco Fassil S.A.</t>
  </si>
  <si>
    <t>Banco Fortaleza S.A.</t>
  </si>
  <si>
    <t>Banco Ganadero S.A.</t>
  </si>
  <si>
    <t>Banco Mercantil Santa Cruz S.A.</t>
  </si>
  <si>
    <t>Banco Nacional de Bolivia S.A.</t>
  </si>
  <si>
    <t>Banco para el Fomento a Iniciativas Económicas S.A.</t>
  </si>
  <si>
    <t>Banco Prodem S.A.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</si>
  <si>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</si>
  <si>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</si>
  <si>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>Banco Solidario S.A.</t>
  </si>
  <si>
    <t>Banco Unión S.A.</t>
  </si>
  <si>
    <t xml:space="preserve">Cooperativa de Ahorro y Crédito Abierta Jesús Nazareno R. L.                                                                                                                                            </t>
  </si>
  <si>
    <t>CRECER IFD</t>
  </si>
  <si>
    <t>DIACONÍA FRIF - IFD</t>
  </si>
  <si>
    <t xml:space="preserve">Fundación Pro Mujer IFD                                                                                                                                                          </t>
  </si>
  <si>
    <t>NOTA: Pueden producirse variaciones en las cifras, que obedecen a reprocesos de información posteriores a la elaboración del presente reporte.</t>
  </si>
  <si>
    <t>EMISOR</t>
  </si>
  <si>
    <t>N° REGISTRO</t>
  </si>
  <si>
    <t>SERIES</t>
  </si>
  <si>
    <t>FECHA DE VENCIMIENTO</t>
  </si>
  <si>
    <t>AGENCIA COLOCADORA</t>
  </si>
  <si>
    <t>Acelerador de Empresas Fondo de Inversión Cerrado</t>
  </si>
  <si>
    <t>CAISA - Agencia de Bolsa</t>
  </si>
  <si>
    <t>Asociación Crédito con Educación Rural - Crecer</t>
  </si>
  <si>
    <t>Bonos CRECER I - Emisión 1</t>
  </si>
  <si>
    <t>ASFI/DSVSC-ED-CRE-023/2020</t>
  </si>
  <si>
    <t>CRE-1-N1B-20</t>
  </si>
  <si>
    <t xml:space="preserve">Panamerican Securities S.A. </t>
  </si>
  <si>
    <t>ASFI/DSVSC-ED-BIS-011/2018</t>
  </si>
  <si>
    <t>BIS-1-N1U-18</t>
  </si>
  <si>
    <t>BISA S.A. Agencia de Bolsa</t>
  </si>
  <si>
    <t>ASFI/DSVSC-ED-BIS-032/2016</t>
  </si>
  <si>
    <t>BIS-1-N1A-16</t>
  </si>
  <si>
    <t>BIS-1-N1B-16</t>
  </si>
  <si>
    <t>BIS-1-N1C-16</t>
  </si>
  <si>
    <t>Bonos Subordinados Banco BISA-Emisión 1</t>
  </si>
  <si>
    <t>ASFI/DSVSC-ED-BIS-039/2015</t>
  </si>
  <si>
    <t>BIS-1-N1U-15</t>
  </si>
  <si>
    <t>Banco Central de Bolivia</t>
  </si>
  <si>
    <t>Letras del Banco Central de Bolivia</t>
  </si>
  <si>
    <t>ASFI/DSV-ED-BCB-014/2014</t>
  </si>
  <si>
    <t>N000262302</t>
  </si>
  <si>
    <t>Letras del Banco Central de Bolivia con Opción de Rescate Anticipado</t>
  </si>
  <si>
    <t>ASFI/DSVSC-ED-BCB-032/2015</t>
  </si>
  <si>
    <t>NR00392232</t>
  </si>
  <si>
    <t>NR00392234</t>
  </si>
  <si>
    <t>NR00392236</t>
  </si>
  <si>
    <t>NR00392237</t>
  </si>
  <si>
    <t>NR00392238</t>
  </si>
  <si>
    <t>NR00392246</t>
  </si>
  <si>
    <t>NR00392250</t>
  </si>
  <si>
    <t>NR00392302</t>
  </si>
  <si>
    <t>NR00392304</t>
  </si>
  <si>
    <t>NR00522301</t>
  </si>
  <si>
    <t>NR00522302</t>
  </si>
  <si>
    <t>Bonos Subordinados BCP – Emisión III</t>
  </si>
  <si>
    <t>ASFI/DSVSC-ED-BTB-046/2020</t>
  </si>
  <si>
    <t>BTB-N1U-20</t>
  </si>
  <si>
    <t>ASFI/DSV-ED-BTB-033/2013</t>
  </si>
  <si>
    <t>BTB-N1U-13</t>
  </si>
  <si>
    <t>Bonos Banco Económico I - Emisión 1</t>
  </si>
  <si>
    <t>ASFI/DSVSC-ED-BEC-036/2019</t>
  </si>
  <si>
    <t>BEC-4-N1A-19</t>
  </si>
  <si>
    <t>BNB Valores S.A.</t>
  </si>
  <si>
    <t>BEC-4-N1B-19</t>
  </si>
  <si>
    <t>Bonos Subordinados BEC III -  Emisión 1</t>
  </si>
  <si>
    <t>ASFI/DSVSC-ED-BEC-025/2016</t>
  </si>
  <si>
    <t>BEC-3-N1U-16</t>
  </si>
  <si>
    <t>Bonos Subordinados BEC III -  Emisión 2</t>
  </si>
  <si>
    <t>ASFI/DSVSC-ED-BEC-033/2016</t>
  </si>
  <si>
    <t>BEC-3-N2U-16</t>
  </si>
  <si>
    <t>Bonos Subordinados BEC III - Emisión 3</t>
  </si>
  <si>
    <t>ASFI/DSVSC-ED-BEC-004/2018</t>
  </si>
  <si>
    <t>BEC-3-N1U-18</t>
  </si>
  <si>
    <t>Bonos Subordinados BEC IV -  Emisión 1</t>
  </si>
  <si>
    <t>ASFI/DSV-ED-BEC-033/2021</t>
  </si>
  <si>
    <t>BEC-5-N1U-21</t>
  </si>
  <si>
    <t>Bonos Subordinados Banco Fassil  - Emisión 1</t>
  </si>
  <si>
    <t>ASFI/DSVSC-ED-FSL-036/2020</t>
  </si>
  <si>
    <t>FSL-2-E1A-20</t>
  </si>
  <si>
    <t>GanaValores Agencia de Bolsa S.A.</t>
  </si>
  <si>
    <t>FSL-2-E1B-20</t>
  </si>
  <si>
    <t>FSL-2-E1C-20</t>
  </si>
  <si>
    <t>FSL-2-E1D-20</t>
  </si>
  <si>
    <t>ASFI/DSVSC-ED-FFO-039/2016</t>
  </si>
  <si>
    <t>FFO-1-N1U-16</t>
  </si>
  <si>
    <t>ASFI/DSV-ED-FFO-007/2022</t>
  </si>
  <si>
    <t>FFO-N1U-22</t>
  </si>
  <si>
    <t>Bonos Banco Ganadero – Emisión 2</t>
  </si>
  <si>
    <t>ASFI/DSVSC-ED-BGA-031/2020</t>
  </si>
  <si>
    <t>BGA-1-N1U-20</t>
  </si>
  <si>
    <t>Bonos Banco Ganadero-Emisión 1</t>
  </si>
  <si>
    <t>ASFI/DSVSC-ED-BGA 015/2018</t>
  </si>
  <si>
    <t>BGA-1-N1A-18</t>
  </si>
  <si>
    <t>BGA-1-N1B-18</t>
  </si>
  <si>
    <t>Bonos Subordinados Banco Ganadero V</t>
  </si>
  <si>
    <t>ASFI/DSVSC-ED-BGA-041/2016</t>
  </si>
  <si>
    <t>BGA-N1U-16</t>
  </si>
  <si>
    <t>Bonos Subordinados Banco Ganadero VI</t>
  </si>
  <si>
    <t>ASFI/DSVSC-ED-BGA-017/2019</t>
  </si>
  <si>
    <t xml:space="preserve">BGA-N1U-19 </t>
  </si>
  <si>
    <t>Mercantil Santa Cruz Agencia de Bolsa Sociedad Anónima</t>
  </si>
  <si>
    <t>ASFI/DSV-ED-BGA-043/2021</t>
  </si>
  <si>
    <t>BGA-N1U-21</t>
  </si>
  <si>
    <t>Bonos Banco Mercantil Santa Cruz – Emisión 4</t>
  </si>
  <si>
    <t>ASFI/DSVSC-ED-BME-024/2016</t>
  </si>
  <si>
    <t>BME-1-E1D-16</t>
  </si>
  <si>
    <t>ASFI/DSVSC-ED-BME-023/2017</t>
  </si>
  <si>
    <t>BME-1-E1C-17</t>
  </si>
  <si>
    <t>BME-1-E1D-17</t>
  </si>
  <si>
    <t>ASFI/DSVSC-ED-BME-016/2019</t>
  </si>
  <si>
    <t>BME-2-E1B-19</t>
  </si>
  <si>
    <t>BME-2-E1C-19</t>
  </si>
  <si>
    <t>ASFI/DSVSC-ED-BME-021/2020</t>
  </si>
  <si>
    <t>BME-2-N1A-20</t>
  </si>
  <si>
    <t>BME-2-N1B-20</t>
  </si>
  <si>
    <t>ASFI/DSVSC-ED-BME-037/2020</t>
  </si>
  <si>
    <t>BME-2-N2A-20</t>
  </si>
  <si>
    <t>BME-2-N2B-20</t>
  </si>
  <si>
    <t>Bonos BMSC II - Emisión 4</t>
  </si>
  <si>
    <t>ASFI/DSV-ED-BME-014/2021</t>
  </si>
  <si>
    <t>BME-2-N1U-21</t>
  </si>
  <si>
    <t>Bonos BMSC II - Emisión 5</t>
  </si>
  <si>
    <t>ASFI/DSV-ED-BME-015/2021</t>
  </si>
  <si>
    <t>BME-2-N2U-21</t>
  </si>
  <si>
    <t>Bonos BMSC III - Emisión 1</t>
  </si>
  <si>
    <t>ASFI/DSV-ED-BME-028/2022</t>
  </si>
  <si>
    <t>BME-4-N1U-22</t>
  </si>
  <si>
    <t>Bonos BMSC III - Emisión 2</t>
  </si>
  <si>
    <t>ASFI/DSV-ED-BME-035/2022</t>
  </si>
  <si>
    <t>BME-4-N2U-22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</si>
  <si>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</si>
  <si>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</si>
  <si>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</si>
  <si>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</si>
  <si>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</si>
  <si>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</si>
  <si>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</si>
  <si>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</si>
  <si>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</si>
  <si>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</si>
  <si>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</si>
  <si>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</si>
  <si>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</si>
  <si>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</si>
  <si>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</si>
  <si>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</si>
  <si>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</si>
  <si>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</si>
  <si>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</si>
  <si>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</si>
  <si>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</si>
  <si>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Subordinados BNB III</t>
  </si>
  <si>
    <t>ASFI/DSVSC-ED-BNB-004/2017</t>
  </si>
  <si>
    <t>BNB-E1A-17</t>
  </si>
  <si>
    <t>BNB-E1B-17</t>
  </si>
  <si>
    <t>Bonos Subordinados BNB IV</t>
  </si>
  <si>
    <t>ASFI/DSVSC-ED-BNB-028/2019</t>
  </si>
  <si>
    <t>BNB-E1U-19</t>
  </si>
  <si>
    <t>ASFI/DSVSC-ED-FIE-007/2016</t>
  </si>
  <si>
    <t>FIE-2-N1B-16</t>
  </si>
  <si>
    <t>Bonos Banco FIE 2-Emisión 3</t>
  </si>
  <si>
    <t>ASFI/DSVSC-RED-FIE-008/2018</t>
  </si>
  <si>
    <t>FIE-2-N1B-18</t>
  </si>
  <si>
    <t>Bonos Banco FIE 3 - Emisión 1</t>
  </si>
  <si>
    <t>ASFI/DSVSC-ED-FIE-012/2020</t>
  </si>
  <si>
    <t>FIE-3-N1U-20</t>
  </si>
  <si>
    <t>Bonos Banco FIE 3 – Emisión 2</t>
  </si>
  <si>
    <t>ASFI/DSVSC-ED-FIE-057/2020</t>
  </si>
  <si>
    <t>FIE-3-N2U-20</t>
  </si>
  <si>
    <t>Bonos Banco FIE 3 - Emisión 3</t>
  </si>
  <si>
    <t>ASFI/DSV-ED-FIE-039/2021</t>
  </si>
  <si>
    <t>FIE-3-N2U-21</t>
  </si>
  <si>
    <t>Bonos Banco FIE 3 - Emisión 4</t>
  </si>
  <si>
    <t>ASFI/DSV-ED-FIE-020/2022</t>
  </si>
  <si>
    <t>FIE-3-N1U-22</t>
  </si>
  <si>
    <t>Bonos Banco FIE 3 - Emisión 5</t>
  </si>
  <si>
    <t>ASFI/DSV-ED-FIE-030/2022</t>
  </si>
  <si>
    <t>FIE-3-N2U-22</t>
  </si>
  <si>
    <t>ASFI/DSVSC-ED-FIE-007/2017</t>
  </si>
  <si>
    <t>FIE-N1B-17</t>
  </si>
  <si>
    <t>Bonos Subordinados Banco FIE 5</t>
  </si>
  <si>
    <t>ASFI/DSVSC-ED-FIE-003/2019</t>
  </si>
  <si>
    <t>FIE-N1A-19</t>
  </si>
  <si>
    <t>FIE-N1B-19</t>
  </si>
  <si>
    <t>Bonos Subordinados Banco FIE 6</t>
  </si>
  <si>
    <t>ASFI/DSV-ED-FIE-029/2021</t>
  </si>
  <si>
    <t>FIE-E1U-21</t>
  </si>
  <si>
    <t>Banco PYME de la Comunidad S.A.</t>
  </si>
  <si>
    <t>Banco Pyme Eco Futuro S.A.</t>
  </si>
  <si>
    <t>Bonos ECOFUTURO 2 - Emisión 1</t>
  </si>
  <si>
    <t>ASFI/DSV-ED-FEF-030/2021</t>
  </si>
  <si>
    <t>FEF-4-N1U-21</t>
  </si>
  <si>
    <t>ASFI/DSV-ED-FEF-028/2014</t>
  </si>
  <si>
    <t>FEF-2-N1U-14</t>
  </si>
  <si>
    <t>ASFI/DSVSC-ED-FEF-001/2017</t>
  </si>
  <si>
    <t>FEF-N1U-17</t>
  </si>
  <si>
    <t>Bonos BancoSol II-Emisión 1</t>
  </si>
  <si>
    <t>ASFI/DSV-ED-BSO-016/2014</t>
  </si>
  <si>
    <t>BSO-2-N1U-14</t>
  </si>
  <si>
    <t>Sudaval S.A.</t>
  </si>
  <si>
    <t>Bonos Subordinados BancoSol 2 - Emisión 1</t>
  </si>
  <si>
    <t>ASFI/DSVSC-ED-BSO-029/2017</t>
  </si>
  <si>
    <t>BSO-3-N1U-17</t>
  </si>
  <si>
    <t>Bonos Subordinados BancoSol 2 - Emisión 2</t>
  </si>
  <si>
    <t>ASFI/DSVSC-ED-BSO-012/2018</t>
  </si>
  <si>
    <t>BSO-3-N1U-18</t>
  </si>
  <si>
    <t>Bonos Subordinados BancoSol 2 - Emisión 3</t>
  </si>
  <si>
    <t>ASFI/DSVSC-ED-BSO-021/2019</t>
  </si>
  <si>
    <t>BSO-3-N1U-19</t>
  </si>
  <si>
    <t>Bonos Subordinados BancoSol III - Emisión 1</t>
  </si>
  <si>
    <t>ASFI/DSV-ED-BSO-010/2022</t>
  </si>
  <si>
    <t>BSO-4-N1U-22</t>
  </si>
  <si>
    <t>Bonos Banco Unión - Emisión 1</t>
  </si>
  <si>
    <t>ASFI/DSV-ED-BUN-014/2022</t>
  </si>
  <si>
    <t>BUN-1-N1U-22</t>
  </si>
  <si>
    <t>Valores Union S.A.</t>
  </si>
  <si>
    <t>ASFI/DSV-ED-BUN-031/2022</t>
  </si>
  <si>
    <t>BUN-N2U-22</t>
  </si>
  <si>
    <t>Bisa Leasing S.A.</t>
  </si>
  <si>
    <t>ASFI/DSVSC-ED-BIL-016/2017</t>
  </si>
  <si>
    <t>BIL-4-N1A-17</t>
  </si>
  <si>
    <t>BIL-4-N1B-17</t>
  </si>
  <si>
    <t>ASFI/DSVSC-ED-BIL-002/2018</t>
  </si>
  <si>
    <t>BIL-4-N1C-18</t>
  </si>
  <si>
    <t>ASFI/DSVSC-ED-BIL-031/2016</t>
  </si>
  <si>
    <t>BIL-4-N2B-16</t>
  </si>
  <si>
    <t>Bonos BISA LEASING V - Emisión 1</t>
  </si>
  <si>
    <t>ASFI/DSVSC-ED-BIL-013/2018</t>
  </si>
  <si>
    <t>BIL-5-N2U-18</t>
  </si>
  <si>
    <t>Bonos BISA LEASING V - Emisión 2</t>
  </si>
  <si>
    <t>ASFI/DSVSC-ED-BIL-011/2019</t>
  </si>
  <si>
    <t>BIL-5-N1B-19</t>
  </si>
  <si>
    <t>BIL-5-N1C-19</t>
  </si>
  <si>
    <t>Bonos BISA LEASING V - Emisión 3</t>
  </si>
  <si>
    <t>ASFI/DSVSC-ED-BIL-043/2020</t>
  </si>
  <si>
    <t>BIL-5-N1A-20</t>
  </si>
  <si>
    <t>BIL-5-N1B-20</t>
  </si>
  <si>
    <t>ASFI/DSV-ED-BIL-034/2021</t>
  </si>
  <si>
    <t>BIL-6-N1A-21</t>
  </si>
  <si>
    <t>BIL-6-N1B-21</t>
  </si>
  <si>
    <t>BISA Seguros y Reaseguros S.A.</t>
  </si>
  <si>
    <t>Acciones Ordinarias Suscritas y Pagadas - BSG</t>
  </si>
  <si>
    <t>ASFI/DSVSC-EA-BSG-004/2016</t>
  </si>
  <si>
    <t>BSG1U</t>
  </si>
  <si>
    <t>BNB Leasing S.A.</t>
  </si>
  <si>
    <t>Bonos BNB Leasing III</t>
  </si>
  <si>
    <t>ASFI/DSVSC-ED-BNL-025/2020</t>
  </si>
  <si>
    <t>BNL-N1A-20</t>
  </si>
  <si>
    <t>BNL-N1B-20</t>
  </si>
  <si>
    <t>Bonos BNB Leasing IV - Emisión 1</t>
  </si>
  <si>
    <t>ASFI/DSV-ED-BNL-011/2021</t>
  </si>
  <si>
    <t>BNL-3-N1U-21</t>
  </si>
  <si>
    <t>Bonos BNB Leasing IV - Emisión 2</t>
  </si>
  <si>
    <t>ASFI/DSV-ED-BNL-012/2021</t>
  </si>
  <si>
    <t>BNL-3-N2U-21</t>
  </si>
  <si>
    <t>Bonos BNB Leasing IV - Emisión 3</t>
  </si>
  <si>
    <t>ASFI/DSV-ED-BNL-024/2021</t>
  </si>
  <si>
    <t>BNL-3-E3U-21</t>
  </si>
  <si>
    <t>Bonos Subordinados  BNB Leasing I</t>
  </si>
  <si>
    <t>ASFI/DSVSC-ED-BNL-005/2018</t>
  </si>
  <si>
    <t>BNL-E1A-18</t>
  </si>
  <si>
    <t>BNL-E1B-18</t>
  </si>
  <si>
    <t>CAMSA INDUSTRIA Y COMERCIO S.A.</t>
  </si>
  <si>
    <t>Bonos CAMSA I - Emisión 1</t>
  </si>
  <si>
    <t>ASFI/DSVSC-ED-CMI-023/2019</t>
  </si>
  <si>
    <t>CMI-1-N1U-19</t>
  </si>
  <si>
    <t>CAP Fondo de Inversión Cerrado</t>
  </si>
  <si>
    <t>CLÍNICA METROPOLITANA DE LAS AMÉRICAS S.A.</t>
  </si>
  <si>
    <t>ASFI/DSVSC-ED-CTM-053/2020</t>
  </si>
  <si>
    <t>CTM-1-N1U-20</t>
  </si>
  <si>
    <t>COBEE</t>
  </si>
  <si>
    <t>Bonos COBEE IV - Emisión 2</t>
  </si>
  <si>
    <t>ASFI/DSV-ED-BPC-002/2014</t>
  </si>
  <si>
    <t>BPC-4-N2U-14</t>
  </si>
  <si>
    <t>ASFI/DSV-ED-BPC-026/2014</t>
  </si>
  <si>
    <t>BPC-4-N4U-14</t>
  </si>
  <si>
    <t>ASFI/DSVSC-ED-BPC-034/2016</t>
  </si>
  <si>
    <t>BPC-4-N1U-16</t>
  </si>
  <si>
    <t>ASFIJDSVSC-ED-BPC-022/2020</t>
  </si>
  <si>
    <t>BPC-5-N1U-20</t>
  </si>
  <si>
    <t>Comercializadora Nexolider S.A.</t>
  </si>
  <si>
    <t>Bonos NEXOLIDER</t>
  </si>
  <si>
    <t>ASFI/DSV-ED-NXS-018/2022</t>
  </si>
  <si>
    <t>NXS-N1U-22</t>
  </si>
  <si>
    <t>Crecimiento Fondo de Inversión Cerrado</t>
  </si>
  <si>
    <t>Credifondo Garantiza Fondo de Inversión Cerrado</t>
  </si>
  <si>
    <t>Credifondo Promotor Fondo de Inversión Cerrado</t>
  </si>
  <si>
    <t>DISTRIBUIDORA MAYORISTA DE TECNOLOGÍA S.A. "DISMATEC S.A."</t>
  </si>
  <si>
    <t>Bonos DISMATEC I - Emisión 1</t>
  </si>
  <si>
    <t>ASFI/DSVSC-ED-DMT-035/2019</t>
  </si>
  <si>
    <t>DMT-1-N1A-19</t>
  </si>
  <si>
    <t>DMT-1-N1B-19</t>
  </si>
  <si>
    <t>Bonos DISMATEC I - Emisión 2</t>
  </si>
  <si>
    <t>ASFI/DSV-ED-DMT-012/2022</t>
  </si>
  <si>
    <t>DMT-1-N1U-22</t>
  </si>
  <si>
    <t>Droguería INTI S.A.</t>
  </si>
  <si>
    <t>ASFI/DSVSC-ED-DIN-038/2015</t>
  </si>
  <si>
    <t>DIN-2-N1C-15</t>
  </si>
  <si>
    <t>DIN-2-N1D-15</t>
  </si>
  <si>
    <t>DIN-2-N1E-15</t>
  </si>
  <si>
    <t>Bonos INTI VI</t>
  </si>
  <si>
    <t>ASFI/DSVSC-ED-DIN-042/2016</t>
  </si>
  <si>
    <t>DIN-N1U-16</t>
  </si>
  <si>
    <t>Empresa Ferroviaria Oriental S.A.</t>
  </si>
  <si>
    <t>Bonos Ferroviaria Oriental - Emisión 5</t>
  </si>
  <si>
    <t>ASFI/DSVSC-ED-EFO-018/2015</t>
  </si>
  <si>
    <t>EFO-1-N1D-15</t>
  </si>
  <si>
    <t>ASFI/DSV-ED-EFO-036/2021</t>
  </si>
  <si>
    <t>EFO-N2U-21</t>
  </si>
  <si>
    <t>ASFI/DSV-ED-EFO-037/2021</t>
  </si>
  <si>
    <t>EFO-N3U-21</t>
  </si>
  <si>
    <t>ASFI/DSV-ED-EFO-025/2021</t>
  </si>
  <si>
    <t>EFO-N1U-21</t>
  </si>
  <si>
    <t>ENDE Transmisión S.A.</t>
  </si>
  <si>
    <t>Bonos ENDE TRANSMISIÓN I - Emisión 1</t>
  </si>
  <si>
    <t>ASFI/DSVSC-ED-TDE-025/2019</t>
  </si>
  <si>
    <t>TDE-1-N1U-19</t>
  </si>
  <si>
    <t>Bonos ENDE TRANSMISIÓN I - Emisión 10</t>
  </si>
  <si>
    <t>ASFI/DSV-ED-TDE-041/2021</t>
  </si>
  <si>
    <t>TDE-1-N4U-21</t>
  </si>
  <si>
    <t>Bonos ENDE TRANSMISIÓN I – Emisión 11</t>
  </si>
  <si>
    <t>ASFI/DSV-ED-TDE-045/2021</t>
  </si>
  <si>
    <t>TDE-1-N5U-21</t>
  </si>
  <si>
    <t>Bonos ENDE TRANSMISIÓN I – Emisión 12</t>
  </si>
  <si>
    <t>ASFI/DSV-ED-TDE-046/2021</t>
  </si>
  <si>
    <t>TDE-1-N6U-21</t>
  </si>
  <si>
    <t>Bonos ENDE TRANSMISIÓN I - Emisión 13</t>
  </si>
  <si>
    <t>ASFI/DSV-ED-TDE-002/2022</t>
  </si>
  <si>
    <t>TDE-1-N1U-22</t>
  </si>
  <si>
    <t>Bonos ENDE TRANSMISIÓN I - Emisión 14</t>
  </si>
  <si>
    <t>ASFI/DSV-ED-TDE-003/2022</t>
  </si>
  <si>
    <t>TDE-1-N2U-22</t>
  </si>
  <si>
    <t>Bonos ENDE TRANSMISIÓN I - Emisión 2</t>
  </si>
  <si>
    <t>ASFI/DSVSC-ED-TDE-026/2019</t>
  </si>
  <si>
    <t>TDE-1-N2U-19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</si>
  <si>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</si>
  <si>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</si>
  <si>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</si>
  <si>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</si>
  <si>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</si>
  <si>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</si>
  <si>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</si>
  <si>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</si>
  <si>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</si>
  <si>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</si>
  <si>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</si>
  <si>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</si>
  <si>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ENDE TRANSMISIÓN I - Emisión 7</t>
  </si>
  <si>
    <t>ASFI/DSV-ED-TDE-027/2021</t>
  </si>
  <si>
    <t>TDE-1-N1U-21</t>
  </si>
  <si>
    <t>Bonos ENDE TRANSMISIÓN I - Emisión 8</t>
  </si>
  <si>
    <t>ASFI/DSV-ED-TDE-028/2021</t>
  </si>
  <si>
    <t>TDE-1-N2U-21</t>
  </si>
  <si>
    <t>Bonos ENDE TRANSMISIÓN I - Emisión 9</t>
  </si>
  <si>
    <t>ASFI/DSV-ED-TDE-040/2021</t>
  </si>
  <si>
    <t>TDE-1-N3U-21</t>
  </si>
  <si>
    <t>Equipo Petrolero Sociedad Anónima (EQUIPETROL S.A.)</t>
  </si>
  <si>
    <t>ASFI/DSVSC-ED-EPE-020/2015</t>
  </si>
  <si>
    <t>EPE-1-N2U-15</t>
  </si>
  <si>
    <t>Fábrica Nacional de Cemento S.A. (FANCESA)</t>
  </si>
  <si>
    <t>ASFI/DSVSC-ED-FAN-044/2016</t>
  </si>
  <si>
    <t>FAN-4-N1U-16</t>
  </si>
  <si>
    <t>ASFI/DSVSC-ED-FAN-028/2017</t>
  </si>
  <si>
    <t>FAN-4-N1A-17</t>
  </si>
  <si>
    <t>FAN-4-N1B-17</t>
  </si>
  <si>
    <t>FIBRA Fondo de Inversión Cerrado</t>
  </si>
  <si>
    <t>FINO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</si>
  <si>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</si>
  <si>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</si>
  <si>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</si>
  <si>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</si>
  <si>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</si>
  <si>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</si>
  <si>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</si>
  <si>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</si>
  <si>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</si>
  <si>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Bonos IASA V - Emisión 1</t>
  </si>
  <si>
    <t>ASFI/DSV-ED-FIN-022/2022</t>
  </si>
  <si>
    <t>FIN-5-N1U-22</t>
  </si>
  <si>
    <t>Fortaleza Leasing S.A.</t>
  </si>
  <si>
    <t>Bonos Fortaleza Leasing 2020</t>
  </si>
  <si>
    <t>ASFI/DSVSC-ED-FLE-035/2020</t>
  </si>
  <si>
    <t>FLE-N1A-20</t>
  </si>
  <si>
    <t>FLE-N1B-20</t>
  </si>
  <si>
    <t>Gas &amp; Electricidad S.A.</t>
  </si>
  <si>
    <t>Acciones Suscritas y Pagadas Gas &amp; Electricidad S.A.</t>
  </si>
  <si>
    <t>ASFI/DSVSC-EA-GYE-001/2018</t>
  </si>
  <si>
    <t>GYE1U</t>
  </si>
  <si>
    <t>ASFI/DSVSC-ED-GYE-016/2015</t>
  </si>
  <si>
    <t>GYE-1-N1U-15</t>
  </si>
  <si>
    <t>Bonos GAS &amp; ELECTRICIDAD II – Emisión 2</t>
  </si>
  <si>
    <t>ASFI/DSVSC-ED-GYE-030/2020</t>
  </si>
  <si>
    <t>GYE-2-N1U-20</t>
  </si>
  <si>
    <t>Bonos GAS &amp; ELECTRICIDAD II-Emisión 1</t>
  </si>
  <si>
    <t>ASFI/DSVSC-ED-G&amp;E-010/2018</t>
  </si>
  <si>
    <t>GYE-2-N1A-18</t>
  </si>
  <si>
    <t>GYE-2-N1B-18</t>
  </si>
  <si>
    <t>Bonos GAS &amp; ELECTRICIDAD SOCIEDAD ANÓNIMA</t>
  </si>
  <si>
    <t>ASFI/DSVSC-ED-GYE-002/2017</t>
  </si>
  <si>
    <t>GYE-N1B-17</t>
  </si>
  <si>
    <t>Bonos GYE</t>
  </si>
  <si>
    <t>ASFI/DSVSC-ED-GYE-010/2019</t>
  </si>
  <si>
    <t>GYE-N1U-19</t>
  </si>
  <si>
    <t>Gobierno Autónomo Municipal de La Paz</t>
  </si>
  <si>
    <t>ASFI/DSVSC-ED-MLP-007/2018</t>
  </si>
  <si>
    <t>MLP-1-N1U-18</t>
  </si>
  <si>
    <t>Granja Avícola Integral Sofía Ltda.</t>
  </si>
  <si>
    <t>ASFI/DSV-ED-SOF-024/2022</t>
  </si>
  <si>
    <t>SOF-N1A-22</t>
  </si>
  <si>
    <t>SOF-N1B-22</t>
  </si>
  <si>
    <t>ASFI/DSV-ED-SOF-026/2022</t>
  </si>
  <si>
    <t>SOF-N2U-22</t>
  </si>
  <si>
    <t>Grupo Empresarial de Inversiones Nacional Vida S.A.</t>
  </si>
  <si>
    <t>ASFI/DSVSC-ED-GNI-004/2019</t>
  </si>
  <si>
    <t>GNI-1-N1A-19</t>
  </si>
  <si>
    <t>GNI-1-N1B-19</t>
  </si>
  <si>
    <t>GNI-1-N1C-19</t>
  </si>
  <si>
    <t>ASFI/DSVSC-ED-GNI-024/2019</t>
  </si>
  <si>
    <t>GNI-1-N2U-19</t>
  </si>
  <si>
    <t>IMPORT. EXPORT. LAS LOMAS LTDA.</t>
  </si>
  <si>
    <t>ASFI/DSVSC-ED-IEL-013/2020</t>
  </si>
  <si>
    <t>IEL-1-N1U-20</t>
  </si>
  <si>
    <t>ASFI/DSVSC-ED-IEL-014/2020</t>
  </si>
  <si>
    <t>IEL-1-N2U-20</t>
  </si>
  <si>
    <t>ASFI/DSVSC-ED-IEL-003/2021</t>
  </si>
  <si>
    <t>IEL-1-N1U-21</t>
  </si>
  <si>
    <t>ASFI/DSVSC-ED-IEL-004/2021</t>
  </si>
  <si>
    <t>IEL-1-N2U-21</t>
  </si>
  <si>
    <t xml:space="preserve">iBOLSA </t>
  </si>
  <si>
    <t>Industrias Oleaginosas S.A.</t>
  </si>
  <si>
    <t>ASFI/DSVSC-ED-OIL-019/2017</t>
  </si>
  <si>
    <t>IOL-2-N1B-17</t>
  </si>
  <si>
    <t>IOL-2-N1C-17</t>
  </si>
  <si>
    <t>ASFI/DSVSC-ED-IOL-017/2018</t>
  </si>
  <si>
    <t>IOL-2-N1B-18</t>
  </si>
  <si>
    <t>IOL-2-N1C-18</t>
  </si>
  <si>
    <t>Industrias Sucroalcoholeras ISA S.A.</t>
  </si>
  <si>
    <t>ASFI/DSVSC-ED-ISA-021/2017</t>
  </si>
  <si>
    <t>ISA-1-E1U-17</t>
  </si>
  <si>
    <t>ASFI/DSVSC-ED-ISA-022/2017</t>
  </si>
  <si>
    <t>ISA-1-E2U-17</t>
  </si>
  <si>
    <t>Ingeniería y Construcciones Técnicas INCOTEC S.A.</t>
  </si>
  <si>
    <t>ASFI/DSVSC-ED-ICT-016/2020</t>
  </si>
  <si>
    <t>ICT-1-N1B-20</t>
  </si>
  <si>
    <t>INTERFIN Fondo de Inversión Cerrado</t>
  </si>
  <si>
    <t>Inversor Fondo de Inversión Cerrado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</si>
  <si>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</si>
  <si>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</si>
  <si>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</si>
  <si>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</si>
  <si>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</si>
  <si>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</si>
  <si>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</si>
  <si>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K12 Fondo de Inversión Cerrado</t>
  </si>
  <si>
    <t>MiPyME Fondo de Inversión Cerrado</t>
  </si>
  <si>
    <t>MSC Expansión Fondo de Inversión Cerrado</t>
  </si>
  <si>
    <t>NIBOL LTDA.</t>
  </si>
  <si>
    <t>ASFI/DSVSC-ED-NIB-015/2019</t>
  </si>
  <si>
    <t>NIB-1-N1A-19</t>
  </si>
  <si>
    <t>NIB-1-N1B-19</t>
  </si>
  <si>
    <t>Bonos NIBOL - Emisión 2</t>
  </si>
  <si>
    <t>ASFI/DSVSC-ED-NIB-020/2020</t>
  </si>
  <si>
    <t>NIB-1-N1A-20</t>
  </si>
  <si>
    <t>NIB-1-N1B-20</t>
  </si>
  <si>
    <t>NUTRIOIL S.A.</t>
  </si>
  <si>
    <t>Bonos NUTRIOIL II - Emisión 2</t>
  </si>
  <si>
    <t>ASFI/DSVSC-ED-NUT-038/2020</t>
  </si>
  <si>
    <t>NUT-2-N1U-20</t>
  </si>
  <si>
    <t>Bonos NUTRIOIL II-Emisión 1</t>
  </si>
  <si>
    <t>ASFI/DSVS-ED-NUT-030/2017</t>
  </si>
  <si>
    <t>NUT-2-N1B-17</t>
  </si>
  <si>
    <t>NUT-2-N1C-17</t>
  </si>
  <si>
    <t>Ovando S.A.</t>
  </si>
  <si>
    <t>Panamerican Investments S.A.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</si>
  <si>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</si>
  <si>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</si>
  <si>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</si>
  <si>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</si>
  <si>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</si>
  <si>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</si>
  <si>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Patrimonio Autónomo AMERICAN IRIS – BISA ST</t>
  </si>
  <si>
    <t xml:space="preserve">ASFI/DSVSC-TD-PAI-001/2019 </t>
  </si>
  <si>
    <t>PAI-TD-NU</t>
  </si>
  <si>
    <t>ASFI/DSVSC-TD-PCI-001/2020</t>
  </si>
  <si>
    <t>PCI-TD-NB</t>
  </si>
  <si>
    <t>Patrimonio Autónomo BISA ST - CIDRE II</t>
  </si>
  <si>
    <t>ASFI/DSV-TD-PCD-001/2022</t>
  </si>
  <si>
    <t>PCD-TD-NA</t>
  </si>
  <si>
    <t>PCD-TD-NB</t>
  </si>
  <si>
    <t>Patrimonio Autónomo BISA ST – FUBODE IFD</t>
  </si>
  <si>
    <t>ASFI/DSVSC-TD-FUB-001/2018</t>
  </si>
  <si>
    <t>FUB-TD-NE</t>
  </si>
  <si>
    <t>Patrimonio Autónomo BISA ST - FUBODE II</t>
  </si>
  <si>
    <t>ASFI/DSV-TD-PFD-002/2021</t>
  </si>
  <si>
    <t>PFD-TD-NB</t>
  </si>
  <si>
    <t>PFD-TD-NC</t>
  </si>
  <si>
    <t>PFD-TD-ND</t>
  </si>
  <si>
    <t>PATRIMONIO AUTÓNOMO CRESPAL - BDP ST 035</t>
  </si>
  <si>
    <t>ASFI/DSV-TD-CRP-001/2017</t>
  </si>
  <si>
    <t>CRP-TD-NB</t>
  </si>
  <si>
    <t>CRP-TD-NC</t>
  </si>
  <si>
    <t>Patrimonio Autónomo GRANOSOL – BISA ST</t>
  </si>
  <si>
    <t>ASFI/DSVSC-TD-PGB-005/2020</t>
  </si>
  <si>
    <t>PGB-TD-NU</t>
  </si>
  <si>
    <t>Patrimonio Autónomo MADEPA – iBOLSA ST 001</t>
  </si>
  <si>
    <t>ASFI/DSVSC-PA-MDI-003/2020</t>
  </si>
  <si>
    <t>MDI-TD-NC</t>
  </si>
  <si>
    <t>MDI-TD-ND</t>
  </si>
  <si>
    <t>MDI-TD-NE</t>
  </si>
  <si>
    <t>MDI-TD-NF</t>
  </si>
  <si>
    <t>MDI-TD-NG</t>
  </si>
  <si>
    <t>MDI-TD-NH</t>
  </si>
  <si>
    <t>ASFI/DSVSC/TD-PMF-002/2018</t>
  </si>
  <si>
    <t>PMF-TD-ND</t>
  </si>
  <si>
    <t>ASFI/DSVSC/TD-PMA-002/2019</t>
  </si>
  <si>
    <t>PMA-TD-ND</t>
  </si>
  <si>
    <t>ASFI/DSVSC-TD-PMT-003/2019</t>
  </si>
  <si>
    <t>PMT-TD-ND</t>
  </si>
  <si>
    <t>PATRIMONIO AUTÓNOMO MICROCRÉDITO IFD - BDP ST 046</t>
  </si>
  <si>
    <t>ASFI/DSVSC-TD-PMJ-004/2019</t>
  </si>
  <si>
    <t>PMJ-TD-NC</t>
  </si>
  <si>
    <t>PMJ-TD-ND</t>
  </si>
  <si>
    <t>ASFI/DSVSC-TD-PMB-005/2019</t>
  </si>
  <si>
    <t>PMB-TD-ND</t>
  </si>
  <si>
    <t>ASFI/DSV-TD-PML-001/2021</t>
  </si>
  <si>
    <t>PML-TD-NU</t>
  </si>
  <si>
    <t>ASFI/DSVSC-TD-PMK-004/2020</t>
  </si>
  <si>
    <t>PMK-TD-NU</t>
  </si>
  <si>
    <t>ASFI/DSV-TD-PMN-003/2021</t>
  </si>
  <si>
    <t>PMN-TD-NU</t>
  </si>
  <si>
    <t>PATRIMONIO AUTÓNOMO NUEVATEL – BDP ST 049</t>
  </si>
  <si>
    <t>ASFI/DSVSC-TD-PTL-002/2020</t>
  </si>
  <si>
    <t>PTL-TD-NA</t>
  </si>
  <si>
    <t>PTL-TD-NB</t>
  </si>
  <si>
    <t>PILAT S.R.L.</t>
  </si>
  <si>
    <t>ASFI/DSVSC-ED-PAR-003/2016</t>
  </si>
  <si>
    <t>PAR-1-N1U-16</t>
  </si>
  <si>
    <t>ASFI/DSVSC-ED-PAR-005/2016</t>
  </si>
  <si>
    <t>PAR-1-N2U-16</t>
  </si>
  <si>
    <t>ASFI/DSVSC-ED-PAR-009/2016</t>
  </si>
  <si>
    <t>PAR-1-N3U-16</t>
  </si>
  <si>
    <t>Bonos PILAT II - Emisión 1</t>
  </si>
  <si>
    <t>ASFI/DSV-ED-PAR-004/2022</t>
  </si>
  <si>
    <t>PAR-2-N1U-22</t>
  </si>
  <si>
    <t>Bonos PILAT II - Emisión 2</t>
  </si>
  <si>
    <t>ASFI/DSV-ED-PAR-005/2022</t>
  </si>
  <si>
    <t>PAR-2-N2U-22</t>
  </si>
  <si>
    <t>Bonos PILAT II - Emisión 3</t>
  </si>
  <si>
    <t>ASFI/DSV-ED-PAR-006/2022</t>
  </si>
  <si>
    <t>PAR-2-N3U-22</t>
  </si>
  <si>
    <t>PLASTIFORTE S. R. L.</t>
  </si>
  <si>
    <t>ASFI/DSVSC-ED-PTF-005/2021</t>
  </si>
  <si>
    <t>PTF-1-N1U-21</t>
  </si>
  <si>
    <t>Procesadora de Oleaginosas PROLEGA S.A.</t>
  </si>
  <si>
    <t>ASFI/DSVSC-ED-POL-043/2016</t>
  </si>
  <si>
    <t>POL-1-N2U-16</t>
  </si>
  <si>
    <t>ASFI/DSVSC-ED-POL-018/2017</t>
  </si>
  <si>
    <t>POL-2-N1U-17</t>
  </si>
  <si>
    <t>ASFI/DSVSC-ED-POL-014/2018</t>
  </si>
  <si>
    <t>POL-2-N1U-18</t>
  </si>
  <si>
    <t>ASFI/DSVSC-ED-POL-025/2017</t>
  </si>
  <si>
    <t>POL-2-N2U-17</t>
  </si>
  <si>
    <t>ASFI/DSVSC-ED-POL-039/2020</t>
  </si>
  <si>
    <t>POL-3-E1U-20</t>
  </si>
  <si>
    <t>ASFI/DSVSC-ED-POL-040/2020</t>
  </si>
  <si>
    <t>POL-3-N2U-20</t>
  </si>
  <si>
    <t>Bonos PROLEGA III - Emisión 3</t>
  </si>
  <si>
    <t>ASFI/DSV-ED-POL-021/2022</t>
  </si>
  <si>
    <t>POL-3-E1U-22</t>
  </si>
  <si>
    <t>Renta Activa Agroindustrial Fondo de Inversión Cerrado</t>
  </si>
  <si>
    <t>Santa Cruz Securities Agencia de Bolsa S.A.</t>
  </si>
  <si>
    <t>SCFG Sociedad Controladora S.A.</t>
  </si>
  <si>
    <t>Bonos SCFG Sociedad Controladora</t>
  </si>
  <si>
    <t>ASFI/DSVSC-ED-SOC-042/2020</t>
  </si>
  <si>
    <t>SOC-N1U-20</t>
  </si>
  <si>
    <t>Sembrar Alimentario Fondo de Inversión Cerrado</t>
  </si>
  <si>
    <t>Sembrar Exportador Fondo de Inversión Cerrado</t>
  </si>
  <si>
    <t>Sembrar Micro Capital Fondo de Inversión Cerrado</t>
  </si>
  <si>
    <t>Sembrar Productivo Fondo de Inversión Cerrado</t>
  </si>
  <si>
    <t>SOBOCE S.A.</t>
  </si>
  <si>
    <t>ASFI/DSVSC-ED-SBC-030/2016</t>
  </si>
  <si>
    <t>SBC-7-N1U-16</t>
  </si>
  <si>
    <t>ASFI/DSVSC-ED-SBC-016/2018</t>
  </si>
  <si>
    <t>SBC-7-N1U-18</t>
  </si>
  <si>
    <t xml:space="preserve">ASFI/DSVSC-ED-SBC-008/2019 </t>
  </si>
  <si>
    <t xml:space="preserve">SBC-7-N1U-19 </t>
  </si>
  <si>
    <t>ASFI/DSVSC-ED-SBC-009/2019</t>
  </si>
  <si>
    <t>SBC-7-N2U-19</t>
  </si>
  <si>
    <t>ASFI/DSVSC-ED-SBC-049/2020</t>
  </si>
  <si>
    <t>SBC-8-N1U-20</t>
  </si>
  <si>
    <t>Telefónica Celular de Bolivia S.A. (TELECEL)</t>
  </si>
  <si>
    <t>ASFI/DSVSC-ED-TCB-031/2015</t>
  </si>
  <si>
    <t>TCB-2-N1B-15</t>
  </si>
  <si>
    <t>ASFI/DSVSC-ED-TCB-026/2017</t>
  </si>
  <si>
    <t>TCB-2-N1B-17</t>
  </si>
  <si>
    <t>TCB-2-N1C-17</t>
  </si>
  <si>
    <t>ASFI/DSVSC-ED-TCB-029/2016</t>
  </si>
  <si>
    <t>TCB-2-N1A-16</t>
  </si>
  <si>
    <t>TCB-2-N1B-16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</si>
  <si>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</si>
  <si>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</si>
  <si>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</si>
  <si>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</si>
  <si>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</si>
  <si>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</si>
  <si>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Bonos TELECEL V</t>
  </si>
  <si>
    <t>ASFI/DSVSC-ED-TCB-052/2020</t>
  </si>
  <si>
    <t>TCB-N1U-20</t>
  </si>
  <si>
    <t>Tienda Amiga ER S.A.</t>
  </si>
  <si>
    <t>Bonos TIENDA AMIGA</t>
  </si>
  <si>
    <t>ASFI/DSV-ED-TAE-013/2022</t>
  </si>
  <si>
    <t>TAE-N1A-22</t>
  </si>
  <si>
    <t>TAE-N1B-22</t>
  </si>
  <si>
    <t>Pagarés Bursátiles TIENDA AMIGA - Emisión 3</t>
  </si>
  <si>
    <t>ASFI/DSV-ED-TAE-027/2022</t>
  </si>
  <si>
    <t>TAE-PB1-N3U</t>
  </si>
  <si>
    <t>Toyosa S.A.</t>
  </si>
  <si>
    <t>Pagarés Bursátiles TOYOSA IV - Emisión 3</t>
  </si>
  <si>
    <t>ASFI/DSV/R-132284/2022</t>
  </si>
  <si>
    <t>TYS-PB4-E3U</t>
  </si>
  <si>
    <t>Pagarés Bursátiles TOYOSA IV - Emisión 4</t>
  </si>
  <si>
    <t>ASFI/DSV-ED-TYS-025/2022</t>
  </si>
  <si>
    <t>TYS-PB4-E4U</t>
  </si>
  <si>
    <t>Pagarés Bursátiles TOYOSA IV - Emisión 5</t>
  </si>
  <si>
    <t>ASFI/DSV-ED-TYS-001/2023</t>
  </si>
  <si>
    <t>TYS-PB4-E5U</t>
  </si>
  <si>
    <t>TSM S.A.</t>
  </si>
  <si>
    <t>Bonos Participativos TSM DENIMS 001</t>
  </si>
  <si>
    <t>ASFI/DSVSC-ED-TSM-003/2017</t>
  </si>
  <si>
    <t>TSM-N1U-17</t>
  </si>
  <si>
    <t>Bonos TSM 001</t>
  </si>
  <si>
    <t>ASFI/DSVSC-ED-TSM-024/2020</t>
  </si>
  <si>
    <t>TSM-E1U-20</t>
  </si>
  <si>
    <t>Bonos TSM APPAREL 001</t>
  </si>
  <si>
    <t>ASFI/DSV-ED-TSM-019/2022</t>
  </si>
  <si>
    <t>TSM-E1U-22</t>
  </si>
  <si>
    <t>Pagarés Bursátiles TSM 002 - Emisión 1</t>
  </si>
  <si>
    <t>ASFI/DSV/R-90812/2022</t>
  </si>
  <si>
    <t>TSM-PB2-N1U</t>
  </si>
  <si>
    <t>Pagarés Bursátiles TSM 002 - Emisión 2</t>
  </si>
  <si>
    <t>ASFI/DSV-ED-TSM-016/2022</t>
  </si>
  <si>
    <t>TSM-PB2-E2U</t>
  </si>
  <si>
    <t>FONDOS DE INVERSIÓN ABIERTOS</t>
  </si>
  <si>
    <t>TR</t>
  </si>
  <si>
    <t>1 Día</t>
  </si>
  <si>
    <t>30 Días</t>
  </si>
  <si>
    <t>Bisa Sociedad Administradora de Fondos de Inversión S.A.</t>
  </si>
  <si>
    <t>BNB SAFI S.A. Sociedad Administradora de Fondos de Inversión</t>
  </si>
  <si>
    <t>Credifondo Sociedad Administradora de Fondos de Inversión S.A.</t>
  </si>
  <si>
    <t>Fortaleza Sociedad Administradora de Fondos de Inversión S.A.</t>
  </si>
  <si>
    <t>Ganadero Sociedad Administradora de Fondos de Inversión S.A.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</si>
  <si>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</si>
  <si>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</si>
  <si>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</si>
  <si>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TOTAL FONDOS EN BOLIVIANOS</t>
  </si>
  <si>
    <t>Prossimo - Fondo de Inversión Abierto - Mediano Plazo</t>
  </si>
  <si>
    <t>TOTAL FONDOS EN UFV´s</t>
  </si>
  <si>
    <t>TOTAL CARTERA FONDOS DE INVERSIÓN ABIERTOS</t>
  </si>
  <si>
    <t>FONDOS DE INVERSIÓN CERRADOS</t>
  </si>
  <si>
    <t>Alianza SAFI S.A. Sociedad Administradora de Fondos de Inversión</t>
  </si>
  <si>
    <t>Capital + Gestionadora de Activos Sociedad Administradora de Fondos de Inversión S.A.</t>
  </si>
  <si>
    <t>Capital para el crecimiento empresarial Sociedad Administradora de Fondos de Inversión S.A. - CAPCEM SAFI S.A.</t>
  </si>
  <si>
    <t>FIPADE Sociedad Administradora de Fondos de Inversión S.A.</t>
  </si>
  <si>
    <t>Marca Verde Sociedad Administradora de Fondos de Inversión S.A.</t>
  </si>
  <si>
    <t>Panamerican Sociedad Administradora de Fondos de Inversión S.A.</t>
  </si>
  <si>
    <t>Capital Para el Crecimiento Empresarial Sociedad Administradora de Fondos de Inversión S.A.</t>
  </si>
  <si>
    <t>TOTAL FONDOS EN DÓLARES ESTADOUNIDENSES</t>
  </si>
  <si>
    <t>TOTAL CARTERA FONDOS DE INVERSIÓN CERRADOS</t>
  </si>
  <si>
    <t>TOTAL CARTERA DE FONDOS ABIERTOS Y CERRADOS</t>
  </si>
  <si>
    <t>DETALLE DEL NÚMERO DE PARTICIPANTES POR FONDO DE INVERSIÓN</t>
  </si>
  <si>
    <t>TOTAL FONDOS DE INVERSIÓN ABIERTOS</t>
  </si>
  <si>
    <t>AGENCIAS DE BOLSA</t>
  </si>
  <si>
    <t>NÚMERO DE CLIENTES</t>
  </si>
  <si>
    <t>Multivalores Agencia de Bolsa S.A.</t>
  </si>
  <si>
    <t>FECHA</t>
  </si>
  <si>
    <t>COMPRA/VENTA DEFINITIVA</t>
  </si>
  <si>
    <t>MERCADO PRIMARIO</t>
  </si>
  <si>
    <t>COMPRA/VENTA DE REPORTO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</si>
  <si>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</si>
  <si>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</si>
  <si>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</si>
  <si>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</si>
  <si>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</si>
  <si>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</si>
  <si>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</si>
  <si>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</si>
  <si>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</si>
  <si>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</si>
  <si>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</si>
  <si>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</si>
  <si>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</si>
  <si>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BLP</t>
  </si>
  <si>
    <t>NXS</t>
  </si>
  <si>
    <t>TSM</t>
  </si>
  <si>
    <t>TASAS DE RENDIMIENTO DE COMPRA VENTA PONDERADAS POR PLAZO Y MONEDA 
MERCADO SECUNDARIO</t>
  </si>
  <si>
    <t>BBB</t>
  </si>
  <si>
    <t>BEC</t>
  </si>
  <si>
    <t>BIS</t>
  </si>
  <si>
    <t>BME</t>
  </si>
  <si>
    <t>BNB</t>
  </si>
  <si>
    <t>BUN</t>
  </si>
  <si>
    <t>FEF</t>
  </si>
  <si>
    <t>FIE</t>
  </si>
  <si>
    <t>BIL</t>
  </si>
  <si>
    <t>BNL</t>
  </si>
  <si>
    <t>FIN</t>
  </si>
  <si>
    <t>GNI</t>
  </si>
  <si>
    <t>NIB</t>
  </si>
  <si>
    <t>SOF</t>
  </si>
  <si>
    <t>TCB</t>
  </si>
  <si>
    <t>REP</t>
  </si>
  <si>
    <t>DPF</t>
  </si>
  <si>
    <t>BGA</t>
  </si>
  <si>
    <t>BSO</t>
  </si>
  <si>
    <t>BTB</t>
  </si>
  <si>
    <t>CJN</t>
  </si>
  <si>
    <t>CLA</t>
  </si>
  <si>
    <t>CRE</t>
  </si>
  <si>
    <t>FFO</t>
  </si>
  <si>
    <t>FSL</t>
  </si>
  <si>
    <t>NFB</t>
  </si>
  <si>
    <t>VTD</t>
  </si>
  <si>
    <t>PML</t>
  </si>
  <si>
    <t>PIN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</si>
  <si>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</si>
  <si>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</si>
  <si>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</si>
  <si>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</si>
  <si>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</si>
  <si>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</si>
  <si>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</si>
  <si>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BPC</t>
  </si>
  <si>
    <t>IEL</t>
  </si>
  <si>
    <t>NUT</t>
  </si>
  <si>
    <t>PAR</t>
  </si>
  <si>
    <t>BTS</t>
  </si>
  <si>
    <t>TGN</t>
  </si>
  <si>
    <t>CUP</t>
  </si>
  <si>
    <t>FPR</t>
  </si>
  <si>
    <t>IDI</t>
  </si>
  <si>
    <t>PGB</t>
  </si>
  <si>
    <t>TAE</t>
  </si>
  <si>
    <t>CRP</t>
  </si>
  <si>
    <t>FUB</t>
  </si>
  <si>
    <t>PTL</t>
  </si>
  <si>
    <t>POL</t>
  </si>
  <si>
    <t>Emisor</t>
  </si>
  <si>
    <t>Monto</t>
  </si>
  <si>
    <t>Porcentaje</t>
  </si>
  <si>
    <t>BCB</t>
  </si>
  <si>
    <t>DIN</t>
  </si>
  <si>
    <t>DMT</t>
  </si>
  <si>
    <t>EFO</t>
  </si>
  <si>
    <t>EPE</t>
  </si>
  <si>
    <t>FLE</t>
  </si>
  <si>
    <t>ITA</t>
  </si>
  <si>
    <t>PCD</t>
  </si>
  <si>
    <t>PMK</t>
  </si>
  <si>
    <t>PMN</t>
  </si>
  <si>
    <t>SBC</t>
  </si>
  <si>
    <t>TDE</t>
  </si>
  <si>
    <t>TYS</t>
  </si>
  <si>
    <t>Liquidez</t>
  </si>
  <si>
    <t>Inv. Extranjero</t>
  </si>
  <si>
    <t>Otros</t>
  </si>
  <si>
    <t>Reporto</t>
  </si>
  <si>
    <t>Total</t>
  </si>
  <si>
    <t>COR</t>
  </si>
  <si>
    <t>ELF</t>
  </si>
  <si>
    <t>FAN</t>
  </si>
  <si>
    <t>FCO</t>
  </si>
  <si>
    <t>GYE</t>
  </si>
  <si>
    <t>HLT</t>
  </si>
  <si>
    <t>ICT</t>
  </si>
  <si>
    <t>IOL</t>
  </si>
  <si>
    <t>JSF</t>
  </si>
  <si>
    <t>MLP</t>
  </si>
  <si>
    <t>PCH</t>
  </si>
  <si>
    <t>PCI</t>
  </si>
  <si>
    <t>PFD</t>
  </si>
  <si>
    <t>PLR</t>
  </si>
  <si>
    <t>PMJ</t>
  </si>
  <si>
    <t>PTF</t>
  </si>
  <si>
    <t>SIS</t>
  </si>
  <si>
    <t>TRD</t>
  </si>
  <si>
    <t>VAH</t>
  </si>
  <si>
    <t>VID</t>
  </si>
  <si>
    <t>Instrumento</t>
  </si>
  <si>
    <t>Fuente: Información elaborada a partir de los Informes Diarios del FRUV.</t>
  </si>
  <si>
    <t>Commercial Paper</t>
  </si>
  <si>
    <t>Cuota de Participación en Fondo de Inversión Abierto, Mutuo o similar en el Extranjero</t>
  </si>
  <si>
    <t>Cuota de Participación en Fondo de Inversión Cerrado en el Extranjero</t>
  </si>
  <si>
    <t>Time Deposit</t>
  </si>
  <si>
    <t>CARTERA PROPIA Y CLIENTES AGENCIAS DE BOLSA</t>
  </si>
  <si>
    <t>Agencias de Bolsa</t>
  </si>
  <si>
    <t>BIA</t>
  </si>
  <si>
    <t>CAI</t>
  </si>
  <si>
    <t>CBA</t>
  </si>
  <si>
    <t>GVA</t>
  </si>
  <si>
    <t>IBO</t>
  </si>
  <si>
    <t>MAB</t>
  </si>
  <si>
    <t>MIB</t>
  </si>
  <si>
    <t>NVA</t>
  </si>
  <si>
    <t>PAN</t>
  </si>
  <si>
    <t>SUD</t>
  </si>
  <si>
    <t>SZS</t>
  </si>
  <si>
    <t>VUN</t>
  </si>
  <si>
    <t>(expresado en bolivianos y número)</t>
  </si>
  <si>
    <t>ENTIDAD EMISORA</t>
  </si>
  <si>
    <t>CANTIDAD DE DPF VIGENTES</t>
  </si>
  <si>
    <t>MONTO EMITIDO DURANTE EL MES</t>
  </si>
  <si>
    <t>TOTAL
CANTIDAD DE DPF VIGENTES</t>
  </si>
  <si>
    <t>TOTAL EMITIDO DURANTE EL MES</t>
  </si>
  <si>
    <t>DÓLARES ESTADOUNIDENSES</t>
  </si>
  <si>
    <t>REPORTE DE EMISIONES VIGENTES</t>
  </si>
  <si>
    <t>Credibolsa S.A. Agencia de Bolsa</t>
  </si>
  <si>
    <t>A Medida Fondo de Inversión Abierto de Corto Plazo</t>
  </si>
  <si>
    <t>Élite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</si>
  <si>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</si>
  <si>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</si>
  <si>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</si>
  <si>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</si>
  <si>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</si>
  <si>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</si>
  <si>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</si>
  <si>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</si>
  <si>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 xml:space="preserve">Credifondo Liquidez Bs Fondo de Inversión Abierto a Mediano Plazo  </t>
  </si>
  <si>
    <t>Credifondo Renta Inmediata Fondo de Inversión Abierto a Corto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</si>
  <si>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</si>
  <si>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</si>
  <si>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</si>
  <si>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</si>
  <si>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GanaRendimiento Fondo de Inversión Abierto a Corto Plazo</t>
  </si>
  <si>
    <t>Renta Activa Bolivianos - Fondo de Inversión Abierto de Corto Plazo</t>
  </si>
  <si>
    <t>+Beneficio Fondo Mutuo Mediano Plazo</t>
  </si>
  <si>
    <t>Crecer Bolivianos - Fondo Mutuo Mediano Plazo</t>
  </si>
  <si>
    <t xml:space="preserve"> Dinámico Fondo Mutuo Corto Plazo</t>
  </si>
  <si>
    <t>Previsor Fondo Mutuo Largo Plazo</t>
  </si>
  <si>
    <t>Superior Fondo Mutuo Mediano Plazo</t>
  </si>
  <si>
    <t>Activo Unión Bs Fondo de Inversión Abierto Largo Plazo</t>
  </si>
  <si>
    <t>Trabajo Unión Bs. Fondo de Inversión Abierto</t>
  </si>
  <si>
    <t>XTRAVALOR Unión FIA Mediano Plazo</t>
  </si>
  <si>
    <t>Capital Fondo de Inversión Abierto de Mediano Plazo</t>
  </si>
  <si>
    <t>Premier Fondo de Inversión Abierto de Corto Plazo</t>
  </si>
  <si>
    <t>Efectivo Fondo de Inversión Corto Plazo</t>
  </si>
  <si>
    <t>Portafolio Fondo de Inversión Mediano Plazo</t>
  </si>
  <si>
    <t xml:space="preserve">Credifondo Liquidez USD Fondo de Inversión Abierto a Mediano Plazo </t>
  </si>
  <si>
    <t>Credifondo Crecimiento USD. Fondo de Inversión Abierto a Largo Plazo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</si>
  <si>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</si>
  <si>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</si>
  <si>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</si>
  <si>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</si>
  <si>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</si>
  <si>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</si>
  <si>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GanaInversiones Fondo de Inversión Abierto a Corto Plazo</t>
  </si>
  <si>
    <t>Renta Activa Fondo de Inversión Abierto Corto Plazo</t>
  </si>
  <si>
    <t>Mercantil Fondo Mutuo - Corto Plazo</t>
  </si>
  <si>
    <t>Equilibrio Fondo Mutuo Mediano Plazo</t>
  </si>
  <si>
    <t>Horizonte Fondo de Inversión Abierto - Mediano Plazo</t>
  </si>
  <si>
    <t>Fondo de Inversión Mutuo Unión - Corto Plazo</t>
  </si>
  <si>
    <t>Global Unión $Us. Fondo de Inversión Abierto Largo Plazo</t>
  </si>
  <si>
    <t>UFV Rendimiento Total</t>
  </si>
  <si>
    <t>Microfinancieras Fondo de Inversión Cerrado II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</si>
  <si>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</si>
  <si>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</si>
  <si>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</si>
  <si>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</si>
  <si>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Fortaleza PYME II Fondo de Inversión Cerrado</t>
  </si>
  <si>
    <t>PYME Progreso Fondo de Inversión Cerrado Serie - A</t>
  </si>
  <si>
    <t>PYME Progreso Fondo de Inversión Cerrado Serie - B</t>
  </si>
  <si>
    <t>Renta Activa Emergente Fondo de Inversión Cerrado</t>
  </si>
  <si>
    <t>Renta Activa Puente Fondo de Inversión Cerrado</t>
  </si>
  <si>
    <t>Productivo Fondo de Inversión Cerrado</t>
  </si>
  <si>
    <t>Global Fondo de Inversión Cerrado</t>
  </si>
  <si>
    <t>Diverso Import - Export Fondo de Inversión Cerrado</t>
  </si>
  <si>
    <t>FONDOS DE INVERSIÓN ABIERTOS Y CERRADOS</t>
  </si>
  <si>
    <t>CARTERA Y TASAS DE RENDIMIENTO A 1 y 30 DÍAS</t>
  </si>
  <si>
    <t>(en miles de bolivianos y porcentajes)</t>
  </si>
  <si>
    <t>FONDOS DE INVERSIÓN ABIERTOS EN BOLIVIANOS</t>
  </si>
  <si>
    <t>SAFI Administradora</t>
  </si>
  <si>
    <t>Denominación del Fondo de Inversión</t>
  </si>
  <si>
    <t xml:space="preserve">Cartera Fondos
 (Bs miles) </t>
  </si>
  <si>
    <t>Total Fondos en Bolivianos</t>
  </si>
  <si>
    <t>FONDOS DE INVERSIÓN ABIERTOS EN DÓLARES ESTADOUNIDENSES</t>
  </si>
  <si>
    <t>Total Fondos en Dólares Estadounidenses</t>
  </si>
  <si>
    <t>FONDOS DE INVERSIÓN ABIERTOS EN UFV</t>
  </si>
  <si>
    <t>Total Fondos en UFV</t>
  </si>
  <si>
    <t>FONDOS DE INVERSIÓN CERRADOS EN BOLIVIANOS</t>
  </si>
  <si>
    <t xml:space="preserve">TOTAL </t>
  </si>
  <si>
    <t xml:space="preserve">FONDOS DE INVERSIÓN CERRADOS EN DÓLARES ESTADOUNIDENSES </t>
  </si>
  <si>
    <t>Número de participantes</t>
  </si>
  <si>
    <t>Fondo de Inversión Dinero Unión - Mediano Plazo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</si>
  <si>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</si>
  <si>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</si>
  <si>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</si>
  <si>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 xml:space="preserve">CARTERA POR EMISOR </t>
  </si>
  <si>
    <t xml:space="preserve">FONDOS DE INVERSIÓN ABIERTOS </t>
  </si>
  <si>
    <t xml:space="preserve">CARTERA POR INSTRUMENTO </t>
  </si>
  <si>
    <t>(*) El detalle se encuentra en la siguiente hoja</t>
  </si>
  <si>
    <t>Acciones</t>
  </si>
  <si>
    <t>Bono Corporativo</t>
  </si>
  <si>
    <t>Bono de Deuda Soberana</t>
  </si>
  <si>
    <t>Letra del Tesoro</t>
  </si>
  <si>
    <t>Nota Estructurada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</si>
  <si>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</si>
  <si>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</si>
  <si>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</si>
  <si>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</si>
  <si>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ESTRATIFICACIÓN DE LA CARTERA POR PLAZO DE VIDA</t>
  </si>
  <si>
    <t>(Expresado en miles de bolivianos)</t>
  </si>
  <si>
    <t>PLAZO DE VIDA (EN DÍAS)</t>
  </si>
  <si>
    <t>Límite inferior</t>
  </si>
  <si>
    <t>Límite superior</t>
  </si>
  <si>
    <t>Nota.- En FIA no se esta considerando los instrumentos financieros: Acciones, Inversiones en el extranjero, Otros y Liquidez.</t>
  </si>
  <si>
    <t xml:space="preserve">           En FIC no se esta considerando los instrumentos financieros:  Acciones,Inversiones en el extranjero, Otros (Instrumentos sin oferta pública) y Liquidez.</t>
  </si>
  <si>
    <t>Días</t>
  </si>
  <si>
    <t>OPERACIONES  EN DÓLARES ESTADOUNIDENSES</t>
  </si>
  <si>
    <t>(en miles de bolivianos)</t>
  </si>
  <si>
    <t xml:space="preserve">Agencia de Bolsa </t>
  </si>
  <si>
    <t>Cartera Propia</t>
  </si>
  <si>
    <t>Cartera de Clientes</t>
  </si>
  <si>
    <t>*</t>
  </si>
  <si>
    <t xml:space="preserve">No incluyen FI, Cias de Seguros ni AFP´s </t>
  </si>
  <si>
    <t>* Se incluye Inversiones en el Extranjero</t>
  </si>
  <si>
    <t>CARTERA PROPIA POR TIPO DE INSTRUMENTO</t>
  </si>
  <si>
    <t>Tipo de instrumento</t>
  </si>
  <si>
    <t xml:space="preserve">Monto </t>
  </si>
  <si>
    <t>Participación (%)</t>
  </si>
  <si>
    <t>Acciones registradas en bolsa</t>
  </si>
  <si>
    <t>Acciones no registradas en bolsa</t>
  </si>
  <si>
    <t>Bonos bancarios bursátiles</t>
  </si>
  <si>
    <t>Bonos a largo plazo</t>
  </si>
  <si>
    <t>Cuotas de participación fondos de inversión cerrados</t>
  </si>
  <si>
    <t>Depósitos a plazo fijo</t>
  </si>
  <si>
    <t xml:space="preserve">Letras del Banco Central de Bolivia con Opción de Rescate Anticipado </t>
  </si>
  <si>
    <t>Valores de contenido crediticio</t>
  </si>
  <si>
    <t>Inversiones en el extranjero</t>
  </si>
  <si>
    <t>CARTERA DE CLIENTES POR TIPO DE INSTRUMENTO</t>
  </si>
  <si>
    <t>Bonos municipales</t>
  </si>
  <si>
    <t>Bonos participativos emitidos por pequeñas y medianas empresas (PYME)</t>
  </si>
  <si>
    <t>Pagarés bursátiles</t>
  </si>
  <si>
    <t>Pagarés de mesa de negociación</t>
  </si>
  <si>
    <t xml:space="preserve">* No incluyen FI, Cias de Seguros ni AFP´s </t>
  </si>
  <si>
    <t>Bonos del Tesoro</t>
  </si>
  <si>
    <t>Cupones de Bonos</t>
  </si>
  <si>
    <t>NÚMERO DE CLIENTES POR AGENCIAS DE BOLSA</t>
  </si>
  <si>
    <t>AGENCIA DE BOLSA</t>
  </si>
  <si>
    <t>iBOLSA S.A.</t>
  </si>
  <si>
    <t>Mercantil Santa Cruz Agencia de Bolsa S.A.</t>
  </si>
  <si>
    <t>MONTO NEGOCIADO EN LA BOLSA BOLIVIANA DE VALORES S.A. POR TIPO DE OPERACIÓN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</si>
  <si>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</si>
  <si>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</si>
  <si>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</si>
  <si>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</si>
  <si>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</si>
  <si>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 xml:space="preserve">Cartera y tasas de rendimiento a 1 y 30 días </t>
  </si>
  <si>
    <t>Número de participantes por Fondo de Inversión</t>
  </si>
  <si>
    <t>Fondos de inversión abiertos: Cartera por emisor y valor</t>
  </si>
  <si>
    <t>Fondos de inversión abiertos: Cartera por instrumento y valor</t>
  </si>
  <si>
    <t xml:space="preserve">Fondos de inversion abiertos: Inversiones en el extranjero </t>
  </si>
  <si>
    <t>Fondos de inversión cerrados: Cartera por emisor y valor</t>
  </si>
  <si>
    <t>Fondos de inversión cerrados: Cartera por instrumento y valor</t>
  </si>
  <si>
    <t xml:space="preserve">Fondos de inversion cerrados: Inversiones en el extranjero </t>
  </si>
  <si>
    <t>Estratificación de la cartera por plazo de vida</t>
  </si>
  <si>
    <t>Tasas promedio  ponderadas por plazo y moneda</t>
  </si>
  <si>
    <t>De compra venta en el mercado primario</t>
  </si>
  <si>
    <t>De compra venta en el mercado secundario</t>
  </si>
  <si>
    <t>De reporto</t>
  </si>
  <si>
    <t>Agencias de bolsa</t>
  </si>
  <si>
    <t>Cartera propia y clientes</t>
  </si>
  <si>
    <t>Cartera propia por tipo de instrumento</t>
  </si>
  <si>
    <t>Cartera de clientes por tipo de instrumento</t>
  </si>
  <si>
    <t>Número de clientes</t>
  </si>
  <si>
    <t>Bolsa Boliviana de Valores S.A.</t>
  </si>
  <si>
    <t>Operaciones ruedo</t>
  </si>
  <si>
    <t>ABREVIATURAS</t>
  </si>
  <si>
    <t>BNB Valores S.A. Agencia de Bolsa</t>
  </si>
  <si>
    <t>Compañía Americana de Inversiones S.A.</t>
  </si>
  <si>
    <t>Credibolsa S.A. Agencia de Bolsa Filial del Banco de Crédito de Bolivia S.A.</t>
  </si>
  <si>
    <t>iBolsa Agencia de Bolsa S.A.</t>
  </si>
  <si>
    <t>Mercantil Santa Cruz Agencia de Bolsa S. A.</t>
  </si>
  <si>
    <t>Panamerican Securities S.A. Agencia de Bolsa</t>
  </si>
  <si>
    <t>Santa Cruz Securities S.A. Agencia de Bolsa Filial de banco Fassil S.A.</t>
  </si>
  <si>
    <t>Sudaval Agencia de Bolsa S.A.</t>
  </si>
  <si>
    <t>Valores Unión S.A. Agencia de Bolsa Filial del Banco Unión S.A.</t>
  </si>
  <si>
    <t>Multivalores Agencia de Bolsa S.A</t>
  </si>
  <si>
    <t>Entidad de Depósito de Valores</t>
  </si>
  <si>
    <t>Entidad de Depósito de Valores de Bolivia S.A.</t>
  </si>
  <si>
    <t>EDB</t>
  </si>
  <si>
    <t>Sociedades Administradoras de Fondos de Inversión</t>
  </si>
  <si>
    <t>SBI</t>
  </si>
  <si>
    <t>SNA</t>
  </si>
  <si>
    <t>SCM</t>
  </si>
  <si>
    <t>SCF</t>
  </si>
  <si>
    <t>SFO</t>
  </si>
  <si>
    <t>Santa Cruz INVESTMENTS Sociedad Administradora de Fondos de Inversión S.A.</t>
  </si>
  <si>
    <t>SSC</t>
  </si>
  <si>
    <t xml:space="preserve">Sociedad Administradora de Fondos de Inversión Mercantil Santa Cruz S.A. </t>
  </si>
  <si>
    <t>SME</t>
  </si>
  <si>
    <t>SUN</t>
  </si>
  <si>
    <t xml:space="preserve">Panamerican Sociedad Administradora de 
 Fondos de Inversión S.A
</t>
  </si>
  <si>
    <t>SPA</t>
  </si>
  <si>
    <t>SMV</t>
  </si>
  <si>
    <t>SAL</t>
  </si>
  <si>
    <t>SFE</t>
  </si>
  <si>
    <t xml:space="preserve">Capital para el crecimiento empresarial Sociedad Administradora de Fondos de Inversión S.A. </t>
  </si>
  <si>
    <t>CAP</t>
  </si>
  <si>
    <t>GAI</t>
  </si>
  <si>
    <t>AICC Sociedad Administradora de Fondos de Inversión S.A.</t>
  </si>
  <si>
    <t>AFI</t>
  </si>
  <si>
    <t>Titularizadoras</t>
  </si>
  <si>
    <t>Bisa Sociedad de Titularización S.A.</t>
  </si>
  <si>
    <t>BIT</t>
  </si>
  <si>
    <t>BDP Sociedad de Titularización S.A</t>
  </si>
  <si>
    <t>NAT</t>
  </si>
  <si>
    <t xml:space="preserve">iBolsa Sociedad de Titularización S.A. </t>
  </si>
  <si>
    <t xml:space="preserve">IST </t>
  </si>
  <si>
    <t>Bolsas de Valores</t>
  </si>
  <si>
    <t>BBV</t>
  </si>
  <si>
    <t>Emisores</t>
  </si>
  <si>
    <t>Alianza Compañía de Seguros y Reaseguros S.A. E.M.A.</t>
  </si>
  <si>
    <t>ALG</t>
  </si>
  <si>
    <t>Alianza Vida Seguros y Reaseguros S.A.</t>
  </si>
  <si>
    <t>ALI</t>
  </si>
  <si>
    <t>Almacenes Internacionales S.A. (RAISA)</t>
  </si>
  <si>
    <t>RAI</t>
  </si>
  <si>
    <t>Banco Bisa S.A.</t>
  </si>
  <si>
    <t>Banco de Desarrollo Productivo S.A.M. - BDP S.A.M.</t>
  </si>
  <si>
    <t>PCO</t>
  </si>
  <si>
    <t>Banco Pyme de la Comunidad S.A.</t>
  </si>
  <si>
    <t>Banco PYME Ecofuturo S.A.</t>
  </si>
  <si>
    <t>Banco PYME Los Andes ProCredit S.A.</t>
  </si>
  <si>
    <t>BNB Corporación S.A.</t>
  </si>
  <si>
    <t>BNC</t>
  </si>
  <si>
    <t>Bisa Seguros y Reaseguros S.A.</t>
  </si>
  <si>
    <t>BSG</t>
  </si>
  <si>
    <t>Tesoro General de la Nación</t>
  </si>
  <si>
    <t>Bodegas y Viñedos de La Concepción S.A.</t>
  </si>
  <si>
    <t>BVC</t>
  </si>
  <si>
    <t>Cervecería Boliviana Nacional S.A.</t>
  </si>
  <si>
    <t>CBN</t>
  </si>
  <si>
    <t>Compañía Americana de Construcciones S.A. (Ameco S.A.)</t>
  </si>
  <si>
    <t>CAC</t>
  </si>
  <si>
    <t>Compañía Boliviana de Energía Eléctrica S.A.-Bolivian Power Company Limited - Sucursal Bolivia</t>
  </si>
  <si>
    <t>Compañia de Seguros y Reaseguros Fortaleza S.A.</t>
  </si>
  <si>
    <t>CRU</t>
  </si>
  <si>
    <t>Compañía Molinera Boliviana S.A.</t>
  </si>
  <si>
    <t>CMB</t>
  </si>
  <si>
    <t>Cooperativa de Ahorro y Crédito Abierta Jesús Nazareno R.L.</t>
  </si>
  <si>
    <t>Crediseguro S.A. Seguros Generales</t>
  </si>
  <si>
    <t>CPE</t>
  </si>
  <si>
    <t>Crediseguro S.A. Seguros Personales</t>
  </si>
  <si>
    <t>CGU</t>
  </si>
  <si>
    <t>Datec Ltda.</t>
  </si>
  <si>
    <t>DTC</t>
  </si>
  <si>
    <t>Distribuidora de Electricidad La Paz S.A. DELAPAZ</t>
  </si>
  <si>
    <t>ELP</t>
  </si>
  <si>
    <t>Droguería Inti S.A.</t>
  </si>
  <si>
    <t>Empresa de Ingeniería y Servicios Integrales Cochabamba S.A.</t>
  </si>
  <si>
    <t>Empresa de Luz y Fuerza Eléctrica Cochabamba S.A.</t>
  </si>
  <si>
    <t>Distribuidora de Electricidad ENDE de Oruro S.A.</t>
  </si>
  <si>
    <t>EEO</t>
  </si>
  <si>
    <t>ENDE Servicios y Construcciones S.A.</t>
  </si>
  <si>
    <t>ESE</t>
  </si>
  <si>
    <t>Empresa Eléctrica Corani Sociedad Anónima</t>
  </si>
  <si>
    <t>Empresa Eléctrica Guaracachi S.A.</t>
  </si>
  <si>
    <t>GUA</t>
  </si>
  <si>
    <t>ENDE Valle Hermoso S.A.</t>
  </si>
  <si>
    <t>Empresa Ferroviaria Andina S.A.</t>
  </si>
  <si>
    <t>FCA</t>
  </si>
  <si>
    <t>Empresa Nacional de Telecomunicaciones S.A.</t>
  </si>
  <si>
    <t>ENT</t>
  </si>
  <si>
    <t>Fábrica Nacional de Cemento S.A.</t>
  </si>
  <si>
    <t>Ferroviaria Oriental S.A.</t>
  </si>
  <si>
    <t>Gobierno Municipal de Santa Cruz de la Sierra</t>
  </si>
  <si>
    <t>MSC</t>
  </si>
  <si>
    <t>Gravetal Bolivia S.A.</t>
  </si>
  <si>
    <t>GRB</t>
  </si>
  <si>
    <t>Grupo Financiero Bisa S.A.</t>
  </si>
  <si>
    <t>GFB</t>
  </si>
  <si>
    <t>Industrias de Aceite S.A.</t>
  </si>
  <si>
    <t>ISA</t>
  </si>
  <si>
    <t>Ingenio Sucroalcoholero AGUAI S.A.</t>
  </si>
  <si>
    <t>AGU</t>
  </si>
  <si>
    <t>Inversiones Inmobiliarias IRALA S.A.</t>
  </si>
  <si>
    <t>IIR</t>
  </si>
  <si>
    <t>Kerkus Corredores de Seguros S.A.</t>
  </si>
  <si>
    <t>SEC</t>
  </si>
  <si>
    <t>La Boliviana Ciacruz de Seguros y Reaseguros S.A.</t>
  </si>
  <si>
    <t>BSR</t>
  </si>
  <si>
    <t>La Papelera S.A.</t>
  </si>
  <si>
    <t>PAP</t>
  </si>
  <si>
    <t>La Vitalicia Seguros y Reaseguros de Vida S.A.</t>
  </si>
  <si>
    <t>LVI</t>
  </si>
  <si>
    <t>Nacional Seguros Patrimoniales y Fianzas S.A.</t>
  </si>
  <si>
    <t>LSP</t>
  </si>
  <si>
    <t>Mercantile Investment Corporation (Bolivia) S.A.</t>
  </si>
  <si>
    <t>MIN</t>
  </si>
  <si>
    <t>Nacional Seguros Vida y Salud S.A.</t>
  </si>
  <si>
    <t>NSP</t>
  </si>
  <si>
    <t>Pil Andina S.A.</t>
  </si>
  <si>
    <t>PIL</t>
  </si>
  <si>
    <t>Prina S.R.L.</t>
  </si>
  <si>
    <t>PRI</t>
  </si>
  <si>
    <t>Tigre S.A. Tubos, Conexiones y Cables</t>
  </si>
  <si>
    <t>Procesadora de Oleaginosas Prolega S.A.</t>
  </si>
  <si>
    <t>Santa Cruz FG Sociedad Controladora S.A.</t>
  </si>
  <si>
    <t>SOC</t>
  </si>
  <si>
    <t>Santa Cruz Vida y Salud Seguros y Reaseguros Personales S.A.</t>
  </si>
  <si>
    <t>SCV</t>
  </si>
  <si>
    <t>Seguros Illimani S.A.</t>
  </si>
  <si>
    <t>Seguros y Reaseguros Personales Univida S.A.</t>
  </si>
  <si>
    <t>UVI</t>
  </si>
  <si>
    <t>Sociedad Agroindustrial Nutrioil S.A.</t>
  </si>
  <si>
    <t>Sociedad Boliviana de Cemento S.A.</t>
  </si>
  <si>
    <t>Sociedad Controladora Ganadero S.A.</t>
  </si>
  <si>
    <t>GAN</t>
  </si>
  <si>
    <t>Sociedad Hotelera Los Tajibos S.A.</t>
  </si>
  <si>
    <t>Telefónica Celular de Bolivia S.A.</t>
  </si>
  <si>
    <t>YPFB Andina S.A.</t>
  </si>
  <si>
    <t>EPA</t>
  </si>
  <si>
    <t>YPFB Chaco S.A.</t>
  </si>
  <si>
    <t>YPFB Transierra S.A.</t>
  </si>
  <si>
    <t>TRA</t>
  </si>
  <si>
    <t>YPFB Transporte S.A.</t>
  </si>
  <si>
    <t>Zona Franca Oruro S.A.</t>
  </si>
  <si>
    <t>ZFO</t>
  </si>
  <si>
    <t>Nibol Ltda.</t>
  </si>
  <si>
    <t>Industria Textil TSM S.A.</t>
  </si>
  <si>
    <t>Sociedad Minera Illapa S.A.</t>
  </si>
  <si>
    <t>SMI</t>
  </si>
  <si>
    <t xml:space="preserve">Import. Export. Las Lomas Ltda. </t>
  </si>
  <si>
    <t>Clinica Metropolitana de las Americas S.A.</t>
  </si>
  <si>
    <t>CTM</t>
  </si>
  <si>
    <t>Ingeniería y Construcciones Técnicas - Incotec S.A.</t>
  </si>
  <si>
    <t>OVA</t>
  </si>
  <si>
    <t>CAMSA Industria y Comercio S.A.</t>
  </si>
  <si>
    <t>CMI</t>
  </si>
  <si>
    <t>Jalasoft S.R.L.</t>
  </si>
  <si>
    <t xml:space="preserve">Sociedad de Inversiones Biopetrol S.A. </t>
  </si>
  <si>
    <t>BIO</t>
  </si>
  <si>
    <t>Manufactura de Papeles S.A. (MADEPA)</t>
  </si>
  <si>
    <t>MAD</t>
  </si>
  <si>
    <t>Plastiforte S.R.L.</t>
  </si>
  <si>
    <t xml:space="preserve">Parque Industrial Latinoamericano S.R.L. (PILAT S.R.L.) </t>
  </si>
  <si>
    <t>Empresa Minera San Lucas S.A.</t>
  </si>
  <si>
    <t>MSL</t>
  </si>
  <si>
    <t>Farmacias Corporativas S.A. "FARMACORP S.A."</t>
  </si>
  <si>
    <t>FCR</t>
  </si>
  <si>
    <t>CGF</t>
  </si>
  <si>
    <t>KFI</t>
  </si>
  <si>
    <t>Renta Activa Puente Fondo de Inversión Cerrado</t>
  </si>
  <si>
    <t>Inclusión Empresarial Fondo de Inversión Cerrado</t>
  </si>
  <si>
    <t>INC</t>
  </si>
  <si>
    <t>Patrimonios Autónomos</t>
  </si>
  <si>
    <t xml:space="preserve"> PAI  </t>
  </si>
  <si>
    <t>Patrimonio Autónomo BISA ST – CIDRE IFD</t>
  </si>
  <si>
    <t>Patrimonio Autónomo BISA ST - DIACONÍA II</t>
  </si>
  <si>
    <t xml:space="preserve"> DII  </t>
  </si>
  <si>
    <t xml:space="preserve"> FUB  </t>
  </si>
  <si>
    <t>Patrimonio Autónomo CHÁVEZ - BDP ST 044</t>
  </si>
  <si>
    <t xml:space="preserve"> PMC  </t>
  </si>
  <si>
    <t>Patrimonio Autónomo CHÁVEZ - BDP ST 053</t>
  </si>
  <si>
    <t xml:space="preserve"> PAZ  </t>
  </si>
  <si>
    <t>Patrimonio Autónomo CRESPAL - BDP ST 035</t>
  </si>
  <si>
    <t xml:space="preserve"> CRP</t>
  </si>
  <si>
    <t xml:space="preserve"> MDI  </t>
  </si>
  <si>
    <t>Patrimonio Autónomo MICROCRÉDITO IFD - BDP ST 031</t>
  </si>
  <si>
    <t>VTC</t>
  </si>
  <si>
    <t>Patrimonio Autónomo MICROCRÉDITO IFD - BDP ST 032</t>
  </si>
  <si>
    <t>VCR</t>
  </si>
  <si>
    <t>Patrimonio Autónomo MICROCRÉDITO IFD - BDP ST 034</t>
  </si>
  <si>
    <t>PAM</t>
  </si>
  <si>
    <t>Patrimonio Autónomo MICROCRÉDITO IFD - BDP ST 036</t>
  </si>
  <si>
    <t xml:space="preserve"> PMI  </t>
  </si>
  <si>
    <t>Patrimonio Autónomo MICROCRÉDITO IFD - BDP ST 037</t>
  </si>
  <si>
    <t xml:space="preserve"> PMD  </t>
  </si>
  <si>
    <t>Patrimonio Autónomo MICROCRÉDITO IFD - BDP ST 038</t>
  </si>
  <si>
    <t>PMF</t>
  </si>
  <si>
    <t>Patrimonio Autónomo MICROCRÉDITO IFD - BDP ST 041</t>
  </si>
  <si>
    <t xml:space="preserve"> PMG  </t>
  </si>
  <si>
    <t>Patrimonio Autónomo MICROCRÉDITO IFD - BDP ST 042</t>
  </si>
  <si>
    <t>PMA</t>
  </si>
  <si>
    <t>Patrimonio Autónomo MICROCRÉDITO IFD - BDP ST 043</t>
  </si>
  <si>
    <t>PMH</t>
  </si>
  <si>
    <t>PMC</t>
  </si>
  <si>
    <t>Patrimonio Autónomo MICROCRÉDITO IFD - BDP ST 045</t>
  </si>
  <si>
    <t xml:space="preserve"> PMT  </t>
  </si>
  <si>
    <t>Patrimonio Autónomo MICROCRÉDITO IFD - BDP ST 046</t>
  </si>
  <si>
    <t>Patrimonio Autónomo MICROCRÉDITO IFD - BDP ST 047</t>
  </si>
  <si>
    <t xml:space="preserve"> PMB  </t>
  </si>
  <si>
    <t>Patrimonio Autónomo MICROCRÉDITO IFD - BDP ST 051</t>
  </si>
  <si>
    <t>Patrimonio Autónomo MICROCRÉDITO IFD - BDP ST 052</t>
  </si>
  <si>
    <t>Patrimonio Autónomo NUEVATEL – BDP ST 049</t>
  </si>
  <si>
    <t>Patrimonio Autónomo Unipartes - BDP ST 030</t>
  </si>
  <si>
    <t xml:space="preserve"> PAU</t>
  </si>
  <si>
    <t>Patrimonio Autónomo BISA ST - DIACONIA II</t>
  </si>
  <si>
    <t>DII</t>
  </si>
  <si>
    <t>Patrimonio Autónomo MICROCRÉDITO IFD - BDP ST 054</t>
  </si>
  <si>
    <t>Patrimonio Autónomo BISA ST – CIDRE II</t>
  </si>
  <si>
    <t>Inv. Extranjero (*)</t>
  </si>
  <si>
    <t xml:space="preserve">Letras del Banco Central de Bolivia </t>
  </si>
  <si>
    <t>AL 30 DE ABRIL DE 2023</t>
  </si>
  <si>
    <t>ABRIL DE 2023</t>
  </si>
  <si>
    <t>ASFI/DSV-ED-BIS-010/2023</t>
  </si>
  <si>
    <t>BIS-2-N1U-23</t>
  </si>
  <si>
    <t>Bonos del Banco Central de Bolivia con Opción de Rescate Anticipado</t>
  </si>
  <si>
    <t>ASFI/DSVSC-ED-BCB-033/2015</t>
  </si>
  <si>
    <t>UR00782313</t>
  </si>
  <si>
    <t>UR01042309</t>
  </si>
  <si>
    <t>UR01042310</t>
  </si>
  <si>
    <t>UR01042311</t>
  </si>
  <si>
    <t>UR01042312</t>
  </si>
  <si>
    <t>UR01042313</t>
  </si>
  <si>
    <t>NR00392309</t>
  </si>
  <si>
    <t>NR00392310</t>
  </si>
  <si>
    <t>NR00522309</t>
  </si>
  <si>
    <t>NR00522310</t>
  </si>
  <si>
    <t>NR00522311</t>
  </si>
  <si>
    <t>NR00522313</t>
  </si>
  <si>
    <t>NR00522314</t>
  </si>
  <si>
    <t>NR00522317</t>
  </si>
  <si>
    <t>Bonos Subordinados BCP - Emisión IV</t>
  </si>
  <si>
    <t>ASFI/DSV-ED-BTB-020/2023</t>
  </si>
  <si>
    <t>BTB-N1U-23</t>
  </si>
  <si>
    <t>Bonos Subordinados BEC V - Emisión 1</t>
  </si>
  <si>
    <t>ASFI/DSV-ED-BEC-013/2023</t>
  </si>
  <si>
    <t>BEC-6-N1U-23</t>
  </si>
  <si>
    <t>Bonos Banco Ganadero I</t>
  </si>
  <si>
    <t>ASFI/DSV-ED-BGA-021/2023</t>
  </si>
  <si>
    <t>BGA-N1U-23</t>
  </si>
  <si>
    <t>Bonos BMSC III - Emisión 3</t>
  </si>
  <si>
    <t>ASFI/DSV-ED-BME-018/2023</t>
  </si>
  <si>
    <t>BME-4-N1U-23</t>
  </si>
  <si>
    <t>Bonos Banco FIE 3 - Emisión 6</t>
  </si>
  <si>
    <t>ASFI/DSV-ED-FIE-007/2023</t>
  </si>
  <si>
    <t>FIE-3-N1U-23</t>
  </si>
  <si>
    <t>Bonos Subordinados Banco FIE 7</t>
  </si>
  <si>
    <t>ASFI/DSV-ED-FIE-019/2023</t>
  </si>
  <si>
    <t>FIE-N2U-23</t>
  </si>
  <si>
    <t>Bonos Subordinados BancoSol III - Emisión 2</t>
  </si>
  <si>
    <t>ASFI/DSV-ED-BSO-005/2023</t>
  </si>
  <si>
    <t>BSO-4-N1U-23</t>
  </si>
  <si>
    <t>Bonos BNB Leasing IV - Emisión 4</t>
  </si>
  <si>
    <t>ASFI/DSV-ED-BNL-016/2023</t>
  </si>
  <si>
    <t>BNL-3-N1U-23</t>
  </si>
  <si>
    <t>DIACONÍA FRIF -IFD</t>
  </si>
  <si>
    <t>Pagarés Bursátiles DIACONÍA I - Emisión 1</t>
  </si>
  <si>
    <t>ASFI/DSV-ED-IDI-008/2023</t>
  </si>
  <si>
    <t>IDI-PB1-N1U</t>
  </si>
  <si>
    <t>Pagarés Bursátiles IASA IV - Emisión 1</t>
  </si>
  <si>
    <t>ASFI/DSV-ED-FIN-017/2023</t>
  </si>
  <si>
    <t>FIN-PB4-N1U</t>
  </si>
  <si>
    <t>Bonos JALASOFT II - Emisión 1</t>
  </si>
  <si>
    <t>ASFI/DSV-ED-JSF-011/2023</t>
  </si>
  <si>
    <t>JSF-2-N1U-23</t>
  </si>
  <si>
    <t>CRP-TD-NB-10Q</t>
  </si>
  <si>
    <t>CRP-TD-NB-11Q</t>
  </si>
  <si>
    <t>CRP-TD-NC-10Q</t>
  </si>
  <si>
    <t>CRP-TD-NC-11Q</t>
  </si>
  <si>
    <t>PATRIMONIO AUTÓNOMO IDEPRO IFD - BDP ST 056</t>
  </si>
  <si>
    <t>ASFI/DSV-PA-PMO-001/2023</t>
  </si>
  <si>
    <t>PMO-TD-NA</t>
  </si>
  <si>
    <t>PMO-TD-NB</t>
  </si>
  <si>
    <t>LRS</t>
  </si>
  <si>
    <t>PMO</t>
  </si>
  <si>
    <t>OPERACIONES  EN UNIDADES DE FOMENTO A LA VIVIENDA</t>
  </si>
  <si>
    <t>BRS</t>
  </si>
  <si>
    <t xml:space="preserve">BIA </t>
  </si>
  <si>
    <t xml:space="preserve">VUN </t>
  </si>
  <si>
    <t>DENOMINACIÓN DE LA Emisión AUTORIZADA</t>
  </si>
  <si>
    <t>Bonos Subordinados Banco BISA II - Emisión 1</t>
  </si>
  <si>
    <t>Bonos BMSC II - Emisión 1</t>
  </si>
  <si>
    <t>Bonos BMSC II - Emisión 2</t>
  </si>
  <si>
    <t>Bonos BMSC II - Emisión 3</t>
  </si>
  <si>
    <t>Bonos BISA LEASING IV - Emisión 5</t>
  </si>
  <si>
    <t>Bonos BISA LEASING IV - Emisión 6</t>
  </si>
  <si>
    <t>Bonos BISA LEASING IV-Emisión 4</t>
  </si>
  <si>
    <t>Bonos FANCESA IV - Emisión 2</t>
  </si>
  <si>
    <t>Bonos GRUPO NACIONAL VIDA I - Emisión 1</t>
  </si>
  <si>
    <t>Bonos GRUPO NACIONAL VIDA I - Emisión 2</t>
  </si>
  <si>
    <t>Bonos INCOTEC I - Emisión 1</t>
  </si>
  <si>
    <t>Bonos TELECEL II-Emisión 2</t>
  </si>
  <si>
    <t>Bonos Subordiandos Banco BISA-Emisión 3</t>
  </si>
  <si>
    <t>Bonos Subordinados Banco BISA – Emisión 2</t>
  </si>
  <si>
    <t>Bonos Subordinados Banco FORTALEZA - Emisión 2</t>
  </si>
  <si>
    <t>Bonos Subordinados Banco FORTALEZA 2021</t>
  </si>
  <si>
    <t>Bonos Banco MERCANTIL SANTA CRUZ-Emisión 5</t>
  </si>
  <si>
    <t>Bonos Banco FIE 2 - Emisión 1</t>
  </si>
  <si>
    <t>Bonos Subordinados Banco FIE 4</t>
  </si>
  <si>
    <t>Bonos Subordinados Banco GANADERO VII</t>
  </si>
  <si>
    <t>Bonos Subordinados Banco MERCANTIL SANTA CRUZ – Emisión 1</t>
  </si>
  <si>
    <t>Bonos Subordinados Banco MERCANTIL SANTA CRUZ – Emisión 2</t>
  </si>
  <si>
    <t>Bonos Subordinados ECOFUTURO 2 - EMISION 2</t>
  </si>
  <si>
    <t>Bonos Subordinados ECOFUTURO 3</t>
  </si>
  <si>
    <t>Bonos Subordinados Banco UNIÓN</t>
  </si>
  <si>
    <t>Bonos Subordinados - Banco de Crédito de Bolivia - Emisión I</t>
  </si>
  <si>
    <t>Bonos BISA LEASING VI - Emisión 1</t>
  </si>
  <si>
    <t>Bonos CLÍNICA DE LAS AMÉRICAS I – Emisión 1</t>
  </si>
  <si>
    <t>Bonos COBEE IV - EMISION 4</t>
  </si>
  <si>
    <t>Bonos COBEE IV - Emisión 5</t>
  </si>
  <si>
    <t>Bonos COBEE V - Emisión 1</t>
  </si>
  <si>
    <t>Bonos INTI V - Emisión 1</t>
  </si>
  <si>
    <t>Bonos FERROVIARIA ORIENTAL Emisión 6</t>
  </si>
  <si>
    <t>Bonos FERROVIARIA ORIENTAL Emisión 7</t>
  </si>
  <si>
    <t>Bonos FERROVIARIA ORIENTAL Emisión 9</t>
  </si>
  <si>
    <t>Bonos EQUIPETROL-Emisión 2</t>
  </si>
  <si>
    <t>Bonos FANCESA IV - Emisión 1</t>
  </si>
  <si>
    <t>Bonos GAS &amp; ELECTRICIDAD - Emisión 2</t>
  </si>
  <si>
    <t>Bonos MUNICIPALES GAMLP - Emisión 1</t>
  </si>
  <si>
    <t>Bonos SOFIA II</t>
  </si>
  <si>
    <t>Bonos SOFIA III</t>
  </si>
  <si>
    <t>Bonos LAS LOMAS I - Emisión 1</t>
  </si>
  <si>
    <t>Bonos LAS LOMAS I - Emisión 2</t>
  </si>
  <si>
    <t>Bonos LAS LOMAS I - Emisión 3</t>
  </si>
  <si>
    <t>Bonos LAS LOMAS I - Emisión 4</t>
  </si>
  <si>
    <t>Bonos IOL II - Emisión 1</t>
  </si>
  <si>
    <t>Bonos IOL II - Emisión 2</t>
  </si>
  <si>
    <t>Bonos ISA - Emisión 1</t>
  </si>
  <si>
    <t>Bonos ISA-Emisión 2</t>
  </si>
  <si>
    <t>Bonos NIBOL - Emisión 1</t>
  </si>
  <si>
    <t>Bonos PILAT I – Emisión 1</t>
  </si>
  <si>
    <t>Bonos PILAT I – Emisión 2</t>
  </si>
  <si>
    <t>Bonos PILAT I - Emisión 3</t>
  </si>
  <si>
    <t>Bonos PLASTIFORTE - Emisión 1</t>
  </si>
  <si>
    <t>Bonos PROLEGA I - Emisión 6</t>
  </si>
  <si>
    <t>Bonos PROLEGA II - Emisión 1</t>
  </si>
  <si>
    <t>Bonos PROLEGA II - Emisión 4</t>
  </si>
  <si>
    <t>Bonos PROLEGA II-Emisión 2</t>
  </si>
  <si>
    <t>Bonos PROLEGA III - Emisión 1</t>
  </si>
  <si>
    <t>Bonos PROLEGA III - Emisión 2</t>
  </si>
  <si>
    <t>Bonos SOBOCE VII - Emisión 1</t>
  </si>
  <si>
    <t>Bonos SOBOCE VII - Emisión 2</t>
  </si>
  <si>
    <t>Bonos SOBOCE VII - Emisión 3</t>
  </si>
  <si>
    <t>Bonos SOBOCE VII - Emisión 4</t>
  </si>
  <si>
    <t>Bonos SOBOCE VIII - Emisión 1</t>
  </si>
  <si>
    <t>Bonos TELECEL II - EMISION 1</t>
  </si>
  <si>
    <t>Bonos TELECEL II - Emisión 3</t>
  </si>
  <si>
    <t>Patrimonio Autónomo IDEPRO IFD - BDP ST 056</t>
  </si>
  <si>
    <t>Valores de Titularización  AMERICAN IRIS-BISA ST</t>
  </si>
  <si>
    <t>Valores de Titularización  BISA ST-CIDRE IFD</t>
  </si>
  <si>
    <t>Valores de Titularización  BISA ST - CIDRE II</t>
  </si>
  <si>
    <t>Valores de Titularización  BISA ST-FUBODE IFD</t>
  </si>
  <si>
    <t>Valores de Titularización  BISA ST - FUBODE II</t>
  </si>
  <si>
    <t>Valores de Titularización  CRESPAL - BDP ST 035</t>
  </si>
  <si>
    <t>Valores de Titularización  GRANOSOL – BISA ST</t>
  </si>
  <si>
    <t>Valores de Titularización  IDEPRO IFD - BDP ST 056</t>
  </si>
  <si>
    <t>Valores de Titularización  MADEPA - iBOLSA ST 001</t>
  </si>
  <si>
    <t>Valores de Titularización  PRO MUJER IFD - BDP ST 038</t>
  </si>
  <si>
    <t>Valores de Titularización  CIDRE IFD - BDP ST 042</t>
  </si>
  <si>
    <t>Valores de Titularización  CRECER IFD - BDP ST 045</t>
  </si>
  <si>
    <t>Valores de Titularización  "PRO MUJER IFD - BDP ST 046"</t>
  </si>
  <si>
    <t>Valores de Titularización  CRECER IFD - BDP ST 047</t>
  </si>
  <si>
    <t>Valores de Titularización  CRECER IFD - BDP ST 051</t>
  </si>
  <si>
    <t>Valores de Titularización  PRO MUJER IFD - BDP ST 052</t>
  </si>
  <si>
    <t>Valores de Titularización  PRO MUJER IFD - BDP ST 054</t>
  </si>
  <si>
    <t>Valores de Titularización  NUEVATEL - BDP ST 049</t>
  </si>
  <si>
    <t>Patrimonio Autónomo IDEPRO IFD – BDP ST 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</si>
</sst>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dd/mm/yyyy;@"/>
    <numFmt numFmtId="166" formatCode="_-* #,##0\ _€_-;\-* #,##0\ _€_-;_-* &quot;-&quot;??\ _€_-;_-@_-"/>
    <numFmt numFmtId="167" formatCode="&quot;Al&quot;\ dd&quot; de &quot;mmmm&quot; de &quot;yyyy"/>
    <numFmt numFmtId="168" formatCode="_(* #,##0.00_);_(* \(#,##0.00\);_(* &quot;-&quot;_);_(@_)"/>
    <numFmt numFmtId="169" formatCode="_-* #,##0_-;\-* #,##0_-;_-* &quot;-&quot;??_-;_-@_-"/>
    <numFmt numFmtId="170" formatCode="_(* #,##0_);_(* \(#,##0\);_(* &quot;-&quot;??_);_(@_)"/>
    <numFmt numFmtId="171" formatCode="_(* #,##0.00_);_(* \(#,##0.00\);_(* \-??_);_(@_)"/>
    <numFmt numFmtId="172" formatCode="_(* #,##0_);_(* \(#,##0\);_(* \-??_);_(@_)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color theme="1"/>
      <name val="Calibri"/>
      <family val="2"/>
      <scheme val="minor"/>
    </font>
    <font>
      <b/>
      <sz val="14"/>
      <color indexed="9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2"/>
      <color indexed="9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indexed="9"/>
      <name val="Times New Roman"/>
      <family val="1"/>
    </font>
    <font>
      <sz val="10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indexed="8"/>
      <name val="Calibri"/>
      <family val="2"/>
      <scheme val="minor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9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697E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D536F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A6A2"/>
        <bgColor indexed="23"/>
      </patternFill>
    </fill>
    <fill>
      <patternFill patternType="solid">
        <fgColor rgb="FF009999"/>
        <bgColor indexed="64"/>
      </patternFill>
    </fill>
    <fill>
      <patternFill patternType="solid">
        <fgColor rgb="FF2D536F"/>
        <bgColor indexed="8"/>
      </patternFill>
    </fill>
    <fill>
      <patternFill patternType="solid">
        <fgColor rgb="FF009999"/>
        <bgColor indexed="8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4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9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1" fontId="19" fillId="0" borderId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1" fillId="0" borderId="0"/>
  </cellStyleXfs>
  <cellXfs count="618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Fill="1" applyBorder="1"/>
    <xf numFmtId="3" fontId="6" fillId="0" borderId="0" xfId="0" applyNumberFormat="1" applyFont="1" applyFill="1" applyBorder="1" applyAlignment="1">
      <alignment horizontal="right"/>
    </xf>
    <xf numFmtId="0" fontId="2" fillId="0" borderId="0" xfId="4"/>
    <xf numFmtId="165" fontId="7" fillId="3" borderId="3" xfId="4" applyNumberFormat="1" applyFont="1" applyFill="1" applyBorder="1" applyAlignment="1">
      <alignment horizontal="left" vertical="center" wrapText="1"/>
    </xf>
    <xf numFmtId="0" fontId="7" fillId="0" borderId="4" xfId="4" applyFont="1" applyFill="1" applyBorder="1" applyAlignment="1">
      <alignment horizontal="left" vertical="top" wrapText="1"/>
    </xf>
    <xf numFmtId="0" fontId="10" fillId="0" borderId="0" xfId="4" applyFont="1"/>
    <xf numFmtId="0" fontId="7" fillId="0" borderId="0" xfId="4" applyFont="1" applyFill="1" applyBorder="1" applyAlignment="1">
      <alignment horizontal="left" vertical="top" wrapText="1"/>
    </xf>
    <xf numFmtId="0" fontId="2" fillId="0" borderId="0" xfId="4" applyAlignment="1">
      <alignment vertical="center"/>
    </xf>
    <xf numFmtId="3" fontId="15" fillId="0" borderId="0" xfId="0" applyNumberFormat="1" applyFont="1" applyFill="1" applyBorder="1" applyAlignment="1">
      <alignment horizontal="right" vertical="center"/>
    </xf>
    <xf numFmtId="10" fontId="15" fillId="0" borderId="0" xfId="1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Fill="1" applyBorder="1" applyAlignment="1">
      <alignment horizontal="left" vertical="center"/>
    </xf>
    <xf numFmtId="10" fontId="15" fillId="0" borderId="0" xfId="5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right" vertical="center"/>
    </xf>
    <xf numFmtId="10" fontId="6" fillId="0" borderId="0" xfId="5" applyNumberFormat="1" applyFont="1" applyFill="1" applyBorder="1" applyAlignment="1">
      <alignment horizontal="right" vertical="center"/>
    </xf>
    <xf numFmtId="10" fontId="6" fillId="0" borderId="0" xfId="5" applyNumberFormat="1" applyFont="1" applyBorder="1" applyAlignment="1">
      <alignment vertical="center"/>
    </xf>
    <xf numFmtId="0" fontId="8" fillId="0" borderId="0" xfId="0" applyFont="1"/>
    <xf numFmtId="166" fontId="15" fillId="0" borderId="0" xfId="7" applyNumberFormat="1" applyFont="1" applyFill="1" applyBorder="1" applyAlignment="1">
      <alignment horizontal="right"/>
    </xf>
    <xf numFmtId="16" fontId="6" fillId="0" borderId="0" xfId="0" applyNumberFormat="1" applyFont="1" applyFill="1" applyBorder="1" applyAlignment="1">
      <alignment horizontal="left"/>
    </xf>
    <xf numFmtId="3" fontId="6" fillId="0" borderId="0" xfId="0" applyNumberFormat="1" applyFont="1" applyFill="1" applyBorder="1" applyAlignment="1"/>
    <xf numFmtId="0" fontId="8" fillId="0" borderId="2" xfId="0" applyFont="1" applyBorder="1"/>
    <xf numFmtId="0" fontId="0" fillId="0" borderId="2" xfId="0" applyBorder="1"/>
    <xf numFmtId="0" fontId="0" fillId="0" borderId="0" xfId="0" applyFill="1"/>
    <xf numFmtId="4" fontId="23" fillId="0" borderId="0" xfId="9" applyNumberFormat="1" applyFont="1" applyFill="1" applyBorder="1" applyAlignment="1">
      <alignment horizontal="right"/>
    </xf>
    <xf numFmtId="4" fontId="23" fillId="0" borderId="0" xfId="9" applyNumberFormat="1" applyFont="1" applyFill="1" applyBorder="1" applyAlignment="1">
      <alignment horizontal="center"/>
    </xf>
    <xf numFmtId="0" fontId="20" fillId="0" borderId="0" xfId="8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22" fillId="0" borderId="0" xfId="8" applyNumberFormat="1" applyFont="1" applyFill="1" applyBorder="1" applyAlignment="1">
      <alignment horizontal="center" vertical="center"/>
    </xf>
    <xf numFmtId="16" fontId="22" fillId="0" borderId="0" xfId="8" quotePrefix="1" applyNumberFormat="1" applyFont="1" applyFill="1" applyBorder="1" applyAlignment="1">
      <alignment horizontal="center" vertical="center"/>
    </xf>
    <xf numFmtId="4" fontId="23" fillId="0" borderId="0" xfId="8" applyNumberFormat="1" applyFont="1" applyFill="1" applyBorder="1" applyAlignment="1">
      <alignment horizontal="left"/>
    </xf>
    <xf numFmtId="0" fontId="0" fillId="0" borderId="0" xfId="0" applyFill="1" applyBorder="1" applyAlignment="1"/>
    <xf numFmtId="164" fontId="23" fillId="0" borderId="0" xfId="9" applyFont="1" applyFill="1" applyBorder="1" applyAlignment="1">
      <alignment horizontal="right"/>
    </xf>
    <xf numFmtId="164" fontId="23" fillId="0" borderId="0" xfId="9" applyFont="1" applyFill="1" applyBorder="1" applyAlignment="1">
      <alignment horizontal="center"/>
    </xf>
    <xf numFmtId="164" fontId="23" fillId="0" borderId="0" xfId="9" applyFont="1" applyFill="1" applyBorder="1" applyAlignment="1">
      <alignment horizontal="left"/>
    </xf>
    <xf numFmtId="4" fontId="0" fillId="0" borderId="0" xfId="0" applyNumberFormat="1"/>
    <xf numFmtId="4" fontId="8" fillId="0" borderId="0" xfId="0" applyNumberFormat="1" applyFont="1"/>
    <xf numFmtId="0" fontId="6" fillId="0" borderId="0" xfId="8" applyFont="1"/>
    <xf numFmtId="0" fontId="15" fillId="0" borderId="0" xfId="11" applyFont="1" applyFill="1" applyBorder="1" applyAlignment="1">
      <alignment wrapText="1"/>
    </xf>
    <xf numFmtId="3" fontId="15" fillId="0" borderId="0" xfId="11" applyNumberFormat="1" applyFont="1" applyFill="1" applyBorder="1" applyAlignment="1">
      <alignment horizontal="right" wrapText="1"/>
    </xf>
    <xf numFmtId="3" fontId="7" fillId="0" borderId="0" xfId="8" applyNumberFormat="1" applyFont="1"/>
    <xf numFmtId="3" fontId="15" fillId="0" borderId="0" xfId="14" applyNumberFormat="1" applyFont="1" applyFill="1" applyBorder="1" applyAlignment="1">
      <alignment horizontal="right" vertical="center" wrapText="1"/>
    </xf>
    <xf numFmtId="0" fontId="15" fillId="0" borderId="0" xfId="8" applyFont="1" applyBorder="1"/>
    <xf numFmtId="169" fontId="6" fillId="0" borderId="0" xfId="16" applyNumberFormat="1" applyFont="1" applyBorder="1"/>
    <xf numFmtId="10" fontId="6" fillId="0" borderId="0" xfId="17" applyNumberFormat="1" applyFont="1" applyBorder="1"/>
    <xf numFmtId="10" fontId="15" fillId="0" borderId="0" xfId="8" applyNumberFormat="1" applyFont="1" applyBorder="1"/>
    <xf numFmtId="0" fontId="5" fillId="4" borderId="0" xfId="8" applyFont="1" applyFill="1" applyBorder="1"/>
    <xf numFmtId="3" fontId="5" fillId="4" borderId="0" xfId="8" applyNumberFormat="1" applyFont="1" applyFill="1" applyBorder="1"/>
    <xf numFmtId="10" fontId="5" fillId="4" borderId="0" xfId="17" applyNumberFormat="1" applyFont="1" applyFill="1" applyBorder="1"/>
    <xf numFmtId="0" fontId="5" fillId="2" borderId="0" xfId="8" applyFont="1" applyFill="1" applyBorder="1"/>
    <xf numFmtId="3" fontId="5" fillId="2" borderId="0" xfId="8" applyNumberFormat="1" applyFont="1" applyFill="1" applyBorder="1"/>
    <xf numFmtId="10" fontId="5" fillId="2" borderId="0" xfId="17" applyNumberFormat="1" applyFont="1" applyFill="1" applyBorder="1"/>
    <xf numFmtId="0" fontId="15" fillId="0" borderId="0" xfId="0" applyFont="1" applyBorder="1"/>
    <xf numFmtId="3" fontId="15" fillId="0" borderId="0" xfId="0" applyNumberFormat="1" applyFont="1" applyBorder="1"/>
    <xf numFmtId="3" fontId="15" fillId="0" borderId="0" xfId="0" applyNumberFormat="1" applyFont="1" applyBorder="1" applyAlignment="1">
      <alignment horizontal="right"/>
    </xf>
    <xf numFmtId="3" fontId="15" fillId="0" borderId="0" xfId="0" applyNumberFormat="1" applyFont="1" applyFill="1" applyBorder="1" applyAlignment="1">
      <alignment vertical="center"/>
    </xf>
    <xf numFmtId="3" fontId="15" fillId="0" borderId="0" xfId="0" applyNumberFormat="1" applyFont="1" applyFill="1" applyBorder="1" applyAlignment="1">
      <alignment horizontal="right" vertical="center"/>
    </xf>
    <xf numFmtId="0" fontId="1" fillId="6" borderId="1" xfId="22" applyFill="1" applyBorder="1"/>
    <xf numFmtId="0" fontId="1" fillId="6" borderId="0" xfId="22" applyFill="1" applyBorder="1"/>
    <xf numFmtId="0" fontId="1" fillId="6" borderId="9" xfId="22" applyFill="1" applyBorder="1"/>
    <xf numFmtId="0" fontId="4" fillId="5" borderId="7" xfId="22" applyFont="1" applyFill="1" applyBorder="1" applyAlignment="1">
      <alignment horizontal="center" vertical="center" wrapText="1"/>
    </xf>
    <xf numFmtId="0" fontId="4" fillId="5" borderId="8" xfId="22" applyFont="1" applyFill="1" applyBorder="1" applyAlignment="1">
      <alignment horizontal="center" vertical="center"/>
    </xf>
    <xf numFmtId="0" fontId="32" fillId="5" borderId="13" xfId="22" applyFont="1" applyFill="1" applyBorder="1"/>
    <xf numFmtId="3" fontId="32" fillId="5" borderId="13" xfId="22" applyNumberFormat="1" applyFont="1" applyFill="1" applyBorder="1" applyAlignment="1">
      <alignment horizontal="right"/>
    </xf>
    <xf numFmtId="3" fontId="32" fillId="5" borderId="11" xfId="22" applyNumberFormat="1" applyFont="1" applyFill="1" applyBorder="1" applyAlignment="1">
      <alignment horizontal="right"/>
    </xf>
    <xf numFmtId="3" fontId="32" fillId="5" borderId="12" xfId="22" applyNumberFormat="1" applyFont="1" applyFill="1" applyBorder="1" applyAlignment="1">
      <alignment horizontal="right"/>
    </xf>
    <xf numFmtId="0" fontId="7" fillId="6" borderId="0" xfId="22" applyFont="1" applyFill="1" applyBorder="1"/>
    <xf numFmtId="0" fontId="4" fillId="5" borderId="6" xfId="22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right"/>
    </xf>
    <xf numFmtId="3" fontId="6" fillId="0" borderId="9" xfId="0" applyNumberFormat="1" applyFont="1" applyFill="1" applyBorder="1" applyAlignment="1">
      <alignment horizontal="right"/>
    </xf>
    <xf numFmtId="3" fontId="6" fillId="0" borderId="10" xfId="0" applyNumberFormat="1" applyFont="1" applyFill="1" applyBorder="1" applyAlignment="1">
      <alignment horizontal="right"/>
    </xf>
    <xf numFmtId="3" fontId="6" fillId="0" borderId="15" xfId="0" applyNumberFormat="1" applyFont="1" applyFill="1" applyBorder="1" applyAlignment="1">
      <alignment horizontal="right"/>
    </xf>
    <xf numFmtId="3" fontId="32" fillId="5" borderId="16" xfId="22" applyNumberFormat="1" applyFont="1" applyFill="1" applyBorder="1" applyAlignment="1">
      <alignment horizontal="right"/>
    </xf>
    <xf numFmtId="0" fontId="31" fillId="7" borderId="17" xfId="3" applyFont="1" applyFill="1" applyBorder="1" applyAlignment="1">
      <alignment horizontal="center" vertical="center"/>
    </xf>
    <xf numFmtId="0" fontId="31" fillId="7" borderId="18" xfId="3" applyFont="1" applyFill="1" applyBorder="1" applyAlignment="1">
      <alignment horizontal="center" vertical="center" wrapText="1"/>
    </xf>
    <xf numFmtId="0" fontId="31" fillId="7" borderId="18" xfId="3" applyFont="1" applyFill="1" applyBorder="1" applyAlignment="1">
      <alignment horizontal="center" vertical="center"/>
    </xf>
    <xf numFmtId="0" fontId="31" fillId="7" borderId="19" xfId="3" applyFont="1" applyFill="1" applyBorder="1" applyAlignment="1">
      <alignment horizontal="center" vertical="center"/>
    </xf>
    <xf numFmtId="0" fontId="33" fillId="0" borderId="10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3" fillId="0" borderId="14" xfId="0" applyFont="1" applyBorder="1" applyAlignment="1">
      <alignment vertical="center" wrapText="1"/>
    </xf>
    <xf numFmtId="0" fontId="33" fillId="0" borderId="10" xfId="0" applyFont="1" applyFill="1" applyBorder="1" applyAlignment="1">
      <alignment vertical="center" wrapText="1"/>
    </xf>
    <xf numFmtId="0" fontId="33" fillId="0" borderId="16" xfId="0" applyFont="1" applyBorder="1" applyAlignment="1">
      <alignment vertical="center" wrapText="1"/>
    </xf>
    <xf numFmtId="49" fontId="33" fillId="0" borderId="10" xfId="0" applyNumberFormat="1" applyFont="1" applyBorder="1" applyAlignment="1">
      <alignment vertical="center" wrapText="1"/>
    </xf>
    <xf numFmtId="0" fontId="6" fillId="0" borderId="10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0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15" fillId="3" borderId="10" xfId="23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 vertical="center"/>
    </xf>
    <xf numFmtId="0" fontId="4" fillId="5" borderId="9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32" fillId="5" borderId="9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3" fontId="4" fillId="5" borderId="1" xfId="0" applyNumberFormat="1" applyFont="1" applyFill="1" applyBorder="1" applyAlignment="1">
      <alignment horizontal="left" vertical="center"/>
    </xf>
    <xf numFmtId="3" fontId="4" fillId="5" borderId="0" xfId="0" applyNumberFormat="1" applyFont="1" applyFill="1" applyBorder="1" applyAlignment="1">
      <alignment horizontal="right" vertical="center"/>
    </xf>
    <xf numFmtId="0" fontId="4" fillId="5" borderId="0" xfId="0" applyFont="1" applyFill="1" applyBorder="1" applyAlignment="1">
      <alignment horizontal="left" vertical="center"/>
    </xf>
    <xf numFmtId="3" fontId="4" fillId="5" borderId="9" xfId="0" applyNumberFormat="1" applyFont="1" applyFill="1" applyBorder="1" applyAlignment="1">
      <alignment horizontal="right" vertical="center"/>
    </xf>
    <xf numFmtId="3" fontId="4" fillId="6" borderId="0" xfId="0" applyNumberFormat="1" applyFont="1" applyFill="1" applyBorder="1" applyAlignment="1">
      <alignment horizontal="right" vertical="center"/>
    </xf>
    <xf numFmtId="3" fontId="4" fillId="6" borderId="9" xfId="0" applyNumberFormat="1" applyFont="1" applyFill="1" applyBorder="1" applyAlignment="1">
      <alignment horizontal="right" vertical="center"/>
    </xf>
    <xf numFmtId="3" fontId="4" fillId="5" borderId="11" xfId="0" applyNumberFormat="1" applyFont="1" applyFill="1" applyBorder="1" applyAlignment="1">
      <alignment horizontal="right" vertical="center"/>
    </xf>
    <xf numFmtId="10" fontId="4" fillId="5" borderId="11" xfId="5" applyNumberFormat="1" applyFont="1" applyFill="1" applyBorder="1" applyAlignment="1" applyProtection="1">
      <alignment horizontal="right" vertical="center"/>
      <protection locked="0"/>
    </xf>
    <xf numFmtId="10" fontId="4" fillId="5" borderId="12" xfId="5" applyNumberFormat="1" applyFont="1" applyFill="1" applyBorder="1" applyAlignment="1">
      <alignment horizontal="right" vertical="center"/>
    </xf>
    <xf numFmtId="10" fontId="4" fillId="6" borderId="0" xfId="5" applyNumberFormat="1" applyFont="1" applyFill="1" applyBorder="1" applyAlignment="1" applyProtection="1">
      <alignment horizontal="right" vertical="center"/>
      <protection locked="0"/>
    </xf>
    <xf numFmtId="10" fontId="4" fillId="6" borderId="9" xfId="5" applyNumberFormat="1" applyFont="1" applyFill="1" applyBorder="1" applyAlignment="1">
      <alignment horizontal="right" vertical="center"/>
    </xf>
    <xf numFmtId="10" fontId="4" fillId="5" borderId="0" xfId="5" applyNumberFormat="1" applyFont="1" applyFill="1" applyBorder="1" applyAlignment="1" applyProtection="1">
      <alignment horizontal="right" vertical="center"/>
      <protection locked="0"/>
    </xf>
    <xf numFmtId="10" fontId="4" fillId="5" borderId="9" xfId="5" applyNumberFormat="1" applyFont="1" applyFill="1" applyBorder="1" applyAlignment="1">
      <alignment horizontal="right" vertical="center"/>
    </xf>
    <xf numFmtId="3" fontId="4" fillId="5" borderId="7" xfId="0" applyNumberFormat="1" applyFont="1" applyFill="1" applyBorder="1" applyAlignment="1">
      <alignment horizontal="right" vertical="center"/>
    </xf>
    <xf numFmtId="10" fontId="34" fillId="5" borderId="7" xfId="5" applyNumberFormat="1" applyFont="1" applyFill="1" applyBorder="1" applyAlignment="1">
      <alignment horizontal="right" vertical="center"/>
    </xf>
    <xf numFmtId="10" fontId="34" fillId="5" borderId="8" xfId="5" applyNumberFormat="1" applyFont="1" applyFill="1" applyBorder="1" applyAlignment="1">
      <alignment horizontal="right" vertical="center"/>
    </xf>
    <xf numFmtId="0" fontId="31" fillId="5" borderId="17" xfId="0" applyFont="1" applyFill="1" applyBorder="1" applyAlignment="1">
      <alignment vertical="center"/>
    </xf>
    <xf numFmtId="0" fontId="31" fillId="5" borderId="18" xfId="0" applyFont="1" applyFill="1" applyBorder="1" applyAlignment="1">
      <alignment vertical="center"/>
    </xf>
    <xf numFmtId="3" fontId="4" fillId="5" borderId="18" xfId="0" applyNumberFormat="1" applyFont="1" applyFill="1" applyBorder="1" applyAlignment="1">
      <alignment horizontal="right" vertical="center"/>
    </xf>
    <xf numFmtId="10" fontId="34" fillId="5" borderId="18" xfId="5" applyNumberFormat="1" applyFont="1" applyFill="1" applyBorder="1" applyAlignment="1">
      <alignment horizontal="right" vertical="center"/>
    </xf>
    <xf numFmtId="10" fontId="34" fillId="5" borderId="19" xfId="5" applyNumberFormat="1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2" fillId="5" borderId="7" xfId="0" applyFont="1" applyFill="1" applyBorder="1" applyAlignment="1">
      <alignment horizontal="center" vertical="center"/>
    </xf>
    <xf numFmtId="0" fontId="32" fillId="5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3" fontId="4" fillId="9" borderId="0" xfId="0" applyNumberFormat="1" applyFont="1" applyFill="1" applyBorder="1" applyAlignment="1">
      <alignment horizontal="right" vertical="center"/>
    </xf>
    <xf numFmtId="0" fontId="4" fillId="9" borderId="9" xfId="0" applyFont="1" applyFill="1" applyBorder="1" applyAlignment="1">
      <alignment vertical="center"/>
    </xf>
    <xf numFmtId="0" fontId="34" fillId="5" borderId="0" xfId="0" applyFont="1" applyFill="1" applyBorder="1" applyAlignment="1">
      <alignment horizontal="left" vertical="center"/>
    </xf>
    <xf numFmtId="0" fontId="34" fillId="5" borderId="9" xfId="0" applyFont="1" applyFill="1" applyBorder="1" applyAlignment="1">
      <alignment horizontal="left" vertical="center"/>
    </xf>
    <xf numFmtId="0" fontId="34" fillId="5" borderId="18" xfId="0" applyFont="1" applyFill="1" applyBorder="1" applyAlignment="1">
      <alignment horizontal="left" vertical="center"/>
    </xf>
    <xf numFmtId="0" fontId="34" fillId="5" borderId="19" xfId="0" applyFont="1" applyFill="1" applyBorder="1" applyAlignment="1">
      <alignment horizontal="left" vertical="center"/>
    </xf>
    <xf numFmtId="0" fontId="18" fillId="9" borderId="0" xfId="0" applyFont="1" applyFill="1" applyAlignment="1">
      <alignment vertical="center"/>
    </xf>
    <xf numFmtId="169" fontId="15" fillId="0" borderId="6" xfId="20" applyNumberFormat="1" applyFont="1" applyFill="1" applyBorder="1" applyAlignment="1">
      <alignment horizontal="right" vertical="center"/>
    </xf>
    <xf numFmtId="10" fontId="15" fillId="0" borderId="7" xfId="1" applyNumberFormat="1" applyFont="1" applyFill="1" applyBorder="1" applyAlignment="1" applyProtection="1">
      <alignment horizontal="right" vertical="center"/>
      <protection locked="0"/>
    </xf>
    <xf numFmtId="10" fontId="15" fillId="0" borderId="8" xfId="1" applyNumberFormat="1" applyFont="1" applyFill="1" applyBorder="1" applyAlignment="1" applyProtection="1">
      <alignment horizontal="right" vertical="center"/>
      <protection locked="0"/>
    </xf>
    <xf numFmtId="169" fontId="15" fillId="0" borderId="1" xfId="20" applyNumberFormat="1" applyFont="1" applyFill="1" applyBorder="1" applyAlignment="1">
      <alignment horizontal="right" vertical="center"/>
    </xf>
    <xf numFmtId="10" fontId="15" fillId="0" borderId="9" xfId="1" applyNumberFormat="1" applyFont="1" applyFill="1" applyBorder="1" applyAlignment="1" applyProtection="1">
      <alignment horizontal="right" vertical="center"/>
      <protection locked="0"/>
    </xf>
    <xf numFmtId="169" fontId="15" fillId="0" borderId="17" xfId="20" applyNumberFormat="1" applyFont="1" applyFill="1" applyBorder="1" applyAlignment="1">
      <alignment horizontal="right" vertical="center"/>
    </xf>
    <xf numFmtId="10" fontId="15" fillId="0" borderId="18" xfId="1" applyNumberFormat="1" applyFont="1" applyFill="1" applyBorder="1" applyAlignment="1" applyProtection="1">
      <alignment horizontal="right" vertical="center"/>
      <protection locked="0"/>
    </xf>
    <xf numFmtId="10" fontId="15" fillId="0" borderId="19" xfId="1" applyNumberFormat="1" applyFont="1" applyFill="1" applyBorder="1" applyAlignment="1" applyProtection="1">
      <alignment horizontal="right" vertical="center"/>
      <protection locked="0"/>
    </xf>
    <xf numFmtId="169" fontId="15" fillId="0" borderId="13" xfId="20" applyNumberFormat="1" applyFont="1" applyFill="1" applyBorder="1" applyAlignment="1">
      <alignment horizontal="right" vertical="center"/>
    </xf>
    <xf numFmtId="10" fontId="15" fillId="0" borderId="11" xfId="1" applyNumberFormat="1" applyFont="1" applyFill="1" applyBorder="1" applyAlignment="1" applyProtection="1">
      <alignment horizontal="right" vertical="center"/>
      <protection locked="0"/>
    </xf>
    <xf numFmtId="10" fontId="15" fillId="0" borderId="12" xfId="1" applyNumberFormat="1" applyFont="1" applyFill="1" applyBorder="1" applyAlignment="1" applyProtection="1">
      <alignment horizontal="right" vertical="center"/>
      <protection locked="0"/>
    </xf>
    <xf numFmtId="3" fontId="15" fillId="0" borderId="7" xfId="0" applyNumberFormat="1" applyFont="1" applyFill="1" applyBorder="1" applyAlignment="1">
      <alignment horizontal="right" vertical="center"/>
    </xf>
    <xf numFmtId="3" fontId="15" fillId="0" borderId="18" xfId="0" applyNumberFormat="1" applyFont="1" applyFill="1" applyBorder="1" applyAlignment="1">
      <alignment horizontal="righ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3" fontId="15" fillId="0" borderId="11" xfId="0" applyNumberFormat="1" applyFont="1" applyFill="1" applyBorder="1" applyAlignment="1">
      <alignment horizontal="right" vertical="center"/>
    </xf>
    <xf numFmtId="0" fontId="6" fillId="0" borderId="13" xfId="0" applyFont="1" applyBorder="1" applyAlignment="1">
      <alignment horizontal="left" vertical="center"/>
    </xf>
    <xf numFmtId="10" fontId="6" fillId="0" borderId="11" xfId="5" applyNumberFormat="1" applyFont="1" applyBorder="1" applyAlignment="1">
      <alignment vertical="center"/>
    </xf>
    <xf numFmtId="10" fontId="6" fillId="0" borderId="12" xfId="5" applyNumberFormat="1" applyFont="1" applyBorder="1" applyAlignment="1">
      <alignment vertical="center"/>
    </xf>
    <xf numFmtId="0" fontId="28" fillId="3" borderId="16" xfId="24" applyFont="1" applyFill="1" applyBorder="1" applyAlignment="1">
      <alignment vertical="center"/>
    </xf>
    <xf numFmtId="0" fontId="28" fillId="3" borderId="14" xfId="24" applyFont="1" applyFill="1" applyBorder="1" applyAlignment="1">
      <alignment vertical="center"/>
    </xf>
    <xf numFmtId="0" fontId="33" fillId="3" borderId="10" xfId="0" applyFont="1" applyFill="1" applyBorder="1" applyAlignment="1">
      <alignment vertical="center"/>
    </xf>
    <xf numFmtId="0" fontId="33" fillId="3" borderId="15" xfId="0" applyFont="1" applyFill="1" applyBorder="1" applyAlignment="1">
      <alignment vertical="center"/>
    </xf>
    <xf numFmtId="0" fontId="33" fillId="3" borderId="14" xfId="0" applyFont="1" applyFill="1" applyBorder="1" applyAlignment="1">
      <alignment vertical="center"/>
    </xf>
    <xf numFmtId="0" fontId="33" fillId="3" borderId="16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8" fillId="3" borderId="15" xfId="24" applyFont="1" applyFill="1" applyBorder="1" applyAlignment="1">
      <alignment vertical="center"/>
    </xf>
    <xf numFmtId="0" fontId="33" fillId="3" borderId="14" xfId="0" applyFont="1" applyFill="1" applyBorder="1"/>
    <xf numFmtId="10" fontId="6" fillId="0" borderId="7" xfId="5" applyNumberFormat="1" applyFont="1" applyBorder="1" applyAlignment="1">
      <alignment vertical="center"/>
    </xf>
    <xf numFmtId="10" fontId="6" fillId="0" borderId="8" xfId="5" applyNumberFormat="1" applyFont="1" applyBorder="1" applyAlignment="1">
      <alignment vertical="center"/>
    </xf>
    <xf numFmtId="10" fontId="6" fillId="0" borderId="9" xfId="5" applyNumberFormat="1" applyFont="1" applyBorder="1" applyAlignment="1">
      <alignment vertical="center"/>
    </xf>
    <xf numFmtId="3" fontId="15" fillId="0" borderId="18" xfId="0" applyNumberFormat="1" applyFont="1" applyFill="1" applyBorder="1" applyAlignment="1">
      <alignment vertical="center"/>
    </xf>
    <xf numFmtId="10" fontId="6" fillId="0" borderId="18" xfId="5" applyNumberFormat="1" applyFont="1" applyBorder="1" applyAlignment="1">
      <alignment vertical="center"/>
    </xf>
    <xf numFmtId="10" fontId="6" fillId="0" borderId="19" xfId="5" applyNumberFormat="1" applyFont="1" applyBorder="1" applyAlignment="1">
      <alignment vertical="center"/>
    </xf>
    <xf numFmtId="0" fontId="28" fillId="3" borderId="16" xfId="24" applyFont="1" applyFill="1" applyBorder="1" applyAlignment="1">
      <alignment horizontal="left" vertical="center"/>
    </xf>
    <xf numFmtId="0" fontId="0" fillId="0" borderId="0" xfId="0" applyBorder="1"/>
    <xf numFmtId="0" fontId="0" fillId="0" borderId="9" xfId="0" applyBorder="1"/>
    <xf numFmtId="0" fontId="13" fillId="5" borderId="1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6" fontId="32" fillId="5" borderId="12" xfId="7" applyNumberFormat="1" applyFont="1" applyFill="1" applyBorder="1"/>
    <xf numFmtId="0" fontId="4" fillId="9" borderId="0" xfId="0" applyFont="1" applyFill="1" applyBorder="1" applyAlignment="1">
      <alignment horizontal="left"/>
    </xf>
    <xf numFmtId="166" fontId="4" fillId="9" borderId="0" xfId="7" applyNumberFormat="1" applyFont="1" applyFill="1" applyBorder="1" applyAlignment="1">
      <alignment horizontal="right"/>
    </xf>
    <xf numFmtId="0" fontId="4" fillId="5" borderId="0" xfId="0" applyFont="1" applyFill="1" applyBorder="1" applyAlignment="1">
      <alignment horizontal="left"/>
    </xf>
    <xf numFmtId="166" fontId="4" fillId="5" borderId="0" xfId="7" applyNumberFormat="1" applyFont="1" applyFill="1" applyBorder="1" applyAlignment="1">
      <alignment horizontal="right"/>
    </xf>
    <xf numFmtId="166" fontId="4" fillId="5" borderId="13" xfId="7" applyNumberFormat="1" applyFont="1" applyFill="1" applyBorder="1" applyAlignment="1">
      <alignment horizontal="left"/>
    </xf>
    <xf numFmtId="166" fontId="4" fillId="5" borderId="11" xfId="7" applyNumberFormat="1" applyFont="1" applyFill="1" applyBorder="1" applyAlignment="1">
      <alignment horizontal="right"/>
    </xf>
    <xf numFmtId="0" fontId="6" fillId="0" borderId="11" xfId="0" applyFont="1" applyFill="1" applyBorder="1" applyAlignment="1">
      <alignment vertical="center"/>
    </xf>
    <xf numFmtId="166" fontId="32" fillId="5" borderId="8" xfId="7" applyNumberFormat="1" applyFont="1" applyFill="1" applyBorder="1"/>
    <xf numFmtId="0" fontId="32" fillId="10" borderId="17" xfId="0" applyFont="1" applyFill="1" applyBorder="1" applyAlignment="1">
      <alignment horizontal="left" vertical="center"/>
    </xf>
    <xf numFmtId="0" fontId="4" fillId="10" borderId="18" xfId="0" applyFont="1" applyFill="1" applyBorder="1" applyAlignment="1">
      <alignment vertical="center"/>
    </xf>
    <xf numFmtId="166" fontId="32" fillId="10" borderId="19" xfId="7" applyNumberFormat="1" applyFont="1" applyFill="1" applyBorder="1" applyAlignment="1">
      <alignment vertical="center"/>
    </xf>
    <xf numFmtId="0" fontId="32" fillId="5" borderId="0" xfId="0" applyFont="1" applyFill="1" applyBorder="1" applyAlignment="1">
      <alignment horizontal="left"/>
    </xf>
    <xf numFmtId="0" fontId="4" fillId="10" borderId="13" xfId="0" applyFont="1" applyFill="1" applyBorder="1" applyAlignment="1">
      <alignment horizontal="left" vertical="center"/>
    </xf>
    <xf numFmtId="0" fontId="4" fillId="10" borderId="11" xfId="0" applyFont="1" applyFill="1" applyBorder="1" applyAlignment="1">
      <alignment vertical="center"/>
    </xf>
    <xf numFmtId="0" fontId="4" fillId="11" borderId="0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0" fontId="4" fillId="10" borderId="6" xfId="0" applyFont="1" applyFill="1" applyBorder="1" applyAlignment="1">
      <alignment vertical="center"/>
    </xf>
    <xf numFmtId="0" fontId="4" fillId="10" borderId="7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166" fontId="32" fillId="5" borderId="9" xfId="7" applyNumberFormat="1" applyFont="1" applyFill="1" applyBorder="1"/>
    <xf numFmtId="0" fontId="4" fillId="10" borderId="17" xfId="0" applyFont="1" applyFill="1" applyBorder="1" applyAlignment="1">
      <alignment horizontal="left"/>
    </xf>
    <xf numFmtId="0" fontId="4" fillId="10" borderId="18" xfId="0" applyFont="1" applyFill="1" applyBorder="1" applyAlignment="1">
      <alignment horizontal="center"/>
    </xf>
    <xf numFmtId="166" fontId="32" fillId="5" borderId="19" xfId="7" applyNumberFormat="1" applyFont="1" applyFill="1" applyBorder="1"/>
    <xf numFmtId="0" fontId="34" fillId="9" borderId="0" xfId="0" applyFont="1" applyFill="1" applyBorder="1"/>
    <xf numFmtId="166" fontId="34" fillId="9" borderId="0" xfId="7" applyNumberFormat="1" applyFont="1" applyFill="1" applyBorder="1"/>
    <xf numFmtId="166" fontId="15" fillId="0" borderId="8" xfId="7" applyNumberFormat="1" applyFont="1" applyFill="1" applyBorder="1" applyAlignment="1">
      <alignment horizontal="right"/>
    </xf>
    <xf numFmtId="166" fontId="15" fillId="0" borderId="9" xfId="7" applyNumberFormat="1" applyFont="1" applyFill="1" applyBorder="1" applyAlignment="1">
      <alignment horizontal="right"/>
    </xf>
    <xf numFmtId="166" fontId="15" fillId="0" borderId="19" xfId="7" applyNumberFormat="1" applyFont="1" applyFill="1" applyBorder="1" applyAlignment="1">
      <alignment horizontal="right"/>
    </xf>
    <xf numFmtId="0" fontId="6" fillId="0" borderId="14" xfId="0" applyFont="1" applyFill="1" applyBorder="1" applyAlignment="1">
      <alignment vertical="center"/>
    </xf>
    <xf numFmtId="166" fontId="15" fillId="0" borderId="16" xfId="7" applyNumberFormat="1" applyFont="1" applyFill="1" applyBorder="1" applyAlignment="1">
      <alignment horizontal="right"/>
    </xf>
    <xf numFmtId="166" fontId="15" fillId="0" borderId="10" xfId="7" applyNumberFormat="1" applyFont="1" applyFill="1" applyBorder="1" applyAlignment="1">
      <alignment horizontal="right"/>
    </xf>
    <xf numFmtId="166" fontId="15" fillId="0" borderId="15" xfId="7" applyNumberFormat="1" applyFont="1" applyFill="1" applyBorder="1" applyAlignment="1">
      <alignment horizontal="right"/>
    </xf>
    <xf numFmtId="166" fontId="15" fillId="0" borderId="14" xfId="7" applyNumberFormat="1" applyFont="1" applyFill="1" applyBorder="1" applyAlignment="1">
      <alignment horizontal="right"/>
    </xf>
    <xf numFmtId="0" fontId="0" fillId="0" borderId="8" xfId="0" applyBorder="1"/>
    <xf numFmtId="0" fontId="4" fillId="9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6" fillId="0" borderId="11" xfId="0" applyFont="1" applyFill="1" applyBorder="1"/>
    <xf numFmtId="166" fontId="15" fillId="0" borderId="12" xfId="7" applyNumberFormat="1" applyFont="1" applyFill="1" applyBorder="1" applyAlignment="1">
      <alignment horizontal="right"/>
    </xf>
    <xf numFmtId="0" fontId="32" fillId="5" borderId="9" xfId="0" applyFont="1" applyFill="1" applyBorder="1" applyAlignment="1">
      <alignment horizontal="left"/>
    </xf>
    <xf numFmtId="166" fontId="6" fillId="0" borderId="9" xfId="7" applyNumberFormat="1" applyFont="1" applyFill="1" applyBorder="1" applyAlignment="1"/>
    <xf numFmtId="166" fontId="6" fillId="0" borderId="16" xfId="7" applyNumberFormat="1" applyFont="1" applyBorder="1"/>
    <xf numFmtId="166" fontId="6" fillId="0" borderId="16" xfId="7" applyNumberFormat="1" applyFont="1" applyFill="1" applyBorder="1" applyAlignment="1"/>
    <xf numFmtId="166" fontId="6" fillId="0" borderId="10" xfId="7" applyNumberFormat="1" applyFont="1" applyFill="1" applyBorder="1" applyAlignment="1"/>
    <xf numFmtId="166" fontId="6" fillId="0" borderId="15" xfId="7" applyNumberFormat="1" applyFont="1" applyFill="1" applyBorder="1" applyAlignment="1"/>
    <xf numFmtId="166" fontId="6" fillId="0" borderId="14" xfId="7" applyNumberFormat="1" applyFont="1" applyFill="1" applyBorder="1" applyAlignment="1"/>
    <xf numFmtId="0" fontId="4" fillId="11" borderId="1" xfId="0" applyFont="1" applyFill="1" applyBorder="1" applyAlignment="1">
      <alignment horizontal="left" vertical="center"/>
    </xf>
    <xf numFmtId="166" fontId="4" fillId="11" borderId="9" xfId="7" applyNumberFormat="1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166" fontId="4" fillId="10" borderId="9" xfId="7" applyNumberFormat="1" applyFont="1" applyFill="1" applyBorder="1" applyAlignment="1">
      <alignment vertical="center"/>
    </xf>
    <xf numFmtId="0" fontId="13" fillId="9" borderId="1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3" fillId="9" borderId="9" xfId="0" applyFont="1" applyFill="1" applyBorder="1" applyAlignment="1">
      <alignment horizontal="center"/>
    </xf>
    <xf numFmtId="0" fontId="32" fillId="5" borderId="6" xfId="0" applyFont="1" applyFill="1" applyBorder="1" applyAlignment="1">
      <alignment horizontal="left"/>
    </xf>
    <xf numFmtId="0" fontId="32" fillId="5" borderId="7" xfId="0" applyFont="1" applyFill="1" applyBorder="1" applyAlignment="1">
      <alignment horizontal="right"/>
    </xf>
    <xf numFmtId="0" fontId="32" fillId="5" borderId="8" xfId="0" applyFont="1" applyFill="1" applyBorder="1" applyAlignment="1">
      <alignment horizontal="right"/>
    </xf>
    <xf numFmtId="0" fontId="4" fillId="5" borderId="17" xfId="0" applyFont="1" applyFill="1" applyBorder="1"/>
    <xf numFmtId="3" fontId="4" fillId="5" borderId="18" xfId="0" applyNumberFormat="1" applyFont="1" applyFill="1" applyBorder="1"/>
    <xf numFmtId="0" fontId="4" fillId="9" borderId="0" xfId="0" applyFont="1" applyFill="1"/>
    <xf numFmtId="3" fontId="4" fillId="9" borderId="0" xfId="0" applyNumberFormat="1" applyFont="1" applyFill="1"/>
    <xf numFmtId="10" fontId="4" fillId="9" borderId="0" xfId="0" applyNumberFormat="1" applyFont="1" applyFill="1"/>
    <xf numFmtId="0" fontId="15" fillId="0" borderId="1" xfId="11" applyFont="1" applyFill="1" applyBorder="1" applyAlignment="1">
      <alignment wrapText="1"/>
    </xf>
    <xf numFmtId="10" fontId="15" fillId="0" borderId="9" xfId="12" applyNumberFormat="1" applyFont="1" applyFill="1" applyBorder="1" applyAlignment="1">
      <alignment horizontal="right" wrapText="1"/>
    </xf>
    <xf numFmtId="10" fontId="4" fillId="5" borderId="19" xfId="1" applyNumberFormat="1" applyFont="1" applyFill="1" applyBorder="1"/>
    <xf numFmtId="0" fontId="9" fillId="9" borderId="0" xfId="0" applyFont="1" applyFill="1" applyAlignment="1">
      <alignment horizont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horizontal="right" vertical="center"/>
    </xf>
    <xf numFmtId="0" fontId="4" fillId="5" borderId="13" xfId="0" applyFont="1" applyFill="1" applyBorder="1" applyAlignment="1">
      <alignment vertical="center"/>
    </xf>
    <xf numFmtId="3" fontId="4" fillId="5" borderId="11" xfId="0" applyNumberFormat="1" applyFont="1" applyFill="1" applyBorder="1" applyAlignment="1">
      <alignment vertical="center"/>
    </xf>
    <xf numFmtId="0" fontId="6" fillId="9" borderId="0" xfId="8" applyFont="1" applyFill="1" applyBorder="1"/>
    <xf numFmtId="0" fontId="30" fillId="0" borderId="0" xfId="0" applyFont="1"/>
    <xf numFmtId="3" fontId="0" fillId="0" borderId="0" xfId="0" applyNumberFormat="1"/>
    <xf numFmtId="0" fontId="4" fillId="5" borderId="20" xfId="14" applyFont="1" applyFill="1" applyBorder="1" applyAlignment="1">
      <alignment vertical="center" wrapText="1"/>
    </xf>
    <xf numFmtId="3" fontId="4" fillId="5" borderId="21" xfId="14" applyNumberFormat="1" applyFont="1" applyFill="1" applyBorder="1" applyAlignment="1">
      <alignment horizontal="right" vertical="center" wrapText="1"/>
    </xf>
    <xf numFmtId="0" fontId="32" fillId="5" borderId="6" xfId="0" applyFont="1" applyFill="1" applyBorder="1" applyAlignment="1">
      <alignment vertical="center"/>
    </xf>
    <xf numFmtId="0" fontId="32" fillId="5" borderId="7" xfId="0" applyFont="1" applyFill="1" applyBorder="1" applyAlignment="1">
      <alignment horizontal="right" vertical="center"/>
    </xf>
    <xf numFmtId="0" fontId="32" fillId="5" borderId="8" xfId="0" applyFont="1" applyFill="1" applyBorder="1" applyAlignment="1">
      <alignment horizontal="right" vertical="center"/>
    </xf>
    <xf numFmtId="0" fontId="15" fillId="0" borderId="1" xfId="14" applyFont="1" applyFill="1" applyBorder="1" applyAlignment="1">
      <alignment vertical="center" wrapText="1"/>
    </xf>
    <xf numFmtId="10" fontId="6" fillId="0" borderId="9" xfId="15" applyNumberFormat="1" applyFont="1" applyBorder="1" applyAlignment="1">
      <alignment vertical="center"/>
    </xf>
    <xf numFmtId="10" fontId="4" fillId="5" borderId="12" xfId="1" applyNumberFormat="1" applyFont="1" applyFill="1" applyBorder="1" applyAlignment="1">
      <alignment vertical="center"/>
    </xf>
    <xf numFmtId="10" fontId="4" fillId="5" borderId="22" xfId="1" applyNumberFormat="1" applyFont="1" applyFill="1" applyBorder="1" applyAlignment="1">
      <alignment horizontal="right" vertical="center" wrapText="1"/>
    </xf>
    <xf numFmtId="0" fontId="13" fillId="9" borderId="0" xfId="8" applyFont="1" applyFill="1" applyBorder="1"/>
    <xf numFmtId="0" fontId="6" fillId="9" borderId="0" xfId="8" applyFont="1" applyFill="1"/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right"/>
    </xf>
    <xf numFmtId="0" fontId="6" fillId="0" borderId="1" xfId="8" applyFont="1" applyBorder="1"/>
    <xf numFmtId="3" fontId="6" fillId="0" borderId="0" xfId="8" applyNumberFormat="1" applyFont="1" applyBorder="1"/>
    <xf numFmtId="10" fontId="6" fillId="0" borderId="9" xfId="10" applyNumberFormat="1" applyFont="1" applyBorder="1"/>
    <xf numFmtId="0" fontId="14" fillId="9" borderId="1" xfId="8" applyFont="1" applyFill="1" applyBorder="1"/>
    <xf numFmtId="0" fontId="14" fillId="9" borderId="0" xfId="8" applyFont="1" applyFill="1" applyBorder="1"/>
    <xf numFmtId="0" fontId="14" fillId="9" borderId="9" xfId="8" applyFont="1" applyFill="1" applyBorder="1"/>
    <xf numFmtId="0" fontId="32" fillId="5" borderId="13" xfId="0" applyFont="1" applyFill="1" applyBorder="1"/>
    <xf numFmtId="3" fontId="32" fillId="5" borderId="11" xfId="0" applyNumberFormat="1" applyFont="1" applyFill="1" applyBorder="1"/>
    <xf numFmtId="3" fontId="6" fillId="9" borderId="0" xfId="8" applyNumberFormat="1" applyFont="1" applyFill="1"/>
    <xf numFmtId="0" fontId="7" fillId="0" borderId="1" xfId="8" applyFont="1" applyBorder="1"/>
    <xf numFmtId="3" fontId="7" fillId="0" borderId="0" xfId="8" applyNumberFormat="1" applyFont="1" applyBorder="1"/>
    <xf numFmtId="10" fontId="7" fillId="0" borderId="9" xfId="13" applyNumberFormat="1" applyFont="1" applyBorder="1"/>
    <xf numFmtId="10" fontId="32" fillId="5" borderId="12" xfId="1" applyNumberFormat="1" applyFont="1" applyFill="1" applyBorder="1"/>
    <xf numFmtId="0" fontId="9" fillId="9" borderId="1" xfId="8" applyFont="1" applyFill="1" applyBorder="1" applyAlignment="1">
      <alignment horizontal="center"/>
    </xf>
    <xf numFmtId="0" fontId="9" fillId="9" borderId="0" xfId="8" applyFont="1" applyFill="1" applyBorder="1" applyAlignment="1">
      <alignment horizontal="center"/>
    </xf>
    <xf numFmtId="0" fontId="9" fillId="9" borderId="9" xfId="8" applyFont="1" applyFill="1" applyBorder="1" applyAlignment="1">
      <alignment horizontal="center"/>
    </xf>
    <xf numFmtId="0" fontId="4" fillId="5" borderId="1" xfId="8" applyFont="1" applyFill="1" applyBorder="1" applyAlignment="1">
      <alignment horizontal="right" vertical="center"/>
    </xf>
    <xf numFmtId="0" fontId="4" fillId="5" borderId="0" xfId="8" applyFont="1" applyFill="1" applyBorder="1" applyAlignment="1">
      <alignment horizontal="right" vertical="center"/>
    </xf>
    <xf numFmtId="0" fontId="2" fillId="0" borderId="23" xfId="25" applyFont="1" applyFill="1" applyBorder="1" applyAlignment="1">
      <alignment horizontal="right" wrapText="1"/>
    </xf>
    <xf numFmtId="170" fontId="2" fillId="0" borderId="23" xfId="25" applyNumberFormat="1" applyFont="1" applyFill="1" applyBorder="1" applyAlignment="1">
      <alignment horizontal="right" wrapText="1"/>
    </xf>
    <xf numFmtId="170" fontId="35" fillId="0" borderId="24" xfId="26" applyNumberFormat="1" applyFont="1" applyFill="1" applyBorder="1" applyAlignment="1">
      <alignment horizontal="center" wrapText="1"/>
    </xf>
    <xf numFmtId="170" fontId="32" fillId="5" borderId="13" xfId="26" applyNumberFormat="1" applyFont="1" applyFill="1" applyBorder="1" applyAlignment="1">
      <alignment horizontal="right"/>
    </xf>
    <xf numFmtId="0" fontId="26" fillId="0" borderId="0" xfId="25" applyFont="1" applyFill="1" applyBorder="1" applyAlignment="1">
      <alignment horizontal="right" wrapText="1"/>
    </xf>
    <xf numFmtId="4" fontId="26" fillId="0" borderId="0" xfId="25" applyNumberFormat="1" applyFont="1" applyFill="1" applyBorder="1" applyAlignment="1">
      <alignment horizontal="center" wrapText="1"/>
    </xf>
    <xf numFmtId="4" fontId="15" fillId="0" borderId="0" xfId="8" applyNumberFormat="1" applyFont="1" applyBorder="1"/>
    <xf numFmtId="0" fontId="0" fillId="9" borderId="0" xfId="0" applyFill="1"/>
    <xf numFmtId="16" fontId="37" fillId="5" borderId="0" xfId="8" quotePrefix="1" applyNumberFormat="1" applyFont="1" applyFill="1" applyBorder="1" applyAlignment="1">
      <alignment horizontal="center" vertical="center"/>
    </xf>
    <xf numFmtId="41" fontId="24" fillId="9" borderId="0" xfId="8" applyNumberFormat="1" applyFont="1" applyFill="1" applyBorder="1"/>
    <xf numFmtId="168" fontId="25" fillId="9" borderId="0" xfId="8" applyNumberFormat="1" applyFont="1" applyFill="1" applyBorder="1" applyAlignment="1">
      <alignment horizontal="left"/>
    </xf>
    <xf numFmtId="4" fontId="23" fillId="0" borderId="1" xfId="9" applyNumberFormat="1" applyFont="1" applyFill="1" applyBorder="1" applyAlignment="1">
      <alignment horizontal="right"/>
    </xf>
    <xf numFmtId="4" fontId="23" fillId="0" borderId="17" xfId="9" applyNumberFormat="1" applyFont="1" applyFill="1" applyBorder="1" applyAlignment="1">
      <alignment horizontal="right"/>
    </xf>
    <xf numFmtId="4" fontId="23" fillId="0" borderId="18" xfId="9" applyNumberFormat="1" applyFont="1" applyFill="1" applyBorder="1" applyAlignment="1">
      <alignment horizontal="right"/>
    </xf>
    <xf numFmtId="4" fontId="23" fillId="0" borderId="9" xfId="9" applyNumberFormat="1" applyFont="1" applyFill="1" applyBorder="1" applyAlignment="1">
      <alignment horizontal="center"/>
    </xf>
    <xf numFmtId="4" fontId="23" fillId="0" borderId="19" xfId="9" applyNumberFormat="1" applyFont="1" applyFill="1" applyBorder="1" applyAlignment="1">
      <alignment horizontal="right"/>
    </xf>
    <xf numFmtId="0" fontId="0" fillId="9" borderId="0" xfId="0" applyFill="1" applyBorder="1"/>
    <xf numFmtId="16" fontId="4" fillId="5" borderId="0" xfId="8" quotePrefix="1" applyNumberFormat="1" applyFont="1" applyFill="1" applyBorder="1" applyAlignment="1">
      <alignment horizontal="center" vertical="center"/>
    </xf>
    <xf numFmtId="16" fontId="4" fillId="5" borderId="9" xfId="8" quotePrefix="1" applyNumberFormat="1" applyFont="1" applyFill="1" applyBorder="1" applyAlignment="1">
      <alignment horizontal="center" vertical="center"/>
    </xf>
    <xf numFmtId="41" fontId="24" fillId="9" borderId="17" xfId="8" applyNumberFormat="1" applyFont="1" applyFill="1" applyBorder="1" applyAlignment="1">
      <alignment horizontal="right"/>
    </xf>
    <xf numFmtId="41" fontId="24" fillId="9" borderId="18" xfId="8" applyNumberFormat="1" applyFont="1" applyFill="1" applyBorder="1"/>
    <xf numFmtId="168" fontId="25" fillId="9" borderId="18" xfId="8" applyNumberFormat="1" applyFont="1" applyFill="1" applyBorder="1" applyAlignment="1">
      <alignment horizontal="left"/>
    </xf>
    <xf numFmtId="4" fontId="23" fillId="0" borderId="9" xfId="9" applyNumberFormat="1" applyFont="1" applyFill="1" applyBorder="1" applyAlignment="1">
      <alignment horizontal="right"/>
    </xf>
    <xf numFmtId="0" fontId="0" fillId="9" borderId="9" xfId="0" applyFill="1" applyBorder="1"/>
    <xf numFmtId="16" fontId="40" fillId="5" borderId="0" xfId="8" quotePrefix="1" applyNumberFormat="1" applyFont="1" applyFill="1" applyBorder="1" applyAlignment="1">
      <alignment horizontal="center" vertical="center"/>
    </xf>
    <xf numFmtId="16" fontId="40" fillId="5" borderId="9" xfId="8" quotePrefix="1" applyNumberFormat="1" applyFont="1" applyFill="1" applyBorder="1" applyAlignment="1">
      <alignment horizontal="center" vertical="center"/>
    </xf>
    <xf numFmtId="4" fontId="36" fillId="5" borderId="6" xfId="9" applyNumberFormat="1" applyFont="1" applyFill="1" applyBorder="1" applyAlignment="1">
      <alignment horizontal="left"/>
    </xf>
    <xf numFmtId="4" fontId="36" fillId="5" borderId="7" xfId="9" applyNumberFormat="1" applyFont="1" applyFill="1" applyBorder="1" applyAlignment="1">
      <alignment horizontal="left"/>
    </xf>
    <xf numFmtId="4" fontId="36" fillId="5" borderId="8" xfId="9" applyNumberFormat="1" applyFont="1" applyFill="1" applyBorder="1" applyAlignment="1">
      <alignment horizontal="left"/>
    </xf>
    <xf numFmtId="4" fontId="24" fillId="9" borderId="0" xfId="8" applyNumberFormat="1" applyFont="1" applyFill="1" applyBorder="1"/>
    <xf numFmtId="4" fontId="24" fillId="9" borderId="0" xfId="8" applyNumberFormat="1" applyFont="1" applyFill="1" applyBorder="1" applyAlignment="1"/>
    <xf numFmtId="4" fontId="25" fillId="9" borderId="0" xfId="8" applyNumberFormat="1" applyFont="1" applyFill="1" applyBorder="1" applyAlignment="1">
      <alignment horizontal="left"/>
    </xf>
    <xf numFmtId="0" fontId="0" fillId="3" borderId="0" xfId="0" applyFill="1"/>
    <xf numFmtId="0" fontId="14" fillId="9" borderId="1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right"/>
    </xf>
    <xf numFmtId="0" fontId="14" fillId="9" borderId="9" xfId="0" applyFont="1" applyFill="1" applyBorder="1" applyAlignment="1">
      <alignment horizontal="right"/>
    </xf>
    <xf numFmtId="0" fontId="32" fillId="5" borderId="1" xfId="0" applyFont="1" applyFill="1" applyBorder="1"/>
    <xf numFmtId="3" fontId="32" fillId="5" borderId="0" xfId="0" applyNumberFormat="1" applyFont="1" applyFill="1" applyBorder="1" applyAlignment="1">
      <alignment horizontal="right"/>
    </xf>
    <xf numFmtId="3" fontId="4" fillId="5" borderId="0" xfId="0" applyNumberFormat="1" applyFont="1" applyFill="1" applyBorder="1" applyAlignment="1">
      <alignment horizontal="right"/>
    </xf>
    <xf numFmtId="3" fontId="32" fillId="5" borderId="0" xfId="0" applyNumberFormat="1" applyFont="1" applyFill="1" applyBorder="1" applyAlignment="1">
      <alignment horizontal="center"/>
    </xf>
    <xf numFmtId="3" fontId="32" fillId="5" borderId="9" xfId="0" applyNumberFormat="1" applyFont="1" applyFill="1" applyBorder="1" applyAlignment="1">
      <alignment horizontal="right"/>
    </xf>
    <xf numFmtId="3" fontId="6" fillId="3" borderId="1" xfId="0" applyNumberFormat="1" applyFont="1" applyFill="1" applyBorder="1" applyAlignment="1">
      <alignment horizontal="left"/>
    </xf>
    <xf numFmtId="170" fontId="28" fillId="3" borderId="0" xfId="26" applyNumberFormat="1" applyFont="1" applyFill="1" applyBorder="1"/>
    <xf numFmtId="170" fontId="15" fillId="3" borderId="0" xfId="26" applyNumberFormat="1" applyFont="1" applyFill="1" applyBorder="1"/>
    <xf numFmtId="170" fontId="28" fillId="3" borderId="9" xfId="26" applyNumberFormat="1" applyFont="1" applyFill="1" applyBorder="1"/>
    <xf numFmtId="170" fontId="41" fillId="3" borderId="0" xfId="26" applyNumberFormat="1" applyFont="1" applyFill="1" applyBorder="1"/>
    <xf numFmtId="3" fontId="4" fillId="5" borderId="11" xfId="0" applyNumberFormat="1" applyFont="1" applyFill="1" applyBorder="1"/>
    <xf numFmtId="3" fontId="4" fillId="5" borderId="12" xfId="0" applyNumberFormat="1" applyFont="1" applyFill="1" applyBorder="1"/>
    <xf numFmtId="0" fontId="11" fillId="9" borderId="0" xfId="0" applyFont="1" applyFill="1"/>
    <xf numFmtId="0" fontId="11" fillId="9" borderId="0" xfId="0" applyFont="1" applyFill="1" applyAlignment="1">
      <alignment horizontal="right"/>
    </xf>
    <xf numFmtId="0" fontId="8" fillId="3" borderId="0" xfId="0" applyFont="1" applyFill="1"/>
    <xf numFmtId="0" fontId="1" fillId="0" borderId="0" xfId="27" applyFill="1"/>
    <xf numFmtId="0" fontId="1" fillId="9" borderId="1" xfId="27" applyFill="1" applyBorder="1"/>
    <xf numFmtId="0" fontId="1" fillId="9" borderId="0" xfId="27" applyFill="1" applyBorder="1"/>
    <xf numFmtId="0" fontId="1" fillId="9" borderId="9" xfId="27" applyFill="1" applyBorder="1"/>
    <xf numFmtId="0" fontId="32" fillId="5" borderId="1" xfId="27" applyFont="1" applyFill="1" applyBorder="1"/>
    <xf numFmtId="3" fontId="32" fillId="5" borderId="0" xfId="27" applyNumberFormat="1" applyFont="1" applyFill="1" applyBorder="1" applyAlignment="1">
      <alignment horizontal="right"/>
    </xf>
    <xf numFmtId="3" fontId="32" fillId="5" borderId="9" xfId="27" applyNumberFormat="1" applyFont="1" applyFill="1" applyBorder="1" applyAlignment="1">
      <alignment horizontal="right"/>
    </xf>
    <xf numFmtId="0" fontId="15" fillId="0" borderId="0" xfId="27" applyFont="1" applyBorder="1"/>
    <xf numFmtId="3" fontId="15" fillId="0" borderId="0" xfId="27" applyNumberFormat="1" applyFont="1" applyBorder="1" applyAlignment="1">
      <alignment horizontal="right"/>
    </xf>
    <xf numFmtId="10" fontId="15" fillId="0" borderId="9" xfId="28" applyNumberFormat="1" applyFont="1" applyBorder="1"/>
    <xf numFmtId="0" fontId="15" fillId="0" borderId="0" xfId="27" applyFont="1" applyBorder="1" applyAlignment="1">
      <alignment wrapText="1"/>
    </xf>
    <xf numFmtId="0" fontId="32" fillId="5" borderId="13" xfId="27" applyFont="1" applyFill="1" applyBorder="1"/>
    <xf numFmtId="3" fontId="32" fillId="5" borderId="11" xfId="27" applyNumberFormat="1" applyFont="1" applyFill="1" applyBorder="1"/>
    <xf numFmtId="0" fontId="11" fillId="9" borderId="17" xfId="27" applyFont="1" applyFill="1" applyBorder="1"/>
    <xf numFmtId="0" fontId="11" fillId="9" borderId="18" xfId="27" applyFont="1" applyFill="1" applyBorder="1"/>
    <xf numFmtId="0" fontId="11" fillId="9" borderId="19" xfId="27" applyFont="1" applyFill="1" applyBorder="1"/>
    <xf numFmtId="0" fontId="8" fillId="0" borderId="0" xfId="27" applyFont="1"/>
    <xf numFmtId="3" fontId="15" fillId="0" borderId="0" xfId="27" applyNumberFormat="1" applyFont="1" applyBorder="1"/>
    <xf numFmtId="4" fontId="1" fillId="0" borderId="0" xfId="27" applyNumberFormat="1"/>
    <xf numFmtId="0" fontId="1" fillId="0" borderId="0" xfId="27"/>
    <xf numFmtId="0" fontId="0" fillId="9" borderId="1" xfId="0" applyFill="1" applyBorder="1"/>
    <xf numFmtId="0" fontId="15" fillId="0" borderId="0" xfId="0" applyFont="1" applyBorder="1" applyAlignment="1">
      <alignment vertical="top"/>
    </xf>
    <xf numFmtId="3" fontId="15" fillId="0" borderId="0" xfId="0" applyNumberFormat="1" applyFont="1" applyBorder="1" applyAlignment="1">
      <alignment horizontal="right" vertical="center"/>
    </xf>
    <xf numFmtId="10" fontId="15" fillId="0" borderId="9" xfId="1" applyNumberFormat="1" applyFont="1" applyBorder="1" applyAlignment="1">
      <alignment horizontal="right" vertical="center"/>
    </xf>
    <xf numFmtId="170" fontId="0" fillId="0" borderId="0" xfId="26" applyNumberFormat="1" applyFont="1" applyFill="1"/>
    <xf numFmtId="0" fontId="15" fillId="0" borderId="0" xfId="0" applyFont="1" applyBorder="1" applyAlignment="1">
      <alignment vertical="top" wrapText="1"/>
    </xf>
    <xf numFmtId="10" fontId="4" fillId="5" borderId="12" xfId="28" applyNumberFormat="1" applyFont="1" applyFill="1" applyBorder="1"/>
    <xf numFmtId="0" fontId="32" fillId="10" borderId="13" xfId="0" applyFont="1" applyFill="1" applyBorder="1" applyAlignment="1">
      <alignment horizontal="left" vertical="center"/>
    </xf>
    <xf numFmtId="166" fontId="32" fillId="10" borderId="12" xfId="7" applyNumberFormat="1" applyFont="1" applyFill="1" applyBorder="1" applyAlignment="1">
      <alignment horizontal="right" vertical="center"/>
    </xf>
    <xf numFmtId="0" fontId="6" fillId="3" borderId="6" xfId="0" applyFont="1" applyFill="1" applyBorder="1"/>
    <xf numFmtId="0" fontId="6" fillId="3" borderId="1" xfId="0" applyFont="1" applyFill="1" applyBorder="1"/>
    <xf numFmtId="0" fontId="6" fillId="3" borderId="17" xfId="0" applyFont="1" applyFill="1" applyBorder="1"/>
    <xf numFmtId="0" fontId="13" fillId="9" borderId="1" xfId="29" applyFont="1" applyFill="1" applyBorder="1" applyAlignment="1">
      <alignment horizontal="center"/>
    </xf>
    <xf numFmtId="0" fontId="13" fillId="9" borderId="0" xfId="29" applyFont="1" applyFill="1" applyBorder="1" applyAlignment="1">
      <alignment horizontal="center"/>
    </xf>
    <xf numFmtId="0" fontId="13" fillId="9" borderId="9" xfId="29" applyFont="1" applyFill="1" applyBorder="1" applyAlignment="1">
      <alignment horizontal="center"/>
    </xf>
    <xf numFmtId="0" fontId="4" fillId="5" borderId="1" xfId="29" applyFont="1" applyFill="1" applyBorder="1" applyAlignment="1">
      <alignment horizontal="left"/>
    </xf>
    <xf numFmtId="0" fontId="4" fillId="5" borderId="0" xfId="29" applyFont="1" applyFill="1" applyBorder="1" applyAlignment="1">
      <alignment horizontal="right"/>
    </xf>
    <xf numFmtId="0" fontId="4" fillId="5" borderId="9" xfId="29" applyFont="1" applyFill="1" applyBorder="1" applyAlignment="1">
      <alignment horizontal="right"/>
    </xf>
    <xf numFmtId="0" fontId="4" fillId="5" borderId="13" xfId="29" applyFont="1" applyFill="1" applyBorder="1" applyAlignment="1">
      <alignment horizontal="left"/>
    </xf>
    <xf numFmtId="172" fontId="4" fillId="5" borderId="11" xfId="30" applyNumberFormat="1" applyFont="1" applyFill="1" applyBorder="1" applyAlignment="1">
      <alignment horizontal="right"/>
    </xf>
    <xf numFmtId="0" fontId="42" fillId="5" borderId="0" xfId="0" applyFont="1" applyFill="1" applyAlignment="1"/>
    <xf numFmtId="0" fontId="42" fillId="0" borderId="0" xfId="0" applyFont="1" applyAlignment="1"/>
    <xf numFmtId="0" fontId="43" fillId="5" borderId="0" xfId="0" applyFont="1" applyFill="1" applyAlignment="1">
      <alignment horizontal="center" vertical="center"/>
    </xf>
    <xf numFmtId="0" fontId="43" fillId="5" borderId="0" xfId="0" applyFont="1" applyFill="1" applyAlignment="1">
      <alignment vertical="center"/>
    </xf>
    <xf numFmtId="0" fontId="44" fillId="5" borderId="0" xfId="0" applyFont="1" applyFill="1" applyAlignment="1">
      <alignment horizontal="center" vertical="center"/>
    </xf>
    <xf numFmtId="0" fontId="45" fillId="5" borderId="0" xfId="0" applyFont="1" applyFill="1" applyAlignment="1">
      <alignment horizontal="center"/>
    </xf>
    <xf numFmtId="0" fontId="46" fillId="5" borderId="0" xfId="0" applyFont="1" applyFill="1" applyAlignment="1">
      <alignment horizontal="center"/>
    </xf>
    <xf numFmtId="0" fontId="47" fillId="0" borderId="0" xfId="0" applyFont="1"/>
    <xf numFmtId="0" fontId="49" fillId="0" borderId="0" xfId="31" applyFont="1" applyAlignment="1" applyProtection="1"/>
    <xf numFmtId="0" fontId="50" fillId="0" borderId="0" xfId="0" applyFont="1"/>
    <xf numFmtId="0" fontId="0" fillId="5" borderId="0" xfId="0" applyFill="1"/>
    <xf numFmtId="0" fontId="19" fillId="0" borderId="0" xfId="8"/>
    <xf numFmtId="0" fontId="19" fillId="0" borderId="0" xfId="8" applyAlignment="1">
      <alignment horizontal="center"/>
    </xf>
    <xf numFmtId="0" fontId="51" fillId="0" borderId="0" xfId="8" applyFont="1"/>
    <xf numFmtId="0" fontId="19" fillId="0" borderId="0" xfId="8" applyBorder="1"/>
    <xf numFmtId="0" fontId="19" fillId="0" borderId="0" xfId="8" applyBorder="1" applyAlignment="1">
      <alignment horizontal="center"/>
    </xf>
    <xf numFmtId="0" fontId="19" fillId="0" borderId="0" xfId="8" applyFill="1" applyBorder="1"/>
    <xf numFmtId="0" fontId="51" fillId="0" borderId="0" xfId="8" applyFont="1" applyBorder="1"/>
    <xf numFmtId="4" fontId="6" fillId="3" borderId="0" xfId="32" applyNumberFormat="1" applyFont="1" applyFill="1" applyBorder="1" applyAlignment="1">
      <alignment horizontal="left"/>
    </xf>
    <xf numFmtId="0" fontId="19" fillId="0" borderId="0" xfId="8" applyBorder="1" applyAlignment="1">
      <alignment wrapText="1"/>
    </xf>
    <xf numFmtId="0" fontId="19" fillId="0" borderId="0" xfId="8" applyFill="1" applyBorder="1" applyAlignment="1">
      <alignment horizontal="center"/>
    </xf>
    <xf numFmtId="0" fontId="52" fillId="0" borderId="0" xfId="8" applyFont="1" applyAlignment="1">
      <alignment horizontal="center"/>
    </xf>
    <xf numFmtId="0" fontId="52" fillId="0" borderId="0" xfId="8" applyFont="1"/>
    <xf numFmtId="0" fontId="7" fillId="3" borderId="3" xfId="4" applyFont="1" applyFill="1" applyBorder="1" applyAlignment="1">
      <alignment vertical="center" wrapText="1"/>
    </xf>
    <xf numFmtId="0" fontId="7" fillId="3" borderId="3" xfId="4" applyFont="1" applyFill="1" applyBorder="1" applyAlignment="1">
      <alignment vertical="center"/>
    </xf>
    <xf numFmtId="4" fontId="23" fillId="0" borderId="0" xfId="32" applyNumberFormat="1" applyFont="1" applyFill="1" applyBorder="1" applyAlignment="1">
      <alignment horizontal="right"/>
    </xf>
    <xf numFmtId="4" fontId="23" fillId="0" borderId="0" xfId="32" applyNumberFormat="1" applyFont="1" applyFill="1" applyBorder="1" applyAlignment="1">
      <alignment horizontal="right" vertical="center"/>
    </xf>
    <xf numFmtId="4" fontId="23" fillId="0" borderId="1" xfId="32" applyNumberFormat="1" applyFont="1" applyFill="1" applyBorder="1" applyAlignment="1">
      <alignment horizontal="right" vertical="center"/>
    </xf>
    <xf numFmtId="4" fontId="23" fillId="0" borderId="9" xfId="32" applyNumberFormat="1" applyFont="1" applyFill="1" applyBorder="1" applyAlignment="1">
      <alignment horizontal="right" vertical="center"/>
    </xf>
    <xf numFmtId="4" fontId="23" fillId="0" borderId="17" xfId="32" applyNumberFormat="1" applyFont="1" applyFill="1" applyBorder="1" applyAlignment="1">
      <alignment horizontal="right" vertical="center"/>
    </xf>
    <xf numFmtId="4" fontId="23" fillId="0" borderId="18" xfId="32" applyNumberFormat="1" applyFont="1" applyFill="1" applyBorder="1" applyAlignment="1">
      <alignment horizontal="right" vertical="center"/>
    </xf>
    <xf numFmtId="4" fontId="23" fillId="0" borderId="19" xfId="32" applyNumberFormat="1" applyFont="1" applyFill="1" applyBorder="1" applyAlignment="1">
      <alignment horizontal="right" vertical="center"/>
    </xf>
    <xf numFmtId="0" fontId="6" fillId="0" borderId="14" xfId="0" applyFont="1" applyBorder="1" applyAlignment="1">
      <alignment vertical="center"/>
    </xf>
    <xf numFmtId="0" fontId="41" fillId="0" borderId="0" xfId="0" applyFont="1"/>
    <xf numFmtId="0" fontId="8" fillId="0" borderId="0" xfId="0" applyFont="1" applyAlignment="1">
      <alignment horizontal="left" vertical="center" wrapText="1"/>
    </xf>
    <xf numFmtId="43" fontId="31" fillId="5" borderId="6" xfId="21" applyFont="1" applyFill="1" applyBorder="1" applyAlignment="1">
      <alignment horizontal="center"/>
    </xf>
    <xf numFmtId="43" fontId="31" fillId="5" borderId="7" xfId="21" applyFont="1" applyFill="1" applyBorder="1" applyAlignment="1">
      <alignment horizontal="center"/>
    </xf>
    <xf numFmtId="43" fontId="31" fillId="5" borderId="8" xfId="21" applyFont="1" applyFill="1" applyBorder="1" applyAlignment="1">
      <alignment horizontal="center"/>
    </xf>
    <xf numFmtId="43" fontId="31" fillId="5" borderId="1" xfId="21" applyFont="1" applyFill="1" applyBorder="1" applyAlignment="1">
      <alignment horizontal="center"/>
    </xf>
    <xf numFmtId="43" fontId="31" fillId="5" borderId="0" xfId="21" applyFont="1" applyFill="1" applyBorder="1" applyAlignment="1">
      <alignment horizontal="center"/>
    </xf>
    <xf numFmtId="43" fontId="31" fillId="5" borderId="9" xfId="21" applyFont="1" applyFill="1" applyBorder="1" applyAlignment="1">
      <alignment horizontal="center"/>
    </xf>
    <xf numFmtId="0" fontId="31" fillId="5" borderId="1" xfId="22" applyFont="1" applyFill="1" applyBorder="1" applyAlignment="1">
      <alignment horizontal="center"/>
    </xf>
    <xf numFmtId="0" fontId="31" fillId="5" borderId="0" xfId="22" applyFont="1" applyFill="1" applyBorder="1" applyAlignment="1">
      <alignment horizontal="center"/>
    </xf>
    <xf numFmtId="0" fontId="31" fillId="5" borderId="9" xfId="22" applyFont="1" applyFill="1" applyBorder="1" applyAlignment="1">
      <alignment horizontal="center"/>
    </xf>
    <xf numFmtId="0" fontId="4" fillId="5" borderId="11" xfId="22" applyFont="1" applyFill="1" applyBorder="1" applyAlignment="1">
      <alignment horizontal="center" vertical="center"/>
    </xf>
    <xf numFmtId="0" fontId="4" fillId="5" borderId="12" xfId="22" applyFont="1" applyFill="1" applyBorder="1" applyAlignment="1">
      <alignment horizontal="center" vertical="center"/>
    </xf>
    <xf numFmtId="0" fontId="4" fillId="5" borderId="13" xfId="22" applyFont="1" applyFill="1" applyBorder="1" applyAlignment="1">
      <alignment horizontal="center" vertical="center"/>
    </xf>
    <xf numFmtId="0" fontId="4" fillId="5" borderId="10" xfId="22" applyFont="1" applyFill="1" applyBorder="1" applyAlignment="1">
      <alignment horizontal="left" vertical="center"/>
    </xf>
    <xf numFmtId="0" fontId="4" fillId="5" borderId="17" xfId="22" applyFont="1" applyFill="1" applyBorder="1" applyAlignment="1">
      <alignment horizontal="left" vertical="center"/>
    </xf>
    <xf numFmtId="0" fontId="4" fillId="5" borderId="10" xfId="22" applyFont="1" applyFill="1" applyBorder="1" applyAlignment="1">
      <alignment horizontal="center" vertical="center" wrapText="1"/>
    </xf>
    <xf numFmtId="0" fontId="4" fillId="5" borderId="9" xfId="22" applyFont="1" applyFill="1" applyBorder="1" applyAlignment="1">
      <alignment horizontal="center" vertical="center" wrapText="1"/>
    </xf>
    <xf numFmtId="0" fontId="4" fillId="5" borderId="15" xfId="22" applyFont="1" applyFill="1" applyBorder="1" applyAlignment="1">
      <alignment horizontal="center" vertical="center" wrapText="1"/>
    </xf>
    <xf numFmtId="0" fontId="7" fillId="3" borderId="3" xfId="4" applyFont="1" applyFill="1" applyBorder="1" applyAlignment="1">
      <alignment vertical="center"/>
    </xf>
    <xf numFmtId="0" fontId="7" fillId="3" borderId="3" xfId="4" applyFont="1" applyFill="1" applyBorder="1" applyAlignment="1">
      <alignment vertical="center" wrapText="1"/>
    </xf>
    <xf numFmtId="0" fontId="9" fillId="7" borderId="6" xfId="3" applyFont="1" applyFill="1" applyBorder="1" applyAlignment="1">
      <alignment horizontal="center" vertical="center"/>
    </xf>
    <xf numFmtId="0" fontId="9" fillId="7" borderId="7" xfId="3" applyFont="1" applyFill="1" applyBorder="1" applyAlignment="1">
      <alignment horizontal="center" vertical="center"/>
    </xf>
    <xf numFmtId="0" fontId="9" fillId="7" borderId="8" xfId="3" applyFont="1" applyFill="1" applyBorder="1" applyAlignment="1">
      <alignment horizontal="center" vertical="center"/>
    </xf>
    <xf numFmtId="0" fontId="9" fillId="7" borderId="1" xfId="3" applyFont="1" applyFill="1" applyBorder="1" applyAlignment="1">
      <alignment horizontal="center" vertical="center"/>
    </xf>
    <xf numFmtId="0" fontId="9" fillId="7" borderId="0" xfId="3" applyFont="1" applyFill="1" applyBorder="1" applyAlignment="1">
      <alignment horizontal="center" vertical="center"/>
    </xf>
    <xf numFmtId="0" fontId="9" fillId="7" borderId="9" xfId="3" applyFont="1" applyFill="1" applyBorder="1" applyAlignment="1">
      <alignment horizontal="center" vertical="center"/>
    </xf>
    <xf numFmtId="0" fontId="9" fillId="8" borderId="1" xfId="3" applyFont="1" applyFill="1" applyBorder="1" applyAlignment="1">
      <alignment horizontal="center" vertical="center"/>
    </xf>
    <xf numFmtId="0" fontId="9" fillId="8" borderId="0" xfId="3" applyFont="1" applyFill="1" applyBorder="1" applyAlignment="1">
      <alignment horizontal="center" vertical="center"/>
    </xf>
    <xf numFmtId="0" fontId="9" fillId="8" borderId="9" xfId="3" applyFont="1" applyFill="1" applyBorder="1" applyAlignment="1">
      <alignment horizontal="center" vertical="center"/>
    </xf>
    <xf numFmtId="0" fontId="7" fillId="3" borderId="28" xfId="4" applyFont="1" applyFill="1" applyBorder="1" applyAlignment="1">
      <alignment horizontal="left" vertical="center"/>
    </xf>
    <xf numFmtId="0" fontId="7" fillId="3" borderId="29" xfId="4" applyFont="1" applyFill="1" applyBorder="1" applyAlignment="1">
      <alignment horizontal="left" vertical="center"/>
    </xf>
    <xf numFmtId="0" fontId="7" fillId="3" borderId="30" xfId="4" applyFont="1" applyFill="1" applyBorder="1" applyAlignment="1">
      <alignment horizontal="left" vertical="center"/>
    </xf>
    <xf numFmtId="0" fontId="7" fillId="3" borderId="28" xfId="4" applyFont="1" applyFill="1" applyBorder="1" applyAlignment="1">
      <alignment horizontal="left" vertical="center" wrapText="1"/>
    </xf>
    <xf numFmtId="0" fontId="7" fillId="3" borderId="29" xfId="4" applyFont="1" applyFill="1" applyBorder="1" applyAlignment="1">
      <alignment horizontal="left" vertical="center" wrapText="1"/>
    </xf>
    <xf numFmtId="0" fontId="7" fillId="3" borderId="30" xfId="4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left" vertical="center"/>
    </xf>
    <xf numFmtId="0" fontId="32" fillId="5" borderId="0" xfId="0" applyFont="1" applyFill="1" applyBorder="1" applyAlignment="1">
      <alignment horizontal="left" vertical="center"/>
    </xf>
    <xf numFmtId="0" fontId="32" fillId="5" borderId="0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3" fontId="15" fillId="0" borderId="1" xfId="0" applyNumberFormat="1" applyFont="1" applyFill="1" applyBorder="1" applyAlignment="1">
      <alignment horizontal="right" vertical="center"/>
    </xf>
    <xf numFmtId="3" fontId="15" fillId="0" borderId="17" xfId="0" applyNumberFormat="1" applyFont="1" applyFill="1" applyBorder="1" applyAlignment="1">
      <alignment horizontal="righ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4" fillId="5" borderId="17" xfId="0" applyFont="1" applyFill="1" applyBorder="1" applyAlignment="1">
      <alignment horizontal="left" vertical="center"/>
    </xf>
    <xf numFmtId="0" fontId="4" fillId="5" borderId="18" xfId="0" applyFont="1" applyFill="1" applyBorder="1" applyAlignment="1">
      <alignment horizontal="left" vertical="center"/>
    </xf>
    <xf numFmtId="0" fontId="32" fillId="5" borderId="6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center" vertical="center" wrapText="1"/>
    </xf>
    <xf numFmtId="3" fontId="15" fillId="0" borderId="6" xfId="0" applyNumberFormat="1" applyFont="1" applyFill="1" applyBorder="1" applyAlignment="1">
      <alignment horizontal="right" vertical="center"/>
    </xf>
    <xf numFmtId="0" fontId="4" fillId="5" borderId="13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32" fillId="5" borderId="17" xfId="0" applyFont="1" applyFill="1" applyBorder="1" applyAlignment="1">
      <alignment horizontal="left" vertical="center"/>
    </xf>
    <xf numFmtId="0" fontId="32" fillId="5" borderId="10" xfId="0" applyFont="1" applyFill="1" applyBorder="1" applyAlignment="1">
      <alignment horizontal="left" vertical="center" wrapText="1"/>
    </xf>
    <xf numFmtId="0" fontId="32" fillId="5" borderId="14" xfId="0" applyFont="1" applyFill="1" applyBorder="1" applyAlignment="1">
      <alignment horizontal="left" vertical="center" wrapText="1"/>
    </xf>
    <xf numFmtId="0" fontId="32" fillId="5" borderId="8" xfId="0" applyFont="1" applyFill="1" applyBorder="1" applyAlignment="1">
      <alignment horizontal="left" vertical="center" wrapText="1"/>
    </xf>
    <xf numFmtId="0" fontId="32" fillId="5" borderId="19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left" vertical="center"/>
    </xf>
    <xf numFmtId="0" fontId="4" fillId="5" borderId="13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4" fillId="5" borderId="9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27" fillId="5" borderId="9" xfId="0" applyFont="1" applyFill="1" applyBorder="1" applyAlignment="1">
      <alignment horizontal="center"/>
    </xf>
    <xf numFmtId="0" fontId="31" fillId="5" borderId="0" xfId="0" applyFont="1" applyFill="1" applyAlignment="1">
      <alignment horizontal="center"/>
    </xf>
    <xf numFmtId="0" fontId="15" fillId="3" borderId="0" xfId="14" applyFont="1" applyFill="1" applyBorder="1" applyAlignment="1">
      <alignment horizontal="left" vertical="center" wrapText="1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wrapText="1"/>
    </xf>
    <xf numFmtId="0" fontId="27" fillId="5" borderId="0" xfId="0" applyFont="1" applyFill="1" applyAlignment="1">
      <alignment horizontal="center"/>
    </xf>
    <xf numFmtId="0" fontId="27" fillId="5" borderId="0" xfId="8" applyFont="1" applyFill="1" applyAlignment="1">
      <alignment horizontal="center"/>
    </xf>
    <xf numFmtId="0" fontId="12" fillId="5" borderId="6" xfId="0" applyFont="1" applyFill="1" applyBorder="1" applyAlignment="1">
      <alignment horizontal="center" wrapText="1"/>
    </xf>
    <xf numFmtId="0" fontId="12" fillId="5" borderId="7" xfId="0" applyFont="1" applyFill="1" applyBorder="1" applyAlignment="1">
      <alignment horizont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wrapText="1"/>
    </xf>
    <xf numFmtId="0" fontId="12" fillId="5" borderId="0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0" fontId="10" fillId="3" borderId="0" xfId="14" applyFont="1" applyFill="1" applyBorder="1" applyAlignment="1">
      <alignment horizontal="left" vertical="center" wrapText="1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29" fillId="5" borderId="13" xfId="8" applyFont="1" applyFill="1" applyBorder="1" applyAlignment="1">
      <alignment horizontal="center"/>
    </xf>
    <xf numFmtId="0" fontId="29" fillId="5" borderId="11" xfId="8" applyFont="1" applyFill="1" applyBorder="1" applyAlignment="1">
      <alignment horizontal="center"/>
    </xf>
    <xf numFmtId="0" fontId="12" fillId="5" borderId="6" xfId="8" applyFont="1" applyFill="1" applyBorder="1" applyAlignment="1">
      <alignment horizontal="center" vertical="center" wrapText="1"/>
    </xf>
    <xf numFmtId="0" fontId="12" fillId="5" borderId="7" xfId="8" applyFont="1" applyFill="1" applyBorder="1" applyAlignment="1">
      <alignment horizontal="center" vertical="center" wrapText="1"/>
    </xf>
    <xf numFmtId="0" fontId="12" fillId="5" borderId="8" xfId="8" applyFont="1" applyFill="1" applyBorder="1" applyAlignment="1">
      <alignment horizontal="center" vertical="center" wrapText="1"/>
    </xf>
    <xf numFmtId="0" fontId="12" fillId="5" borderId="1" xfId="8" applyFont="1" applyFill="1" applyBorder="1" applyAlignment="1">
      <alignment horizontal="center"/>
    </xf>
    <xf numFmtId="0" fontId="12" fillId="5" borderId="0" xfId="8" applyFont="1" applyFill="1" applyBorder="1" applyAlignment="1">
      <alignment horizontal="center"/>
    </xf>
    <xf numFmtId="0" fontId="12" fillId="5" borderId="9" xfId="8" applyFont="1" applyFill="1" applyBorder="1" applyAlignment="1">
      <alignment horizontal="center"/>
    </xf>
    <xf numFmtId="0" fontId="27" fillId="5" borderId="1" xfId="8" applyFont="1" applyFill="1" applyBorder="1" applyAlignment="1">
      <alignment horizontal="center"/>
    </xf>
    <xf numFmtId="0" fontId="27" fillId="5" borderId="0" xfId="8" applyFont="1" applyFill="1" applyBorder="1" applyAlignment="1">
      <alignment horizontal="center"/>
    </xf>
    <xf numFmtId="0" fontId="27" fillId="5" borderId="9" xfId="8" applyFont="1" applyFill="1" applyBorder="1" applyAlignment="1">
      <alignment horizontal="center"/>
    </xf>
    <xf numFmtId="0" fontId="4" fillId="5" borderId="1" xfId="8" applyFont="1" applyFill="1" applyBorder="1" applyAlignment="1">
      <alignment horizontal="center" vertical="center"/>
    </xf>
    <xf numFmtId="0" fontId="4" fillId="5" borderId="0" xfId="8" applyFont="1" applyFill="1" applyBorder="1" applyAlignment="1">
      <alignment horizontal="center" vertical="center"/>
    </xf>
    <xf numFmtId="0" fontId="4" fillId="5" borderId="0" xfId="8" applyFont="1" applyFill="1" applyBorder="1" applyAlignment="1">
      <alignment horizontal="center" vertical="center" wrapText="1"/>
    </xf>
    <xf numFmtId="0" fontId="4" fillId="5" borderId="9" xfId="8" applyFont="1" applyFill="1" applyBorder="1" applyAlignment="1">
      <alignment horizontal="center" vertical="center" wrapText="1"/>
    </xf>
    <xf numFmtId="4" fontId="37" fillId="5" borderId="6" xfId="8" applyNumberFormat="1" applyFont="1" applyFill="1" applyBorder="1" applyAlignment="1">
      <alignment horizontal="left"/>
    </xf>
    <xf numFmtId="4" fontId="37" fillId="5" borderId="7" xfId="8" applyNumberFormat="1" applyFont="1" applyFill="1" applyBorder="1" applyAlignment="1">
      <alignment horizontal="left"/>
    </xf>
    <xf numFmtId="4" fontId="37" fillId="5" borderId="8" xfId="8" applyNumberFormat="1" applyFont="1" applyFill="1" applyBorder="1" applyAlignment="1">
      <alignment horizontal="left"/>
    </xf>
    <xf numFmtId="0" fontId="20" fillId="5" borderId="0" xfId="8" applyFont="1" applyFill="1" applyBorder="1" applyAlignment="1">
      <alignment horizontal="center" wrapText="1"/>
    </xf>
    <xf numFmtId="0" fontId="20" fillId="5" borderId="0" xfId="8" applyFont="1" applyFill="1" applyBorder="1" applyAlignment="1">
      <alignment horizontal="center"/>
    </xf>
    <xf numFmtId="167" fontId="9" fillId="5" borderId="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0" fontId="21" fillId="9" borderId="0" xfId="8" applyFont="1" applyFill="1" applyBorder="1" applyAlignment="1">
      <alignment horizontal="center"/>
    </xf>
    <xf numFmtId="0" fontId="36" fillId="5" borderId="0" xfId="8" applyFont="1" applyFill="1" applyBorder="1" applyAlignment="1">
      <alignment horizontal="center" vertical="center"/>
    </xf>
    <xf numFmtId="16" fontId="37" fillId="5" borderId="5" xfId="8" applyNumberFormat="1" applyFont="1" applyFill="1" applyBorder="1" applyAlignment="1">
      <alignment horizontal="center" vertical="center"/>
    </xf>
    <xf numFmtId="0" fontId="38" fillId="5" borderId="5" xfId="0" applyFont="1" applyFill="1" applyBorder="1" applyAlignment="1">
      <alignment horizontal="center" vertical="center"/>
    </xf>
    <xf numFmtId="4" fontId="37" fillId="5" borderId="13" xfId="8" applyNumberFormat="1" applyFont="1" applyFill="1" applyBorder="1" applyAlignment="1">
      <alignment horizontal="left"/>
    </xf>
    <xf numFmtId="4" fontId="37" fillId="5" borderId="11" xfId="8" applyNumberFormat="1" applyFont="1" applyFill="1" applyBorder="1" applyAlignment="1">
      <alignment horizontal="left"/>
    </xf>
    <xf numFmtId="4" fontId="37" fillId="5" borderId="12" xfId="8" applyNumberFormat="1" applyFont="1" applyFill="1" applyBorder="1" applyAlignment="1">
      <alignment horizontal="left"/>
    </xf>
    <xf numFmtId="0" fontId="20" fillId="5" borderId="6" xfId="8" applyFont="1" applyFill="1" applyBorder="1" applyAlignment="1">
      <alignment horizontal="center" wrapText="1"/>
    </xf>
    <xf numFmtId="0" fontId="20" fillId="5" borderId="7" xfId="8" applyFont="1" applyFill="1" applyBorder="1" applyAlignment="1">
      <alignment horizontal="center"/>
    </xf>
    <xf numFmtId="167" fontId="9" fillId="5" borderId="1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/>
    <xf numFmtId="0" fontId="20" fillId="5" borderId="1" xfId="8" applyFont="1" applyFill="1" applyBorder="1" applyAlignment="1">
      <alignment horizontal="center"/>
    </xf>
    <xf numFmtId="0" fontId="21" fillId="9" borderId="1" xfId="8" applyFont="1" applyFill="1" applyBorder="1" applyAlignment="1">
      <alignment horizontal="center"/>
    </xf>
    <xf numFmtId="0" fontId="4" fillId="5" borderId="6" xfId="8" applyFont="1" applyFill="1" applyBorder="1" applyAlignment="1">
      <alignment horizontal="center" vertical="center"/>
    </xf>
    <xf numFmtId="0" fontId="4" fillId="5" borderId="7" xfId="8" applyFont="1" applyFill="1" applyBorder="1" applyAlignment="1">
      <alignment horizontal="center" vertical="center"/>
    </xf>
    <xf numFmtId="16" fontId="4" fillId="5" borderId="25" xfId="8" applyNumberFormat="1" applyFont="1" applyFill="1" applyBorder="1" applyAlignment="1">
      <alignment horizontal="center" vertical="center"/>
    </xf>
    <xf numFmtId="0" fontId="34" fillId="5" borderId="25" xfId="0" applyFont="1" applyFill="1" applyBorder="1" applyAlignment="1">
      <alignment horizontal="center" vertical="center"/>
    </xf>
    <xf numFmtId="0" fontId="34" fillId="5" borderId="26" xfId="0" applyFont="1" applyFill="1" applyBorder="1" applyAlignment="1">
      <alignment horizontal="center" vertical="center"/>
    </xf>
    <xf numFmtId="4" fontId="4" fillId="5" borderId="1" xfId="8" applyNumberFormat="1" applyFont="1" applyFill="1" applyBorder="1" applyAlignment="1">
      <alignment horizontal="left"/>
    </xf>
    <xf numFmtId="4" fontId="4" fillId="5" borderId="0" xfId="8" applyNumberFormat="1" applyFont="1" applyFill="1" applyBorder="1" applyAlignment="1">
      <alignment horizontal="left"/>
    </xf>
    <xf numFmtId="4" fontId="4" fillId="5" borderId="9" xfId="8" applyNumberFormat="1" applyFont="1" applyFill="1" applyBorder="1" applyAlignment="1">
      <alignment horizontal="left"/>
    </xf>
    <xf numFmtId="4" fontId="37" fillId="5" borderId="1" xfId="8" applyNumberFormat="1" applyFont="1" applyFill="1" applyBorder="1" applyAlignment="1">
      <alignment horizontal="left"/>
    </xf>
    <xf numFmtId="4" fontId="37" fillId="5" borderId="0" xfId="8" applyNumberFormat="1" applyFont="1" applyFill="1" applyBorder="1" applyAlignment="1">
      <alignment horizontal="left"/>
    </xf>
    <xf numFmtId="4" fontId="37" fillId="5" borderId="9" xfId="8" applyNumberFormat="1" applyFont="1" applyFill="1" applyBorder="1" applyAlignment="1">
      <alignment horizontal="left"/>
    </xf>
    <xf numFmtId="0" fontId="22" fillId="0" borderId="0" xfId="8" applyNumberFormat="1" applyFont="1" applyFill="1" applyBorder="1" applyAlignment="1">
      <alignment horizontal="center" vertical="center"/>
    </xf>
    <xf numFmtId="0" fontId="20" fillId="5" borderId="6" xfId="8" applyFont="1" applyFill="1" applyBorder="1" applyAlignment="1">
      <alignment horizontal="center" vertical="center"/>
    </xf>
    <xf numFmtId="0" fontId="20" fillId="5" borderId="7" xfId="8" applyFont="1" applyFill="1" applyBorder="1" applyAlignment="1">
      <alignment horizontal="center" vertical="center"/>
    </xf>
    <xf numFmtId="0" fontId="20" fillId="5" borderId="8" xfId="8" applyFont="1" applyFill="1" applyBorder="1" applyAlignment="1">
      <alignment horizontal="center" vertical="center"/>
    </xf>
    <xf numFmtId="167" fontId="9" fillId="5" borderId="1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0" fillId="5" borderId="1" xfId="8" applyFont="1" applyFill="1" applyBorder="1" applyAlignment="1">
      <alignment horizontal="center" vertical="center"/>
    </xf>
    <xf numFmtId="0" fontId="20" fillId="5" borderId="0" xfId="8" applyFont="1" applyFill="1" applyBorder="1" applyAlignment="1">
      <alignment horizontal="center" vertical="center"/>
    </xf>
    <xf numFmtId="0" fontId="20" fillId="5" borderId="9" xfId="8" applyFont="1" applyFill="1" applyBorder="1" applyAlignment="1">
      <alignment horizontal="center" vertical="center"/>
    </xf>
    <xf numFmtId="0" fontId="37" fillId="5" borderId="6" xfId="8" applyFont="1" applyFill="1" applyBorder="1" applyAlignment="1">
      <alignment horizontal="center" vertical="center"/>
    </xf>
    <xf numFmtId="0" fontId="37" fillId="5" borderId="1" xfId="8" applyFont="1" applyFill="1" applyBorder="1" applyAlignment="1">
      <alignment horizontal="center" vertical="center"/>
    </xf>
    <xf numFmtId="0" fontId="37" fillId="5" borderId="7" xfId="8" applyFont="1" applyFill="1" applyBorder="1" applyAlignment="1">
      <alignment horizontal="center" vertical="center"/>
    </xf>
    <xf numFmtId="0" fontId="37" fillId="5" borderId="0" xfId="8" applyFont="1" applyFill="1" applyBorder="1" applyAlignment="1">
      <alignment horizontal="center" vertical="center"/>
    </xf>
    <xf numFmtId="16" fontId="37" fillId="5" borderId="25" xfId="8" applyNumberFormat="1" applyFont="1" applyFill="1" applyBorder="1" applyAlignment="1">
      <alignment horizontal="center" vertical="center"/>
    </xf>
    <xf numFmtId="0" fontId="39" fillId="5" borderId="25" xfId="0" applyFont="1" applyFill="1" applyBorder="1" applyAlignment="1">
      <alignment horizontal="center" vertical="center"/>
    </xf>
    <xf numFmtId="0" fontId="39" fillId="5" borderId="2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1" fillId="5" borderId="1" xfId="33" applyFont="1" applyFill="1" applyBorder="1" applyAlignment="1">
      <alignment horizontal="center"/>
    </xf>
    <xf numFmtId="0" fontId="31" fillId="5" borderId="0" xfId="33" applyFont="1" applyFill="1" applyBorder="1" applyAlignment="1">
      <alignment horizontal="center"/>
    </xf>
    <xf numFmtId="0" fontId="31" fillId="5" borderId="9" xfId="33" applyFont="1" applyFill="1" applyBorder="1" applyAlignment="1">
      <alignment horizontal="center"/>
    </xf>
    <xf numFmtId="0" fontId="32" fillId="5" borderId="1" xfId="0" applyFont="1" applyFill="1" applyBorder="1" applyAlignment="1">
      <alignment horizontal="center"/>
    </xf>
    <xf numFmtId="0" fontId="32" fillId="5" borderId="0" xfId="0" applyFont="1" applyFill="1" applyBorder="1" applyAlignment="1">
      <alignment horizontal="center"/>
    </xf>
    <xf numFmtId="0" fontId="32" fillId="5" borderId="9" xfId="0" applyFont="1" applyFill="1" applyBorder="1" applyAlignment="1">
      <alignment horizontal="center"/>
    </xf>
    <xf numFmtId="0" fontId="12" fillId="0" borderId="0" xfId="27" applyFont="1" applyFill="1" applyBorder="1" applyAlignment="1">
      <alignment horizontal="center"/>
    </xf>
    <xf numFmtId="0" fontId="31" fillId="5" borderId="6" xfId="27" applyFont="1" applyFill="1" applyBorder="1" applyAlignment="1">
      <alignment horizontal="center"/>
    </xf>
    <xf numFmtId="0" fontId="31" fillId="5" borderId="7" xfId="27" applyFont="1" applyFill="1" applyBorder="1" applyAlignment="1">
      <alignment horizontal="center"/>
    </xf>
    <xf numFmtId="0" fontId="31" fillId="5" borderId="8" xfId="27" applyFont="1" applyFill="1" applyBorder="1" applyAlignment="1">
      <alignment horizontal="center"/>
    </xf>
    <xf numFmtId="0" fontId="31" fillId="5" borderId="1" xfId="27" applyFont="1" applyFill="1" applyBorder="1" applyAlignment="1">
      <alignment horizontal="center"/>
    </xf>
    <xf numFmtId="0" fontId="31" fillId="5" borderId="0" xfId="27" applyFont="1" applyFill="1" applyBorder="1" applyAlignment="1">
      <alignment horizontal="center"/>
    </xf>
    <xf numFmtId="0" fontId="31" fillId="5" borderId="9" xfId="27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31" fillId="5" borderId="6" xfId="0" applyFont="1" applyFill="1" applyBorder="1" applyAlignment="1">
      <alignment horizontal="center"/>
    </xf>
    <xf numFmtId="0" fontId="31" fillId="5" borderId="7" xfId="0" applyFont="1" applyFill="1" applyBorder="1" applyAlignment="1">
      <alignment horizontal="center"/>
    </xf>
    <xf numFmtId="0" fontId="31" fillId="5" borderId="8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31" fillId="5" borderId="0" xfId="0" applyFont="1" applyFill="1" applyBorder="1" applyAlignment="1">
      <alignment horizontal="center"/>
    </xf>
    <xf numFmtId="0" fontId="31" fillId="5" borderId="9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left" vertical="center"/>
    </xf>
    <xf numFmtId="166" fontId="4" fillId="10" borderId="9" xfId="7" applyNumberFormat="1" applyFont="1" applyFill="1" applyBorder="1" applyAlignment="1">
      <alignment horizontal="left" vertical="center" wrapText="1"/>
    </xf>
    <xf numFmtId="0" fontId="31" fillId="5" borderId="6" xfId="29" applyFont="1" applyFill="1" applyBorder="1" applyAlignment="1">
      <alignment horizontal="center"/>
    </xf>
    <xf numFmtId="0" fontId="31" fillId="5" borderId="7" xfId="29" applyFont="1" applyFill="1" applyBorder="1" applyAlignment="1">
      <alignment horizontal="center"/>
    </xf>
    <xf numFmtId="0" fontId="31" fillId="5" borderId="8" xfId="29" applyFont="1" applyFill="1" applyBorder="1" applyAlignment="1">
      <alignment horizontal="center"/>
    </xf>
    <xf numFmtId="0" fontId="32" fillId="5" borderId="1" xfId="29" applyFont="1" applyFill="1" applyBorder="1" applyAlignment="1">
      <alignment horizontal="center"/>
    </xf>
    <xf numFmtId="0" fontId="32" fillId="5" borderId="0" xfId="29" applyFont="1" applyFill="1" applyBorder="1" applyAlignment="1">
      <alignment horizontal="center"/>
    </xf>
    <xf numFmtId="0" fontId="32" fillId="5" borderId="9" xfId="29" applyFont="1" applyFill="1" applyBorder="1" applyAlignment="1">
      <alignment horizontal="center"/>
    </xf>
    <xf numFmtId="0" fontId="13" fillId="9" borderId="27" xfId="29" applyFont="1" applyFill="1" applyBorder="1" applyAlignment="1">
      <alignment horizontal="center"/>
    </xf>
  </cellXfs>
  <cellStyles count="34">
    <cellStyle name="Comma 2" xfId="26"/>
    <cellStyle name="Hipervínculo" xfId="31" builtinId="8"/>
    <cellStyle name="Millares" xfId="20" builtinId="3"/>
    <cellStyle name="Millares 17" xfId="9"/>
    <cellStyle name="Millares 17 3" xfId="32"/>
    <cellStyle name="Millares 2" xfId="2"/>
    <cellStyle name="Millares 2 12" xfId="16"/>
    <cellStyle name="Millares 2 13" xfId="18"/>
    <cellStyle name="Millares 2 20" xfId="21"/>
    <cellStyle name="Millares 6" xfId="6"/>
    <cellStyle name="Millares 7" xfId="7"/>
    <cellStyle name="Millares 9" xfId="30"/>
    <cellStyle name="Normal" xfId="0" builtinId="0"/>
    <cellStyle name="Normal 10" xfId="24"/>
    <cellStyle name="Normal 2 2" xfId="8"/>
    <cellStyle name="Normal 231 6" xfId="22"/>
    <cellStyle name="Normal 658" xfId="23"/>
    <cellStyle name="Normal 868 3" xfId="29"/>
    <cellStyle name="Normal 980" xfId="27"/>
    <cellStyle name="Normal 990" xfId="33"/>
    <cellStyle name="Normal_boletin-valores-reporte de Emisiones Vigentes Resumen al 31 marzo 2010" xfId="4"/>
    <cellStyle name="Normal_Hoja1 2" xfId="25"/>
    <cellStyle name="Normal_Hoja1_1" xfId="14"/>
    <cellStyle name="Normal_Hoja1_2" xfId="11"/>
    <cellStyle name="Normal_Sheet4" xfId="3"/>
    <cellStyle name="Porcentaje" xfId="1" builtinId="5"/>
    <cellStyle name="Porcentaje 53" xfId="28"/>
    <cellStyle name="Porcentual 10" xfId="13"/>
    <cellStyle name="Porcentual 11" xfId="15"/>
    <cellStyle name="Porcentual 2 12" xfId="17"/>
    <cellStyle name="Porcentual 2 13" xfId="19"/>
    <cellStyle name="Porcentual 4" xfId="5"/>
    <cellStyle name="Porcentual 8" xfId="10"/>
    <cellStyle name="Porcentual 9" xfId="12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3962400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219075"/>
          <a:ext cx="115252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55"/>
  <sheetViews>
    <sheetView showGridLines="0" tabSelected="1" zoomScaleNormal="100" workbookViewId="0">
      <selection activeCell="B9" sqref="B9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80" customFormat="1" ht="12.75" customHeight="1" x14ac:dyDescent="0.2">
      <c r="B1" s="379"/>
      <c r="C1" s="379"/>
    </row>
    <row r="2" spans="2:3" s="380" customFormat="1" ht="30" customHeight="1" x14ac:dyDescent="0.2">
      <c r="B2" s="381" t="s">
        <v>960</v>
      </c>
      <c r="C2" s="382"/>
    </row>
    <row r="3" spans="2:3" s="380" customFormat="1" ht="23.25" x14ac:dyDescent="0.2">
      <c r="B3" s="383" t="s">
        <v>1212</v>
      </c>
      <c r="C3" s="382"/>
    </row>
    <row r="4" spans="2:3" s="380" customFormat="1" ht="19.5" customHeight="1" x14ac:dyDescent="0.25">
      <c r="B4" s="384" t="s">
        <v>961</v>
      </c>
      <c r="C4" s="385"/>
    </row>
    <row r="5" spans="2:3" x14ac:dyDescent="0.25">
      <c r="B5" s="386"/>
      <c r="C5" s="386"/>
    </row>
    <row r="6" spans="2:3" x14ac:dyDescent="0.25">
      <c r="B6" s="387" t="s">
        <v>962</v>
      </c>
      <c r="C6" s="386">
        <v>1</v>
      </c>
    </row>
    <row r="7" spans="2:3" x14ac:dyDescent="0.25">
      <c r="B7" s="387" t="s">
        <v>963</v>
      </c>
      <c r="C7" s="386">
        <v>2</v>
      </c>
    </row>
    <row r="8" spans="2:3" x14ac:dyDescent="0.25">
      <c r="B8" s="386"/>
      <c r="C8" s="386"/>
    </row>
    <row r="9" spans="2:3" ht="15.75" x14ac:dyDescent="0.25">
      <c r="B9" s="388" t="s">
        <v>964</v>
      </c>
      <c r="C9" s="386"/>
    </row>
    <row r="10" spans="2:3" x14ac:dyDescent="0.25">
      <c r="B10" s="387" t="s">
        <v>965</v>
      </c>
      <c r="C10" s="386">
        <v>3</v>
      </c>
    </row>
    <row r="11" spans="2:3" x14ac:dyDescent="0.25">
      <c r="B11" s="387" t="s">
        <v>966</v>
      </c>
      <c r="C11" s="386">
        <v>4</v>
      </c>
    </row>
    <row r="12" spans="2:3" x14ac:dyDescent="0.25">
      <c r="B12" s="387" t="s">
        <v>967</v>
      </c>
      <c r="C12" s="386">
        <v>5</v>
      </c>
    </row>
    <row r="13" spans="2:3" x14ac:dyDescent="0.25">
      <c r="B13" s="387" t="s">
        <v>968</v>
      </c>
      <c r="C13" s="386">
        <v>6</v>
      </c>
    </row>
    <row r="14" spans="2:3" x14ac:dyDescent="0.25">
      <c r="B14" s="387" t="s">
        <v>969</v>
      </c>
      <c r="C14" s="386">
        <v>7</v>
      </c>
    </row>
    <row r="15" spans="2:3" x14ac:dyDescent="0.25">
      <c r="B15" s="387" t="s">
        <v>970</v>
      </c>
      <c r="C15" s="386">
        <v>8</v>
      </c>
    </row>
    <row r="16" spans="2:3" x14ac:dyDescent="0.25">
      <c r="B16" s="387" t="s">
        <v>971</v>
      </c>
      <c r="C16" s="386">
        <v>9</v>
      </c>
    </row>
    <row r="17" spans="2:3" x14ac:dyDescent="0.25">
      <c r="B17" s="387" t="s">
        <v>972</v>
      </c>
      <c r="C17" s="386">
        <v>10</v>
      </c>
    </row>
    <row r="18" spans="2:3" x14ac:dyDescent="0.25">
      <c r="B18" s="387" t="s">
        <v>973</v>
      </c>
      <c r="C18" s="386">
        <v>11</v>
      </c>
    </row>
    <row r="19" spans="2:3" x14ac:dyDescent="0.25">
      <c r="B19" s="387"/>
      <c r="C19" s="386"/>
    </row>
    <row r="20" spans="2:3" ht="15.75" x14ac:dyDescent="0.25">
      <c r="B20" s="388" t="s">
        <v>974</v>
      </c>
      <c r="C20" s="386"/>
    </row>
    <row r="21" spans="2:3" x14ac:dyDescent="0.25">
      <c r="B21" s="387" t="s">
        <v>975</v>
      </c>
      <c r="C21" s="386">
        <v>12</v>
      </c>
    </row>
    <row r="22" spans="2:3" x14ac:dyDescent="0.25">
      <c r="B22" s="387" t="s">
        <v>976</v>
      </c>
      <c r="C22" s="386">
        <v>13</v>
      </c>
    </row>
    <row r="23" spans="2:3" x14ac:dyDescent="0.25">
      <c r="B23" s="387" t="s">
        <v>977</v>
      </c>
      <c r="C23" s="386">
        <v>14</v>
      </c>
    </row>
    <row r="24" spans="2:3" x14ac:dyDescent="0.25">
      <c r="B24" s="386"/>
      <c r="C24" s="386"/>
    </row>
    <row r="25" spans="2:3" ht="15.75" x14ac:dyDescent="0.25">
      <c r="B25" s="388" t="s">
        <v>978</v>
      </c>
      <c r="C25" s="386"/>
    </row>
    <row r="26" spans="2:3" x14ac:dyDescent="0.25">
      <c r="B26" s="387" t="s">
        <v>979</v>
      </c>
      <c r="C26" s="386">
        <v>15</v>
      </c>
    </row>
    <row r="27" spans="2:3" x14ac:dyDescent="0.25">
      <c r="B27" s="387" t="s">
        <v>980</v>
      </c>
      <c r="C27" s="386">
        <v>16</v>
      </c>
    </row>
    <row r="28" spans="2:3" x14ac:dyDescent="0.25">
      <c r="B28" s="387" t="s">
        <v>981</v>
      </c>
      <c r="C28" s="386">
        <v>17</v>
      </c>
    </row>
    <row r="29" spans="2:3" x14ac:dyDescent="0.25">
      <c r="B29" s="387" t="s">
        <v>982</v>
      </c>
      <c r="C29" s="386">
        <v>18</v>
      </c>
    </row>
    <row r="30" spans="2:3" x14ac:dyDescent="0.25">
      <c r="B30" s="386"/>
      <c r="C30" s="386"/>
    </row>
    <row r="31" spans="2:3" ht="15.75" x14ac:dyDescent="0.25">
      <c r="B31" s="388" t="s">
        <v>983</v>
      </c>
    </row>
    <row r="32" spans="2:3" x14ac:dyDescent="0.25">
      <c r="B32" s="387" t="s">
        <v>984</v>
      </c>
      <c r="C32" s="386">
        <v>19</v>
      </c>
    </row>
    <row r="33" spans="2:3" x14ac:dyDescent="0.25">
      <c r="B33" s="386"/>
    </row>
    <row r="34" spans="2:3" x14ac:dyDescent="0.25">
      <c r="B34" s="387" t="s">
        <v>985</v>
      </c>
    </row>
    <row r="35" spans="2:3" ht="9.75" customHeight="1" x14ac:dyDescent="0.25">
      <c r="B35" s="389"/>
      <c r="C35" s="389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'!A1" display="Operaciones ruedo"/>
    <hyperlink ref="B6" location="'1'!A1" display="Emisiones de depósitos a plazo fijo 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09"/>
  <sheetViews>
    <sheetView workbookViewId="0">
      <selection activeCell="B32" sqref="B32"/>
    </sheetView>
  </sheetViews>
  <sheetFormatPr baseColWidth="10" defaultColWidth="0" defaultRowHeight="15" customHeight="1" zeroHeight="1" x14ac:dyDescent="0.25"/>
  <cols>
    <col min="1" max="1" width="27.140625" customWidth="1"/>
    <col min="2" max="3" width="46.42578125" customWidth="1"/>
    <col min="4" max="256" width="11.42578125" hidden="1"/>
    <col min="257" max="257" width="27.140625" customWidth="1"/>
    <col min="258" max="259" width="46.42578125" customWidth="1"/>
    <col min="260" max="512" width="11.42578125" hidden="1"/>
    <col min="513" max="513" width="27.140625" customWidth="1"/>
    <col min="514" max="515" width="46.42578125" customWidth="1"/>
    <col min="516" max="768" width="11.42578125" hidden="1"/>
    <col min="769" max="769" width="27.140625" customWidth="1"/>
    <col min="770" max="771" width="46.42578125" customWidth="1"/>
    <col min="772" max="1024" width="11.42578125" hidden="1"/>
    <col min="1025" max="1025" width="27.140625" customWidth="1"/>
    <col min="1026" max="1027" width="46.42578125" customWidth="1"/>
    <col min="1028" max="1280" width="11.42578125" hidden="1"/>
    <col min="1281" max="1281" width="27.140625" customWidth="1"/>
    <col min="1282" max="1283" width="46.42578125" customWidth="1"/>
    <col min="1284" max="1536" width="11.42578125" hidden="1"/>
    <col min="1537" max="1537" width="27.140625" customWidth="1"/>
    <col min="1538" max="1539" width="46.42578125" customWidth="1"/>
    <col min="1540" max="1792" width="11.42578125" hidden="1"/>
    <col min="1793" max="1793" width="27.140625" customWidth="1"/>
    <col min="1794" max="1795" width="46.42578125" customWidth="1"/>
    <col min="1796" max="2048" width="11.42578125" hidden="1"/>
    <col min="2049" max="2049" width="27.140625" customWidth="1"/>
    <col min="2050" max="2051" width="46.42578125" customWidth="1"/>
    <col min="2052" max="2304" width="11.42578125" hidden="1"/>
    <col min="2305" max="2305" width="27.140625" customWidth="1"/>
    <col min="2306" max="2307" width="46.42578125" customWidth="1"/>
    <col min="2308" max="2560" width="11.42578125" hidden="1"/>
    <col min="2561" max="2561" width="27.140625" customWidth="1"/>
    <col min="2562" max="2563" width="46.42578125" customWidth="1"/>
    <col min="2564" max="2816" width="11.42578125" hidden="1"/>
    <col min="2817" max="2817" width="27.140625" customWidth="1"/>
    <col min="2818" max="2819" width="46.42578125" customWidth="1"/>
    <col min="2820" max="3072" width="11.42578125" hidden="1"/>
    <col min="3073" max="3073" width="27.140625" customWidth="1"/>
    <col min="3074" max="3075" width="46.42578125" customWidth="1"/>
    <col min="3076" max="3328" width="11.42578125" hidden="1"/>
    <col min="3329" max="3329" width="27.140625" customWidth="1"/>
    <col min="3330" max="3331" width="46.42578125" customWidth="1"/>
    <col min="3332" max="3584" width="11.42578125" hidden="1"/>
    <col min="3585" max="3585" width="27.140625" customWidth="1"/>
    <col min="3586" max="3587" width="46.42578125" customWidth="1"/>
    <col min="3588" max="3840" width="11.42578125" hidden="1"/>
    <col min="3841" max="3841" width="27.140625" customWidth="1"/>
    <col min="3842" max="3843" width="46.42578125" customWidth="1"/>
    <col min="3844" max="4096" width="11.42578125" hidden="1"/>
    <col min="4097" max="4097" width="27.140625" customWidth="1"/>
    <col min="4098" max="4099" width="46.42578125" customWidth="1"/>
    <col min="4100" max="4352" width="11.42578125" hidden="1"/>
    <col min="4353" max="4353" width="27.140625" customWidth="1"/>
    <col min="4354" max="4355" width="46.42578125" customWidth="1"/>
    <col min="4356" max="4608" width="11.42578125" hidden="1"/>
    <col min="4609" max="4609" width="27.140625" customWidth="1"/>
    <col min="4610" max="4611" width="46.42578125" customWidth="1"/>
    <col min="4612" max="4864" width="11.42578125" hidden="1"/>
    <col min="4865" max="4865" width="27.140625" customWidth="1"/>
    <col min="4866" max="4867" width="46.42578125" customWidth="1"/>
    <col min="4868" max="5120" width="11.42578125" hidden="1"/>
    <col min="5121" max="5121" width="27.140625" customWidth="1"/>
    <col min="5122" max="5123" width="46.42578125" customWidth="1"/>
    <col min="5124" max="5376" width="11.42578125" hidden="1"/>
    <col min="5377" max="5377" width="27.140625" customWidth="1"/>
    <col min="5378" max="5379" width="46.42578125" customWidth="1"/>
    <col min="5380" max="5632" width="11.42578125" hidden="1"/>
    <col min="5633" max="5633" width="27.140625" customWidth="1"/>
    <col min="5634" max="5635" width="46.42578125" customWidth="1"/>
    <col min="5636" max="5888" width="11.42578125" hidden="1"/>
    <col min="5889" max="5889" width="27.140625" customWidth="1"/>
    <col min="5890" max="5891" width="46.42578125" customWidth="1"/>
    <col min="5892" max="6144" width="11.42578125" hidden="1"/>
    <col min="6145" max="6145" width="27.140625" customWidth="1"/>
    <col min="6146" max="6147" width="46.42578125" customWidth="1"/>
    <col min="6148" max="6400" width="11.42578125" hidden="1"/>
    <col min="6401" max="6401" width="27.140625" customWidth="1"/>
    <col min="6402" max="6403" width="46.42578125" customWidth="1"/>
    <col min="6404" max="6656" width="11.42578125" hidden="1"/>
    <col min="6657" max="6657" width="27.140625" customWidth="1"/>
    <col min="6658" max="6659" width="46.42578125" customWidth="1"/>
    <col min="6660" max="6912" width="11.42578125" hidden="1"/>
    <col min="6913" max="6913" width="27.140625" customWidth="1"/>
    <col min="6914" max="6915" width="46.42578125" customWidth="1"/>
    <col min="6916" max="7168" width="11.42578125" hidden="1"/>
    <col min="7169" max="7169" width="27.140625" customWidth="1"/>
    <col min="7170" max="7171" width="46.42578125" customWidth="1"/>
    <col min="7172" max="7424" width="11.42578125" hidden="1"/>
    <col min="7425" max="7425" width="27.140625" customWidth="1"/>
    <col min="7426" max="7427" width="46.42578125" customWidth="1"/>
    <col min="7428" max="7680" width="11.42578125" hidden="1"/>
    <col min="7681" max="7681" width="27.140625" customWidth="1"/>
    <col min="7682" max="7683" width="46.42578125" customWidth="1"/>
    <col min="7684" max="7936" width="11.42578125" hidden="1"/>
    <col min="7937" max="7937" width="27.140625" customWidth="1"/>
    <col min="7938" max="7939" width="46.42578125" customWidth="1"/>
    <col min="7940" max="8192" width="11.42578125" hidden="1"/>
    <col min="8193" max="8193" width="27.140625" customWidth="1"/>
    <col min="8194" max="8195" width="46.42578125" customWidth="1"/>
    <col min="8196" max="8448" width="11.42578125" hidden="1"/>
    <col min="8449" max="8449" width="27.140625" customWidth="1"/>
    <col min="8450" max="8451" width="46.42578125" customWidth="1"/>
    <col min="8452" max="8704" width="11.42578125" hidden="1"/>
    <col min="8705" max="8705" width="27.140625" customWidth="1"/>
    <col min="8706" max="8707" width="46.42578125" customWidth="1"/>
    <col min="8708" max="8960" width="11.42578125" hidden="1"/>
    <col min="8961" max="8961" width="27.140625" customWidth="1"/>
    <col min="8962" max="8963" width="46.42578125" customWidth="1"/>
    <col min="8964" max="9216" width="11.42578125" hidden="1"/>
    <col min="9217" max="9217" width="27.140625" customWidth="1"/>
    <col min="9218" max="9219" width="46.42578125" customWidth="1"/>
    <col min="9220" max="9472" width="11.42578125" hidden="1"/>
    <col min="9473" max="9473" width="27.140625" customWidth="1"/>
    <col min="9474" max="9475" width="46.42578125" customWidth="1"/>
    <col min="9476" max="9728" width="11.42578125" hidden="1"/>
    <col min="9729" max="9729" width="27.140625" customWidth="1"/>
    <col min="9730" max="9731" width="46.42578125" customWidth="1"/>
    <col min="9732" max="9984" width="11.42578125" hidden="1"/>
    <col min="9985" max="9985" width="27.140625" customWidth="1"/>
    <col min="9986" max="9987" width="46.42578125" customWidth="1"/>
    <col min="9988" max="10240" width="11.42578125" hidden="1"/>
    <col min="10241" max="10241" width="27.140625" customWidth="1"/>
    <col min="10242" max="10243" width="46.42578125" customWidth="1"/>
    <col min="10244" max="10496" width="11.42578125" hidden="1"/>
    <col min="10497" max="10497" width="27.140625" customWidth="1"/>
    <col min="10498" max="10499" width="46.42578125" customWidth="1"/>
    <col min="10500" max="10752" width="11.42578125" hidden="1"/>
    <col min="10753" max="10753" width="27.140625" customWidth="1"/>
    <col min="10754" max="10755" width="46.42578125" customWidth="1"/>
    <col min="10756" max="11008" width="11.42578125" hidden="1"/>
    <col min="11009" max="11009" width="27.140625" customWidth="1"/>
    <col min="11010" max="11011" width="46.42578125" customWidth="1"/>
    <col min="11012" max="11264" width="11.42578125" hidden="1"/>
    <col min="11265" max="11265" width="27.140625" customWidth="1"/>
    <col min="11266" max="11267" width="46.42578125" customWidth="1"/>
    <col min="11268" max="11520" width="11.42578125" hidden="1"/>
    <col min="11521" max="11521" width="27.140625" customWidth="1"/>
    <col min="11522" max="11523" width="46.42578125" customWidth="1"/>
    <col min="11524" max="11776" width="11.42578125" hidden="1"/>
    <col min="11777" max="11777" width="27.140625" customWidth="1"/>
    <col min="11778" max="11779" width="46.42578125" customWidth="1"/>
    <col min="11780" max="12032" width="11.42578125" hidden="1"/>
    <col min="12033" max="12033" width="27.140625" customWidth="1"/>
    <col min="12034" max="12035" width="46.42578125" customWidth="1"/>
    <col min="12036" max="12288" width="11.42578125" hidden="1"/>
    <col min="12289" max="12289" width="27.140625" customWidth="1"/>
    <col min="12290" max="12291" width="46.42578125" customWidth="1"/>
    <col min="12292" max="12544" width="11.42578125" hidden="1"/>
    <col min="12545" max="12545" width="27.140625" customWidth="1"/>
    <col min="12546" max="12547" width="46.42578125" customWidth="1"/>
    <col min="12548" max="12800" width="11.42578125" hidden="1"/>
    <col min="12801" max="12801" width="27.140625" customWidth="1"/>
    <col min="12802" max="12803" width="46.42578125" customWidth="1"/>
    <col min="12804" max="13056" width="11.42578125" hidden="1"/>
    <col min="13057" max="13057" width="27.140625" customWidth="1"/>
    <col min="13058" max="13059" width="46.42578125" customWidth="1"/>
    <col min="13060" max="13312" width="11.42578125" hidden="1"/>
    <col min="13313" max="13313" width="27.140625" customWidth="1"/>
    <col min="13314" max="13315" width="46.42578125" customWidth="1"/>
    <col min="13316" max="13568" width="11.42578125" hidden="1"/>
    <col min="13569" max="13569" width="27.140625" customWidth="1"/>
    <col min="13570" max="13571" width="46.42578125" customWidth="1"/>
    <col min="13572" max="13824" width="11.42578125" hidden="1"/>
    <col min="13825" max="13825" width="27.140625" customWidth="1"/>
    <col min="13826" max="13827" width="46.42578125" customWidth="1"/>
    <col min="13828" max="14080" width="11.42578125" hidden="1"/>
    <col min="14081" max="14081" width="27.140625" customWidth="1"/>
    <col min="14082" max="14083" width="46.42578125" customWidth="1"/>
    <col min="14084" max="14336" width="11.42578125" hidden="1"/>
    <col min="14337" max="14337" width="27.140625" customWidth="1"/>
    <col min="14338" max="14339" width="46.42578125" customWidth="1"/>
    <col min="14340" max="14592" width="11.42578125" hidden="1"/>
    <col min="14593" max="14593" width="27.140625" customWidth="1"/>
    <col min="14594" max="14595" width="46.42578125" customWidth="1"/>
    <col min="14596" max="14848" width="11.42578125" hidden="1"/>
    <col min="14849" max="14849" width="27.140625" customWidth="1"/>
    <col min="14850" max="14851" width="46.42578125" customWidth="1"/>
    <col min="14852" max="15104" width="11.42578125" hidden="1"/>
    <col min="15105" max="15105" width="27.140625" customWidth="1"/>
    <col min="15106" max="15107" width="46.42578125" customWidth="1"/>
    <col min="15108" max="15360" width="11.42578125" hidden="1"/>
    <col min="15361" max="15361" width="27.140625" customWidth="1"/>
    <col min="15362" max="15363" width="46.42578125" customWidth="1"/>
    <col min="15364" max="15616" width="11.42578125" hidden="1"/>
    <col min="15617" max="15617" width="27.140625" customWidth="1"/>
    <col min="15618" max="15619" width="46.42578125" customWidth="1"/>
    <col min="15620" max="15872" width="11.42578125" hidden="1"/>
    <col min="15873" max="15873" width="27.140625" customWidth="1"/>
    <col min="15874" max="15875" width="46.42578125" customWidth="1"/>
    <col min="15876" max="16128" width="11.42578125" hidden="1"/>
    <col min="16129" max="16129" width="27.140625" customWidth="1"/>
    <col min="16130" max="16131" width="46.42578125" customWidth="1"/>
    <col min="16132" max="16384" width="11.42578125" hidden="1"/>
  </cols>
  <sheetData>
    <row r="1" spans="1:3" ht="15.75" x14ac:dyDescent="0.25">
      <c r="A1" s="511" t="s">
        <v>916</v>
      </c>
      <c r="B1" s="512"/>
      <c r="C1" s="513"/>
    </row>
    <row r="2" spans="1:3" ht="15.75" x14ac:dyDescent="0.25">
      <c r="A2" s="514" t="s">
        <v>907</v>
      </c>
      <c r="B2" s="515"/>
      <c r="C2" s="516"/>
    </row>
    <row r="3" spans="1:3" x14ac:dyDescent="0.25">
      <c r="A3" s="509" t="s">
        <v>1212</v>
      </c>
      <c r="B3" s="509"/>
      <c r="C3" s="509"/>
    </row>
    <row r="4" spans="1:3" x14ac:dyDescent="0.25">
      <c r="A4" s="510" t="s">
        <v>887</v>
      </c>
      <c r="B4" s="510"/>
      <c r="C4" s="510"/>
    </row>
    <row r="5" spans="1:3" ht="5.25" customHeight="1" thickBot="1" x14ac:dyDescent="0.3">
      <c r="A5" s="272"/>
      <c r="B5" s="273"/>
      <c r="C5" s="274"/>
    </row>
    <row r="6" spans="1:3" x14ac:dyDescent="0.25">
      <c r="A6" s="235" t="s">
        <v>797</v>
      </c>
      <c r="B6" s="236" t="s">
        <v>757</v>
      </c>
      <c r="C6" s="237" t="s">
        <v>758</v>
      </c>
    </row>
    <row r="7" spans="1:3" x14ac:dyDescent="0.25">
      <c r="A7" s="278" t="s">
        <v>938</v>
      </c>
      <c r="B7" s="279">
        <v>84676.690025200005</v>
      </c>
      <c r="C7" s="280">
        <v>5.4363916924387856E-3</v>
      </c>
    </row>
    <row r="8" spans="1:3" x14ac:dyDescent="0.25">
      <c r="A8" s="278" t="s">
        <v>939</v>
      </c>
      <c r="B8" s="279">
        <v>13564.844636000002</v>
      </c>
      <c r="C8" s="280">
        <v>8.7088676548914318E-4</v>
      </c>
    </row>
    <row r="9" spans="1:3" x14ac:dyDescent="0.25">
      <c r="A9" s="278" t="s">
        <v>940</v>
      </c>
      <c r="B9" s="279">
        <v>443205.68485339999</v>
      </c>
      <c r="C9" s="280">
        <v>2.8454580622620115E-2</v>
      </c>
    </row>
    <row r="10" spans="1:3" x14ac:dyDescent="0.25">
      <c r="A10" s="278" t="s">
        <v>941</v>
      </c>
      <c r="B10" s="279">
        <v>193308.41821060001</v>
      </c>
      <c r="C10" s="280">
        <v>1.2410738758515923E-2</v>
      </c>
    </row>
    <row r="11" spans="1:3" x14ac:dyDescent="0.25">
      <c r="A11" s="278" t="s">
        <v>953</v>
      </c>
      <c r="B11" s="279">
        <v>37980.895307600003</v>
      </c>
      <c r="C11" s="280">
        <v>2.4384399491781646E-3</v>
      </c>
    </row>
    <row r="12" spans="1:3" x14ac:dyDescent="0.25">
      <c r="A12" s="278" t="s">
        <v>954</v>
      </c>
      <c r="B12" s="279">
        <v>137250.33936600003</v>
      </c>
      <c r="C12" s="280">
        <v>8.8117119893523395E-3</v>
      </c>
    </row>
    <row r="13" spans="1:3" x14ac:dyDescent="0.25">
      <c r="A13" s="278" t="s">
        <v>943</v>
      </c>
      <c r="B13" s="279">
        <v>5231438.1161727998</v>
      </c>
      <c r="C13" s="280">
        <v>0.33586748260714439</v>
      </c>
    </row>
    <row r="14" spans="1:3" x14ac:dyDescent="0.25">
      <c r="A14" s="278" t="s">
        <v>944</v>
      </c>
      <c r="B14" s="279">
        <v>5783.2413660000002</v>
      </c>
      <c r="C14" s="280">
        <v>3.7129421695786784E-4</v>
      </c>
    </row>
    <row r="15" spans="1:3" x14ac:dyDescent="0.25">
      <c r="A15" s="278" t="s">
        <v>950</v>
      </c>
      <c r="B15" s="279">
        <v>16756.736437000003</v>
      </c>
      <c r="C15" s="280">
        <v>1.0758118052486777E-3</v>
      </c>
    </row>
    <row r="16" spans="1:3" x14ac:dyDescent="0.25">
      <c r="A16" s="278" t="s">
        <v>945</v>
      </c>
      <c r="B16" s="279">
        <v>3547.5288814000005</v>
      </c>
      <c r="C16" s="280">
        <v>2.2775756272228081E-4</v>
      </c>
    </row>
    <row r="17" spans="1:3" x14ac:dyDescent="0.25">
      <c r="A17" s="278" t="s">
        <v>772</v>
      </c>
      <c r="B17" s="279">
        <v>1175066.8792113999</v>
      </c>
      <c r="C17" s="280">
        <v>7.5441350131939519E-2</v>
      </c>
    </row>
    <row r="18" spans="1:3" x14ac:dyDescent="0.25">
      <c r="A18" s="278" t="s">
        <v>1210</v>
      </c>
      <c r="B18" s="279">
        <v>2816962.1151223998</v>
      </c>
      <c r="C18" s="280">
        <v>0.18085389776110386</v>
      </c>
    </row>
    <row r="19" spans="1:3" x14ac:dyDescent="0.25">
      <c r="A19" s="278" t="s">
        <v>774</v>
      </c>
      <c r="B19" s="279">
        <v>5148739.3547184011</v>
      </c>
      <c r="C19" s="280">
        <v>0.33055807739052723</v>
      </c>
    </row>
    <row r="20" spans="1:3" ht="15.75" thickBot="1" x14ac:dyDescent="0.3">
      <c r="A20" s="278" t="s">
        <v>775</v>
      </c>
      <c r="B20" s="279">
        <v>267618.54185500002</v>
      </c>
      <c r="C20" s="280">
        <v>1.7181578746761683E-2</v>
      </c>
    </row>
    <row r="21" spans="1:3" ht="15.75" thickBot="1" x14ac:dyDescent="0.3">
      <c r="A21" s="275" t="s">
        <v>776</v>
      </c>
      <c r="B21" s="276">
        <f>SUM(B7:B20)</f>
        <v>15575899.386163201</v>
      </c>
      <c r="C21" s="281">
        <f>SUM(C7:C20)</f>
        <v>1</v>
      </c>
    </row>
    <row r="22" spans="1:3" ht="5.25" customHeight="1" x14ac:dyDescent="0.25">
      <c r="A22" s="265"/>
      <c r="B22" s="277"/>
      <c r="C22" s="265"/>
    </row>
    <row r="23" spans="1:3" x14ac:dyDescent="0.25">
      <c r="A23" s="517" t="s">
        <v>908</v>
      </c>
      <c r="B23" s="517"/>
      <c r="C23" s="517"/>
    </row>
    <row r="24" spans="1:3" x14ac:dyDescent="0.25">
      <c r="A24" s="253"/>
      <c r="B24" s="254"/>
    </row>
    <row r="25" spans="1:3" ht="15" customHeight="1" x14ac:dyDescent="0.25">
      <c r="A25" s="412" t="s">
        <v>24</v>
      </c>
    </row>
    <row r="26" spans="1:3" ht="15" customHeight="1" x14ac:dyDescent="0.25"/>
    <row r="27" spans="1:3" ht="15" customHeight="1" x14ac:dyDescent="0.25"/>
    <row r="28" spans="1:3" ht="15" customHeight="1" x14ac:dyDescent="0.25"/>
    <row r="29" spans="1:3" ht="15" customHeight="1" x14ac:dyDescent="0.25"/>
    <row r="30" spans="1:3" ht="15" customHeight="1" x14ac:dyDescent="0.25"/>
    <row r="31" spans="1:3" ht="15" customHeight="1" x14ac:dyDescent="0.25"/>
    <row r="32" spans="1: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</sheetData>
  <mergeCells count="5">
    <mergeCell ref="A1:C1"/>
    <mergeCell ref="A2:C2"/>
    <mergeCell ref="A3:C3"/>
    <mergeCell ref="A4:C4"/>
    <mergeCell ref="A23:C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00"/>
  <sheetViews>
    <sheetView workbookViewId="0">
      <selection activeCell="A18" sqref="A18"/>
    </sheetView>
  </sheetViews>
  <sheetFormatPr baseColWidth="10" defaultColWidth="0" defaultRowHeight="15" customHeight="1" zeroHeight="1" x14ac:dyDescent="0.25"/>
  <cols>
    <col min="1" max="1" width="49.42578125" customWidth="1"/>
    <col min="2" max="3" width="22.5703125" customWidth="1"/>
    <col min="4" max="256" width="11.42578125" hidden="1"/>
    <col min="257" max="257" width="49.42578125" customWidth="1"/>
    <col min="258" max="259" width="22.5703125" customWidth="1"/>
    <col min="260" max="512" width="11.42578125" hidden="1"/>
    <col min="513" max="513" width="49.42578125" customWidth="1"/>
    <col min="514" max="515" width="22.5703125" customWidth="1"/>
    <col min="516" max="768" width="11.42578125" hidden="1"/>
    <col min="769" max="769" width="49.42578125" customWidth="1"/>
    <col min="770" max="771" width="22.5703125" customWidth="1"/>
    <col min="772" max="1024" width="11.42578125" hidden="1"/>
    <col min="1025" max="1025" width="49.42578125" customWidth="1"/>
    <col min="1026" max="1027" width="22.5703125" customWidth="1"/>
    <col min="1028" max="1280" width="11.42578125" hidden="1"/>
    <col min="1281" max="1281" width="49.42578125" customWidth="1"/>
    <col min="1282" max="1283" width="22.5703125" customWidth="1"/>
    <col min="1284" max="1536" width="11.42578125" hidden="1"/>
    <col min="1537" max="1537" width="49.42578125" customWidth="1"/>
    <col min="1538" max="1539" width="22.5703125" customWidth="1"/>
    <col min="1540" max="1792" width="11.42578125" hidden="1"/>
    <col min="1793" max="1793" width="49.42578125" customWidth="1"/>
    <col min="1794" max="1795" width="22.5703125" customWidth="1"/>
    <col min="1796" max="2048" width="11.42578125" hidden="1"/>
    <col min="2049" max="2049" width="49.42578125" customWidth="1"/>
    <col min="2050" max="2051" width="22.5703125" customWidth="1"/>
    <col min="2052" max="2304" width="11.42578125" hidden="1"/>
    <col min="2305" max="2305" width="49.42578125" customWidth="1"/>
    <col min="2306" max="2307" width="22.5703125" customWidth="1"/>
    <col min="2308" max="2560" width="11.42578125" hidden="1"/>
    <col min="2561" max="2561" width="49.42578125" customWidth="1"/>
    <col min="2562" max="2563" width="22.5703125" customWidth="1"/>
    <col min="2564" max="2816" width="11.42578125" hidden="1"/>
    <col min="2817" max="2817" width="49.42578125" customWidth="1"/>
    <col min="2818" max="2819" width="22.5703125" customWidth="1"/>
    <col min="2820" max="3072" width="11.42578125" hidden="1"/>
    <col min="3073" max="3073" width="49.42578125" customWidth="1"/>
    <col min="3074" max="3075" width="22.5703125" customWidth="1"/>
    <col min="3076" max="3328" width="11.42578125" hidden="1"/>
    <col min="3329" max="3329" width="49.42578125" customWidth="1"/>
    <col min="3330" max="3331" width="22.5703125" customWidth="1"/>
    <col min="3332" max="3584" width="11.42578125" hidden="1"/>
    <col min="3585" max="3585" width="49.42578125" customWidth="1"/>
    <col min="3586" max="3587" width="22.5703125" customWidth="1"/>
    <col min="3588" max="3840" width="11.42578125" hidden="1"/>
    <col min="3841" max="3841" width="49.42578125" customWidth="1"/>
    <col min="3842" max="3843" width="22.5703125" customWidth="1"/>
    <col min="3844" max="4096" width="11.42578125" hidden="1"/>
    <col min="4097" max="4097" width="49.42578125" customWidth="1"/>
    <col min="4098" max="4099" width="22.5703125" customWidth="1"/>
    <col min="4100" max="4352" width="11.42578125" hidden="1"/>
    <col min="4353" max="4353" width="49.42578125" customWidth="1"/>
    <col min="4354" max="4355" width="22.5703125" customWidth="1"/>
    <col min="4356" max="4608" width="11.42578125" hidden="1"/>
    <col min="4609" max="4609" width="49.42578125" customWidth="1"/>
    <col min="4610" max="4611" width="22.5703125" customWidth="1"/>
    <col min="4612" max="4864" width="11.42578125" hidden="1"/>
    <col min="4865" max="4865" width="49.42578125" customWidth="1"/>
    <col min="4866" max="4867" width="22.5703125" customWidth="1"/>
    <col min="4868" max="5120" width="11.42578125" hidden="1"/>
    <col min="5121" max="5121" width="49.42578125" customWidth="1"/>
    <col min="5122" max="5123" width="22.5703125" customWidth="1"/>
    <col min="5124" max="5376" width="11.42578125" hidden="1"/>
    <col min="5377" max="5377" width="49.42578125" customWidth="1"/>
    <col min="5378" max="5379" width="22.5703125" customWidth="1"/>
    <col min="5380" max="5632" width="11.42578125" hidden="1"/>
    <col min="5633" max="5633" width="49.42578125" customWidth="1"/>
    <col min="5634" max="5635" width="22.5703125" customWidth="1"/>
    <col min="5636" max="5888" width="11.42578125" hidden="1"/>
    <col min="5889" max="5889" width="49.42578125" customWidth="1"/>
    <col min="5890" max="5891" width="22.5703125" customWidth="1"/>
    <col min="5892" max="6144" width="11.42578125" hidden="1"/>
    <col min="6145" max="6145" width="49.42578125" customWidth="1"/>
    <col min="6146" max="6147" width="22.5703125" customWidth="1"/>
    <col min="6148" max="6400" width="11.42578125" hidden="1"/>
    <col min="6401" max="6401" width="49.42578125" customWidth="1"/>
    <col min="6402" max="6403" width="22.5703125" customWidth="1"/>
    <col min="6404" max="6656" width="11.42578125" hidden="1"/>
    <col min="6657" max="6657" width="49.42578125" customWidth="1"/>
    <col min="6658" max="6659" width="22.5703125" customWidth="1"/>
    <col min="6660" max="6912" width="11.42578125" hidden="1"/>
    <col min="6913" max="6913" width="49.42578125" customWidth="1"/>
    <col min="6914" max="6915" width="22.5703125" customWidth="1"/>
    <col min="6916" max="7168" width="11.42578125" hidden="1"/>
    <col min="7169" max="7169" width="49.42578125" customWidth="1"/>
    <col min="7170" max="7171" width="22.5703125" customWidth="1"/>
    <col min="7172" max="7424" width="11.42578125" hidden="1"/>
    <col min="7425" max="7425" width="49.42578125" customWidth="1"/>
    <col min="7426" max="7427" width="22.5703125" customWidth="1"/>
    <col min="7428" max="7680" width="11.42578125" hidden="1"/>
    <col min="7681" max="7681" width="49.42578125" customWidth="1"/>
    <col min="7682" max="7683" width="22.5703125" customWidth="1"/>
    <col min="7684" max="7936" width="11.42578125" hidden="1"/>
    <col min="7937" max="7937" width="49.42578125" customWidth="1"/>
    <col min="7938" max="7939" width="22.5703125" customWidth="1"/>
    <col min="7940" max="8192" width="11.42578125" hidden="1"/>
    <col min="8193" max="8193" width="49.42578125" customWidth="1"/>
    <col min="8194" max="8195" width="22.5703125" customWidth="1"/>
    <col min="8196" max="8448" width="11.42578125" hidden="1"/>
    <col min="8449" max="8449" width="49.42578125" customWidth="1"/>
    <col min="8450" max="8451" width="22.5703125" customWidth="1"/>
    <col min="8452" max="8704" width="11.42578125" hidden="1"/>
    <col min="8705" max="8705" width="49.42578125" customWidth="1"/>
    <col min="8706" max="8707" width="22.5703125" customWidth="1"/>
    <col min="8708" max="8960" width="11.42578125" hidden="1"/>
    <col min="8961" max="8961" width="49.42578125" customWidth="1"/>
    <col min="8962" max="8963" width="22.5703125" customWidth="1"/>
    <col min="8964" max="9216" width="11.42578125" hidden="1"/>
    <col min="9217" max="9217" width="49.42578125" customWidth="1"/>
    <col min="9218" max="9219" width="22.5703125" customWidth="1"/>
    <col min="9220" max="9472" width="11.42578125" hidden="1"/>
    <col min="9473" max="9473" width="49.42578125" customWidth="1"/>
    <col min="9474" max="9475" width="22.5703125" customWidth="1"/>
    <col min="9476" max="9728" width="11.42578125" hidden="1"/>
    <col min="9729" max="9729" width="49.42578125" customWidth="1"/>
    <col min="9730" max="9731" width="22.5703125" customWidth="1"/>
    <col min="9732" max="9984" width="11.42578125" hidden="1"/>
    <col min="9985" max="9985" width="49.42578125" customWidth="1"/>
    <col min="9986" max="9987" width="22.5703125" customWidth="1"/>
    <col min="9988" max="10240" width="11.42578125" hidden="1"/>
    <col min="10241" max="10241" width="49.42578125" customWidth="1"/>
    <col min="10242" max="10243" width="22.5703125" customWidth="1"/>
    <col min="10244" max="10496" width="11.42578125" hidden="1"/>
    <col min="10497" max="10497" width="49.42578125" customWidth="1"/>
    <col min="10498" max="10499" width="22.5703125" customWidth="1"/>
    <col min="10500" max="10752" width="11.42578125" hidden="1"/>
    <col min="10753" max="10753" width="49.42578125" customWidth="1"/>
    <col min="10754" max="10755" width="22.5703125" customWidth="1"/>
    <col min="10756" max="11008" width="11.42578125" hidden="1"/>
    <col min="11009" max="11009" width="49.42578125" customWidth="1"/>
    <col min="11010" max="11011" width="22.5703125" customWidth="1"/>
    <col min="11012" max="11264" width="11.42578125" hidden="1"/>
    <col min="11265" max="11265" width="49.42578125" customWidth="1"/>
    <col min="11266" max="11267" width="22.5703125" customWidth="1"/>
    <col min="11268" max="11520" width="11.42578125" hidden="1"/>
    <col min="11521" max="11521" width="49.42578125" customWidth="1"/>
    <col min="11522" max="11523" width="22.5703125" customWidth="1"/>
    <col min="11524" max="11776" width="11.42578125" hidden="1"/>
    <col min="11777" max="11777" width="49.42578125" customWidth="1"/>
    <col min="11778" max="11779" width="22.5703125" customWidth="1"/>
    <col min="11780" max="12032" width="11.42578125" hidden="1"/>
    <col min="12033" max="12033" width="49.42578125" customWidth="1"/>
    <col min="12034" max="12035" width="22.5703125" customWidth="1"/>
    <col min="12036" max="12288" width="11.42578125" hidden="1"/>
    <col min="12289" max="12289" width="49.42578125" customWidth="1"/>
    <col min="12290" max="12291" width="22.5703125" customWidth="1"/>
    <col min="12292" max="12544" width="11.42578125" hidden="1"/>
    <col min="12545" max="12545" width="49.42578125" customWidth="1"/>
    <col min="12546" max="12547" width="22.5703125" customWidth="1"/>
    <col min="12548" max="12800" width="11.42578125" hidden="1"/>
    <col min="12801" max="12801" width="49.42578125" customWidth="1"/>
    <col min="12802" max="12803" width="22.5703125" customWidth="1"/>
    <col min="12804" max="13056" width="11.42578125" hidden="1"/>
    <col min="13057" max="13057" width="49.42578125" customWidth="1"/>
    <col min="13058" max="13059" width="22.5703125" customWidth="1"/>
    <col min="13060" max="13312" width="11.42578125" hidden="1"/>
    <col min="13313" max="13313" width="49.42578125" customWidth="1"/>
    <col min="13314" max="13315" width="22.5703125" customWidth="1"/>
    <col min="13316" max="13568" width="11.42578125" hidden="1"/>
    <col min="13569" max="13569" width="49.42578125" customWidth="1"/>
    <col min="13570" max="13571" width="22.5703125" customWidth="1"/>
    <col min="13572" max="13824" width="11.42578125" hidden="1"/>
    <col min="13825" max="13825" width="49.42578125" customWidth="1"/>
    <col min="13826" max="13827" width="22.5703125" customWidth="1"/>
    <col min="13828" max="14080" width="11.42578125" hidden="1"/>
    <col min="14081" max="14081" width="49.42578125" customWidth="1"/>
    <col min="14082" max="14083" width="22.5703125" customWidth="1"/>
    <col min="14084" max="14336" width="11.42578125" hidden="1"/>
    <col min="14337" max="14337" width="49.42578125" customWidth="1"/>
    <col min="14338" max="14339" width="22.5703125" customWidth="1"/>
    <col min="14340" max="14592" width="11.42578125" hidden="1"/>
    <col min="14593" max="14593" width="49.42578125" customWidth="1"/>
    <col min="14594" max="14595" width="22.5703125" customWidth="1"/>
    <col min="14596" max="14848" width="11.42578125" hidden="1"/>
    <col min="14849" max="14849" width="49.42578125" customWidth="1"/>
    <col min="14850" max="14851" width="22.5703125" customWidth="1"/>
    <col min="14852" max="15104" width="11.42578125" hidden="1"/>
    <col min="15105" max="15105" width="49.42578125" customWidth="1"/>
    <col min="15106" max="15107" width="22.5703125" customWidth="1"/>
    <col min="15108" max="15360" width="11.42578125" hidden="1"/>
    <col min="15361" max="15361" width="49.42578125" customWidth="1"/>
    <col min="15362" max="15363" width="22.5703125" customWidth="1"/>
    <col min="15364" max="15616" width="11.42578125" hidden="1"/>
    <col min="15617" max="15617" width="49.42578125" customWidth="1"/>
    <col min="15618" max="15619" width="22.5703125" customWidth="1"/>
    <col min="15620" max="15872" width="11.42578125" hidden="1"/>
    <col min="15873" max="15873" width="49.42578125" customWidth="1"/>
    <col min="15874" max="15875" width="22.5703125" customWidth="1"/>
    <col min="15876" max="16128" width="11.42578125" hidden="1"/>
    <col min="16129" max="16129" width="49.42578125" customWidth="1"/>
    <col min="16130" max="16131" width="22.5703125" customWidth="1"/>
    <col min="16132" max="16384" width="11.42578125" hidden="1"/>
  </cols>
  <sheetData>
    <row r="1" spans="1:3" ht="15.75" x14ac:dyDescent="0.25">
      <c r="A1" s="518" t="s">
        <v>917</v>
      </c>
      <c r="B1" s="519"/>
      <c r="C1" s="520"/>
    </row>
    <row r="2" spans="1:3" ht="15.75" x14ac:dyDescent="0.25">
      <c r="A2" s="482" t="s">
        <v>914</v>
      </c>
      <c r="B2" s="483"/>
      <c r="C2" s="500"/>
    </row>
    <row r="3" spans="1:3" x14ac:dyDescent="0.25">
      <c r="A3" s="509" t="s">
        <v>1212</v>
      </c>
      <c r="B3" s="509"/>
      <c r="C3" s="509"/>
    </row>
    <row r="4" spans="1:3" x14ac:dyDescent="0.25">
      <c r="A4" s="510" t="s">
        <v>887</v>
      </c>
      <c r="B4" s="510"/>
      <c r="C4" s="510"/>
    </row>
    <row r="5" spans="1:3" ht="5.25" customHeight="1" thickBot="1" x14ac:dyDescent="0.35">
      <c r="A5" s="246"/>
      <c r="B5" s="246"/>
      <c r="C5" s="246"/>
    </row>
    <row r="6" spans="1:3" x14ac:dyDescent="0.25">
      <c r="A6" s="257" t="s">
        <v>797</v>
      </c>
      <c r="B6" s="258" t="s">
        <v>757</v>
      </c>
      <c r="C6" s="259" t="s">
        <v>758</v>
      </c>
    </row>
    <row r="7" spans="1:3" x14ac:dyDescent="0.25">
      <c r="A7" s="243" t="s">
        <v>909</v>
      </c>
      <c r="B7" s="41">
        <v>59867.127390000001</v>
      </c>
      <c r="C7" s="244">
        <v>2.1252372216372075E-2</v>
      </c>
    </row>
    <row r="8" spans="1:3" x14ac:dyDescent="0.25">
      <c r="A8" s="243" t="s">
        <v>910</v>
      </c>
      <c r="B8" s="41">
        <v>714231.62342000008</v>
      </c>
      <c r="C8" s="244">
        <v>0.25354676216118227</v>
      </c>
    </row>
    <row r="9" spans="1:3" x14ac:dyDescent="0.25">
      <c r="A9" s="243" t="s">
        <v>911</v>
      </c>
      <c r="B9" s="41">
        <v>780061.94232400018</v>
      </c>
      <c r="C9" s="244">
        <v>0.27691602174426322</v>
      </c>
    </row>
    <row r="10" spans="1:3" x14ac:dyDescent="0.25">
      <c r="A10" s="243" t="s">
        <v>799</v>
      </c>
      <c r="B10" s="41">
        <v>13911.9583036</v>
      </c>
      <c r="C10" s="244">
        <v>4.9386387658236263E-3</v>
      </c>
    </row>
    <row r="11" spans="1:3" x14ac:dyDescent="0.25">
      <c r="A11" s="243" t="s">
        <v>912</v>
      </c>
      <c r="B11" s="41">
        <v>38094.930391000002</v>
      </c>
      <c r="C11" s="244">
        <v>1.3523408847599904E-2</v>
      </c>
    </row>
    <row r="12" spans="1:3" ht="26.25" x14ac:dyDescent="0.25">
      <c r="A12" s="243" t="s">
        <v>800</v>
      </c>
      <c r="B12" s="41">
        <v>841512.30845920008</v>
      </c>
      <c r="C12" s="244">
        <v>0.29873043160278195</v>
      </c>
    </row>
    <row r="13" spans="1:3" ht="26.25" x14ac:dyDescent="0.25">
      <c r="A13" s="243" t="s">
        <v>801</v>
      </c>
      <c r="B13" s="41">
        <v>32125.6430124</v>
      </c>
      <c r="C13" s="244">
        <v>1.1404357495593834E-2</v>
      </c>
    </row>
    <row r="14" spans="1:3" x14ac:dyDescent="0.25">
      <c r="A14" s="243" t="s">
        <v>913</v>
      </c>
      <c r="B14" s="41">
        <v>168396.40977600001</v>
      </c>
      <c r="C14" s="244">
        <v>5.9779437171693386E-2</v>
      </c>
    </row>
    <row r="15" spans="1:3" x14ac:dyDescent="0.25">
      <c r="A15" s="243" t="s">
        <v>802</v>
      </c>
      <c r="B15" s="41">
        <v>168760.17204619999</v>
      </c>
      <c r="C15" s="244">
        <v>5.9908569994689902E-2</v>
      </c>
    </row>
    <row r="16" spans="1:3" ht="15" customHeight="1" thickBot="1" x14ac:dyDescent="0.3">
      <c r="A16" s="255" t="s">
        <v>1</v>
      </c>
      <c r="B16" s="256">
        <f>SUM(B7:B15)</f>
        <v>2816962.1151223998</v>
      </c>
      <c r="C16" s="263">
        <f>SUM(C7:C15)</f>
        <v>1.0000000000000004</v>
      </c>
    </row>
    <row r="17" spans="1:1" ht="15" customHeight="1" x14ac:dyDescent="0.25"/>
    <row r="18" spans="1:1" ht="15" customHeight="1" x14ac:dyDescent="0.25">
      <c r="A18" s="412" t="s">
        <v>24</v>
      </c>
    </row>
    <row r="19" spans="1:1" ht="15" customHeight="1" x14ac:dyDescent="0.25"/>
    <row r="20" spans="1:1" ht="15" customHeight="1" x14ac:dyDescent="0.25"/>
    <row r="21" spans="1:1" ht="15" customHeight="1" x14ac:dyDescent="0.25"/>
    <row r="22" spans="1:1" ht="15" customHeight="1" x14ac:dyDescent="0.25"/>
    <row r="23" spans="1:1" ht="15" customHeight="1" x14ac:dyDescent="0.25"/>
    <row r="24" spans="1:1" ht="15" customHeight="1" x14ac:dyDescent="0.25"/>
    <row r="25" spans="1:1" ht="15" customHeight="1" x14ac:dyDescent="0.25"/>
    <row r="26" spans="1:1" ht="15" customHeight="1" x14ac:dyDescent="0.25"/>
    <row r="27" spans="1:1" ht="15" customHeight="1" x14ac:dyDescent="0.25"/>
    <row r="28" spans="1:1" ht="15" customHeight="1" x14ac:dyDescent="0.25"/>
    <row r="29" spans="1:1" ht="15" customHeight="1" x14ac:dyDescent="0.25"/>
    <row r="30" spans="1:1" ht="15" customHeight="1" x14ac:dyDescent="0.25"/>
    <row r="31" spans="1:1" ht="15" customHeight="1" x14ac:dyDescent="0.25"/>
    <row r="32" spans="1:1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zoomScaleNormal="100" workbookViewId="0">
      <selection activeCell="C14" sqref="C14"/>
    </sheetView>
  </sheetViews>
  <sheetFormatPr baseColWidth="10" defaultColWidth="11.42578125" defaultRowHeight="15" x14ac:dyDescent="0.25"/>
  <cols>
    <col min="1" max="1" width="15.5703125" customWidth="1"/>
    <col min="2" max="2" width="17.5703125" customWidth="1"/>
    <col min="3" max="3" width="27.5703125" customWidth="1"/>
    <col min="4" max="4" width="25.42578125" customWidth="1"/>
    <col min="5" max="5" width="18.42578125" customWidth="1"/>
    <col min="8" max="9" width="13.5703125" bestFit="1" customWidth="1"/>
    <col min="11" max="11" width="13.5703125" bestFit="1" customWidth="1"/>
  </cols>
  <sheetData>
    <row r="1" spans="1:7" ht="15.75" x14ac:dyDescent="0.25">
      <c r="A1" s="523" t="s">
        <v>918</v>
      </c>
      <c r="B1" s="524"/>
      <c r="C1" s="524"/>
      <c r="D1" s="524"/>
      <c r="E1" s="525"/>
    </row>
    <row r="2" spans="1:7" ht="15.75" x14ac:dyDescent="0.25">
      <c r="A2" s="526" t="s">
        <v>885</v>
      </c>
      <c r="B2" s="527"/>
      <c r="C2" s="527"/>
      <c r="D2" s="527"/>
      <c r="E2" s="528"/>
    </row>
    <row r="3" spans="1:7" x14ac:dyDescent="0.25">
      <c r="A3" s="529" t="s">
        <v>1212</v>
      </c>
      <c r="B3" s="530"/>
      <c r="C3" s="530"/>
      <c r="D3" s="530"/>
      <c r="E3" s="531"/>
    </row>
    <row r="4" spans="1:7" x14ac:dyDescent="0.25">
      <c r="A4" s="529" t="s">
        <v>919</v>
      </c>
      <c r="B4" s="530"/>
      <c r="C4" s="530"/>
      <c r="D4" s="530"/>
      <c r="E4" s="531"/>
    </row>
    <row r="5" spans="1:7" ht="3.75" customHeight="1" x14ac:dyDescent="0.3">
      <c r="A5" s="282"/>
      <c r="B5" s="283"/>
      <c r="C5" s="283"/>
      <c r="D5" s="283"/>
      <c r="E5" s="284"/>
    </row>
    <row r="6" spans="1:7" ht="25.5" customHeight="1" x14ac:dyDescent="0.25">
      <c r="A6" s="532" t="s">
        <v>920</v>
      </c>
      <c r="B6" s="533"/>
      <c r="C6" s="534" t="s">
        <v>652</v>
      </c>
      <c r="D6" s="534" t="s">
        <v>668</v>
      </c>
      <c r="E6" s="535" t="s">
        <v>1</v>
      </c>
    </row>
    <row r="7" spans="1:7" x14ac:dyDescent="0.25">
      <c r="A7" s="285" t="s">
        <v>921</v>
      </c>
      <c r="B7" s="286" t="s">
        <v>922</v>
      </c>
      <c r="C7" s="534"/>
      <c r="D7" s="534"/>
      <c r="E7" s="535"/>
    </row>
    <row r="8" spans="1:7" x14ac:dyDescent="0.25">
      <c r="A8" s="287">
        <v>0</v>
      </c>
      <c r="B8" s="287">
        <v>30</v>
      </c>
      <c r="C8" s="288">
        <v>596179.64198099996</v>
      </c>
      <c r="D8" s="288">
        <v>597731.93910780002</v>
      </c>
      <c r="E8" s="289">
        <v>1193911.5810888</v>
      </c>
      <c r="F8" s="37"/>
      <c r="G8" s="253"/>
    </row>
    <row r="9" spans="1:7" x14ac:dyDescent="0.25">
      <c r="A9" s="287">
        <v>31</v>
      </c>
      <c r="B9" s="287">
        <v>60</v>
      </c>
      <c r="C9" s="288">
        <v>394654.00528680003</v>
      </c>
      <c r="D9" s="288">
        <v>293414.7647074</v>
      </c>
      <c r="E9" s="289">
        <v>688068.76999419997</v>
      </c>
      <c r="F9" s="37"/>
    </row>
    <row r="10" spans="1:7" x14ac:dyDescent="0.25">
      <c r="A10" s="287">
        <v>61</v>
      </c>
      <c r="B10" s="287">
        <v>90</v>
      </c>
      <c r="C10" s="288">
        <v>214154.49504120002</v>
      </c>
      <c r="D10" s="288">
        <v>235304.06252500002</v>
      </c>
      <c r="E10" s="289">
        <v>449458.55756620003</v>
      </c>
      <c r="F10" s="37"/>
    </row>
    <row r="11" spans="1:7" x14ac:dyDescent="0.25">
      <c r="A11" s="287">
        <v>91</v>
      </c>
      <c r="B11" s="287">
        <v>120</v>
      </c>
      <c r="C11" s="288">
        <v>179716.49845800002</v>
      </c>
      <c r="D11" s="288">
        <v>317033.55708640005</v>
      </c>
      <c r="E11" s="289">
        <v>496750.05554440006</v>
      </c>
      <c r="F11" s="37"/>
    </row>
    <row r="12" spans="1:7" x14ac:dyDescent="0.25">
      <c r="A12" s="287">
        <v>121</v>
      </c>
      <c r="B12" s="287">
        <v>150</v>
      </c>
      <c r="C12" s="288">
        <v>162257.07959860002</v>
      </c>
      <c r="D12" s="288">
        <v>272001.32478540001</v>
      </c>
      <c r="E12" s="289">
        <v>434258.40438400005</v>
      </c>
      <c r="F12" s="37"/>
    </row>
    <row r="13" spans="1:7" x14ac:dyDescent="0.25">
      <c r="A13" s="287">
        <v>151</v>
      </c>
      <c r="B13" s="287">
        <v>180</v>
      </c>
      <c r="C13" s="288">
        <v>98576.049458599999</v>
      </c>
      <c r="D13" s="288">
        <v>362488.8359148</v>
      </c>
      <c r="E13" s="289">
        <v>461064.8853734</v>
      </c>
      <c r="F13" s="37"/>
    </row>
    <row r="14" spans="1:7" x14ac:dyDescent="0.25">
      <c r="A14" s="287">
        <v>181</v>
      </c>
      <c r="B14" s="287">
        <v>210</v>
      </c>
      <c r="C14" s="288">
        <v>157857.4537218</v>
      </c>
      <c r="D14" s="288">
        <v>167859.10411760001</v>
      </c>
      <c r="E14" s="289">
        <v>325716.55783940002</v>
      </c>
      <c r="F14" s="37"/>
    </row>
    <row r="15" spans="1:7" x14ac:dyDescent="0.25">
      <c r="A15" s="287">
        <v>211</v>
      </c>
      <c r="B15" s="287">
        <v>240</v>
      </c>
      <c r="C15" s="288">
        <v>149832.645067</v>
      </c>
      <c r="D15" s="288">
        <v>247944.9795172</v>
      </c>
      <c r="E15" s="289">
        <v>397777.62458419998</v>
      </c>
      <c r="F15" s="37"/>
    </row>
    <row r="16" spans="1:7" x14ac:dyDescent="0.25">
      <c r="A16" s="287">
        <v>241</v>
      </c>
      <c r="B16" s="287">
        <v>270</v>
      </c>
      <c r="C16" s="288">
        <v>254944.40531279999</v>
      </c>
      <c r="D16" s="288">
        <v>245504.1178408</v>
      </c>
      <c r="E16" s="289">
        <v>500448.52315360005</v>
      </c>
      <c r="F16" s="37"/>
    </row>
    <row r="17" spans="1:6" x14ac:dyDescent="0.25">
      <c r="A17" s="287">
        <v>271</v>
      </c>
      <c r="B17" s="287">
        <v>300</v>
      </c>
      <c r="C17" s="288">
        <v>208666.29219100002</v>
      </c>
      <c r="D17" s="288">
        <v>348624.58431499999</v>
      </c>
      <c r="E17" s="289">
        <v>557290.87650600006</v>
      </c>
      <c r="F17" s="37"/>
    </row>
    <row r="18" spans="1:6" x14ac:dyDescent="0.25">
      <c r="A18" s="287">
        <v>301</v>
      </c>
      <c r="B18" s="287">
        <v>330</v>
      </c>
      <c r="C18" s="288">
        <v>123129.08705860002</v>
      </c>
      <c r="D18" s="288">
        <v>168124.28674720001</v>
      </c>
      <c r="E18" s="289">
        <v>291253.37380580005</v>
      </c>
      <c r="F18" s="37"/>
    </row>
    <row r="19" spans="1:6" x14ac:dyDescent="0.25">
      <c r="A19" s="287">
        <v>331</v>
      </c>
      <c r="B19" s="287">
        <v>360</v>
      </c>
      <c r="C19" s="288">
        <v>137463.88540360003</v>
      </c>
      <c r="D19" s="288">
        <v>256018.31581200002</v>
      </c>
      <c r="E19" s="289">
        <v>393482.20121560007</v>
      </c>
      <c r="F19" s="37"/>
    </row>
    <row r="20" spans="1:6" x14ac:dyDescent="0.25">
      <c r="A20" s="287">
        <v>361</v>
      </c>
      <c r="B20" s="287">
        <v>420</v>
      </c>
      <c r="C20" s="288">
        <v>227639.97352460001</v>
      </c>
      <c r="D20" s="288">
        <v>174243.83199860001</v>
      </c>
      <c r="E20" s="289">
        <v>401883.80552320002</v>
      </c>
      <c r="F20" s="37"/>
    </row>
    <row r="21" spans="1:6" x14ac:dyDescent="0.25">
      <c r="A21" s="287">
        <v>421</v>
      </c>
      <c r="B21" s="287">
        <v>480</v>
      </c>
      <c r="C21" s="288">
        <v>309921.51588440005</v>
      </c>
      <c r="D21" s="288">
        <v>240721.15530120005</v>
      </c>
      <c r="E21" s="289">
        <v>550642.67118560011</v>
      </c>
      <c r="F21" s="37"/>
    </row>
    <row r="22" spans="1:6" x14ac:dyDescent="0.25">
      <c r="A22" s="287">
        <v>481</v>
      </c>
      <c r="B22" s="287">
        <v>540</v>
      </c>
      <c r="C22" s="288">
        <v>233772.04781140003</v>
      </c>
      <c r="D22" s="288">
        <v>168375.76638960003</v>
      </c>
      <c r="E22" s="289">
        <v>402147.81420100009</v>
      </c>
      <c r="F22" s="37"/>
    </row>
    <row r="23" spans="1:6" x14ac:dyDescent="0.25">
      <c r="A23" s="287">
        <v>541</v>
      </c>
      <c r="B23" s="287">
        <v>600</v>
      </c>
      <c r="C23" s="288">
        <v>150931.71489060004</v>
      </c>
      <c r="D23" s="288">
        <v>93216.338798800003</v>
      </c>
      <c r="E23" s="289">
        <v>244148.05368940005</v>
      </c>
      <c r="F23" s="37"/>
    </row>
    <row r="24" spans="1:6" x14ac:dyDescent="0.25">
      <c r="A24" s="287">
        <v>601</v>
      </c>
      <c r="B24" s="287">
        <v>660</v>
      </c>
      <c r="C24" s="288">
        <v>295981.855323</v>
      </c>
      <c r="D24" s="288">
        <v>98936.198978400003</v>
      </c>
      <c r="E24" s="289">
        <v>394918.05430139997</v>
      </c>
      <c r="F24" s="37"/>
    </row>
    <row r="25" spans="1:6" x14ac:dyDescent="0.25">
      <c r="A25" s="287">
        <v>661</v>
      </c>
      <c r="B25" s="287">
        <v>720</v>
      </c>
      <c r="C25" s="288">
        <v>154695.71168939999</v>
      </c>
      <c r="D25" s="288">
        <v>98905.894311000011</v>
      </c>
      <c r="E25" s="289">
        <v>253601.6060004</v>
      </c>
      <c r="F25" s="37"/>
    </row>
    <row r="26" spans="1:6" x14ac:dyDescent="0.25">
      <c r="A26" s="287">
        <v>721</v>
      </c>
      <c r="B26" s="287">
        <v>810</v>
      </c>
      <c r="C26" s="288">
        <v>178047.78102580001</v>
      </c>
      <c r="D26" s="288">
        <v>70998.786278000014</v>
      </c>
      <c r="E26" s="289">
        <v>249046.56730380002</v>
      </c>
      <c r="F26" s="37"/>
    </row>
    <row r="27" spans="1:6" x14ac:dyDescent="0.25">
      <c r="A27" s="287">
        <v>811</v>
      </c>
      <c r="B27" s="287">
        <v>900</v>
      </c>
      <c r="C27" s="288">
        <v>194477.29731499997</v>
      </c>
      <c r="D27" s="288">
        <v>180328.04845580002</v>
      </c>
      <c r="E27" s="289">
        <v>374805.34577080002</v>
      </c>
      <c r="F27" s="37"/>
    </row>
    <row r="28" spans="1:6" x14ac:dyDescent="0.25">
      <c r="A28" s="287">
        <v>901</v>
      </c>
      <c r="B28" s="287">
        <v>990</v>
      </c>
      <c r="C28" s="288">
        <v>102273.62108319999</v>
      </c>
      <c r="D28" s="288">
        <v>65638.195686000006</v>
      </c>
      <c r="E28" s="289">
        <v>167911.81676920003</v>
      </c>
      <c r="F28" s="37"/>
    </row>
    <row r="29" spans="1:6" x14ac:dyDescent="0.25">
      <c r="A29" s="287">
        <v>991</v>
      </c>
      <c r="B29" s="287">
        <v>1080</v>
      </c>
      <c r="C29" s="288">
        <v>99764.379201200019</v>
      </c>
      <c r="D29" s="288">
        <v>53349.329091799998</v>
      </c>
      <c r="E29" s="289">
        <v>153113.708293</v>
      </c>
      <c r="F29" s="37"/>
    </row>
    <row r="30" spans="1:6" x14ac:dyDescent="0.25">
      <c r="A30" s="287">
        <v>1081</v>
      </c>
      <c r="B30" s="287">
        <v>1260</v>
      </c>
      <c r="C30" s="288">
        <v>289930.01971220004</v>
      </c>
      <c r="D30" s="288">
        <v>178004.81465060002</v>
      </c>
      <c r="E30" s="289">
        <v>467934.83436280006</v>
      </c>
      <c r="F30" s="37"/>
    </row>
    <row r="31" spans="1:6" x14ac:dyDescent="0.25">
      <c r="A31" s="287">
        <v>1261</v>
      </c>
      <c r="B31" s="287">
        <v>1440</v>
      </c>
      <c r="C31" s="288">
        <v>204119.07835340002</v>
      </c>
      <c r="D31" s="288">
        <v>143560.50041899999</v>
      </c>
      <c r="E31" s="289">
        <v>347679.57877240004</v>
      </c>
      <c r="F31" s="37"/>
    </row>
    <row r="32" spans="1:6" x14ac:dyDescent="0.25">
      <c r="A32" s="287">
        <v>1441</v>
      </c>
      <c r="B32" s="287">
        <v>1620</v>
      </c>
      <c r="C32" s="288">
        <v>148561.75577320001</v>
      </c>
      <c r="D32" s="288">
        <v>104482.33782140001</v>
      </c>
      <c r="E32" s="289">
        <v>253044.09359460004</v>
      </c>
      <c r="F32" s="37"/>
    </row>
    <row r="33" spans="1:6" x14ac:dyDescent="0.25">
      <c r="A33" s="287">
        <v>1621</v>
      </c>
      <c r="B33" s="287">
        <v>1800</v>
      </c>
      <c r="C33" s="288">
        <v>231096.24862799997</v>
      </c>
      <c r="D33" s="288">
        <v>99983.51030780001</v>
      </c>
      <c r="E33" s="289">
        <v>331079.7589358</v>
      </c>
      <c r="F33" s="37"/>
    </row>
    <row r="34" spans="1:6" x14ac:dyDescent="0.25">
      <c r="A34" s="287">
        <v>1801</v>
      </c>
      <c r="B34" s="287">
        <v>1980</v>
      </c>
      <c r="C34" s="288">
        <v>186293.1997346</v>
      </c>
      <c r="D34" s="288">
        <v>166638.27128340004</v>
      </c>
      <c r="E34" s="289">
        <v>352931.47101800004</v>
      </c>
      <c r="F34" s="37"/>
    </row>
    <row r="35" spans="1:6" x14ac:dyDescent="0.25">
      <c r="A35" s="287">
        <v>1981</v>
      </c>
      <c r="B35" s="287">
        <v>2160</v>
      </c>
      <c r="C35" s="288">
        <v>58841.286488599995</v>
      </c>
      <c r="D35" s="288">
        <v>41061.208385400001</v>
      </c>
      <c r="E35" s="289">
        <v>99902.494873999996</v>
      </c>
      <c r="F35" s="37"/>
    </row>
    <row r="36" spans="1:6" x14ac:dyDescent="0.25">
      <c r="A36" s="287">
        <v>2161</v>
      </c>
      <c r="B36" s="287">
        <v>2340</v>
      </c>
      <c r="C36" s="288">
        <v>189253.35504180001</v>
      </c>
      <c r="D36" s="288">
        <v>61219.351999399994</v>
      </c>
      <c r="E36" s="289">
        <v>250472.70704120002</v>
      </c>
      <c r="F36" s="37"/>
    </row>
    <row r="37" spans="1:6" x14ac:dyDescent="0.25">
      <c r="A37" s="287">
        <v>2341</v>
      </c>
      <c r="B37" s="287">
        <v>2520</v>
      </c>
      <c r="C37" s="288">
        <v>83570.614563800002</v>
      </c>
      <c r="D37" s="288">
        <v>18369.920317</v>
      </c>
      <c r="E37" s="289">
        <v>101940.53488080001</v>
      </c>
      <c r="F37" s="37"/>
    </row>
    <row r="38" spans="1:6" x14ac:dyDescent="0.25">
      <c r="A38" s="287">
        <v>2521</v>
      </c>
      <c r="B38" s="287">
        <v>2700</v>
      </c>
      <c r="C38" s="288">
        <v>55748.459124400004</v>
      </c>
      <c r="D38" s="288">
        <v>87377.938848199992</v>
      </c>
      <c r="E38" s="289">
        <v>143126.39797259998</v>
      </c>
      <c r="F38" s="37"/>
    </row>
    <row r="39" spans="1:6" x14ac:dyDescent="0.25">
      <c r="A39" s="287">
        <v>2701</v>
      </c>
      <c r="B39" s="287">
        <v>2880</v>
      </c>
      <c r="C39" s="288">
        <v>82002.694678799991</v>
      </c>
      <c r="D39" s="288">
        <v>9123.5978358000011</v>
      </c>
      <c r="E39" s="289">
        <v>91126.292514599991</v>
      </c>
      <c r="F39" s="37"/>
    </row>
    <row r="40" spans="1:6" x14ac:dyDescent="0.25">
      <c r="A40" s="287">
        <v>2881</v>
      </c>
      <c r="B40" s="287">
        <v>3060</v>
      </c>
      <c r="C40" s="288">
        <v>148313.4311134</v>
      </c>
      <c r="D40" s="288">
        <v>33465.913180000003</v>
      </c>
      <c r="E40" s="289">
        <v>181779.3442934</v>
      </c>
      <c r="F40" s="37"/>
    </row>
    <row r="41" spans="1:6" x14ac:dyDescent="0.25">
      <c r="A41" s="287">
        <v>3061</v>
      </c>
      <c r="B41" s="287">
        <v>3240</v>
      </c>
      <c r="C41" s="288">
        <v>42164.178324799999</v>
      </c>
      <c r="D41" s="288">
        <v>0</v>
      </c>
      <c r="E41" s="289">
        <v>42164.178324799999</v>
      </c>
      <c r="F41" s="37"/>
    </row>
    <row r="42" spans="1:6" x14ac:dyDescent="0.25">
      <c r="A42" s="287">
        <v>3241</v>
      </c>
      <c r="B42" s="287">
        <v>3510</v>
      </c>
      <c r="C42" s="288">
        <v>87297.394559199995</v>
      </c>
      <c r="D42" s="288">
        <v>224248.09550500003</v>
      </c>
      <c r="E42" s="289">
        <v>311545.49006420007</v>
      </c>
      <c r="F42" s="37"/>
    </row>
    <row r="43" spans="1:6" x14ac:dyDescent="0.25">
      <c r="A43" s="287">
        <v>3511</v>
      </c>
      <c r="B43" s="287">
        <v>3780</v>
      </c>
      <c r="C43" s="288">
        <v>132268.75780580001</v>
      </c>
      <c r="D43" s="288">
        <v>218900.28598479999</v>
      </c>
      <c r="E43" s="289">
        <v>351169.04379060003</v>
      </c>
      <c r="F43" s="37"/>
    </row>
    <row r="44" spans="1:6" x14ac:dyDescent="0.25">
      <c r="A44" s="287">
        <v>3781</v>
      </c>
      <c r="B44" s="287">
        <v>4050</v>
      </c>
      <c r="C44" s="288">
        <v>37019.482359999995</v>
      </c>
      <c r="D44" s="288">
        <v>0</v>
      </c>
      <c r="E44" s="289">
        <v>37019.482359999995</v>
      </c>
      <c r="F44" s="37"/>
    </row>
    <row r="45" spans="1:6" x14ac:dyDescent="0.25">
      <c r="A45" s="287">
        <v>4051</v>
      </c>
      <c r="B45" s="287">
        <v>4320</v>
      </c>
      <c r="C45" s="288">
        <v>0</v>
      </c>
      <c r="D45" s="288">
        <v>82171.39641619999</v>
      </c>
      <c r="E45" s="289">
        <v>82171.39641619999</v>
      </c>
      <c r="F45" s="37"/>
    </row>
    <row r="46" spans="1:6" x14ac:dyDescent="0.25">
      <c r="A46" s="287">
        <v>4321</v>
      </c>
      <c r="B46" s="287">
        <v>4590</v>
      </c>
      <c r="C46" s="288">
        <v>0</v>
      </c>
      <c r="D46" s="288">
        <v>111518.94173000001</v>
      </c>
      <c r="E46" s="289">
        <v>111518.94173000001</v>
      </c>
      <c r="F46" s="37"/>
    </row>
    <row r="47" spans="1:6" x14ac:dyDescent="0.25">
      <c r="A47" s="287">
        <v>4861</v>
      </c>
      <c r="B47" s="287">
        <v>5130</v>
      </c>
      <c r="C47" s="288">
        <v>9432.1375862000023</v>
      </c>
      <c r="D47" s="288">
        <v>0</v>
      </c>
      <c r="E47" s="289">
        <v>9432.1375862000023</v>
      </c>
      <c r="F47" s="37"/>
    </row>
    <row r="48" spans="1:6" ht="15.75" thickBot="1" x14ac:dyDescent="0.3">
      <c r="A48" s="287">
        <v>5131</v>
      </c>
      <c r="B48" s="287">
        <v>5400</v>
      </c>
      <c r="C48" s="288">
        <v>3988.0194283999995</v>
      </c>
      <c r="D48" s="288">
        <v>0</v>
      </c>
      <c r="E48" s="289">
        <v>3988.0194283999995</v>
      </c>
      <c r="F48" s="37"/>
    </row>
    <row r="49" spans="1:5" ht="15.75" thickBot="1" x14ac:dyDescent="0.3">
      <c r="A49" s="521" t="s">
        <v>1</v>
      </c>
      <c r="B49" s="522"/>
      <c r="C49" s="290">
        <f>SUM(C8:C48)</f>
        <v>6614837.5496042008</v>
      </c>
      <c r="D49" s="290">
        <f>SUM(D8:D48)</f>
        <v>6336889.5024498012</v>
      </c>
      <c r="E49" s="290">
        <f>SUM(E8:E48)</f>
        <v>12951727.052054001</v>
      </c>
    </row>
    <row r="50" spans="1:5" x14ac:dyDescent="0.25">
      <c r="A50" s="291"/>
      <c r="B50" s="291"/>
      <c r="C50" s="292"/>
      <c r="D50" s="292"/>
      <c r="E50" s="292"/>
    </row>
    <row r="51" spans="1:5" x14ac:dyDescent="0.25">
      <c r="A51" s="44" t="s">
        <v>923</v>
      </c>
      <c r="B51" s="44"/>
      <c r="C51" s="44"/>
      <c r="D51" s="45"/>
      <c r="E51" s="46"/>
    </row>
    <row r="52" spans="1:5" x14ac:dyDescent="0.25">
      <c r="A52" s="44" t="s">
        <v>924</v>
      </c>
      <c r="B52" s="44"/>
      <c r="C52" s="44"/>
      <c r="D52" s="45"/>
      <c r="E52" s="46"/>
    </row>
    <row r="53" spans="1:5" x14ac:dyDescent="0.25">
      <c r="A53" s="44"/>
      <c r="B53" s="44"/>
      <c r="C53" s="44"/>
      <c r="D53" s="45"/>
      <c r="E53" s="46"/>
    </row>
    <row r="54" spans="1:5" x14ac:dyDescent="0.25">
      <c r="A54" s="44"/>
      <c r="B54" s="44"/>
      <c r="C54" s="293"/>
      <c r="D54" s="293"/>
      <c r="E54" s="46"/>
    </row>
    <row r="55" spans="1:5" x14ac:dyDescent="0.25">
      <c r="A55" s="44"/>
      <c r="B55" s="44"/>
      <c r="C55" s="43"/>
      <c r="E55" s="46"/>
    </row>
    <row r="56" spans="1:5" x14ac:dyDescent="0.25">
      <c r="A56" s="44"/>
      <c r="B56" s="44"/>
      <c r="C56" s="43"/>
      <c r="D56" s="42"/>
      <c r="E56" s="46"/>
    </row>
    <row r="57" spans="1:5" x14ac:dyDescent="0.25">
      <c r="A57" s="44"/>
      <c r="B57" s="44"/>
      <c r="C57" s="43"/>
      <c r="D57" s="42"/>
      <c r="E57" s="46"/>
    </row>
    <row r="58" spans="1:5" x14ac:dyDescent="0.25">
      <c r="A58" s="44"/>
      <c r="B58" s="44"/>
      <c r="C58" s="43"/>
      <c r="D58" s="42"/>
      <c r="E58" s="46"/>
    </row>
    <row r="59" spans="1:5" x14ac:dyDescent="0.25">
      <c r="A59" s="44"/>
      <c r="B59" s="44"/>
      <c r="C59" s="293"/>
      <c r="D59" s="45"/>
      <c r="E59" s="46"/>
    </row>
    <row r="60" spans="1:5" x14ac:dyDescent="0.25">
      <c r="A60" s="44"/>
      <c r="B60" s="44"/>
      <c r="C60" s="44"/>
      <c r="D60" s="45"/>
      <c r="E60" s="46"/>
    </row>
    <row r="61" spans="1:5" x14ac:dyDescent="0.25">
      <c r="A61" s="44"/>
      <c r="B61" s="44"/>
      <c r="D61" s="45"/>
      <c r="E61" s="46"/>
    </row>
    <row r="62" spans="1:5" x14ac:dyDescent="0.25">
      <c r="A62" s="44"/>
      <c r="B62" s="44"/>
      <c r="C62" s="44"/>
      <c r="D62" s="45"/>
      <c r="E62" s="46"/>
    </row>
    <row r="63" spans="1:5" x14ac:dyDescent="0.25">
      <c r="A63" s="44"/>
      <c r="B63" s="44"/>
      <c r="C63" s="44"/>
      <c r="D63" s="45"/>
      <c r="E63" s="46"/>
    </row>
    <row r="64" spans="1:5" x14ac:dyDescent="0.25">
      <c r="A64" s="44"/>
      <c r="B64" s="44"/>
      <c r="C64" s="44"/>
      <c r="D64" s="45"/>
      <c r="E64" s="46"/>
    </row>
    <row r="65" spans="1:5" x14ac:dyDescent="0.25">
      <c r="A65" s="44"/>
      <c r="B65" s="44"/>
      <c r="C65" s="44"/>
      <c r="D65" s="45"/>
      <c r="E65" s="46"/>
    </row>
    <row r="66" spans="1:5" x14ac:dyDescent="0.25">
      <c r="A66" s="44"/>
      <c r="B66" s="44"/>
      <c r="C66" s="44"/>
      <c r="D66" s="45"/>
      <c r="E66" s="46"/>
    </row>
    <row r="67" spans="1:5" x14ac:dyDescent="0.25">
      <c r="A67" s="44"/>
      <c r="B67" s="44"/>
      <c r="C67" s="44"/>
      <c r="D67" s="45"/>
      <c r="E67" s="46"/>
    </row>
    <row r="68" spans="1:5" x14ac:dyDescent="0.25">
      <c r="A68" s="44"/>
      <c r="B68" s="44"/>
      <c r="C68" s="44"/>
      <c r="D68" s="45"/>
      <c r="E68" s="46"/>
    </row>
    <row r="69" spans="1:5" x14ac:dyDescent="0.25">
      <c r="A69" s="44"/>
      <c r="B69" s="44"/>
      <c r="C69" s="44"/>
      <c r="D69" s="45"/>
      <c r="E69" s="46"/>
    </row>
    <row r="70" spans="1:5" x14ac:dyDescent="0.25">
      <c r="A70" s="44"/>
      <c r="B70" s="44"/>
      <c r="C70" s="44"/>
      <c r="D70" s="45"/>
      <c r="E70" s="46"/>
    </row>
    <row r="71" spans="1:5" x14ac:dyDescent="0.25">
      <c r="A71" s="44"/>
      <c r="B71" s="44"/>
      <c r="C71" s="44"/>
      <c r="D71" s="45"/>
      <c r="E71" s="46"/>
    </row>
    <row r="72" spans="1:5" x14ac:dyDescent="0.25">
      <c r="A72" s="44"/>
      <c r="B72" s="44"/>
      <c r="C72" s="44"/>
      <c r="D72" s="45"/>
      <c r="E72" s="46"/>
    </row>
    <row r="73" spans="1:5" x14ac:dyDescent="0.25">
      <c r="A73" s="44"/>
      <c r="B73" s="44"/>
      <c r="C73" s="44"/>
      <c r="D73" s="45"/>
      <c r="E73" s="46"/>
    </row>
    <row r="74" spans="1:5" x14ac:dyDescent="0.25">
      <c r="A74" s="44"/>
      <c r="B74" s="44"/>
      <c r="C74" s="44"/>
      <c r="D74" s="45"/>
      <c r="E74" s="46"/>
    </row>
    <row r="75" spans="1:5" x14ac:dyDescent="0.25">
      <c r="A75" s="44"/>
      <c r="B75" s="44"/>
      <c r="C75" s="44"/>
      <c r="D75" s="45"/>
      <c r="E75" s="46"/>
    </row>
    <row r="76" spans="1:5" x14ac:dyDescent="0.25">
      <c r="A76" s="44"/>
      <c r="B76" s="44"/>
      <c r="C76" s="44"/>
      <c r="D76" s="45"/>
      <c r="E76" s="46"/>
    </row>
    <row r="77" spans="1:5" x14ac:dyDescent="0.25">
      <c r="A77" s="44"/>
      <c r="B77" s="44"/>
      <c r="C77" s="44"/>
      <c r="D77" s="45"/>
      <c r="E77" s="46"/>
    </row>
    <row r="78" spans="1:5" x14ac:dyDescent="0.25">
      <c r="A78" s="44"/>
      <c r="B78" s="44"/>
      <c r="C78" s="44"/>
      <c r="D78" s="45"/>
      <c r="E78" s="46"/>
    </row>
    <row r="79" spans="1:5" x14ac:dyDescent="0.25">
      <c r="A79" s="44"/>
      <c r="B79" s="44"/>
      <c r="C79" s="44"/>
      <c r="D79" s="45"/>
      <c r="E79" s="46"/>
    </row>
    <row r="80" spans="1:5" x14ac:dyDescent="0.25">
      <c r="A80" s="44"/>
      <c r="B80" s="44"/>
      <c r="C80" s="44"/>
      <c r="D80" s="45"/>
      <c r="E80" s="46"/>
    </row>
    <row r="81" spans="1:5" x14ac:dyDescent="0.25">
      <c r="A81" s="44"/>
      <c r="B81" s="44"/>
      <c r="C81" s="44"/>
      <c r="D81" s="45"/>
      <c r="E81" s="46"/>
    </row>
    <row r="82" spans="1:5" x14ac:dyDescent="0.25">
      <c r="A82" s="44"/>
      <c r="B82" s="44"/>
      <c r="C82" s="44"/>
      <c r="D82" s="45"/>
      <c r="E82" s="46"/>
    </row>
    <row r="83" spans="1:5" x14ac:dyDescent="0.25">
      <c r="A83" s="44"/>
      <c r="B83" s="44"/>
      <c r="C83" s="44"/>
      <c r="D83" s="45"/>
      <c r="E83" s="46"/>
    </row>
    <row r="84" spans="1:5" x14ac:dyDescent="0.25">
      <c r="A84" s="44"/>
      <c r="B84" s="44"/>
      <c r="C84" s="44"/>
      <c r="D84" s="45"/>
      <c r="E84" s="46"/>
    </row>
    <row r="85" spans="1:5" x14ac:dyDescent="0.25">
      <c r="A85" s="44"/>
      <c r="B85" s="44"/>
      <c r="C85" s="44"/>
      <c r="D85" s="45"/>
      <c r="E85" s="46"/>
    </row>
    <row r="86" spans="1:5" x14ac:dyDescent="0.25">
      <c r="A86" s="44"/>
      <c r="B86" s="44"/>
      <c r="C86" s="44"/>
      <c r="D86" s="45"/>
      <c r="E86" s="46"/>
    </row>
    <row r="87" spans="1:5" x14ac:dyDescent="0.25">
      <c r="A87" s="44"/>
      <c r="B87" s="44"/>
      <c r="C87" s="44"/>
      <c r="D87" s="45"/>
      <c r="E87" s="46"/>
    </row>
    <row r="88" spans="1:5" x14ac:dyDescent="0.25">
      <c r="A88" s="44"/>
      <c r="B88" s="44"/>
      <c r="C88" s="44"/>
      <c r="D88" s="45"/>
      <c r="E88" s="46"/>
    </row>
    <row r="89" spans="1:5" x14ac:dyDescent="0.25">
      <c r="A89" s="44"/>
      <c r="B89" s="44"/>
      <c r="C89" s="44"/>
      <c r="D89" s="45"/>
      <c r="E89" s="46"/>
    </row>
    <row r="90" spans="1:5" x14ac:dyDescent="0.25">
      <c r="A90" s="44"/>
      <c r="B90" s="44"/>
      <c r="C90" s="44"/>
      <c r="D90" s="45"/>
      <c r="E90" s="46"/>
    </row>
    <row r="91" spans="1:5" x14ac:dyDescent="0.25">
      <c r="A91" s="44"/>
      <c r="B91" s="44"/>
      <c r="C91" s="44"/>
      <c r="D91" s="45"/>
      <c r="E91" s="46"/>
    </row>
    <row r="92" spans="1:5" x14ac:dyDescent="0.25">
      <c r="A92" s="44"/>
      <c r="B92" s="44"/>
      <c r="C92" s="44"/>
      <c r="D92" s="45"/>
      <c r="E92" s="46"/>
    </row>
    <row r="93" spans="1:5" x14ac:dyDescent="0.25">
      <c r="A93" s="44"/>
      <c r="B93" s="44"/>
      <c r="C93" s="44"/>
      <c r="D93" s="45"/>
      <c r="E93" s="46"/>
    </row>
    <row r="94" spans="1:5" x14ac:dyDescent="0.25">
      <c r="A94" s="44"/>
      <c r="B94" s="44"/>
      <c r="C94" s="44"/>
      <c r="D94" s="45"/>
      <c r="E94" s="46"/>
    </row>
    <row r="95" spans="1:5" x14ac:dyDescent="0.25">
      <c r="A95" s="44"/>
      <c r="B95" s="44"/>
      <c r="C95" s="44"/>
      <c r="D95" s="45"/>
      <c r="E95" s="46"/>
    </row>
    <row r="96" spans="1:5" x14ac:dyDescent="0.25">
      <c r="A96" s="44"/>
      <c r="B96" s="44"/>
      <c r="C96" s="44"/>
      <c r="D96" s="45"/>
      <c r="E96" s="46"/>
    </row>
    <row r="97" spans="1:5" x14ac:dyDescent="0.25">
      <c r="A97" s="44"/>
      <c r="B97" s="44"/>
      <c r="C97" s="44"/>
      <c r="D97" s="45"/>
      <c r="E97" s="46"/>
    </row>
    <row r="98" spans="1:5" x14ac:dyDescent="0.25">
      <c r="A98" s="44"/>
      <c r="B98" s="44"/>
      <c r="C98" s="44"/>
      <c r="D98" s="45"/>
      <c r="E98" s="46"/>
    </row>
    <row r="99" spans="1:5" x14ac:dyDescent="0.25">
      <c r="A99" s="44"/>
      <c r="B99" s="44"/>
      <c r="C99" s="44"/>
      <c r="D99" s="44"/>
      <c r="E99" s="47"/>
    </row>
    <row r="101" spans="1:5" x14ac:dyDescent="0.25">
      <c r="A101" s="48"/>
      <c r="B101" s="48"/>
      <c r="C101" s="48"/>
      <c r="D101" s="49"/>
      <c r="E101" s="50"/>
    </row>
    <row r="102" spans="1:5" x14ac:dyDescent="0.25">
      <c r="A102" s="51"/>
      <c r="B102" s="51"/>
      <c r="C102" s="51"/>
      <c r="D102" s="52"/>
      <c r="E102" s="53"/>
    </row>
    <row r="103" spans="1:5" x14ac:dyDescent="0.25">
      <c r="A103" s="48"/>
      <c r="B103" s="48"/>
      <c r="C103" s="48"/>
      <c r="D103" s="49"/>
      <c r="E103" s="50"/>
    </row>
    <row r="104" spans="1:5" x14ac:dyDescent="0.25">
      <c r="A104" s="18" t="s">
        <v>798</v>
      </c>
      <c r="B104" s="18"/>
      <c r="C104" s="18"/>
      <c r="D104" s="39"/>
      <c r="E104" s="39"/>
    </row>
    <row r="105" spans="1:5" x14ac:dyDescent="0.25">
      <c r="A105" s="18" t="s">
        <v>24</v>
      </c>
      <c r="B105" s="18"/>
      <c r="C105" s="18"/>
    </row>
  </sheetData>
  <mergeCells count="9">
    <mergeCell ref="A49:B49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74"/>
  <sheetViews>
    <sheetView workbookViewId="0">
      <selection activeCell="A3" sqref="A3:E3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10.28515625" bestFit="1" customWidth="1"/>
    <col min="12" max="21" width="10.7109375" customWidth="1"/>
    <col min="22" max="27" width="9.140625" hidden="1" customWidth="1"/>
    <col min="28" max="266" width="9.140625" hidden="1"/>
    <col min="267" max="267" width="13.7109375" customWidth="1"/>
    <col min="268" max="277" width="10.7109375" customWidth="1"/>
    <col min="278" max="283" width="9.140625" hidden="1" customWidth="1"/>
    <col min="284" max="522" width="9.140625" hidden="1"/>
    <col min="523" max="523" width="13.7109375" customWidth="1"/>
    <col min="524" max="533" width="10.7109375" customWidth="1"/>
    <col min="534" max="539" width="9.140625" hidden="1" customWidth="1"/>
    <col min="540" max="778" width="9.140625" hidden="1"/>
    <col min="779" max="779" width="13.7109375" customWidth="1"/>
    <col min="780" max="789" width="10.7109375" customWidth="1"/>
    <col min="790" max="795" width="9.140625" hidden="1" customWidth="1"/>
    <col min="796" max="1034" width="9.140625" hidden="1"/>
    <col min="1035" max="1035" width="13.7109375" customWidth="1"/>
    <col min="1036" max="1045" width="10.7109375" customWidth="1"/>
    <col min="1046" max="1051" width="9.140625" hidden="1" customWidth="1"/>
    <col min="1052" max="1290" width="9.140625" hidden="1"/>
    <col min="1291" max="1291" width="13.7109375" customWidth="1"/>
    <col min="1292" max="1301" width="10.7109375" customWidth="1"/>
    <col min="1302" max="1307" width="9.140625" hidden="1" customWidth="1"/>
    <col min="1308" max="1546" width="9.140625" hidden="1"/>
    <col min="1547" max="1547" width="13.7109375" customWidth="1"/>
    <col min="1548" max="1557" width="10.7109375" customWidth="1"/>
    <col min="1558" max="1563" width="9.140625" hidden="1" customWidth="1"/>
    <col min="1564" max="1802" width="9.140625" hidden="1"/>
    <col min="1803" max="1803" width="13.7109375" customWidth="1"/>
    <col min="1804" max="1813" width="10.7109375" customWidth="1"/>
    <col min="1814" max="1819" width="9.140625" hidden="1" customWidth="1"/>
    <col min="1820" max="2058" width="9.140625" hidden="1"/>
    <col min="2059" max="2059" width="13.7109375" customWidth="1"/>
    <col min="2060" max="2069" width="10.7109375" customWidth="1"/>
    <col min="2070" max="2075" width="9.140625" hidden="1" customWidth="1"/>
    <col min="2076" max="2314" width="9.140625" hidden="1"/>
    <col min="2315" max="2315" width="13.7109375" customWidth="1"/>
    <col min="2316" max="2325" width="10.7109375" customWidth="1"/>
    <col min="2326" max="2331" width="9.140625" hidden="1" customWidth="1"/>
    <col min="2332" max="2570" width="9.140625" hidden="1"/>
    <col min="2571" max="2571" width="13.7109375" customWidth="1"/>
    <col min="2572" max="2581" width="10.7109375" customWidth="1"/>
    <col min="2582" max="2587" width="9.140625" hidden="1" customWidth="1"/>
    <col min="2588" max="2826" width="9.140625" hidden="1"/>
    <col min="2827" max="2827" width="13.7109375" customWidth="1"/>
    <col min="2828" max="2837" width="10.7109375" customWidth="1"/>
    <col min="2838" max="2843" width="9.140625" hidden="1" customWidth="1"/>
    <col min="2844" max="3082" width="9.140625" hidden="1"/>
    <col min="3083" max="3083" width="13.7109375" customWidth="1"/>
    <col min="3084" max="3093" width="10.7109375" customWidth="1"/>
    <col min="3094" max="3099" width="9.140625" hidden="1" customWidth="1"/>
    <col min="3100" max="3338" width="9.140625" hidden="1"/>
    <col min="3339" max="3339" width="13.7109375" customWidth="1"/>
    <col min="3340" max="3349" width="10.7109375" customWidth="1"/>
    <col min="3350" max="3355" width="9.140625" hidden="1" customWidth="1"/>
    <col min="3356" max="3594" width="9.140625" hidden="1"/>
    <col min="3595" max="3595" width="13.7109375" customWidth="1"/>
    <col min="3596" max="3605" width="10.7109375" customWidth="1"/>
    <col min="3606" max="3611" width="9.140625" hidden="1" customWidth="1"/>
    <col min="3612" max="3850" width="9.140625" hidden="1"/>
    <col min="3851" max="3851" width="13.7109375" customWidth="1"/>
    <col min="3852" max="3861" width="10.7109375" customWidth="1"/>
    <col min="3862" max="3867" width="9.140625" hidden="1" customWidth="1"/>
    <col min="3868" max="4106" width="9.140625" hidden="1"/>
    <col min="4107" max="4107" width="13.7109375" customWidth="1"/>
    <col min="4108" max="4117" width="10.7109375" customWidth="1"/>
    <col min="4118" max="4123" width="9.140625" hidden="1" customWidth="1"/>
    <col min="4124" max="4362" width="9.140625" hidden="1"/>
    <col min="4363" max="4363" width="13.7109375" customWidth="1"/>
    <col min="4364" max="4373" width="10.7109375" customWidth="1"/>
    <col min="4374" max="4379" width="9.140625" hidden="1" customWidth="1"/>
    <col min="4380" max="4618" width="9.140625" hidden="1"/>
    <col min="4619" max="4619" width="13.7109375" customWidth="1"/>
    <col min="4620" max="4629" width="10.7109375" customWidth="1"/>
    <col min="4630" max="4635" width="9.140625" hidden="1" customWidth="1"/>
    <col min="4636" max="4874" width="9.140625" hidden="1"/>
    <col min="4875" max="4875" width="13.7109375" customWidth="1"/>
    <col min="4876" max="4885" width="10.7109375" customWidth="1"/>
    <col min="4886" max="4891" width="9.140625" hidden="1" customWidth="1"/>
    <col min="4892" max="5130" width="9.140625" hidden="1"/>
    <col min="5131" max="5131" width="13.7109375" customWidth="1"/>
    <col min="5132" max="5141" width="10.7109375" customWidth="1"/>
    <col min="5142" max="5147" width="9.140625" hidden="1" customWidth="1"/>
    <col min="5148" max="5386" width="9.140625" hidden="1"/>
    <col min="5387" max="5387" width="13.7109375" customWidth="1"/>
    <col min="5388" max="5397" width="10.7109375" customWidth="1"/>
    <col min="5398" max="5403" width="9.140625" hidden="1" customWidth="1"/>
    <col min="5404" max="5642" width="9.140625" hidden="1"/>
    <col min="5643" max="5643" width="13.7109375" customWidth="1"/>
    <col min="5644" max="5653" width="10.7109375" customWidth="1"/>
    <col min="5654" max="5659" width="9.140625" hidden="1" customWidth="1"/>
    <col min="5660" max="5898" width="9.140625" hidden="1"/>
    <col min="5899" max="5899" width="13.7109375" customWidth="1"/>
    <col min="5900" max="5909" width="10.7109375" customWidth="1"/>
    <col min="5910" max="5915" width="9.140625" hidden="1" customWidth="1"/>
    <col min="5916" max="6154" width="9.140625" hidden="1"/>
    <col min="6155" max="6155" width="13.7109375" customWidth="1"/>
    <col min="6156" max="6165" width="10.7109375" customWidth="1"/>
    <col min="6166" max="6171" width="9.140625" hidden="1" customWidth="1"/>
    <col min="6172" max="6410" width="9.140625" hidden="1"/>
    <col min="6411" max="6411" width="13.7109375" customWidth="1"/>
    <col min="6412" max="6421" width="10.7109375" customWidth="1"/>
    <col min="6422" max="6427" width="9.140625" hidden="1" customWidth="1"/>
    <col min="6428" max="6666" width="9.140625" hidden="1"/>
    <col min="6667" max="6667" width="13.7109375" customWidth="1"/>
    <col min="6668" max="6677" width="10.7109375" customWidth="1"/>
    <col min="6678" max="6683" width="9.140625" hidden="1" customWidth="1"/>
    <col min="6684" max="6922" width="9.140625" hidden="1"/>
    <col min="6923" max="6923" width="13.7109375" customWidth="1"/>
    <col min="6924" max="6933" width="10.7109375" customWidth="1"/>
    <col min="6934" max="6939" width="9.140625" hidden="1" customWidth="1"/>
    <col min="6940" max="7178" width="9.140625" hidden="1"/>
    <col min="7179" max="7179" width="13.7109375" customWidth="1"/>
    <col min="7180" max="7189" width="10.7109375" customWidth="1"/>
    <col min="7190" max="7195" width="9.140625" hidden="1" customWidth="1"/>
    <col min="7196" max="7434" width="9.140625" hidden="1"/>
    <col min="7435" max="7435" width="13.7109375" customWidth="1"/>
    <col min="7436" max="7445" width="10.7109375" customWidth="1"/>
    <col min="7446" max="7451" width="9.140625" hidden="1" customWidth="1"/>
    <col min="7452" max="7690" width="9.140625" hidden="1"/>
    <col min="7691" max="7691" width="13.7109375" customWidth="1"/>
    <col min="7692" max="7701" width="10.7109375" customWidth="1"/>
    <col min="7702" max="7707" width="9.140625" hidden="1" customWidth="1"/>
    <col min="7708" max="7946" width="9.140625" hidden="1"/>
    <col min="7947" max="7947" width="13.7109375" customWidth="1"/>
    <col min="7948" max="7957" width="10.7109375" customWidth="1"/>
    <col min="7958" max="7963" width="9.140625" hidden="1" customWidth="1"/>
    <col min="7964" max="8202" width="9.140625" hidden="1"/>
    <col min="8203" max="8203" width="13.7109375" customWidth="1"/>
    <col min="8204" max="8213" width="10.7109375" customWidth="1"/>
    <col min="8214" max="8219" width="9.140625" hidden="1" customWidth="1"/>
    <col min="8220" max="8458" width="9.140625" hidden="1"/>
    <col min="8459" max="8459" width="13.7109375" customWidth="1"/>
    <col min="8460" max="8469" width="10.7109375" customWidth="1"/>
    <col min="8470" max="8475" width="9.140625" hidden="1" customWidth="1"/>
    <col min="8476" max="8714" width="9.140625" hidden="1"/>
    <col min="8715" max="8715" width="13.7109375" customWidth="1"/>
    <col min="8716" max="8725" width="10.7109375" customWidth="1"/>
    <col min="8726" max="8731" width="9.140625" hidden="1" customWidth="1"/>
    <col min="8732" max="8970" width="9.140625" hidden="1"/>
    <col min="8971" max="8971" width="13.7109375" customWidth="1"/>
    <col min="8972" max="8981" width="10.7109375" customWidth="1"/>
    <col min="8982" max="8987" width="9.140625" hidden="1" customWidth="1"/>
    <col min="8988" max="9226" width="9.140625" hidden="1"/>
    <col min="9227" max="9227" width="13.7109375" customWidth="1"/>
    <col min="9228" max="9237" width="10.7109375" customWidth="1"/>
    <col min="9238" max="9243" width="9.140625" hidden="1" customWidth="1"/>
    <col min="9244" max="9482" width="9.140625" hidden="1"/>
    <col min="9483" max="9483" width="13.7109375" customWidth="1"/>
    <col min="9484" max="9493" width="10.7109375" customWidth="1"/>
    <col min="9494" max="9499" width="9.140625" hidden="1" customWidth="1"/>
    <col min="9500" max="9738" width="9.140625" hidden="1"/>
    <col min="9739" max="9739" width="13.7109375" customWidth="1"/>
    <col min="9740" max="9749" width="10.7109375" customWidth="1"/>
    <col min="9750" max="9755" width="9.140625" hidden="1" customWidth="1"/>
    <col min="9756" max="9994" width="9.140625" hidden="1"/>
    <col min="9995" max="9995" width="13.7109375" customWidth="1"/>
    <col min="9996" max="10005" width="10.7109375" customWidth="1"/>
    <col min="10006" max="10011" width="9.140625" hidden="1" customWidth="1"/>
    <col min="10012" max="10250" width="9.140625" hidden="1"/>
    <col min="10251" max="10251" width="13.7109375" customWidth="1"/>
    <col min="10252" max="10261" width="10.7109375" customWidth="1"/>
    <col min="10262" max="10267" width="9.140625" hidden="1" customWidth="1"/>
    <col min="10268" max="10506" width="9.140625" hidden="1"/>
    <col min="10507" max="10507" width="13.7109375" customWidth="1"/>
    <col min="10508" max="10517" width="10.7109375" customWidth="1"/>
    <col min="10518" max="10523" width="9.140625" hidden="1" customWidth="1"/>
    <col min="10524" max="10762" width="9.140625" hidden="1"/>
    <col min="10763" max="10763" width="13.7109375" customWidth="1"/>
    <col min="10764" max="10773" width="10.7109375" customWidth="1"/>
    <col min="10774" max="10779" width="9.140625" hidden="1" customWidth="1"/>
    <col min="10780" max="11018" width="9.140625" hidden="1"/>
    <col min="11019" max="11019" width="13.7109375" customWidth="1"/>
    <col min="11020" max="11029" width="10.7109375" customWidth="1"/>
    <col min="11030" max="11035" width="9.140625" hidden="1" customWidth="1"/>
    <col min="11036" max="11274" width="9.140625" hidden="1"/>
    <col min="11275" max="11275" width="13.7109375" customWidth="1"/>
    <col min="11276" max="11285" width="10.7109375" customWidth="1"/>
    <col min="11286" max="11291" width="9.140625" hidden="1" customWidth="1"/>
    <col min="11292" max="11530" width="9.140625" hidden="1"/>
    <col min="11531" max="11531" width="13.7109375" customWidth="1"/>
    <col min="11532" max="11541" width="10.7109375" customWidth="1"/>
    <col min="11542" max="11547" width="9.140625" hidden="1" customWidth="1"/>
    <col min="11548" max="11786" width="9.140625" hidden="1"/>
    <col min="11787" max="11787" width="13.7109375" customWidth="1"/>
    <col min="11788" max="11797" width="10.7109375" customWidth="1"/>
    <col min="11798" max="11803" width="9.140625" hidden="1" customWidth="1"/>
    <col min="11804" max="12042" width="9.140625" hidden="1"/>
    <col min="12043" max="12043" width="13.7109375" customWidth="1"/>
    <col min="12044" max="12053" width="10.7109375" customWidth="1"/>
    <col min="12054" max="12059" width="9.140625" hidden="1" customWidth="1"/>
    <col min="12060" max="12298" width="9.140625" hidden="1"/>
    <col min="12299" max="12299" width="13.7109375" customWidth="1"/>
    <col min="12300" max="12309" width="10.7109375" customWidth="1"/>
    <col min="12310" max="12315" width="9.140625" hidden="1" customWidth="1"/>
    <col min="12316" max="12554" width="9.140625" hidden="1"/>
    <col min="12555" max="12555" width="13.7109375" customWidth="1"/>
    <col min="12556" max="12565" width="10.7109375" customWidth="1"/>
    <col min="12566" max="12571" width="9.140625" hidden="1" customWidth="1"/>
    <col min="12572" max="12810" width="9.140625" hidden="1"/>
    <col min="12811" max="12811" width="13.7109375" customWidth="1"/>
    <col min="12812" max="12821" width="10.7109375" customWidth="1"/>
    <col min="12822" max="12827" width="9.140625" hidden="1" customWidth="1"/>
    <col min="12828" max="13066" width="9.140625" hidden="1"/>
    <col min="13067" max="13067" width="13.7109375" customWidth="1"/>
    <col min="13068" max="13077" width="10.7109375" customWidth="1"/>
    <col min="13078" max="13083" width="9.140625" hidden="1" customWidth="1"/>
    <col min="13084" max="13322" width="9.140625" hidden="1"/>
    <col min="13323" max="13323" width="13.7109375" customWidth="1"/>
    <col min="13324" max="13333" width="10.7109375" customWidth="1"/>
    <col min="13334" max="13339" width="9.140625" hidden="1" customWidth="1"/>
    <col min="13340" max="13578" width="9.140625" hidden="1"/>
    <col min="13579" max="13579" width="13.7109375" customWidth="1"/>
    <col min="13580" max="13589" width="10.7109375" customWidth="1"/>
    <col min="13590" max="13595" width="9.140625" hidden="1" customWidth="1"/>
    <col min="13596" max="13834" width="9.140625" hidden="1"/>
    <col min="13835" max="13835" width="13.7109375" customWidth="1"/>
    <col min="13836" max="13845" width="10.7109375" customWidth="1"/>
    <col min="13846" max="13851" width="9.140625" hidden="1" customWidth="1"/>
    <col min="13852" max="14090" width="9.140625" hidden="1"/>
    <col min="14091" max="14091" width="13.7109375" customWidth="1"/>
    <col min="14092" max="14101" width="10.7109375" customWidth="1"/>
    <col min="14102" max="14107" width="9.140625" hidden="1" customWidth="1"/>
    <col min="14108" max="14346" width="9.140625" hidden="1"/>
    <col min="14347" max="14347" width="13.7109375" customWidth="1"/>
    <col min="14348" max="14357" width="10.7109375" customWidth="1"/>
    <col min="14358" max="14363" width="9.140625" hidden="1" customWidth="1"/>
    <col min="14364" max="14602" width="9.140625" hidden="1"/>
    <col min="14603" max="14603" width="13.7109375" customWidth="1"/>
    <col min="14604" max="14613" width="10.7109375" customWidth="1"/>
    <col min="14614" max="14619" width="9.140625" hidden="1" customWidth="1"/>
    <col min="14620" max="14858" width="9.140625" hidden="1"/>
    <col min="14859" max="14859" width="13.7109375" customWidth="1"/>
    <col min="14860" max="14869" width="10.7109375" customWidth="1"/>
    <col min="14870" max="14875" width="9.140625" hidden="1" customWidth="1"/>
    <col min="14876" max="15114" width="9.140625" hidden="1"/>
    <col min="15115" max="15115" width="13.7109375" customWidth="1"/>
    <col min="15116" max="15125" width="10.7109375" customWidth="1"/>
    <col min="15126" max="15131" width="9.140625" hidden="1" customWidth="1"/>
    <col min="15132" max="15370" width="9.140625" hidden="1"/>
    <col min="15371" max="15371" width="13.7109375" customWidth="1"/>
    <col min="15372" max="15381" width="10.7109375" customWidth="1"/>
    <col min="15382" max="15387" width="9.140625" hidden="1" customWidth="1"/>
    <col min="15388" max="15626" width="9.140625" hidden="1"/>
    <col min="15627" max="15627" width="13.7109375" customWidth="1"/>
    <col min="15628" max="15637" width="10.7109375" customWidth="1"/>
    <col min="15638" max="15643" width="9.140625" hidden="1" customWidth="1"/>
    <col min="15644" max="15882" width="9.140625" hidden="1"/>
    <col min="15883" max="15883" width="13.7109375" customWidth="1"/>
    <col min="15884" max="15893" width="10.7109375" customWidth="1"/>
    <col min="15894" max="15899" width="9.140625" hidden="1" customWidth="1"/>
    <col min="15900" max="16128" width="9.140625" hidden="1"/>
    <col min="16140" max="16384" width="9.140625" hidden="1"/>
  </cols>
  <sheetData>
    <row r="1" spans="1:11" ht="41.25" customHeight="1" x14ac:dyDescent="0.25">
      <c r="A1" s="539" t="s">
        <v>688</v>
      </c>
      <c r="B1" s="540"/>
      <c r="C1" s="540"/>
      <c r="D1" s="540"/>
      <c r="E1" s="540"/>
      <c r="F1" s="540"/>
      <c r="G1" s="540"/>
      <c r="H1" s="540"/>
      <c r="I1" s="540"/>
      <c r="J1" s="540"/>
      <c r="K1" s="540"/>
    </row>
    <row r="2" spans="1:11" ht="18.75" x14ac:dyDescent="0.3">
      <c r="A2" s="541" t="s">
        <v>1213</v>
      </c>
      <c r="B2" s="541"/>
      <c r="C2" s="541"/>
      <c r="D2" s="542"/>
      <c r="E2" s="543"/>
      <c r="F2" s="543"/>
      <c r="G2" s="543"/>
      <c r="H2" s="543"/>
      <c r="I2" s="543"/>
      <c r="J2" s="543"/>
      <c r="K2" s="543"/>
    </row>
    <row r="3" spans="1:11" ht="6" customHeight="1" x14ac:dyDescent="0.25">
      <c r="A3" s="544"/>
      <c r="B3" s="544"/>
      <c r="C3" s="544"/>
      <c r="D3" s="544"/>
      <c r="E3" s="544"/>
      <c r="F3" s="294"/>
      <c r="G3" s="294"/>
      <c r="H3" s="294"/>
      <c r="I3" s="294"/>
      <c r="J3" s="294"/>
      <c r="K3" s="294"/>
    </row>
    <row r="4" spans="1:11" ht="17.25" customHeight="1" x14ac:dyDescent="0.25">
      <c r="A4" s="545" t="s">
        <v>689</v>
      </c>
      <c r="B4" s="545" t="s">
        <v>690</v>
      </c>
      <c r="C4" s="546" t="s">
        <v>925</v>
      </c>
      <c r="D4" s="547"/>
      <c r="E4" s="547"/>
      <c r="F4" s="547"/>
      <c r="G4" s="547"/>
      <c r="H4" s="547"/>
      <c r="I4" s="547"/>
      <c r="J4" s="547"/>
      <c r="K4" s="547"/>
    </row>
    <row r="5" spans="1:11" ht="15.75" thickBot="1" x14ac:dyDescent="0.3">
      <c r="A5" s="545"/>
      <c r="B5" s="545"/>
      <c r="C5" s="295" t="s">
        <v>691</v>
      </c>
      <c r="D5" s="295" t="s">
        <v>692</v>
      </c>
      <c r="E5" s="295" t="s">
        <v>693</v>
      </c>
      <c r="F5" s="295" t="s">
        <v>694</v>
      </c>
      <c r="G5" s="295" t="s">
        <v>695</v>
      </c>
      <c r="H5" s="295" t="s">
        <v>696</v>
      </c>
      <c r="I5" s="295" t="s">
        <v>697</v>
      </c>
      <c r="J5" s="295" t="s">
        <v>698</v>
      </c>
      <c r="K5" s="295" t="s">
        <v>699</v>
      </c>
    </row>
    <row r="6" spans="1:11" ht="15" x14ac:dyDescent="0.25">
      <c r="A6" s="536" t="s">
        <v>700</v>
      </c>
      <c r="B6" s="537"/>
      <c r="C6" s="537"/>
      <c r="D6" s="537"/>
      <c r="E6" s="537"/>
      <c r="F6" s="537"/>
      <c r="G6" s="537"/>
      <c r="H6" s="537"/>
      <c r="I6" s="537"/>
      <c r="J6" s="537"/>
      <c r="K6" s="538"/>
    </row>
    <row r="7" spans="1:11" ht="15" x14ac:dyDescent="0.25">
      <c r="A7" s="298" t="s">
        <v>705</v>
      </c>
      <c r="B7" s="25" t="s">
        <v>706</v>
      </c>
      <c r="C7" s="26"/>
      <c r="D7" s="26"/>
      <c r="E7" s="26"/>
      <c r="F7" s="26"/>
      <c r="G7" s="26"/>
      <c r="H7" s="26"/>
      <c r="I7" s="26"/>
      <c r="J7" s="26"/>
      <c r="K7" s="301">
        <v>6</v>
      </c>
    </row>
    <row r="8" spans="1:11" ht="15" x14ac:dyDescent="0.25">
      <c r="A8" s="298" t="s">
        <v>705</v>
      </c>
      <c r="B8" s="25" t="s">
        <v>707</v>
      </c>
      <c r="C8" s="26"/>
      <c r="D8" s="26"/>
      <c r="E8" s="26"/>
      <c r="F8" s="26"/>
      <c r="G8" s="26"/>
      <c r="H8" s="26"/>
      <c r="I8" s="26"/>
      <c r="J8" s="26"/>
      <c r="K8" s="301">
        <v>5.5</v>
      </c>
    </row>
    <row r="9" spans="1:11" ht="15" x14ac:dyDescent="0.25">
      <c r="A9" s="298" t="s">
        <v>705</v>
      </c>
      <c r="B9" s="25" t="s">
        <v>708</v>
      </c>
      <c r="C9" s="26"/>
      <c r="D9" s="26"/>
      <c r="E9" s="26"/>
      <c r="F9" s="26"/>
      <c r="G9" s="26"/>
      <c r="H9" s="26"/>
      <c r="I9" s="26"/>
      <c r="J9" s="26"/>
      <c r="K9" s="301">
        <v>5.0999999999999996</v>
      </c>
    </row>
    <row r="10" spans="1:11" ht="15" x14ac:dyDescent="0.25">
      <c r="A10" s="298" t="s">
        <v>705</v>
      </c>
      <c r="B10" s="25" t="s">
        <v>712</v>
      </c>
      <c r="C10" s="26"/>
      <c r="D10" s="26"/>
      <c r="E10" s="26"/>
      <c r="F10" s="26"/>
      <c r="G10" s="26"/>
      <c r="H10" s="26"/>
      <c r="I10" s="26"/>
      <c r="J10" s="26"/>
      <c r="K10" s="301">
        <v>6.2</v>
      </c>
    </row>
    <row r="11" spans="1:11" ht="15" x14ac:dyDescent="0.25">
      <c r="A11" s="298" t="s">
        <v>701</v>
      </c>
      <c r="B11" s="25" t="s">
        <v>714</v>
      </c>
      <c r="C11" s="26"/>
      <c r="D11" s="26"/>
      <c r="E11" s="26"/>
      <c r="F11" s="26"/>
      <c r="G11" s="26"/>
      <c r="H11" s="26"/>
      <c r="I11" s="26"/>
      <c r="J11" s="26"/>
      <c r="K11" s="301">
        <v>5.5</v>
      </c>
    </row>
    <row r="12" spans="1:11" ht="15" x14ac:dyDescent="0.25">
      <c r="A12" s="298" t="s">
        <v>701</v>
      </c>
      <c r="B12" s="25" t="s">
        <v>785</v>
      </c>
      <c r="C12" s="26"/>
      <c r="D12" s="26"/>
      <c r="E12" s="26"/>
      <c r="F12" s="26"/>
      <c r="G12" s="26"/>
      <c r="H12" s="26"/>
      <c r="I12" s="26"/>
      <c r="J12" s="26"/>
      <c r="K12" s="301">
        <v>5.5</v>
      </c>
    </row>
    <row r="13" spans="1:11" ht="6" customHeight="1" x14ac:dyDescent="0.25">
      <c r="A13" s="296"/>
      <c r="B13" s="296"/>
      <c r="C13" s="296"/>
      <c r="D13" s="296"/>
      <c r="E13" s="297"/>
      <c r="F13" s="296"/>
      <c r="G13" s="296"/>
      <c r="H13" s="296"/>
      <c r="I13" s="296"/>
      <c r="J13" s="296"/>
      <c r="K13" s="296"/>
    </row>
    <row r="14" spans="1:11" ht="15" x14ac:dyDescent="0.25">
      <c r="A14" s="18" t="s">
        <v>24</v>
      </c>
    </row>
    <row r="15" spans="1:11" ht="15" x14ac:dyDescent="0.25"/>
    <row r="16" spans="1:11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8" ht="15" customHeight="1" x14ac:dyDescent="0.25"/>
    <row r="99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47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</sheetData>
  <mergeCells count="7">
    <mergeCell ref="A6:K6"/>
    <mergeCell ref="A1:K1"/>
    <mergeCell ref="A2:K2"/>
    <mergeCell ref="A3:E3"/>
    <mergeCell ref="A4:A5"/>
    <mergeCell ref="B4:B5"/>
    <mergeCell ref="C4:K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24"/>
  <sheetViews>
    <sheetView workbookViewId="0">
      <selection activeCell="G23" sqref="G23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9.85546875" bestFit="1" customWidth="1"/>
    <col min="12" max="18" width="10.7109375" customWidth="1"/>
    <col min="19" max="24" width="9.140625" hidden="1" customWidth="1"/>
    <col min="25" max="263" width="9.140625" hidden="1"/>
    <col min="264" max="264" width="13.7109375" customWidth="1"/>
    <col min="265" max="274" width="10.7109375" customWidth="1"/>
    <col min="275" max="280" width="9.140625" hidden="1" customWidth="1"/>
    <col min="281" max="519" width="9.140625" hidden="1"/>
    <col min="520" max="520" width="13.7109375" customWidth="1"/>
    <col min="521" max="530" width="10.7109375" customWidth="1"/>
    <col min="531" max="536" width="9.140625" hidden="1" customWidth="1"/>
    <col min="537" max="775" width="9.140625" hidden="1"/>
    <col min="776" max="776" width="13.7109375" customWidth="1"/>
    <col min="777" max="786" width="10.7109375" customWidth="1"/>
    <col min="787" max="792" width="9.140625" hidden="1" customWidth="1"/>
    <col min="793" max="1031" width="9.140625" hidden="1"/>
    <col min="1032" max="1032" width="13.7109375" customWidth="1"/>
    <col min="1033" max="1042" width="10.7109375" customWidth="1"/>
    <col min="1043" max="1048" width="9.140625" hidden="1" customWidth="1"/>
    <col min="1049" max="1287" width="9.140625" hidden="1"/>
    <col min="1288" max="1288" width="13.7109375" customWidth="1"/>
    <col min="1289" max="1298" width="10.7109375" customWidth="1"/>
    <col min="1299" max="1304" width="9.140625" hidden="1" customWidth="1"/>
    <col min="1305" max="1543" width="9.140625" hidden="1"/>
    <col min="1544" max="1544" width="13.7109375" customWidth="1"/>
    <col min="1545" max="1554" width="10.7109375" customWidth="1"/>
    <col min="1555" max="1560" width="9.140625" hidden="1" customWidth="1"/>
    <col min="1561" max="1799" width="9.140625" hidden="1"/>
    <col min="1800" max="1800" width="13.7109375" customWidth="1"/>
    <col min="1801" max="1810" width="10.7109375" customWidth="1"/>
    <col min="1811" max="1816" width="9.140625" hidden="1" customWidth="1"/>
    <col min="1817" max="2055" width="9.140625" hidden="1"/>
    <col min="2056" max="2056" width="13.7109375" customWidth="1"/>
    <col min="2057" max="2066" width="10.7109375" customWidth="1"/>
    <col min="2067" max="2072" width="9.140625" hidden="1" customWidth="1"/>
    <col min="2073" max="2311" width="9.140625" hidden="1"/>
    <col min="2312" max="2312" width="13.7109375" customWidth="1"/>
    <col min="2313" max="2322" width="10.7109375" customWidth="1"/>
    <col min="2323" max="2328" width="9.140625" hidden="1" customWidth="1"/>
    <col min="2329" max="2567" width="9.140625" hidden="1"/>
    <col min="2568" max="2568" width="13.7109375" customWidth="1"/>
    <col min="2569" max="2578" width="10.7109375" customWidth="1"/>
    <col min="2579" max="2584" width="9.140625" hidden="1" customWidth="1"/>
    <col min="2585" max="2823" width="9.140625" hidden="1"/>
    <col min="2824" max="2824" width="13.7109375" customWidth="1"/>
    <col min="2825" max="2834" width="10.7109375" customWidth="1"/>
    <col min="2835" max="2840" width="9.140625" hidden="1" customWidth="1"/>
    <col min="2841" max="3079" width="9.140625" hidden="1"/>
    <col min="3080" max="3080" width="13.7109375" customWidth="1"/>
    <col min="3081" max="3090" width="10.7109375" customWidth="1"/>
    <col min="3091" max="3096" width="9.140625" hidden="1" customWidth="1"/>
    <col min="3097" max="3335" width="9.140625" hidden="1"/>
    <col min="3336" max="3336" width="13.7109375" customWidth="1"/>
    <col min="3337" max="3346" width="10.7109375" customWidth="1"/>
    <col min="3347" max="3352" width="9.140625" hidden="1" customWidth="1"/>
    <col min="3353" max="3591" width="9.140625" hidden="1"/>
    <col min="3592" max="3592" width="13.7109375" customWidth="1"/>
    <col min="3593" max="3602" width="10.7109375" customWidth="1"/>
    <col min="3603" max="3608" width="9.140625" hidden="1" customWidth="1"/>
    <col min="3609" max="3847" width="9.140625" hidden="1"/>
    <col min="3848" max="3848" width="13.7109375" customWidth="1"/>
    <col min="3849" max="3858" width="10.7109375" customWidth="1"/>
    <col min="3859" max="3864" width="9.140625" hidden="1" customWidth="1"/>
    <col min="3865" max="4103" width="9.140625" hidden="1"/>
    <col min="4104" max="4104" width="13.7109375" customWidth="1"/>
    <col min="4105" max="4114" width="10.7109375" customWidth="1"/>
    <col min="4115" max="4120" width="9.140625" hidden="1" customWidth="1"/>
    <col min="4121" max="4359" width="9.140625" hidden="1"/>
    <col min="4360" max="4360" width="13.7109375" customWidth="1"/>
    <col min="4361" max="4370" width="10.7109375" customWidth="1"/>
    <col min="4371" max="4376" width="9.140625" hidden="1" customWidth="1"/>
    <col min="4377" max="4615" width="9.140625" hidden="1"/>
    <col min="4616" max="4616" width="13.7109375" customWidth="1"/>
    <col min="4617" max="4626" width="10.7109375" customWidth="1"/>
    <col min="4627" max="4632" width="9.140625" hidden="1" customWidth="1"/>
    <col min="4633" max="4871" width="9.140625" hidden="1"/>
    <col min="4872" max="4872" width="13.7109375" customWidth="1"/>
    <col min="4873" max="4882" width="10.7109375" customWidth="1"/>
    <col min="4883" max="4888" width="9.140625" hidden="1" customWidth="1"/>
    <col min="4889" max="5127" width="9.140625" hidden="1"/>
    <col min="5128" max="5128" width="13.7109375" customWidth="1"/>
    <col min="5129" max="5138" width="10.7109375" customWidth="1"/>
    <col min="5139" max="5144" width="9.140625" hidden="1" customWidth="1"/>
    <col min="5145" max="5383" width="9.140625" hidden="1"/>
    <col min="5384" max="5384" width="13.7109375" customWidth="1"/>
    <col min="5385" max="5394" width="10.7109375" customWidth="1"/>
    <col min="5395" max="5400" width="9.140625" hidden="1" customWidth="1"/>
    <col min="5401" max="5639" width="9.140625" hidden="1"/>
    <col min="5640" max="5640" width="13.7109375" customWidth="1"/>
    <col min="5641" max="5650" width="10.7109375" customWidth="1"/>
    <col min="5651" max="5656" width="9.140625" hidden="1" customWidth="1"/>
    <col min="5657" max="5895" width="9.140625" hidden="1"/>
    <col min="5896" max="5896" width="13.7109375" customWidth="1"/>
    <col min="5897" max="5906" width="10.7109375" customWidth="1"/>
    <col min="5907" max="5912" width="9.140625" hidden="1" customWidth="1"/>
    <col min="5913" max="6151" width="9.140625" hidden="1"/>
    <col min="6152" max="6152" width="13.7109375" customWidth="1"/>
    <col min="6153" max="6162" width="10.7109375" customWidth="1"/>
    <col min="6163" max="6168" width="9.140625" hidden="1" customWidth="1"/>
    <col min="6169" max="6407" width="9.140625" hidden="1"/>
    <col min="6408" max="6408" width="13.7109375" customWidth="1"/>
    <col min="6409" max="6418" width="10.7109375" customWidth="1"/>
    <col min="6419" max="6424" width="9.140625" hidden="1" customWidth="1"/>
    <col min="6425" max="6663" width="9.140625" hidden="1"/>
    <col min="6664" max="6664" width="13.7109375" customWidth="1"/>
    <col min="6665" max="6674" width="10.7109375" customWidth="1"/>
    <col min="6675" max="6680" width="9.140625" hidden="1" customWidth="1"/>
    <col min="6681" max="6919" width="9.140625" hidden="1"/>
    <col min="6920" max="6920" width="13.7109375" customWidth="1"/>
    <col min="6921" max="6930" width="10.7109375" customWidth="1"/>
    <col min="6931" max="6936" width="9.140625" hidden="1" customWidth="1"/>
    <col min="6937" max="7175" width="9.140625" hidden="1"/>
    <col min="7176" max="7176" width="13.7109375" customWidth="1"/>
    <col min="7177" max="7186" width="10.7109375" customWidth="1"/>
    <col min="7187" max="7192" width="9.140625" hidden="1" customWidth="1"/>
    <col min="7193" max="7431" width="9.140625" hidden="1"/>
    <col min="7432" max="7432" width="13.7109375" customWidth="1"/>
    <col min="7433" max="7442" width="10.7109375" customWidth="1"/>
    <col min="7443" max="7448" width="9.140625" hidden="1" customWidth="1"/>
    <col min="7449" max="7687" width="9.140625" hidden="1"/>
    <col min="7688" max="7688" width="13.7109375" customWidth="1"/>
    <col min="7689" max="7698" width="10.7109375" customWidth="1"/>
    <col min="7699" max="7704" width="9.140625" hidden="1" customWidth="1"/>
    <col min="7705" max="7943" width="9.140625" hidden="1"/>
    <col min="7944" max="7944" width="13.7109375" customWidth="1"/>
    <col min="7945" max="7954" width="10.7109375" customWidth="1"/>
    <col min="7955" max="7960" width="9.140625" hidden="1" customWidth="1"/>
    <col min="7961" max="8199" width="9.140625" hidden="1"/>
    <col min="8200" max="8200" width="13.7109375" customWidth="1"/>
    <col min="8201" max="8210" width="10.7109375" customWidth="1"/>
    <col min="8211" max="8216" width="9.140625" hidden="1" customWidth="1"/>
    <col min="8217" max="8455" width="9.140625" hidden="1"/>
    <col min="8456" max="8456" width="13.7109375" customWidth="1"/>
    <col min="8457" max="8466" width="10.7109375" customWidth="1"/>
    <col min="8467" max="8472" width="9.140625" hidden="1" customWidth="1"/>
    <col min="8473" max="8711" width="9.140625" hidden="1"/>
    <col min="8712" max="8712" width="13.7109375" customWidth="1"/>
    <col min="8713" max="8722" width="10.7109375" customWidth="1"/>
    <col min="8723" max="8728" width="9.140625" hidden="1" customWidth="1"/>
    <col min="8729" max="8967" width="9.140625" hidden="1"/>
    <col min="8968" max="8968" width="13.7109375" customWidth="1"/>
    <col min="8969" max="8978" width="10.7109375" customWidth="1"/>
    <col min="8979" max="8984" width="9.140625" hidden="1" customWidth="1"/>
    <col min="8985" max="9223" width="9.140625" hidden="1"/>
    <col min="9224" max="9224" width="13.7109375" customWidth="1"/>
    <col min="9225" max="9234" width="10.7109375" customWidth="1"/>
    <col min="9235" max="9240" width="9.140625" hidden="1" customWidth="1"/>
    <col min="9241" max="9479" width="9.140625" hidden="1"/>
    <col min="9480" max="9480" width="13.7109375" customWidth="1"/>
    <col min="9481" max="9490" width="10.7109375" customWidth="1"/>
    <col min="9491" max="9496" width="9.140625" hidden="1" customWidth="1"/>
    <col min="9497" max="9735" width="9.140625" hidden="1"/>
    <col min="9736" max="9736" width="13.7109375" customWidth="1"/>
    <col min="9737" max="9746" width="10.7109375" customWidth="1"/>
    <col min="9747" max="9752" width="9.140625" hidden="1" customWidth="1"/>
    <col min="9753" max="9991" width="9.140625" hidden="1"/>
    <col min="9992" max="9992" width="13.7109375" customWidth="1"/>
    <col min="9993" max="10002" width="10.7109375" customWidth="1"/>
    <col min="10003" max="10008" width="9.140625" hidden="1" customWidth="1"/>
    <col min="10009" max="10247" width="9.140625" hidden="1"/>
    <col min="10248" max="10248" width="13.7109375" customWidth="1"/>
    <col min="10249" max="10258" width="10.7109375" customWidth="1"/>
    <col min="10259" max="10264" width="9.140625" hidden="1" customWidth="1"/>
    <col min="10265" max="10503" width="9.140625" hidden="1"/>
    <col min="10504" max="10504" width="13.7109375" customWidth="1"/>
    <col min="10505" max="10514" width="10.7109375" customWidth="1"/>
    <col min="10515" max="10520" width="9.140625" hidden="1" customWidth="1"/>
    <col min="10521" max="10759" width="9.140625" hidden="1"/>
    <col min="10760" max="10760" width="13.7109375" customWidth="1"/>
    <col min="10761" max="10770" width="10.7109375" customWidth="1"/>
    <col min="10771" max="10776" width="9.140625" hidden="1" customWidth="1"/>
    <col min="10777" max="11015" width="9.140625" hidden="1"/>
    <col min="11016" max="11016" width="13.7109375" customWidth="1"/>
    <col min="11017" max="11026" width="10.7109375" customWidth="1"/>
    <col min="11027" max="11032" width="9.140625" hidden="1" customWidth="1"/>
    <col min="11033" max="11271" width="9.140625" hidden="1"/>
    <col min="11272" max="11272" width="13.7109375" customWidth="1"/>
    <col min="11273" max="11282" width="10.7109375" customWidth="1"/>
    <col min="11283" max="11288" width="9.140625" hidden="1" customWidth="1"/>
    <col min="11289" max="11527" width="9.140625" hidden="1"/>
    <col min="11528" max="11528" width="13.7109375" customWidth="1"/>
    <col min="11529" max="11538" width="10.7109375" customWidth="1"/>
    <col min="11539" max="11544" width="9.140625" hidden="1" customWidth="1"/>
    <col min="11545" max="11783" width="9.140625" hidden="1"/>
    <col min="11784" max="11784" width="13.7109375" customWidth="1"/>
    <col min="11785" max="11794" width="10.7109375" customWidth="1"/>
    <col min="11795" max="11800" width="9.140625" hidden="1" customWidth="1"/>
    <col min="11801" max="12039" width="9.140625" hidden="1"/>
    <col min="12040" max="12040" width="13.7109375" customWidth="1"/>
    <col min="12041" max="12050" width="10.7109375" customWidth="1"/>
    <col min="12051" max="12056" width="9.140625" hidden="1" customWidth="1"/>
    <col min="12057" max="12295" width="9.140625" hidden="1"/>
    <col min="12296" max="12296" width="13.7109375" customWidth="1"/>
    <col min="12297" max="12306" width="10.7109375" customWidth="1"/>
    <col min="12307" max="12312" width="9.140625" hidden="1" customWidth="1"/>
    <col min="12313" max="12551" width="9.140625" hidden="1"/>
    <col min="12552" max="12552" width="13.7109375" customWidth="1"/>
    <col min="12553" max="12562" width="10.7109375" customWidth="1"/>
    <col min="12563" max="12568" width="9.140625" hidden="1" customWidth="1"/>
    <col min="12569" max="12807" width="9.140625" hidden="1"/>
    <col min="12808" max="12808" width="13.7109375" customWidth="1"/>
    <col min="12809" max="12818" width="10.7109375" customWidth="1"/>
    <col min="12819" max="12824" width="9.140625" hidden="1" customWidth="1"/>
    <col min="12825" max="13063" width="9.140625" hidden="1"/>
    <col min="13064" max="13064" width="13.7109375" customWidth="1"/>
    <col min="13065" max="13074" width="10.7109375" customWidth="1"/>
    <col min="13075" max="13080" width="9.140625" hidden="1" customWidth="1"/>
    <col min="13081" max="13319" width="9.140625" hidden="1"/>
    <col min="13320" max="13320" width="13.7109375" customWidth="1"/>
    <col min="13321" max="13330" width="10.7109375" customWidth="1"/>
    <col min="13331" max="13336" width="9.140625" hidden="1" customWidth="1"/>
    <col min="13337" max="13575" width="9.140625" hidden="1"/>
    <col min="13576" max="13576" width="13.7109375" customWidth="1"/>
    <col min="13577" max="13586" width="10.7109375" customWidth="1"/>
    <col min="13587" max="13592" width="9.140625" hidden="1" customWidth="1"/>
    <col min="13593" max="13831" width="9.140625" hidden="1"/>
    <col min="13832" max="13832" width="13.7109375" customWidth="1"/>
    <col min="13833" max="13842" width="10.7109375" customWidth="1"/>
    <col min="13843" max="13848" width="9.140625" hidden="1" customWidth="1"/>
    <col min="13849" max="14087" width="9.140625" hidden="1"/>
    <col min="14088" max="14088" width="13.7109375" customWidth="1"/>
    <col min="14089" max="14098" width="10.7109375" customWidth="1"/>
    <col min="14099" max="14104" width="9.140625" hidden="1" customWidth="1"/>
    <col min="14105" max="14343" width="9.140625" hidden="1"/>
    <col min="14344" max="14344" width="13.7109375" customWidth="1"/>
    <col min="14345" max="14354" width="10.7109375" customWidth="1"/>
    <col min="14355" max="14360" width="9.140625" hidden="1" customWidth="1"/>
    <col min="14361" max="14599" width="9.140625" hidden="1"/>
    <col min="14600" max="14600" width="13.7109375" customWidth="1"/>
    <col min="14601" max="14610" width="10.7109375" customWidth="1"/>
    <col min="14611" max="14616" width="9.140625" hidden="1" customWidth="1"/>
    <col min="14617" max="14855" width="9.140625" hidden="1"/>
    <col min="14856" max="14856" width="13.7109375" customWidth="1"/>
    <col min="14857" max="14866" width="10.7109375" customWidth="1"/>
    <col min="14867" max="14872" width="9.140625" hidden="1" customWidth="1"/>
    <col min="14873" max="15111" width="9.140625" hidden="1"/>
    <col min="15112" max="15112" width="13.7109375" customWidth="1"/>
    <col min="15113" max="15122" width="10.7109375" customWidth="1"/>
    <col min="15123" max="15128" width="9.140625" hidden="1" customWidth="1"/>
    <col min="15129" max="15367" width="9.140625" hidden="1"/>
    <col min="15368" max="15368" width="13.7109375" customWidth="1"/>
    <col min="15369" max="15378" width="10.7109375" customWidth="1"/>
    <col min="15379" max="15384" width="9.140625" hidden="1" customWidth="1"/>
    <col min="15385" max="15623" width="9.140625" hidden="1"/>
    <col min="15624" max="15624" width="13.7109375" customWidth="1"/>
    <col min="15625" max="15634" width="10.7109375" customWidth="1"/>
    <col min="15635" max="15640" width="9.140625" hidden="1" customWidth="1"/>
    <col min="15641" max="15879" width="9.140625" hidden="1"/>
    <col min="15880" max="15880" width="13.7109375" customWidth="1"/>
    <col min="15881" max="15890" width="10.7109375" customWidth="1"/>
    <col min="15891" max="15896" width="9.140625" hidden="1" customWidth="1"/>
    <col min="15897" max="16125" width="9.140625" hidden="1"/>
    <col min="16140" max="16384" width="9.140625" hidden="1"/>
  </cols>
  <sheetData>
    <row r="1" spans="1:11" ht="49.5" customHeight="1" x14ac:dyDescent="0.25">
      <c r="A1" s="551" t="s">
        <v>704</v>
      </c>
      <c r="B1" s="552"/>
      <c r="C1" s="552"/>
      <c r="D1" s="552"/>
      <c r="E1" s="552"/>
      <c r="F1" s="552"/>
      <c r="G1" s="552"/>
      <c r="H1" s="552"/>
      <c r="I1" s="552"/>
      <c r="J1" s="552"/>
      <c r="K1" s="552"/>
    </row>
    <row r="2" spans="1:11" ht="18.75" x14ac:dyDescent="0.3">
      <c r="A2" s="553" t="s">
        <v>1213</v>
      </c>
      <c r="B2" s="541"/>
      <c r="C2" s="541"/>
      <c r="D2" s="554"/>
      <c r="E2" s="555"/>
      <c r="F2" s="555"/>
      <c r="G2" s="555"/>
      <c r="H2" s="555"/>
      <c r="I2" s="555"/>
      <c r="J2" s="555"/>
      <c r="K2" s="555"/>
    </row>
    <row r="3" spans="1:11" ht="5.25" customHeight="1" x14ac:dyDescent="0.25">
      <c r="A3" s="556"/>
      <c r="B3" s="540"/>
      <c r="C3" s="540"/>
      <c r="D3" s="540"/>
      <c r="E3" s="540"/>
      <c r="F3" s="540"/>
      <c r="G3" s="540"/>
      <c r="H3" s="540"/>
      <c r="I3" s="540"/>
      <c r="J3" s="540"/>
      <c r="K3" s="540"/>
    </row>
    <row r="4" spans="1:11" ht="15.75" thickBot="1" x14ac:dyDescent="0.3">
      <c r="A4" s="557"/>
      <c r="B4" s="544"/>
      <c r="C4" s="544"/>
      <c r="D4" s="544"/>
      <c r="E4" s="544"/>
      <c r="F4" s="303"/>
      <c r="G4" s="303"/>
      <c r="H4" s="303"/>
      <c r="I4" s="303"/>
      <c r="J4" s="303"/>
      <c r="K4" s="303"/>
    </row>
    <row r="5" spans="1:11" ht="15" x14ac:dyDescent="0.25">
      <c r="A5" s="558" t="s">
        <v>689</v>
      </c>
      <c r="B5" s="559" t="s">
        <v>690</v>
      </c>
      <c r="C5" s="560" t="s">
        <v>925</v>
      </c>
      <c r="D5" s="561"/>
      <c r="E5" s="561"/>
      <c r="F5" s="561"/>
      <c r="G5" s="561"/>
      <c r="H5" s="561"/>
      <c r="I5" s="561"/>
      <c r="J5" s="561"/>
      <c r="K5" s="562"/>
    </row>
    <row r="6" spans="1:11" ht="15" x14ac:dyDescent="0.25">
      <c r="A6" s="532"/>
      <c r="B6" s="533"/>
      <c r="C6" s="304" t="s">
        <v>691</v>
      </c>
      <c r="D6" s="304" t="s">
        <v>692</v>
      </c>
      <c r="E6" s="304" t="s">
        <v>693</v>
      </c>
      <c r="F6" s="304" t="s">
        <v>694</v>
      </c>
      <c r="G6" s="304" t="s">
        <v>695</v>
      </c>
      <c r="H6" s="304" t="s">
        <v>696</v>
      </c>
      <c r="I6" s="304" t="s">
        <v>697</v>
      </c>
      <c r="J6" s="304" t="s">
        <v>698</v>
      </c>
      <c r="K6" s="305" t="s">
        <v>699</v>
      </c>
    </row>
    <row r="7" spans="1:11" ht="15" x14ac:dyDescent="0.25">
      <c r="A7" s="563" t="s">
        <v>700</v>
      </c>
      <c r="B7" s="564"/>
      <c r="C7" s="564"/>
      <c r="D7" s="564"/>
      <c r="E7" s="564"/>
      <c r="F7" s="564"/>
      <c r="G7" s="564"/>
      <c r="H7" s="564"/>
      <c r="I7" s="564"/>
      <c r="J7" s="564"/>
      <c r="K7" s="565"/>
    </row>
    <row r="8" spans="1:11" ht="15" x14ac:dyDescent="0.25">
      <c r="A8" s="298" t="s">
        <v>705</v>
      </c>
      <c r="B8" s="25" t="s">
        <v>706</v>
      </c>
      <c r="C8" s="26"/>
      <c r="D8" s="26"/>
      <c r="E8" s="26"/>
      <c r="F8" s="26"/>
      <c r="G8" s="26"/>
      <c r="H8" s="26"/>
      <c r="I8" s="26"/>
      <c r="J8" s="26">
        <v>3.64</v>
      </c>
      <c r="K8" s="301">
        <v>6.32</v>
      </c>
    </row>
    <row r="9" spans="1:11" ht="15" x14ac:dyDescent="0.25">
      <c r="A9" s="298" t="s">
        <v>705</v>
      </c>
      <c r="B9" s="25" t="s">
        <v>708</v>
      </c>
      <c r="C9" s="26"/>
      <c r="D9" s="26"/>
      <c r="E9" s="26"/>
      <c r="F9" s="26"/>
      <c r="G9" s="26"/>
      <c r="H9" s="26"/>
      <c r="I9" s="26"/>
      <c r="J9" s="26"/>
      <c r="K9" s="301">
        <v>5.1100000000000003</v>
      </c>
    </row>
    <row r="10" spans="1:11" ht="15" x14ac:dyDescent="0.25">
      <c r="A10" s="298" t="s">
        <v>705</v>
      </c>
      <c r="B10" s="25" t="s">
        <v>711</v>
      </c>
      <c r="C10" s="26"/>
      <c r="D10" s="26"/>
      <c r="E10" s="26"/>
      <c r="F10" s="26"/>
      <c r="G10" s="26"/>
      <c r="H10" s="26"/>
      <c r="I10" s="26"/>
      <c r="J10" s="26">
        <v>5.5</v>
      </c>
      <c r="K10" s="301">
        <v>6.49</v>
      </c>
    </row>
    <row r="11" spans="1:11" ht="15" x14ac:dyDescent="0.25">
      <c r="A11" s="298" t="s">
        <v>705</v>
      </c>
      <c r="B11" s="25" t="s">
        <v>712</v>
      </c>
      <c r="C11" s="26"/>
      <c r="D11" s="26"/>
      <c r="E11" s="26"/>
      <c r="F11" s="26"/>
      <c r="G11" s="26"/>
      <c r="H11" s="26"/>
      <c r="I11" s="26"/>
      <c r="J11" s="26">
        <v>5.0199999999999996</v>
      </c>
      <c r="K11" s="301"/>
    </row>
    <row r="12" spans="1:11" ht="15" x14ac:dyDescent="0.25">
      <c r="A12" s="298" t="s">
        <v>701</v>
      </c>
      <c r="B12" s="25" t="s">
        <v>714</v>
      </c>
      <c r="C12" s="26"/>
      <c r="D12" s="26"/>
      <c r="E12" s="26"/>
      <c r="F12" s="26"/>
      <c r="G12" s="26"/>
      <c r="H12" s="26"/>
      <c r="I12" s="26"/>
      <c r="J12" s="26"/>
      <c r="K12" s="301">
        <v>4.9000000000000004</v>
      </c>
    </row>
    <row r="13" spans="1:11" ht="15" x14ac:dyDescent="0.25">
      <c r="A13" s="298" t="s">
        <v>701</v>
      </c>
      <c r="B13" s="25" t="s">
        <v>717</v>
      </c>
      <c r="C13" s="26"/>
      <c r="D13" s="26"/>
      <c r="E13" s="26"/>
      <c r="F13" s="26"/>
      <c r="G13" s="26"/>
      <c r="H13" s="26"/>
      <c r="I13" s="26"/>
      <c r="J13" s="26"/>
      <c r="K13" s="301">
        <v>5.16</v>
      </c>
    </row>
    <row r="14" spans="1:11" ht="15" x14ac:dyDescent="0.25">
      <c r="A14" s="298" t="s">
        <v>701</v>
      </c>
      <c r="B14" s="25" t="s">
        <v>743</v>
      </c>
      <c r="C14" s="26"/>
      <c r="D14" s="26"/>
      <c r="E14" s="26"/>
      <c r="F14" s="26"/>
      <c r="G14" s="26"/>
      <c r="H14" s="26"/>
      <c r="I14" s="26"/>
      <c r="J14" s="26"/>
      <c r="K14" s="301">
        <v>4.45</v>
      </c>
    </row>
    <row r="15" spans="1:11" ht="15" x14ac:dyDescent="0.25">
      <c r="A15" s="298" t="s">
        <v>721</v>
      </c>
      <c r="B15" s="25" t="s">
        <v>706</v>
      </c>
      <c r="C15" s="26"/>
      <c r="D15" s="26"/>
      <c r="E15" s="26"/>
      <c r="F15" s="26"/>
      <c r="G15" s="26"/>
      <c r="H15" s="26"/>
      <c r="I15" s="26">
        <v>3.15</v>
      </c>
      <c r="J15" s="26">
        <v>3.51</v>
      </c>
      <c r="K15" s="301">
        <v>3.22</v>
      </c>
    </row>
    <row r="16" spans="1:11" ht="15" x14ac:dyDescent="0.25">
      <c r="A16" s="298" t="s">
        <v>721</v>
      </c>
      <c r="B16" s="25" t="s">
        <v>722</v>
      </c>
      <c r="C16" s="26">
        <v>3.49</v>
      </c>
      <c r="D16" s="26">
        <v>2.2999999999999998</v>
      </c>
      <c r="E16" s="26"/>
      <c r="F16" s="26">
        <v>4.5</v>
      </c>
      <c r="G16" s="26"/>
      <c r="H16" s="26"/>
      <c r="I16" s="26">
        <v>4.32</v>
      </c>
      <c r="J16" s="26">
        <v>2.54</v>
      </c>
      <c r="K16" s="301">
        <v>3.52</v>
      </c>
    </row>
    <row r="17" spans="1:11" ht="15" x14ac:dyDescent="0.25">
      <c r="A17" s="298" t="s">
        <v>721</v>
      </c>
      <c r="B17" s="25" t="s">
        <v>707</v>
      </c>
      <c r="C17" s="26"/>
      <c r="D17" s="26"/>
      <c r="E17" s="26"/>
      <c r="F17" s="26">
        <v>4.7</v>
      </c>
      <c r="G17" s="26">
        <v>2</v>
      </c>
      <c r="H17" s="26">
        <v>1.94</v>
      </c>
      <c r="I17" s="26">
        <v>3.2</v>
      </c>
      <c r="J17" s="26">
        <v>4</v>
      </c>
      <c r="K17" s="301">
        <v>2.23</v>
      </c>
    </row>
    <row r="18" spans="1:11" ht="15" x14ac:dyDescent="0.25">
      <c r="A18" s="298" t="s">
        <v>721</v>
      </c>
      <c r="B18" s="25" t="s">
        <v>708</v>
      </c>
      <c r="C18" s="26">
        <v>3.74</v>
      </c>
      <c r="D18" s="26"/>
      <c r="E18" s="26"/>
      <c r="F18" s="26">
        <v>2.98</v>
      </c>
      <c r="G18" s="26"/>
      <c r="H18" s="26">
        <v>4.74</v>
      </c>
      <c r="I18" s="26">
        <v>3.32</v>
      </c>
      <c r="J18" s="26">
        <v>3.81</v>
      </c>
      <c r="K18" s="301">
        <v>1.0900000000000001</v>
      </c>
    </row>
    <row r="19" spans="1:11" ht="15" x14ac:dyDescent="0.25">
      <c r="A19" s="298" t="s">
        <v>721</v>
      </c>
      <c r="B19" s="25" t="s">
        <v>709</v>
      </c>
      <c r="C19" s="26">
        <v>5</v>
      </c>
      <c r="D19" s="26">
        <v>5</v>
      </c>
      <c r="E19" s="26"/>
      <c r="F19" s="26"/>
      <c r="G19" s="26"/>
      <c r="H19" s="26"/>
      <c r="I19" s="26">
        <v>3.63</v>
      </c>
      <c r="J19" s="26">
        <v>2.57</v>
      </c>
      <c r="K19" s="301">
        <v>1.8</v>
      </c>
    </row>
    <row r="20" spans="1:11" ht="15" x14ac:dyDescent="0.25">
      <c r="A20" s="298" t="s">
        <v>721</v>
      </c>
      <c r="B20" s="25" t="s">
        <v>723</v>
      </c>
      <c r="C20" s="26"/>
      <c r="D20" s="26">
        <v>2.36</v>
      </c>
      <c r="E20" s="26">
        <v>4.25</v>
      </c>
      <c r="F20" s="26"/>
      <c r="G20" s="26">
        <v>3.95</v>
      </c>
      <c r="H20" s="26"/>
      <c r="I20" s="26">
        <v>4.6100000000000003</v>
      </c>
      <c r="J20" s="26">
        <v>4.13</v>
      </c>
      <c r="K20" s="301">
        <v>5.23</v>
      </c>
    </row>
    <row r="21" spans="1:11" ht="15" x14ac:dyDescent="0.25">
      <c r="A21" s="298" t="s">
        <v>721</v>
      </c>
      <c r="B21" s="25" t="s">
        <v>724</v>
      </c>
      <c r="C21" s="26"/>
      <c r="D21" s="26"/>
      <c r="E21" s="26"/>
      <c r="F21" s="26">
        <v>4</v>
      </c>
      <c r="G21" s="26"/>
      <c r="H21" s="26"/>
      <c r="I21" s="26">
        <v>3.81</v>
      </c>
      <c r="J21" s="26">
        <v>4.0999999999999996</v>
      </c>
      <c r="K21" s="301">
        <v>2.56</v>
      </c>
    </row>
    <row r="22" spans="1:11" ht="15" x14ac:dyDescent="0.25">
      <c r="A22" s="298" t="s">
        <v>721</v>
      </c>
      <c r="B22" s="25" t="s">
        <v>710</v>
      </c>
      <c r="C22" s="26">
        <v>4.7300000000000004</v>
      </c>
      <c r="D22" s="26">
        <v>4</v>
      </c>
      <c r="E22" s="26">
        <v>4.63</v>
      </c>
      <c r="F22" s="26">
        <v>4.7</v>
      </c>
      <c r="G22" s="26">
        <v>4.7</v>
      </c>
      <c r="H22" s="26"/>
      <c r="I22" s="26">
        <v>4.55</v>
      </c>
      <c r="J22" s="26">
        <v>4.33</v>
      </c>
      <c r="K22" s="301"/>
    </row>
    <row r="23" spans="1:11" ht="15" x14ac:dyDescent="0.25">
      <c r="A23" s="298" t="s">
        <v>721</v>
      </c>
      <c r="B23" s="25" t="s">
        <v>725</v>
      </c>
      <c r="C23" s="26"/>
      <c r="D23" s="26"/>
      <c r="E23" s="26"/>
      <c r="F23" s="26"/>
      <c r="G23" s="26"/>
      <c r="H23" s="26"/>
      <c r="I23" s="26">
        <v>6.64</v>
      </c>
      <c r="J23" s="26"/>
      <c r="K23" s="301"/>
    </row>
    <row r="24" spans="1:11" ht="15" x14ac:dyDescent="0.25">
      <c r="A24" s="298" t="s">
        <v>721</v>
      </c>
      <c r="B24" s="25" t="s">
        <v>726</v>
      </c>
      <c r="C24" s="26"/>
      <c r="D24" s="26"/>
      <c r="E24" s="26"/>
      <c r="F24" s="26"/>
      <c r="G24" s="26"/>
      <c r="H24" s="26"/>
      <c r="I24" s="26">
        <v>4.5999999999999996</v>
      </c>
      <c r="J24" s="26"/>
      <c r="K24" s="301"/>
    </row>
    <row r="25" spans="1:11" ht="15" x14ac:dyDescent="0.25">
      <c r="A25" s="298" t="s">
        <v>721</v>
      </c>
      <c r="B25" s="25" t="s">
        <v>727</v>
      </c>
      <c r="C25" s="26"/>
      <c r="D25" s="26"/>
      <c r="E25" s="26"/>
      <c r="F25" s="26"/>
      <c r="G25" s="26"/>
      <c r="H25" s="26"/>
      <c r="I25" s="26">
        <v>5.35</v>
      </c>
      <c r="J25" s="26"/>
      <c r="K25" s="301"/>
    </row>
    <row r="26" spans="1:11" ht="15" x14ac:dyDescent="0.25">
      <c r="A26" s="298" t="s">
        <v>721</v>
      </c>
      <c r="B26" s="25" t="s">
        <v>711</v>
      </c>
      <c r="C26" s="26">
        <v>4.99</v>
      </c>
      <c r="D26" s="26">
        <v>3.95</v>
      </c>
      <c r="E26" s="26"/>
      <c r="F26" s="26"/>
      <c r="G26" s="26"/>
      <c r="H26" s="26"/>
      <c r="I26" s="26"/>
      <c r="J26" s="26">
        <v>4.45</v>
      </c>
      <c r="K26" s="301">
        <v>1.24</v>
      </c>
    </row>
    <row r="27" spans="1:11" ht="15" x14ac:dyDescent="0.25">
      <c r="A27" s="298" t="s">
        <v>721</v>
      </c>
      <c r="B27" s="25" t="s">
        <v>728</v>
      </c>
      <c r="C27" s="26">
        <v>3.34</v>
      </c>
      <c r="D27" s="26"/>
      <c r="E27" s="26"/>
      <c r="F27" s="26"/>
      <c r="G27" s="26"/>
      <c r="H27" s="26">
        <v>3.39</v>
      </c>
      <c r="I27" s="26">
        <v>4.1399999999999997</v>
      </c>
      <c r="J27" s="26">
        <v>5.29</v>
      </c>
      <c r="K27" s="301"/>
    </row>
    <row r="28" spans="1:11" ht="15" x14ac:dyDescent="0.25">
      <c r="A28" s="298" t="s">
        <v>721</v>
      </c>
      <c r="B28" s="25" t="s">
        <v>712</v>
      </c>
      <c r="C28" s="26">
        <v>4.99</v>
      </c>
      <c r="D28" s="26">
        <v>3.59</v>
      </c>
      <c r="E28" s="26"/>
      <c r="F28" s="26">
        <v>4.45</v>
      </c>
      <c r="G28" s="26">
        <v>3.7</v>
      </c>
      <c r="H28" s="26"/>
      <c r="I28" s="26">
        <v>5.25</v>
      </c>
      <c r="J28" s="26">
        <v>3.81</v>
      </c>
      <c r="K28" s="301">
        <v>2.0699999999999998</v>
      </c>
    </row>
    <row r="29" spans="1:11" ht="15" x14ac:dyDescent="0.25">
      <c r="A29" s="298" t="s">
        <v>721</v>
      </c>
      <c r="B29" s="25" t="s">
        <v>748</v>
      </c>
      <c r="C29" s="26"/>
      <c r="D29" s="26"/>
      <c r="E29" s="26"/>
      <c r="F29" s="26"/>
      <c r="G29" s="26"/>
      <c r="H29" s="26"/>
      <c r="I29" s="26"/>
      <c r="J29" s="26"/>
      <c r="K29" s="301">
        <v>3.1</v>
      </c>
    </row>
    <row r="30" spans="1:11" ht="15" x14ac:dyDescent="0.25">
      <c r="A30" s="298" t="s">
        <v>721</v>
      </c>
      <c r="B30" s="25" t="s">
        <v>729</v>
      </c>
      <c r="C30" s="26">
        <v>5.98</v>
      </c>
      <c r="D30" s="26"/>
      <c r="E30" s="26"/>
      <c r="F30" s="26"/>
      <c r="G30" s="26"/>
      <c r="H30" s="26"/>
      <c r="I30" s="26"/>
      <c r="J30" s="26"/>
      <c r="K30" s="301">
        <v>4.25</v>
      </c>
    </row>
    <row r="31" spans="1:11" ht="15" x14ac:dyDescent="0.25">
      <c r="A31" s="298" t="s">
        <v>721</v>
      </c>
      <c r="B31" s="25" t="s">
        <v>749</v>
      </c>
      <c r="C31" s="26">
        <v>4.5</v>
      </c>
      <c r="D31" s="26">
        <v>4.32</v>
      </c>
      <c r="E31" s="26"/>
      <c r="F31" s="26"/>
      <c r="G31" s="26"/>
      <c r="H31" s="26"/>
      <c r="I31" s="26">
        <v>5.16</v>
      </c>
      <c r="J31" s="26"/>
      <c r="K31" s="301"/>
    </row>
    <row r="32" spans="1:11" ht="15" x14ac:dyDescent="0.25">
      <c r="A32" s="298" t="s">
        <v>721</v>
      </c>
      <c r="B32" s="25" t="s">
        <v>730</v>
      </c>
      <c r="C32" s="26"/>
      <c r="D32" s="26">
        <v>4.6100000000000003</v>
      </c>
      <c r="E32" s="26">
        <v>2.99</v>
      </c>
      <c r="F32" s="26">
        <v>3.42</v>
      </c>
      <c r="G32" s="26"/>
      <c r="H32" s="26"/>
      <c r="I32" s="26">
        <v>4.09</v>
      </c>
      <c r="J32" s="26">
        <v>3.8</v>
      </c>
      <c r="K32" s="301">
        <v>1</v>
      </c>
    </row>
    <row r="33" spans="1:11" ht="15" x14ac:dyDescent="0.25">
      <c r="A33" s="298" t="s">
        <v>1274</v>
      </c>
      <c r="B33" s="25" t="s">
        <v>759</v>
      </c>
      <c r="C33" s="26"/>
      <c r="D33" s="26"/>
      <c r="E33" s="26"/>
      <c r="F33" s="26"/>
      <c r="G33" s="26"/>
      <c r="H33" s="26"/>
      <c r="I33" s="26">
        <v>5.86</v>
      </c>
      <c r="J33" s="26">
        <v>6</v>
      </c>
      <c r="K33" s="301"/>
    </row>
    <row r="34" spans="1:11" ht="15" x14ac:dyDescent="0.25">
      <c r="A34" s="298" t="s">
        <v>750</v>
      </c>
      <c r="B34" s="25" t="s">
        <v>703</v>
      </c>
      <c r="C34" s="26">
        <v>5.46</v>
      </c>
      <c r="D34" s="26"/>
      <c r="E34" s="26"/>
      <c r="F34" s="26"/>
      <c r="G34" s="26"/>
      <c r="H34" s="26"/>
      <c r="I34" s="26"/>
      <c r="J34" s="26"/>
      <c r="K34" s="301"/>
    </row>
    <row r="35" spans="1:11" ht="15.75" thickBot="1" x14ac:dyDescent="0.3">
      <c r="A35" s="298" t="s">
        <v>731</v>
      </c>
      <c r="B35" s="25" t="s">
        <v>1275</v>
      </c>
      <c r="C35" s="26"/>
      <c r="D35" s="26"/>
      <c r="E35" s="26"/>
      <c r="F35" s="26"/>
      <c r="G35" s="26"/>
      <c r="H35" s="26"/>
      <c r="I35" s="26"/>
      <c r="J35" s="26"/>
      <c r="K35" s="301">
        <v>6</v>
      </c>
    </row>
    <row r="36" spans="1:11" ht="15.75" thickBot="1" x14ac:dyDescent="0.3">
      <c r="A36" s="548" t="s">
        <v>926</v>
      </c>
      <c r="B36" s="549"/>
      <c r="C36" s="549"/>
      <c r="D36" s="549"/>
      <c r="E36" s="549"/>
      <c r="F36" s="549"/>
      <c r="G36" s="549"/>
      <c r="H36" s="549"/>
      <c r="I36" s="549"/>
      <c r="J36" s="549"/>
      <c r="K36" s="550"/>
    </row>
    <row r="37" spans="1:11" ht="15" x14ac:dyDescent="0.25">
      <c r="A37" s="298" t="s">
        <v>701</v>
      </c>
      <c r="B37" s="25" t="s">
        <v>755</v>
      </c>
      <c r="C37" s="25"/>
      <c r="D37" s="25"/>
      <c r="E37" s="25"/>
      <c r="F37" s="25"/>
      <c r="G37" s="25"/>
      <c r="H37" s="25"/>
      <c r="I37" s="25"/>
      <c r="J37" s="25"/>
      <c r="K37" s="309">
        <v>3.8</v>
      </c>
    </row>
    <row r="38" spans="1:11" ht="15" x14ac:dyDescent="0.25">
      <c r="A38" s="298" t="s">
        <v>721</v>
      </c>
      <c r="B38" s="25" t="s">
        <v>707</v>
      </c>
      <c r="C38" s="25"/>
      <c r="D38" s="25"/>
      <c r="E38" s="25"/>
      <c r="F38" s="25"/>
      <c r="G38" s="25"/>
      <c r="H38" s="25"/>
      <c r="I38" s="25"/>
      <c r="J38" s="25">
        <v>1.05</v>
      </c>
      <c r="K38" s="309"/>
    </row>
    <row r="39" spans="1:11" ht="15" x14ac:dyDescent="0.25">
      <c r="A39" s="298" t="s">
        <v>721</v>
      </c>
      <c r="B39" s="25" t="s">
        <v>708</v>
      </c>
      <c r="C39" s="25"/>
      <c r="D39" s="25"/>
      <c r="E39" s="25">
        <v>1.03</v>
      </c>
      <c r="F39" s="25"/>
      <c r="G39" s="25"/>
      <c r="H39" s="25"/>
      <c r="I39" s="25">
        <v>0.77</v>
      </c>
      <c r="J39" s="25"/>
      <c r="K39" s="309">
        <v>1.1200000000000001</v>
      </c>
    </row>
    <row r="40" spans="1:11" ht="15" x14ac:dyDescent="0.25">
      <c r="A40" s="298" t="s">
        <v>721</v>
      </c>
      <c r="B40" s="25" t="s">
        <v>709</v>
      </c>
      <c r="C40" s="25"/>
      <c r="D40" s="25"/>
      <c r="E40" s="25"/>
      <c r="F40" s="25">
        <v>0.9</v>
      </c>
      <c r="G40" s="25"/>
      <c r="H40" s="25"/>
      <c r="I40" s="25"/>
      <c r="J40" s="25">
        <v>1.1499999999999999</v>
      </c>
      <c r="K40" s="309"/>
    </row>
    <row r="41" spans="1:11" ht="15" x14ac:dyDescent="0.25">
      <c r="A41" s="298" t="s">
        <v>721</v>
      </c>
      <c r="B41" s="25" t="s">
        <v>710</v>
      </c>
      <c r="C41" s="25">
        <v>0.5</v>
      </c>
      <c r="D41" s="25"/>
      <c r="E41" s="25">
        <v>0.5</v>
      </c>
      <c r="F41" s="25"/>
      <c r="G41" s="25"/>
      <c r="H41" s="25"/>
      <c r="I41" s="25">
        <v>1.1000000000000001</v>
      </c>
      <c r="J41" s="25">
        <v>1.1499999999999999</v>
      </c>
      <c r="K41" s="309"/>
    </row>
    <row r="42" spans="1:11" ht="15" x14ac:dyDescent="0.25">
      <c r="A42" s="298" t="s">
        <v>721</v>
      </c>
      <c r="B42" s="25" t="s">
        <v>727</v>
      </c>
      <c r="C42" s="25"/>
      <c r="D42" s="25"/>
      <c r="E42" s="25"/>
      <c r="F42" s="25"/>
      <c r="G42" s="25"/>
      <c r="H42" s="25"/>
      <c r="I42" s="25">
        <v>1.75</v>
      </c>
      <c r="J42" s="25"/>
      <c r="K42" s="309"/>
    </row>
    <row r="43" spans="1:11" ht="15" x14ac:dyDescent="0.25">
      <c r="A43" s="298" t="s">
        <v>721</v>
      </c>
      <c r="B43" s="25" t="s">
        <v>728</v>
      </c>
      <c r="C43" s="25"/>
      <c r="D43" s="25"/>
      <c r="E43" s="25"/>
      <c r="F43" s="25"/>
      <c r="G43" s="25"/>
      <c r="H43" s="25">
        <v>1.1499999999999999</v>
      </c>
      <c r="I43" s="25"/>
      <c r="J43" s="25"/>
      <c r="K43" s="309"/>
    </row>
    <row r="44" spans="1:11" ht="15.75" thickBot="1" x14ac:dyDescent="0.3">
      <c r="A44" s="299" t="s">
        <v>721</v>
      </c>
      <c r="B44" s="300" t="s">
        <v>712</v>
      </c>
      <c r="C44" s="300"/>
      <c r="D44" s="300"/>
      <c r="E44" s="300"/>
      <c r="F44" s="300"/>
      <c r="G44" s="300"/>
      <c r="H44" s="300"/>
      <c r="I44" s="300"/>
      <c r="J44" s="300">
        <v>1</v>
      </c>
      <c r="K44" s="302">
        <v>1.25</v>
      </c>
    </row>
    <row r="45" spans="1:11" ht="15.75" thickBot="1" x14ac:dyDescent="0.3">
      <c r="A45" s="548" t="s">
        <v>1276</v>
      </c>
      <c r="B45" s="549"/>
      <c r="C45" s="549"/>
      <c r="D45" s="549"/>
      <c r="E45" s="549"/>
      <c r="F45" s="549"/>
      <c r="G45" s="549"/>
      <c r="H45" s="549"/>
      <c r="I45" s="549"/>
      <c r="J45" s="549"/>
      <c r="K45" s="550"/>
    </row>
    <row r="46" spans="1:11" ht="15" x14ac:dyDescent="0.25">
      <c r="A46" s="404" t="s">
        <v>1277</v>
      </c>
      <c r="B46" s="404" t="s">
        <v>759</v>
      </c>
      <c r="C46" s="404"/>
      <c r="D46" s="404"/>
      <c r="E46" s="404"/>
      <c r="F46" s="404"/>
      <c r="G46" s="404"/>
      <c r="H46" s="404"/>
      <c r="I46" s="404"/>
      <c r="J46" s="404">
        <v>1</v>
      </c>
      <c r="K46" s="404"/>
    </row>
    <row r="47" spans="1:11" ht="6" customHeight="1" thickBot="1" x14ac:dyDescent="0.3">
      <c r="A47" s="306"/>
      <c r="B47" s="307"/>
      <c r="C47" s="307"/>
      <c r="D47" s="307"/>
      <c r="E47" s="308"/>
      <c r="F47" s="307"/>
      <c r="G47" s="307"/>
      <c r="H47" s="307"/>
      <c r="I47" s="307"/>
      <c r="J47" s="307"/>
      <c r="K47" s="307"/>
    </row>
    <row r="48" spans="1:11" ht="15" x14ac:dyDescent="0.25"/>
    <row r="49" spans="1:1" ht="15" x14ac:dyDescent="0.25">
      <c r="A49" s="18" t="s">
        <v>24</v>
      </c>
    </row>
    <row r="50" spans="1:1" ht="15" x14ac:dyDescent="0.25"/>
    <row r="61" spans="1:1" ht="15" customHeight="1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</sheetData>
  <mergeCells count="10">
    <mergeCell ref="A45:K45"/>
    <mergeCell ref="A36:K36"/>
    <mergeCell ref="A1:K1"/>
    <mergeCell ref="A2:K2"/>
    <mergeCell ref="A3:K3"/>
    <mergeCell ref="A4:E4"/>
    <mergeCell ref="A5:A6"/>
    <mergeCell ref="B5:B6"/>
    <mergeCell ref="C5:K5"/>
    <mergeCell ref="A7:K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505"/>
  <sheetViews>
    <sheetView workbookViewId="0">
      <selection activeCell="E21" sqref="E21"/>
    </sheetView>
  </sheetViews>
  <sheetFormatPr baseColWidth="10" defaultColWidth="0" defaultRowHeight="15" zeroHeight="1" x14ac:dyDescent="0.25"/>
  <cols>
    <col min="1" max="8" width="14" customWidth="1"/>
    <col min="9" max="13" width="10.7109375" style="29" hidden="1" customWidth="1"/>
    <col min="14" max="14" width="10.5703125" style="29" hidden="1" customWidth="1"/>
    <col min="15" max="27" width="9.140625" style="29" hidden="1" customWidth="1"/>
    <col min="28" max="256" width="9.140625" hidden="1"/>
    <col min="257" max="264" width="14" customWidth="1"/>
    <col min="265" max="283" width="9.140625" hidden="1" customWidth="1"/>
    <col min="284" max="512" width="9.140625" hidden="1"/>
    <col min="513" max="520" width="14" customWidth="1"/>
    <col min="521" max="539" width="9.140625" hidden="1" customWidth="1"/>
    <col min="540" max="768" width="9.140625" hidden="1"/>
    <col min="769" max="776" width="14" customWidth="1"/>
    <col min="777" max="795" width="9.140625" hidden="1" customWidth="1"/>
    <col min="796" max="1024" width="9.140625" hidden="1"/>
    <col min="1025" max="1032" width="14" customWidth="1"/>
    <col min="1033" max="1051" width="9.140625" hidden="1" customWidth="1"/>
    <col min="1052" max="1280" width="9.140625" hidden="1"/>
    <col min="1281" max="1288" width="14" customWidth="1"/>
    <col min="1289" max="1307" width="9.140625" hidden="1" customWidth="1"/>
    <col min="1308" max="1536" width="9.140625" hidden="1"/>
    <col min="1537" max="1544" width="14" customWidth="1"/>
    <col min="1545" max="1563" width="9.140625" hidden="1" customWidth="1"/>
    <col min="1564" max="1792" width="9.140625" hidden="1"/>
    <col min="1793" max="1800" width="14" customWidth="1"/>
    <col min="1801" max="1819" width="9.140625" hidden="1" customWidth="1"/>
    <col min="1820" max="2048" width="9.140625" hidden="1"/>
    <col min="2049" max="2056" width="14" customWidth="1"/>
    <col min="2057" max="2075" width="9.140625" hidden="1" customWidth="1"/>
    <col min="2076" max="2304" width="9.140625" hidden="1"/>
    <col min="2305" max="2312" width="14" customWidth="1"/>
    <col min="2313" max="2331" width="9.140625" hidden="1" customWidth="1"/>
    <col min="2332" max="2560" width="9.140625" hidden="1"/>
    <col min="2561" max="2568" width="14" customWidth="1"/>
    <col min="2569" max="2587" width="9.140625" hidden="1" customWidth="1"/>
    <col min="2588" max="2816" width="9.140625" hidden="1"/>
    <col min="2817" max="2824" width="14" customWidth="1"/>
    <col min="2825" max="2843" width="9.140625" hidden="1" customWidth="1"/>
    <col min="2844" max="3072" width="9.140625" hidden="1"/>
    <col min="3073" max="3080" width="14" customWidth="1"/>
    <col min="3081" max="3099" width="9.140625" hidden="1" customWidth="1"/>
    <col min="3100" max="3328" width="9.140625" hidden="1"/>
    <col min="3329" max="3336" width="14" customWidth="1"/>
    <col min="3337" max="3355" width="9.140625" hidden="1" customWidth="1"/>
    <col min="3356" max="3584" width="9.140625" hidden="1"/>
    <col min="3585" max="3592" width="14" customWidth="1"/>
    <col min="3593" max="3611" width="9.140625" hidden="1" customWidth="1"/>
    <col min="3612" max="3840" width="9.140625" hidden="1"/>
    <col min="3841" max="3848" width="14" customWidth="1"/>
    <col min="3849" max="3867" width="9.140625" hidden="1" customWidth="1"/>
    <col min="3868" max="4096" width="9.140625" hidden="1"/>
    <col min="4097" max="4104" width="14" customWidth="1"/>
    <col min="4105" max="4123" width="9.140625" hidden="1" customWidth="1"/>
    <col min="4124" max="4352" width="9.140625" hidden="1"/>
    <col min="4353" max="4360" width="14" customWidth="1"/>
    <col min="4361" max="4379" width="9.140625" hidden="1" customWidth="1"/>
    <col min="4380" max="4608" width="9.140625" hidden="1"/>
    <col min="4609" max="4616" width="14" customWidth="1"/>
    <col min="4617" max="4635" width="9.140625" hidden="1" customWidth="1"/>
    <col min="4636" max="4864" width="9.140625" hidden="1"/>
    <col min="4865" max="4872" width="14" customWidth="1"/>
    <col min="4873" max="4891" width="9.140625" hidden="1" customWidth="1"/>
    <col min="4892" max="5120" width="9.140625" hidden="1"/>
    <col min="5121" max="5128" width="14" customWidth="1"/>
    <col min="5129" max="5147" width="9.140625" hidden="1" customWidth="1"/>
    <col min="5148" max="5376" width="9.140625" hidden="1"/>
    <col min="5377" max="5384" width="14" customWidth="1"/>
    <col min="5385" max="5403" width="9.140625" hidden="1" customWidth="1"/>
    <col min="5404" max="5632" width="9.140625" hidden="1"/>
    <col min="5633" max="5640" width="14" customWidth="1"/>
    <col min="5641" max="5659" width="9.140625" hidden="1" customWidth="1"/>
    <col min="5660" max="5888" width="9.140625" hidden="1"/>
    <col min="5889" max="5896" width="14" customWidth="1"/>
    <col min="5897" max="5915" width="9.140625" hidden="1" customWidth="1"/>
    <col min="5916" max="6144" width="9.140625" hidden="1"/>
    <col min="6145" max="6152" width="14" customWidth="1"/>
    <col min="6153" max="6171" width="9.140625" hidden="1" customWidth="1"/>
    <col min="6172" max="6400" width="9.140625" hidden="1"/>
    <col min="6401" max="6408" width="14" customWidth="1"/>
    <col min="6409" max="6427" width="9.140625" hidden="1" customWidth="1"/>
    <col min="6428" max="6656" width="9.140625" hidden="1"/>
    <col min="6657" max="6664" width="14" customWidth="1"/>
    <col min="6665" max="6683" width="9.140625" hidden="1" customWidth="1"/>
    <col min="6684" max="6912" width="9.140625" hidden="1"/>
    <col min="6913" max="6920" width="14" customWidth="1"/>
    <col min="6921" max="6939" width="9.140625" hidden="1" customWidth="1"/>
    <col min="6940" max="7168" width="9.140625" hidden="1"/>
    <col min="7169" max="7176" width="14" customWidth="1"/>
    <col min="7177" max="7195" width="9.140625" hidden="1" customWidth="1"/>
    <col min="7196" max="7424" width="9.140625" hidden="1"/>
    <col min="7425" max="7432" width="14" customWidth="1"/>
    <col min="7433" max="7451" width="9.140625" hidden="1" customWidth="1"/>
    <col min="7452" max="7680" width="9.140625" hidden="1"/>
    <col min="7681" max="7688" width="14" customWidth="1"/>
    <col min="7689" max="7707" width="9.140625" hidden="1" customWidth="1"/>
    <col min="7708" max="7936" width="9.140625" hidden="1"/>
    <col min="7937" max="7944" width="14" customWidth="1"/>
    <col min="7945" max="7963" width="9.140625" hidden="1" customWidth="1"/>
    <col min="7964" max="8192" width="9.140625" hidden="1"/>
    <col min="8193" max="8200" width="14" customWidth="1"/>
    <col min="8201" max="8219" width="9.140625" hidden="1" customWidth="1"/>
    <col min="8220" max="8448" width="9.140625" hidden="1"/>
    <col min="8449" max="8456" width="14" customWidth="1"/>
    <col min="8457" max="8475" width="9.140625" hidden="1" customWidth="1"/>
    <col min="8476" max="8704" width="9.140625" hidden="1"/>
    <col min="8705" max="8712" width="14" customWidth="1"/>
    <col min="8713" max="8731" width="9.140625" hidden="1" customWidth="1"/>
    <col min="8732" max="8960" width="9.140625" hidden="1"/>
    <col min="8961" max="8968" width="14" customWidth="1"/>
    <col min="8969" max="8987" width="9.140625" hidden="1" customWidth="1"/>
    <col min="8988" max="9216" width="9.140625" hidden="1"/>
    <col min="9217" max="9224" width="14" customWidth="1"/>
    <col min="9225" max="9243" width="9.140625" hidden="1" customWidth="1"/>
    <col min="9244" max="9472" width="9.140625" hidden="1"/>
    <col min="9473" max="9480" width="14" customWidth="1"/>
    <col min="9481" max="9499" width="9.140625" hidden="1" customWidth="1"/>
    <col min="9500" max="9728" width="9.140625" hidden="1"/>
    <col min="9729" max="9736" width="14" customWidth="1"/>
    <col min="9737" max="9755" width="9.140625" hidden="1" customWidth="1"/>
    <col min="9756" max="9984" width="9.140625" hidden="1"/>
    <col min="9985" max="9992" width="14" customWidth="1"/>
    <col min="9993" max="10011" width="9.140625" hidden="1" customWidth="1"/>
    <col min="10012" max="10240" width="9.140625" hidden="1"/>
    <col min="10241" max="10248" width="14" customWidth="1"/>
    <col min="10249" max="10267" width="9.140625" hidden="1" customWidth="1"/>
    <col min="10268" max="10496" width="9.140625" hidden="1"/>
    <col min="10497" max="10504" width="14" customWidth="1"/>
    <col min="10505" max="10523" width="9.140625" hidden="1" customWidth="1"/>
    <col min="10524" max="10752" width="9.140625" hidden="1"/>
    <col min="10753" max="10760" width="14" customWidth="1"/>
    <col min="10761" max="10779" width="9.140625" hidden="1" customWidth="1"/>
    <col min="10780" max="11008" width="9.140625" hidden="1"/>
    <col min="11009" max="11016" width="14" customWidth="1"/>
    <col min="11017" max="11035" width="9.140625" hidden="1" customWidth="1"/>
    <col min="11036" max="11264" width="9.140625" hidden="1"/>
    <col min="11265" max="11272" width="14" customWidth="1"/>
    <col min="11273" max="11291" width="9.140625" hidden="1" customWidth="1"/>
    <col min="11292" max="11520" width="9.140625" hidden="1"/>
    <col min="11521" max="11528" width="14" customWidth="1"/>
    <col min="11529" max="11547" width="9.140625" hidden="1" customWidth="1"/>
    <col min="11548" max="11776" width="9.140625" hidden="1"/>
    <col min="11777" max="11784" width="14" customWidth="1"/>
    <col min="11785" max="11803" width="9.140625" hidden="1" customWidth="1"/>
    <col min="11804" max="12032" width="9.140625" hidden="1"/>
    <col min="12033" max="12040" width="14" customWidth="1"/>
    <col min="12041" max="12059" width="9.140625" hidden="1" customWidth="1"/>
    <col min="12060" max="12288" width="9.140625" hidden="1"/>
    <col min="12289" max="12296" width="14" customWidth="1"/>
    <col min="12297" max="12315" width="9.140625" hidden="1" customWidth="1"/>
    <col min="12316" max="12544" width="9.140625" hidden="1"/>
    <col min="12545" max="12552" width="14" customWidth="1"/>
    <col min="12553" max="12571" width="9.140625" hidden="1" customWidth="1"/>
    <col min="12572" max="12800" width="9.140625" hidden="1"/>
    <col min="12801" max="12808" width="14" customWidth="1"/>
    <col min="12809" max="12827" width="9.140625" hidden="1" customWidth="1"/>
    <col min="12828" max="13056" width="9.140625" hidden="1"/>
    <col min="13057" max="13064" width="14" customWidth="1"/>
    <col min="13065" max="13083" width="9.140625" hidden="1" customWidth="1"/>
    <col min="13084" max="13312" width="9.140625" hidden="1"/>
    <col min="13313" max="13320" width="14" customWidth="1"/>
    <col min="13321" max="13339" width="9.140625" hidden="1" customWidth="1"/>
    <col min="13340" max="13568" width="9.140625" hidden="1"/>
    <col min="13569" max="13576" width="14" customWidth="1"/>
    <col min="13577" max="13595" width="9.140625" hidden="1" customWidth="1"/>
    <col min="13596" max="13824" width="9.140625" hidden="1"/>
    <col min="13825" max="13832" width="14" customWidth="1"/>
    <col min="13833" max="13851" width="9.140625" hidden="1" customWidth="1"/>
    <col min="13852" max="14080" width="9.140625" hidden="1"/>
    <col min="14081" max="14088" width="14" customWidth="1"/>
    <col min="14089" max="14107" width="9.140625" hidden="1" customWidth="1"/>
    <col min="14108" max="14336" width="9.140625" hidden="1"/>
    <col min="14337" max="14344" width="14" customWidth="1"/>
    <col min="14345" max="14363" width="9.140625" hidden="1" customWidth="1"/>
    <col min="14364" max="14592" width="9.140625" hidden="1"/>
    <col min="14593" max="14600" width="14" customWidth="1"/>
    <col min="14601" max="14619" width="9.140625" hidden="1" customWidth="1"/>
    <col min="14620" max="14848" width="9.140625" hidden="1"/>
    <col min="14849" max="14856" width="14" customWidth="1"/>
    <col min="14857" max="14875" width="9.140625" hidden="1" customWidth="1"/>
    <col min="14876" max="15104" width="9.140625" hidden="1"/>
    <col min="15105" max="15112" width="14" customWidth="1"/>
    <col min="15113" max="15131" width="9.140625" hidden="1" customWidth="1"/>
    <col min="15132" max="15360" width="9.140625" hidden="1"/>
    <col min="15361" max="15368" width="14" customWidth="1"/>
    <col min="15369" max="15387" width="9.140625" hidden="1" customWidth="1"/>
    <col min="15388" max="15616" width="9.140625" hidden="1"/>
    <col min="15617" max="15624" width="14" customWidth="1"/>
    <col min="15625" max="15643" width="9.140625" hidden="1" customWidth="1"/>
    <col min="15644" max="15872" width="9.140625" hidden="1"/>
    <col min="15873" max="15880" width="14" customWidth="1"/>
    <col min="15881" max="15899" width="9.140625" hidden="1" customWidth="1"/>
    <col min="15900" max="16128" width="9.140625" hidden="1"/>
    <col min="16129" max="16136" width="14" customWidth="1"/>
    <col min="16137" max="16155" width="9.140625" hidden="1" customWidth="1"/>
    <col min="16156" max="16384" width="9.140625" hidden="1"/>
  </cols>
  <sheetData>
    <row r="1" spans="1:16" ht="18" x14ac:dyDescent="0.25">
      <c r="A1" s="570" t="s">
        <v>734</v>
      </c>
      <c r="B1" s="571"/>
      <c r="C1" s="571"/>
      <c r="D1" s="571"/>
      <c r="E1" s="571"/>
      <c r="F1" s="571"/>
      <c r="G1" s="571"/>
      <c r="H1" s="572"/>
      <c r="I1" s="27"/>
      <c r="J1" s="27"/>
      <c r="K1" s="27"/>
      <c r="L1" s="27"/>
      <c r="M1" s="27"/>
      <c r="N1" s="28"/>
    </row>
    <row r="2" spans="1:16" ht="18.75" x14ac:dyDescent="0.25">
      <c r="A2" s="573" t="s">
        <v>1213</v>
      </c>
      <c r="B2" s="574"/>
      <c r="C2" s="574"/>
      <c r="D2" s="574"/>
      <c r="E2" s="574"/>
      <c r="F2" s="574"/>
      <c r="G2" s="574"/>
      <c r="H2" s="575"/>
      <c r="I2" s="28"/>
      <c r="J2" s="28"/>
      <c r="K2" s="28"/>
      <c r="L2" s="28"/>
      <c r="M2" s="28"/>
      <c r="N2" s="28"/>
    </row>
    <row r="3" spans="1:16" ht="18" x14ac:dyDescent="0.25">
      <c r="A3" s="576"/>
      <c r="B3" s="577"/>
      <c r="C3" s="577"/>
      <c r="D3" s="577"/>
      <c r="E3" s="577"/>
      <c r="F3" s="577"/>
      <c r="G3" s="577"/>
      <c r="H3" s="578"/>
      <c r="I3" s="27"/>
      <c r="J3" s="27"/>
      <c r="K3" s="27"/>
      <c r="L3" s="27"/>
      <c r="M3" s="27"/>
      <c r="N3" s="28"/>
    </row>
    <row r="4" spans="1:16" ht="5.25" customHeight="1" thickBot="1" x14ac:dyDescent="0.3">
      <c r="A4" s="557"/>
      <c r="B4" s="544"/>
      <c r="C4" s="544"/>
      <c r="D4" s="544"/>
      <c r="E4" s="544"/>
      <c r="F4" s="303"/>
      <c r="G4" s="303"/>
      <c r="H4" s="310"/>
    </row>
    <row r="5" spans="1:16" x14ac:dyDescent="0.25">
      <c r="A5" s="579" t="s">
        <v>689</v>
      </c>
      <c r="B5" s="581" t="s">
        <v>690</v>
      </c>
      <c r="C5" s="583" t="s">
        <v>925</v>
      </c>
      <c r="D5" s="584"/>
      <c r="E5" s="584"/>
      <c r="F5" s="584"/>
      <c r="G5" s="584"/>
      <c r="H5" s="585"/>
      <c r="I5" s="28"/>
      <c r="J5" s="28"/>
      <c r="K5" s="28"/>
      <c r="L5" s="28"/>
      <c r="M5" s="28"/>
      <c r="N5" s="30"/>
      <c r="O5" s="569"/>
      <c r="P5" s="569"/>
    </row>
    <row r="6" spans="1:16" x14ac:dyDescent="0.25">
      <c r="A6" s="580"/>
      <c r="B6" s="582"/>
      <c r="C6" s="311" t="s">
        <v>735</v>
      </c>
      <c r="D6" s="311" t="s">
        <v>736</v>
      </c>
      <c r="E6" s="311" t="s">
        <v>737</v>
      </c>
      <c r="F6" s="311" t="s">
        <v>738</v>
      </c>
      <c r="G6" s="311" t="s">
        <v>739</v>
      </c>
      <c r="H6" s="312" t="s">
        <v>740</v>
      </c>
      <c r="I6" s="31"/>
      <c r="J6" s="31"/>
      <c r="K6" s="31"/>
      <c r="L6" s="31"/>
      <c r="M6" s="31"/>
      <c r="N6" s="31"/>
      <c r="O6" s="569"/>
      <c r="P6" s="569"/>
    </row>
    <row r="7" spans="1:16" x14ac:dyDescent="0.25">
      <c r="A7" s="566" t="s">
        <v>700</v>
      </c>
      <c r="B7" s="567"/>
      <c r="C7" s="567"/>
      <c r="D7" s="567"/>
      <c r="E7" s="567"/>
      <c r="F7" s="567"/>
      <c r="G7" s="567"/>
      <c r="H7" s="568"/>
      <c r="I7" s="32"/>
      <c r="J7" s="32"/>
      <c r="K7" s="32"/>
      <c r="L7" s="32"/>
      <c r="M7" s="32"/>
      <c r="N7" s="33"/>
    </row>
    <row r="8" spans="1:16" x14ac:dyDescent="0.25">
      <c r="A8" s="298" t="s">
        <v>705</v>
      </c>
      <c r="B8" s="25" t="s">
        <v>706</v>
      </c>
      <c r="C8" s="25"/>
      <c r="D8" s="25"/>
      <c r="E8" s="25"/>
      <c r="F8" s="25"/>
      <c r="G8" s="25"/>
      <c r="H8" s="309">
        <v>4</v>
      </c>
      <c r="I8" s="34"/>
      <c r="J8" s="34"/>
      <c r="K8" s="34"/>
      <c r="L8" s="34"/>
      <c r="M8" s="34"/>
      <c r="N8" s="34"/>
    </row>
    <row r="9" spans="1:16" x14ac:dyDescent="0.25">
      <c r="A9" s="298" t="s">
        <v>705</v>
      </c>
      <c r="B9" s="25" t="s">
        <v>708</v>
      </c>
      <c r="C9" s="25">
        <v>4.5</v>
      </c>
      <c r="D9" s="25">
        <v>6.2</v>
      </c>
      <c r="E9" s="25"/>
      <c r="F9" s="25"/>
      <c r="G9" s="25"/>
      <c r="H9" s="309">
        <v>6.2</v>
      </c>
      <c r="I9" s="35"/>
      <c r="J9" s="35"/>
      <c r="K9" s="35"/>
      <c r="L9" s="35"/>
      <c r="M9" s="35"/>
      <c r="N9" s="35"/>
    </row>
    <row r="10" spans="1:16" x14ac:dyDescent="0.25">
      <c r="A10" s="298" t="s">
        <v>705</v>
      </c>
      <c r="B10" s="25" t="s">
        <v>709</v>
      </c>
      <c r="C10" s="25"/>
      <c r="D10" s="25">
        <v>7</v>
      </c>
      <c r="E10" s="25"/>
      <c r="F10" s="25"/>
      <c r="G10" s="25"/>
      <c r="H10" s="309">
        <v>10</v>
      </c>
      <c r="I10" s="35"/>
      <c r="J10" s="35"/>
      <c r="K10" s="35"/>
      <c r="L10" s="35"/>
      <c r="M10" s="35"/>
      <c r="N10" s="35"/>
    </row>
    <row r="11" spans="1:16" x14ac:dyDescent="0.25">
      <c r="A11" s="298" t="s">
        <v>705</v>
      </c>
      <c r="B11" s="25" t="s">
        <v>710</v>
      </c>
      <c r="C11" s="25">
        <v>5.25</v>
      </c>
      <c r="D11" s="25"/>
      <c r="E11" s="25"/>
      <c r="F11" s="25">
        <v>6</v>
      </c>
      <c r="G11" s="25"/>
      <c r="H11" s="309"/>
      <c r="I11" s="35"/>
      <c r="J11" s="35"/>
      <c r="K11" s="35"/>
      <c r="L11" s="35"/>
      <c r="M11" s="35"/>
      <c r="N11" s="35"/>
    </row>
    <row r="12" spans="1:16" x14ac:dyDescent="0.25">
      <c r="A12" s="298" t="s">
        <v>705</v>
      </c>
      <c r="B12" s="25" t="s">
        <v>711</v>
      </c>
      <c r="C12" s="25"/>
      <c r="D12" s="25"/>
      <c r="E12" s="25"/>
      <c r="F12" s="25"/>
      <c r="G12" s="25"/>
      <c r="H12" s="309">
        <v>5</v>
      </c>
      <c r="I12" s="35"/>
      <c r="J12" s="35"/>
      <c r="K12" s="35"/>
      <c r="L12" s="35"/>
      <c r="M12" s="35"/>
      <c r="N12" s="35"/>
    </row>
    <row r="13" spans="1:16" x14ac:dyDescent="0.25">
      <c r="A13" s="298" t="s">
        <v>705</v>
      </c>
      <c r="B13" s="25" t="s">
        <v>728</v>
      </c>
      <c r="C13" s="25"/>
      <c r="D13" s="25"/>
      <c r="E13" s="25"/>
      <c r="F13" s="25"/>
      <c r="G13" s="25"/>
      <c r="H13" s="309">
        <v>5</v>
      </c>
      <c r="I13" s="35"/>
      <c r="J13" s="35"/>
      <c r="K13" s="35"/>
      <c r="L13" s="35"/>
      <c r="M13" s="35"/>
      <c r="N13" s="35"/>
    </row>
    <row r="14" spans="1:16" x14ac:dyDescent="0.25">
      <c r="A14" s="298" t="s">
        <v>705</v>
      </c>
      <c r="B14" s="25" t="s">
        <v>712</v>
      </c>
      <c r="C14" s="25"/>
      <c r="D14" s="25"/>
      <c r="E14" s="25"/>
      <c r="F14" s="25"/>
      <c r="G14" s="25"/>
      <c r="H14" s="309">
        <v>4.17</v>
      </c>
      <c r="I14" s="35"/>
      <c r="J14" s="35"/>
      <c r="K14" s="35"/>
      <c r="L14" s="35"/>
      <c r="M14" s="35"/>
      <c r="N14" s="35"/>
    </row>
    <row r="15" spans="1:16" x14ac:dyDescent="0.25">
      <c r="A15" s="298" t="s">
        <v>701</v>
      </c>
      <c r="B15" s="25" t="s">
        <v>713</v>
      </c>
      <c r="C15" s="25"/>
      <c r="D15" s="25"/>
      <c r="E15" s="25"/>
      <c r="F15" s="25"/>
      <c r="G15" s="25">
        <v>7</v>
      </c>
      <c r="H15" s="309"/>
      <c r="I15" s="35"/>
      <c r="J15" s="35"/>
      <c r="K15" s="35"/>
      <c r="L15" s="35"/>
      <c r="M15" s="35"/>
      <c r="N15" s="35"/>
    </row>
    <row r="16" spans="1:16" x14ac:dyDescent="0.25">
      <c r="A16" s="298" t="s">
        <v>701</v>
      </c>
      <c r="B16" s="25" t="s">
        <v>714</v>
      </c>
      <c r="C16" s="25"/>
      <c r="D16" s="25"/>
      <c r="E16" s="25"/>
      <c r="F16" s="25"/>
      <c r="G16" s="25">
        <v>4</v>
      </c>
      <c r="H16" s="309">
        <v>3.7</v>
      </c>
      <c r="I16" s="35"/>
      <c r="J16" s="35"/>
      <c r="K16" s="35"/>
      <c r="L16" s="35"/>
      <c r="M16" s="35"/>
      <c r="N16" s="35"/>
    </row>
    <row r="17" spans="1:27" x14ac:dyDescent="0.25">
      <c r="A17" s="298" t="s">
        <v>701</v>
      </c>
      <c r="B17" s="25" t="s">
        <v>741</v>
      </c>
      <c r="C17" s="25"/>
      <c r="D17" s="25"/>
      <c r="E17" s="25"/>
      <c r="F17" s="25"/>
      <c r="G17" s="25"/>
      <c r="H17" s="309">
        <v>3.5</v>
      </c>
      <c r="I17" s="35"/>
      <c r="J17" s="35"/>
      <c r="K17" s="35"/>
      <c r="L17" s="35"/>
      <c r="M17" s="35"/>
      <c r="N17" s="35"/>
    </row>
    <row r="18" spans="1:27" x14ac:dyDescent="0.25">
      <c r="A18" s="298" t="s">
        <v>701</v>
      </c>
      <c r="B18" s="25" t="s">
        <v>727</v>
      </c>
      <c r="C18" s="25">
        <v>9</v>
      </c>
      <c r="D18" s="25">
        <v>9.33</v>
      </c>
      <c r="E18" s="25"/>
      <c r="F18" s="25">
        <v>6.5</v>
      </c>
      <c r="G18" s="25">
        <v>6.94</v>
      </c>
      <c r="H18" s="309">
        <v>6.5</v>
      </c>
      <c r="I18" s="35"/>
      <c r="J18" s="35"/>
      <c r="K18" s="35"/>
      <c r="L18" s="35"/>
      <c r="M18" s="35"/>
      <c r="N18" s="35"/>
    </row>
    <row r="19" spans="1:27" x14ac:dyDescent="0.25">
      <c r="A19" s="298" t="s">
        <v>701</v>
      </c>
      <c r="B19" s="25" t="s">
        <v>742</v>
      </c>
      <c r="C19" s="25"/>
      <c r="D19" s="25"/>
      <c r="E19" s="25"/>
      <c r="F19" s="25"/>
      <c r="G19" s="25">
        <v>4</v>
      </c>
      <c r="H19" s="309"/>
      <c r="I19" s="35"/>
      <c r="J19" s="35"/>
      <c r="K19" s="35"/>
      <c r="L19" s="35"/>
      <c r="M19" s="35"/>
      <c r="N19" s="35"/>
    </row>
    <row r="20" spans="1:27" x14ac:dyDescent="0.25">
      <c r="A20" s="298" t="s">
        <v>701</v>
      </c>
      <c r="B20" s="25" t="s">
        <v>717</v>
      </c>
      <c r="C20" s="25"/>
      <c r="D20" s="25">
        <v>6.2</v>
      </c>
      <c r="E20" s="25"/>
      <c r="F20" s="25"/>
      <c r="G20" s="25"/>
      <c r="H20" s="309"/>
      <c r="I20" s="35"/>
      <c r="J20" s="35"/>
      <c r="K20" s="35"/>
      <c r="L20" s="35"/>
      <c r="M20" s="35"/>
      <c r="N20" s="35"/>
    </row>
    <row r="21" spans="1:27" x14ac:dyDescent="0.25">
      <c r="A21" s="298" t="s">
        <v>701</v>
      </c>
      <c r="B21" s="25" t="s">
        <v>743</v>
      </c>
      <c r="C21" s="25"/>
      <c r="D21" s="25"/>
      <c r="E21" s="25"/>
      <c r="F21" s="25"/>
      <c r="G21" s="25"/>
      <c r="H21" s="309">
        <v>3.98</v>
      </c>
      <c r="I21" s="35"/>
      <c r="J21" s="35"/>
      <c r="K21" s="35"/>
      <c r="L21" s="35"/>
      <c r="M21" s="35"/>
      <c r="N21" s="35"/>
    </row>
    <row r="22" spans="1:27" x14ac:dyDescent="0.25">
      <c r="A22" s="298" t="s">
        <v>701</v>
      </c>
      <c r="B22" s="25" t="s">
        <v>744</v>
      </c>
      <c r="C22" s="25"/>
      <c r="D22" s="25"/>
      <c r="E22" s="25"/>
      <c r="F22" s="25"/>
      <c r="G22" s="25"/>
      <c r="H22" s="309">
        <v>5.18</v>
      </c>
      <c r="I22" s="35"/>
      <c r="J22" s="35"/>
      <c r="K22" s="35"/>
      <c r="L22" s="35"/>
      <c r="M22" s="35"/>
      <c r="N22" s="35"/>
    </row>
    <row r="23" spans="1:27" x14ac:dyDescent="0.25">
      <c r="A23" s="298" t="s">
        <v>701</v>
      </c>
      <c r="B23" s="25" t="s">
        <v>718</v>
      </c>
      <c r="C23" s="25"/>
      <c r="D23" s="25"/>
      <c r="E23" s="25"/>
      <c r="F23" s="25"/>
      <c r="G23" s="25">
        <v>3.5</v>
      </c>
      <c r="H23" s="309">
        <v>3.52</v>
      </c>
      <c r="I23" s="35"/>
      <c r="J23" s="35"/>
      <c r="K23" s="35"/>
      <c r="L23" s="35"/>
      <c r="M23" s="35"/>
      <c r="N23" s="35"/>
    </row>
    <row r="24" spans="1:27" x14ac:dyDescent="0.25">
      <c r="A24" s="298" t="s">
        <v>701</v>
      </c>
      <c r="B24" s="25" t="s">
        <v>719</v>
      </c>
      <c r="C24" s="25"/>
      <c r="D24" s="25"/>
      <c r="E24" s="25"/>
      <c r="F24" s="25"/>
      <c r="G24" s="25"/>
      <c r="H24" s="309">
        <v>5</v>
      </c>
      <c r="I24" s="35"/>
      <c r="J24" s="35"/>
      <c r="K24" s="35"/>
      <c r="L24" s="35"/>
      <c r="M24" s="35"/>
      <c r="N24" s="35"/>
    </row>
    <row r="25" spans="1:27" x14ac:dyDescent="0.25">
      <c r="A25" s="298" t="s">
        <v>745</v>
      </c>
      <c r="B25" s="25" t="s">
        <v>746</v>
      </c>
      <c r="C25" s="25">
        <v>7.5</v>
      </c>
      <c r="D25" s="25">
        <v>8</v>
      </c>
      <c r="E25" s="25">
        <v>5.12</v>
      </c>
      <c r="F25" s="25">
        <v>10</v>
      </c>
      <c r="G25" s="25">
        <v>10</v>
      </c>
      <c r="H25" s="309">
        <v>10</v>
      </c>
      <c r="I25" s="35"/>
      <c r="J25" s="35"/>
      <c r="K25" s="35"/>
      <c r="L25" s="35"/>
      <c r="M25" s="35"/>
      <c r="N25" s="35"/>
    </row>
    <row r="26" spans="1:27" x14ac:dyDescent="0.25">
      <c r="A26" s="298" t="s">
        <v>747</v>
      </c>
      <c r="B26" s="25" t="s">
        <v>746</v>
      </c>
      <c r="C26" s="25">
        <v>8.7200000000000006</v>
      </c>
      <c r="D26" s="25">
        <v>8</v>
      </c>
      <c r="E26" s="25">
        <v>5.35</v>
      </c>
      <c r="F26" s="25">
        <v>5</v>
      </c>
      <c r="G26" s="25">
        <v>10</v>
      </c>
      <c r="H26" s="309">
        <v>7.47</v>
      </c>
      <c r="I26" s="35"/>
      <c r="J26" s="35"/>
      <c r="K26" s="35"/>
      <c r="L26" s="35"/>
      <c r="M26" s="35"/>
      <c r="N26" s="35"/>
    </row>
    <row r="27" spans="1:27" x14ac:dyDescent="0.25">
      <c r="A27" s="298" t="s">
        <v>721</v>
      </c>
      <c r="B27" s="25" t="s">
        <v>706</v>
      </c>
      <c r="C27" s="25">
        <v>6.66</v>
      </c>
      <c r="D27" s="25">
        <v>6.71</v>
      </c>
      <c r="E27" s="25">
        <v>8</v>
      </c>
      <c r="F27" s="25">
        <v>6.14</v>
      </c>
      <c r="G27" s="25"/>
      <c r="H27" s="309">
        <v>5.67</v>
      </c>
      <c r="I27" s="35"/>
      <c r="J27" s="35"/>
      <c r="K27" s="35"/>
      <c r="L27" s="35"/>
      <c r="M27" s="35"/>
      <c r="N27" s="35"/>
    </row>
    <row r="28" spans="1:27" x14ac:dyDescent="0.25">
      <c r="A28" s="298" t="s">
        <v>721</v>
      </c>
      <c r="B28" s="25" t="s">
        <v>722</v>
      </c>
      <c r="C28" s="25">
        <v>6.81</v>
      </c>
      <c r="D28" s="25">
        <v>6.86</v>
      </c>
      <c r="E28" s="25"/>
      <c r="F28" s="25">
        <v>6.27</v>
      </c>
      <c r="G28" s="25"/>
      <c r="H28" s="309">
        <v>5</v>
      </c>
      <c r="I28" s="35"/>
      <c r="J28" s="35"/>
      <c r="K28" s="35"/>
      <c r="L28" s="35"/>
      <c r="M28" s="35"/>
      <c r="N28" s="35"/>
    </row>
    <row r="29" spans="1:27" x14ac:dyDescent="0.25">
      <c r="A29" s="298" t="s">
        <v>721</v>
      </c>
      <c r="B29" s="25" t="s">
        <v>707</v>
      </c>
      <c r="C29" s="25">
        <v>8.61</v>
      </c>
      <c r="D29" s="25">
        <v>7.44</v>
      </c>
      <c r="E29" s="25">
        <v>5.64</v>
      </c>
      <c r="F29" s="25">
        <v>5.22</v>
      </c>
      <c r="G29" s="25">
        <v>6.06</v>
      </c>
      <c r="H29" s="309">
        <v>5</v>
      </c>
      <c r="I29" s="35"/>
      <c r="J29" s="35"/>
      <c r="K29" s="35"/>
      <c r="L29" s="35"/>
      <c r="M29" s="35"/>
      <c r="N29" s="35"/>
    </row>
    <row r="30" spans="1:27" x14ac:dyDescent="0.25">
      <c r="A30" s="298" t="s">
        <v>721</v>
      </c>
      <c r="B30" s="25" t="s">
        <v>708</v>
      </c>
      <c r="C30" s="25">
        <v>7.2</v>
      </c>
      <c r="D30" s="25">
        <v>6.48</v>
      </c>
      <c r="E30" s="25">
        <v>9.6999999999999993</v>
      </c>
      <c r="F30" s="25">
        <v>8.56</v>
      </c>
      <c r="G30" s="25">
        <v>6.89</v>
      </c>
      <c r="H30" s="309">
        <v>5.0999999999999996</v>
      </c>
      <c r="I30" s="35"/>
      <c r="J30" s="35"/>
      <c r="K30" s="35"/>
      <c r="L30" s="35"/>
      <c r="M30" s="35"/>
      <c r="N30" s="35"/>
    </row>
    <row r="31" spans="1:27" x14ac:dyDescent="0.25">
      <c r="A31" s="298" t="s">
        <v>721</v>
      </c>
      <c r="B31" s="25" t="s">
        <v>709</v>
      </c>
      <c r="C31" s="25">
        <v>8.33</v>
      </c>
      <c r="D31" s="25">
        <v>7.23</v>
      </c>
      <c r="E31" s="25">
        <v>5</v>
      </c>
      <c r="F31" s="25">
        <v>6.32</v>
      </c>
      <c r="G31" s="25">
        <v>7.7</v>
      </c>
      <c r="H31" s="309">
        <v>5.5</v>
      </c>
      <c r="I31" s="35"/>
      <c r="J31" s="35"/>
      <c r="K31" s="35"/>
      <c r="L31" s="35"/>
      <c r="M31" s="35"/>
      <c r="N31" s="35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x14ac:dyDescent="0.25">
      <c r="A32" s="298" t="s">
        <v>721</v>
      </c>
      <c r="B32" s="25" t="s">
        <v>723</v>
      </c>
      <c r="C32" s="25">
        <v>6.09</v>
      </c>
      <c r="D32" s="25">
        <v>6.85</v>
      </c>
      <c r="E32" s="25">
        <v>9.49</v>
      </c>
      <c r="F32" s="25">
        <v>6.99</v>
      </c>
      <c r="G32" s="25">
        <v>6.96</v>
      </c>
      <c r="H32" s="309">
        <v>6.27</v>
      </c>
      <c r="I32" s="35"/>
      <c r="J32" s="35"/>
      <c r="K32" s="35"/>
      <c r="L32" s="35"/>
      <c r="M32" s="35"/>
      <c r="N32" s="35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x14ac:dyDescent="0.25">
      <c r="A33" s="298" t="s">
        <v>721</v>
      </c>
      <c r="B33" s="25" t="s">
        <v>724</v>
      </c>
      <c r="C33" s="25">
        <v>6.91</v>
      </c>
      <c r="D33" s="25">
        <v>6.89</v>
      </c>
      <c r="E33" s="25">
        <v>8.61</v>
      </c>
      <c r="F33" s="25">
        <v>6.59</v>
      </c>
      <c r="G33" s="25">
        <v>5</v>
      </c>
      <c r="H33" s="309">
        <v>5.16</v>
      </c>
      <c r="I33" s="35"/>
      <c r="J33" s="35"/>
      <c r="K33" s="35"/>
      <c r="L33" s="35"/>
      <c r="M33" s="35"/>
      <c r="N33" s="35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x14ac:dyDescent="0.25">
      <c r="A34" s="298" t="s">
        <v>721</v>
      </c>
      <c r="B34" s="25" t="s">
        <v>710</v>
      </c>
      <c r="C34" s="25">
        <v>6.32</v>
      </c>
      <c r="D34" s="25">
        <v>5.92</v>
      </c>
      <c r="E34" s="25"/>
      <c r="F34" s="25">
        <v>6.8</v>
      </c>
      <c r="G34" s="25"/>
      <c r="H34" s="309">
        <v>5.29</v>
      </c>
      <c r="I34" s="35"/>
      <c r="J34" s="35"/>
      <c r="K34" s="35"/>
      <c r="L34" s="35"/>
      <c r="M34" s="35"/>
      <c r="N34" s="35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 x14ac:dyDescent="0.25">
      <c r="A35" s="298" t="s">
        <v>721</v>
      </c>
      <c r="B35" s="25" t="s">
        <v>727</v>
      </c>
      <c r="C35" s="25">
        <v>6</v>
      </c>
      <c r="D35" s="25">
        <v>9.2100000000000009</v>
      </c>
      <c r="E35" s="25"/>
      <c r="F35" s="25">
        <v>6</v>
      </c>
      <c r="G35" s="25"/>
      <c r="H35" s="309">
        <v>6</v>
      </c>
      <c r="I35" s="35"/>
      <c r="J35" s="35"/>
      <c r="K35" s="35"/>
      <c r="L35" s="35"/>
      <c r="M35" s="35"/>
      <c r="N35" s="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x14ac:dyDescent="0.25">
      <c r="A36" s="298" t="s">
        <v>721</v>
      </c>
      <c r="B36" s="25" t="s">
        <v>711</v>
      </c>
      <c r="C36" s="25">
        <v>6.52</v>
      </c>
      <c r="D36" s="25">
        <v>6.66</v>
      </c>
      <c r="E36" s="25"/>
      <c r="F36" s="25"/>
      <c r="G36" s="25"/>
      <c r="H36" s="309">
        <v>5.2</v>
      </c>
      <c r="I36" s="35"/>
      <c r="J36" s="35"/>
      <c r="K36" s="35"/>
      <c r="L36" s="35"/>
      <c r="M36" s="35"/>
      <c r="N36" s="35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 x14ac:dyDescent="0.25">
      <c r="A37" s="298" t="s">
        <v>721</v>
      </c>
      <c r="B37" s="25" t="s">
        <v>728</v>
      </c>
      <c r="C37" s="25">
        <v>7.49</v>
      </c>
      <c r="D37" s="25">
        <v>8.52</v>
      </c>
      <c r="E37" s="25"/>
      <c r="F37" s="25"/>
      <c r="G37" s="25">
        <v>6.8</v>
      </c>
      <c r="H37" s="309">
        <v>5.24</v>
      </c>
      <c r="I37" s="35"/>
      <c r="J37" s="35"/>
      <c r="K37" s="35"/>
      <c r="L37" s="35"/>
      <c r="M37" s="35"/>
      <c r="N37" s="35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:27" x14ac:dyDescent="0.25">
      <c r="A38" s="298" t="s">
        <v>721</v>
      </c>
      <c r="B38" s="25" t="s">
        <v>712</v>
      </c>
      <c r="C38" s="25">
        <v>6.68</v>
      </c>
      <c r="D38" s="25">
        <v>7.01</v>
      </c>
      <c r="E38" s="25">
        <v>8</v>
      </c>
      <c r="F38" s="25">
        <v>7.02</v>
      </c>
      <c r="G38" s="25">
        <v>5.6</v>
      </c>
      <c r="H38" s="309">
        <v>4.83</v>
      </c>
      <c r="I38" s="35"/>
      <c r="J38" s="35"/>
      <c r="K38" s="35"/>
      <c r="L38" s="35"/>
      <c r="M38" s="35"/>
      <c r="N38" s="35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x14ac:dyDescent="0.25">
      <c r="A39" s="298" t="s">
        <v>721</v>
      </c>
      <c r="B39" s="25" t="s">
        <v>748</v>
      </c>
      <c r="C39" s="25"/>
      <c r="D39" s="25">
        <v>8</v>
      </c>
      <c r="E39" s="25"/>
      <c r="F39" s="25"/>
      <c r="G39" s="25"/>
      <c r="H39" s="309">
        <v>7.71</v>
      </c>
      <c r="I39" s="35"/>
      <c r="J39" s="35"/>
      <c r="K39" s="35"/>
      <c r="L39" s="35"/>
      <c r="M39" s="35"/>
      <c r="N39" s="35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x14ac:dyDescent="0.25">
      <c r="A40" s="298" t="s">
        <v>721</v>
      </c>
      <c r="B40" s="25" t="s">
        <v>729</v>
      </c>
      <c r="C40" s="25">
        <v>10.15</v>
      </c>
      <c r="D40" s="25">
        <v>10.5</v>
      </c>
      <c r="E40" s="25">
        <v>10</v>
      </c>
      <c r="F40" s="25">
        <v>6.69</v>
      </c>
      <c r="G40" s="25"/>
      <c r="H40" s="309">
        <v>4.75</v>
      </c>
      <c r="I40" s="35"/>
      <c r="J40" s="35"/>
      <c r="K40" s="35"/>
      <c r="L40" s="35"/>
      <c r="M40" s="35"/>
      <c r="N40" s="35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27" x14ac:dyDescent="0.25">
      <c r="A41" s="298" t="s">
        <v>721</v>
      </c>
      <c r="B41" s="25" t="s">
        <v>730</v>
      </c>
      <c r="C41" s="25">
        <v>6.69</v>
      </c>
      <c r="D41" s="25">
        <v>7.19</v>
      </c>
      <c r="E41" s="25">
        <v>7</v>
      </c>
      <c r="F41" s="25">
        <v>8.59</v>
      </c>
      <c r="G41" s="25">
        <v>5.6</v>
      </c>
      <c r="H41" s="309">
        <v>5</v>
      </c>
      <c r="I41" s="35"/>
      <c r="J41" s="35"/>
      <c r="K41" s="35"/>
      <c r="L41" s="35"/>
      <c r="M41" s="35"/>
      <c r="N41" s="35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1:27" x14ac:dyDescent="0.25">
      <c r="A42" s="298" t="s">
        <v>1274</v>
      </c>
      <c r="B42" s="25" t="s">
        <v>759</v>
      </c>
      <c r="C42" s="25">
        <v>4.5</v>
      </c>
      <c r="D42" s="25"/>
      <c r="E42" s="25">
        <v>5</v>
      </c>
      <c r="F42" s="25"/>
      <c r="G42" s="25"/>
      <c r="H42" s="309"/>
      <c r="I42" s="35"/>
      <c r="J42" s="35"/>
      <c r="K42" s="35"/>
      <c r="L42" s="35"/>
      <c r="M42" s="35"/>
      <c r="N42" s="35"/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1:27" x14ac:dyDescent="0.25">
      <c r="A43" s="298" t="s">
        <v>731</v>
      </c>
      <c r="B43" s="25" t="s">
        <v>752</v>
      </c>
      <c r="C43" s="25">
        <v>7.67</v>
      </c>
      <c r="D43" s="25"/>
      <c r="E43" s="25">
        <v>8</v>
      </c>
      <c r="F43" s="25">
        <v>8</v>
      </c>
      <c r="G43" s="25"/>
      <c r="H43" s="309">
        <v>7.5</v>
      </c>
      <c r="I43" s="35"/>
      <c r="J43" s="35"/>
      <c r="K43" s="35"/>
      <c r="L43" s="35"/>
      <c r="M43" s="35"/>
      <c r="N43" s="35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1:27" x14ac:dyDescent="0.25">
      <c r="A44" s="298" t="s">
        <v>731</v>
      </c>
      <c r="B44" s="25" t="s">
        <v>753</v>
      </c>
      <c r="C44" s="25"/>
      <c r="D44" s="25">
        <v>9.0500000000000007</v>
      </c>
      <c r="E44" s="25"/>
      <c r="F44" s="25"/>
      <c r="G44" s="25">
        <v>6.8</v>
      </c>
      <c r="H44" s="309"/>
      <c r="I44" s="35"/>
      <c r="J44" s="35"/>
      <c r="K44" s="35"/>
      <c r="L44" s="35"/>
      <c r="M44" s="35"/>
      <c r="N44" s="35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1:27" x14ac:dyDescent="0.25">
      <c r="A45" s="298" t="s">
        <v>731</v>
      </c>
      <c r="B45" s="25" t="s">
        <v>789</v>
      </c>
      <c r="C45" s="25"/>
      <c r="D45" s="25"/>
      <c r="E45" s="25"/>
      <c r="F45" s="25">
        <v>6.8</v>
      </c>
      <c r="G45" s="25"/>
      <c r="H45" s="309"/>
      <c r="I45" s="35"/>
      <c r="J45" s="35"/>
      <c r="K45" s="35"/>
      <c r="L45" s="35"/>
      <c r="M45" s="35"/>
      <c r="N45" s="35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1:27" ht="15.75" thickBot="1" x14ac:dyDescent="0.3">
      <c r="A46" s="298" t="s">
        <v>731</v>
      </c>
      <c r="B46" s="25" t="s">
        <v>754</v>
      </c>
      <c r="C46" s="25"/>
      <c r="D46" s="25"/>
      <c r="E46" s="25"/>
      <c r="F46" s="25"/>
      <c r="G46" s="25"/>
      <c r="H46" s="309">
        <v>3.99</v>
      </c>
      <c r="I46" s="35"/>
      <c r="J46" s="35"/>
      <c r="K46" s="35"/>
      <c r="L46" s="35"/>
      <c r="M46" s="35"/>
      <c r="N46" s="35"/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1:27" x14ac:dyDescent="0.25">
      <c r="A47" s="313" t="s">
        <v>926</v>
      </c>
      <c r="B47" s="314"/>
      <c r="C47" s="314"/>
      <c r="D47" s="314"/>
      <c r="E47" s="314"/>
      <c r="F47" s="314"/>
      <c r="G47" s="314"/>
      <c r="H47" s="315"/>
      <c r="I47" s="35"/>
      <c r="J47" s="35"/>
      <c r="K47" s="35"/>
      <c r="L47" s="35"/>
      <c r="M47" s="35"/>
      <c r="N47" s="35"/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1:27" x14ac:dyDescent="0.25">
      <c r="A48" s="406" t="s">
        <v>705</v>
      </c>
      <c r="B48" s="405" t="s">
        <v>708</v>
      </c>
      <c r="C48" s="405"/>
      <c r="D48" s="405"/>
      <c r="E48" s="405"/>
      <c r="F48" s="405">
        <v>0.95</v>
      </c>
      <c r="G48" s="405">
        <v>0.6</v>
      </c>
      <c r="H48" s="407">
        <v>1</v>
      </c>
      <c r="I48" s="36"/>
      <c r="J48" s="36"/>
      <c r="K48" s="36"/>
      <c r="L48" s="36"/>
      <c r="M48" s="36"/>
      <c r="N48" s="33"/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1:27" x14ac:dyDescent="0.25">
      <c r="A49" s="406" t="s">
        <v>701</v>
      </c>
      <c r="B49" s="405" t="s">
        <v>755</v>
      </c>
      <c r="C49" s="405"/>
      <c r="D49" s="405"/>
      <c r="E49" s="405"/>
      <c r="F49" s="405"/>
      <c r="G49" s="405">
        <v>0.6</v>
      </c>
      <c r="H49" s="407">
        <v>0.99</v>
      </c>
      <c r="I49" s="36"/>
      <c r="J49" s="36"/>
      <c r="K49" s="36"/>
      <c r="L49" s="36"/>
      <c r="M49" s="36"/>
      <c r="N49" s="33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1:27" x14ac:dyDescent="0.25">
      <c r="A50" s="406" t="s">
        <v>701</v>
      </c>
      <c r="B50" s="405" t="s">
        <v>703</v>
      </c>
      <c r="C50" s="405"/>
      <c r="D50" s="405"/>
      <c r="E50" s="405"/>
      <c r="F50" s="405"/>
      <c r="G50" s="405"/>
      <c r="H50" s="407">
        <v>2.6</v>
      </c>
      <c r="I50" s="36"/>
      <c r="J50" s="36"/>
      <c r="K50" s="36"/>
      <c r="L50" s="36"/>
      <c r="M50" s="36"/>
      <c r="N50" s="33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:27" x14ac:dyDescent="0.25">
      <c r="A51" s="406" t="s">
        <v>721</v>
      </c>
      <c r="B51" s="405" t="s">
        <v>722</v>
      </c>
      <c r="C51" s="405"/>
      <c r="D51" s="405"/>
      <c r="E51" s="405"/>
      <c r="F51" s="405">
        <v>0.95</v>
      </c>
      <c r="G51" s="405"/>
      <c r="H51" s="407"/>
      <c r="I51" s="36"/>
      <c r="J51" s="36"/>
      <c r="K51" s="36"/>
      <c r="L51" s="36"/>
      <c r="M51" s="36"/>
      <c r="N51" s="33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:27" x14ac:dyDescent="0.25">
      <c r="A52" s="406" t="s">
        <v>721</v>
      </c>
      <c r="B52" s="405" t="s">
        <v>725</v>
      </c>
      <c r="C52" s="405"/>
      <c r="D52" s="405"/>
      <c r="E52" s="405"/>
      <c r="F52" s="405">
        <v>3.6</v>
      </c>
      <c r="G52" s="405"/>
      <c r="H52" s="407"/>
      <c r="I52" s="36"/>
      <c r="J52" s="36"/>
      <c r="K52" s="36"/>
      <c r="L52" s="36"/>
      <c r="M52" s="36"/>
      <c r="N52" s="33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:27" ht="15.75" thickBot="1" x14ac:dyDescent="0.3">
      <c r="A53" s="408" t="s">
        <v>721</v>
      </c>
      <c r="B53" s="409" t="s">
        <v>711</v>
      </c>
      <c r="C53" s="409"/>
      <c r="D53" s="409"/>
      <c r="E53" s="409"/>
      <c r="F53" s="409">
        <v>0.95</v>
      </c>
      <c r="G53" s="409"/>
      <c r="H53" s="410"/>
      <c r="I53" s="36"/>
      <c r="J53" s="36"/>
      <c r="K53" s="36"/>
      <c r="L53" s="36"/>
      <c r="M53" s="36"/>
      <c r="N53" s="33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 ht="5.25" customHeight="1" x14ac:dyDescent="0.25">
      <c r="A54" s="316"/>
      <c r="B54" s="316"/>
      <c r="C54" s="317"/>
      <c r="D54" s="316"/>
      <c r="E54" s="318"/>
      <c r="F54" s="316"/>
      <c r="G54" s="316"/>
      <c r="H54" s="316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 x14ac:dyDescent="0.25">
      <c r="A55" s="38" t="s">
        <v>24</v>
      </c>
      <c r="B55" s="37"/>
      <c r="C55" s="37"/>
      <c r="D55" s="37"/>
      <c r="E55" s="37"/>
      <c r="F55" s="37"/>
      <c r="G55" s="37"/>
      <c r="H55" s="37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 x14ac:dyDescent="0.25">
      <c r="A56" s="37"/>
      <c r="B56" s="37"/>
      <c r="C56" s="37"/>
      <c r="D56" s="37"/>
      <c r="E56" s="37"/>
      <c r="F56" s="37"/>
      <c r="G56" s="37"/>
      <c r="H56" s="37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hidden="1" x14ac:dyDescent="0.25">
      <c r="A57" s="37"/>
      <c r="B57" s="37"/>
      <c r="C57" s="37"/>
      <c r="D57" s="37"/>
      <c r="E57" s="37"/>
      <c r="F57" s="37"/>
      <c r="G57" s="37"/>
      <c r="H57" s="37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hidden="1" x14ac:dyDescent="0.25">
      <c r="A58" s="37"/>
      <c r="B58" s="37"/>
      <c r="C58" s="37"/>
      <c r="D58" s="37"/>
      <c r="E58" s="37"/>
      <c r="F58" s="37"/>
      <c r="G58" s="37"/>
      <c r="H58" s="37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hidden="1" x14ac:dyDescent="0.25">
      <c r="A59" s="37"/>
      <c r="B59" s="37"/>
      <c r="C59" s="37"/>
      <c r="D59" s="37"/>
      <c r="E59" s="37"/>
      <c r="F59" s="37"/>
      <c r="G59" s="37"/>
      <c r="H59" s="37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hidden="1" x14ac:dyDescent="0.25">
      <c r="A60" s="37"/>
      <c r="B60" s="37"/>
      <c r="C60" s="37"/>
      <c r="D60" s="37"/>
      <c r="E60" s="37"/>
      <c r="F60" s="37"/>
      <c r="G60" s="37"/>
      <c r="H60" s="37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hidden="1" x14ac:dyDescent="0.25">
      <c r="A61" s="37"/>
      <c r="B61" s="37"/>
      <c r="C61" s="37"/>
      <c r="D61" s="37"/>
      <c r="E61" s="37"/>
      <c r="F61" s="37"/>
      <c r="G61" s="37"/>
      <c r="H61" s="37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hidden="1" x14ac:dyDescent="0.25">
      <c r="A62" s="37"/>
      <c r="B62" s="37"/>
      <c r="C62" s="37"/>
      <c r="D62" s="37"/>
      <c r="E62" s="37"/>
      <c r="F62" s="37"/>
      <c r="G62" s="37"/>
      <c r="H62" s="37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hidden="1" x14ac:dyDescent="0.25">
      <c r="A63" s="37"/>
      <c r="B63" s="37"/>
      <c r="C63" s="37"/>
      <c r="D63" s="37"/>
      <c r="E63" s="37"/>
      <c r="F63" s="37"/>
      <c r="G63" s="37"/>
      <c r="H63" s="37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hidden="1" x14ac:dyDescent="0.25">
      <c r="A64" s="37"/>
      <c r="B64" s="37"/>
      <c r="C64" s="37"/>
      <c r="D64" s="37"/>
      <c r="E64" s="37"/>
      <c r="F64" s="37"/>
      <c r="G64" s="37"/>
      <c r="H64" s="37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hidden="1" x14ac:dyDescent="0.25">
      <c r="A65" s="37"/>
      <c r="B65" s="37"/>
      <c r="C65" s="37"/>
      <c r="D65" s="37"/>
      <c r="E65" s="37"/>
      <c r="F65" s="37"/>
      <c r="G65" s="37"/>
      <c r="H65" s="37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hidden="1" x14ac:dyDescent="0.25">
      <c r="A66" s="37"/>
      <c r="B66" s="37"/>
      <c r="C66" s="37"/>
      <c r="D66" s="37"/>
      <c r="E66" s="37"/>
      <c r="F66" s="37"/>
      <c r="G66" s="37"/>
      <c r="H66" s="37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hidden="1" x14ac:dyDescent="0.25">
      <c r="A67" s="37"/>
      <c r="B67" s="37"/>
      <c r="C67" s="37"/>
      <c r="D67" s="37"/>
      <c r="E67" s="37"/>
      <c r="F67" s="37"/>
      <c r="G67" s="37"/>
      <c r="H67" s="3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hidden="1" x14ac:dyDescent="0.25">
      <c r="A68" s="37"/>
      <c r="B68" s="37"/>
      <c r="C68" s="37"/>
      <c r="D68" s="37"/>
      <c r="E68" s="37"/>
      <c r="F68" s="37"/>
      <c r="G68" s="37"/>
      <c r="H68" s="37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hidden="1" x14ac:dyDescent="0.25">
      <c r="A69" s="37"/>
      <c r="B69" s="37"/>
      <c r="C69" s="37"/>
      <c r="D69" s="37"/>
      <c r="E69" s="37"/>
      <c r="F69" s="37"/>
      <c r="G69" s="37"/>
      <c r="H69" s="37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hidden="1" x14ac:dyDescent="0.25">
      <c r="A70" s="37"/>
      <c r="B70" s="37"/>
      <c r="C70" s="37"/>
      <c r="D70" s="37"/>
      <c r="E70" s="37"/>
      <c r="F70" s="37"/>
      <c r="G70" s="37"/>
      <c r="H70" s="37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hidden="1" x14ac:dyDescent="0.25">
      <c r="A71" s="37"/>
      <c r="B71" s="37"/>
      <c r="C71" s="37"/>
      <c r="D71" s="37"/>
      <c r="E71" s="37"/>
      <c r="F71" s="37"/>
      <c r="G71" s="37"/>
      <c r="H71" s="37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hidden="1" x14ac:dyDescent="0.25">
      <c r="A72" s="37"/>
      <c r="B72" s="37"/>
      <c r="C72" s="37"/>
      <c r="D72" s="37"/>
      <c r="E72" s="37"/>
      <c r="F72" s="37"/>
      <c r="G72" s="37"/>
      <c r="H72" s="37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hidden="1" x14ac:dyDescent="0.25">
      <c r="A73" s="37"/>
      <c r="B73" s="37"/>
      <c r="C73" s="37"/>
      <c r="D73" s="37"/>
      <c r="E73" s="37"/>
      <c r="F73" s="37"/>
      <c r="G73" s="37"/>
      <c r="H73" s="37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hidden="1" x14ac:dyDescent="0.25">
      <c r="A74" s="37"/>
      <c r="B74" s="37"/>
      <c r="C74" s="37"/>
      <c r="D74" s="37"/>
      <c r="E74" s="37"/>
      <c r="F74" s="37"/>
      <c r="G74" s="37"/>
      <c r="H74" s="37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hidden="1" x14ac:dyDescent="0.25">
      <c r="A75" s="37"/>
      <c r="B75" s="37"/>
      <c r="C75" s="37"/>
      <c r="D75" s="37"/>
      <c r="E75" s="37"/>
      <c r="F75" s="37"/>
      <c r="G75" s="37"/>
      <c r="H75" s="37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hidden="1" x14ac:dyDescent="0.25">
      <c r="A76" s="37"/>
      <c r="B76" s="37"/>
      <c r="C76" s="37"/>
      <c r="D76" s="37"/>
      <c r="E76" s="37"/>
      <c r="F76" s="37"/>
      <c r="G76" s="37"/>
      <c r="H76" s="37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hidden="1" x14ac:dyDescent="0.25">
      <c r="A77" s="37"/>
      <c r="B77" s="37"/>
      <c r="C77" s="37"/>
      <c r="D77" s="37"/>
      <c r="E77" s="37"/>
      <c r="F77" s="37"/>
      <c r="G77" s="37"/>
      <c r="H77" s="3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hidden="1" x14ac:dyDescent="0.25">
      <c r="A78" s="37"/>
      <c r="B78" s="37"/>
      <c r="C78" s="37"/>
      <c r="D78" s="37"/>
      <c r="E78" s="37"/>
      <c r="F78" s="37"/>
      <c r="G78" s="37"/>
      <c r="H78" s="37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hidden="1" x14ac:dyDescent="0.25">
      <c r="A79" s="37"/>
      <c r="B79" s="37"/>
      <c r="C79" s="37"/>
      <c r="D79" s="37"/>
      <c r="E79" s="37"/>
      <c r="F79" s="37"/>
      <c r="G79" s="37"/>
      <c r="H79" s="37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hidden="1" x14ac:dyDescent="0.25">
      <c r="A80" s="37"/>
      <c r="B80" s="37"/>
      <c r="C80" s="37"/>
      <c r="D80" s="37"/>
      <c r="E80" s="37"/>
      <c r="F80" s="37"/>
      <c r="G80" s="37"/>
      <c r="H80" s="37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hidden="1" x14ac:dyDescent="0.25">
      <c r="A81" s="37"/>
      <c r="B81" s="37"/>
      <c r="C81" s="37"/>
      <c r="D81" s="37"/>
      <c r="E81" s="37"/>
      <c r="F81" s="37"/>
      <c r="G81" s="37"/>
      <c r="H81" s="37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hidden="1" x14ac:dyDescent="0.25">
      <c r="A82" s="37"/>
      <c r="B82" s="37"/>
      <c r="C82" s="37"/>
      <c r="D82" s="37"/>
      <c r="E82" s="37"/>
      <c r="F82" s="37"/>
      <c r="G82" s="37"/>
      <c r="H82" s="37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hidden="1" x14ac:dyDescent="0.25">
      <c r="A83" s="37"/>
      <c r="B83" s="37"/>
      <c r="C83" s="37"/>
      <c r="D83" s="37"/>
      <c r="E83" s="37"/>
      <c r="F83" s="37"/>
      <c r="G83" s="37"/>
      <c r="H83" s="37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hidden="1" x14ac:dyDescent="0.25">
      <c r="A84" s="37"/>
      <c r="B84" s="37"/>
      <c r="C84" s="37"/>
      <c r="D84" s="37"/>
      <c r="E84" s="37"/>
      <c r="F84" s="37"/>
      <c r="G84" s="37"/>
      <c r="H84" s="37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hidden="1" x14ac:dyDescent="0.25">
      <c r="A85" s="37"/>
      <c r="B85" s="37"/>
      <c r="C85" s="37"/>
      <c r="D85" s="37"/>
      <c r="E85" s="37"/>
      <c r="F85" s="37"/>
      <c r="G85" s="37"/>
      <c r="H85" s="37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hidden="1" x14ac:dyDescent="0.25">
      <c r="A86" s="37"/>
      <c r="B86" s="37"/>
      <c r="C86" s="37"/>
      <c r="D86" s="37"/>
      <c r="E86" s="37"/>
      <c r="F86" s="37"/>
      <c r="G86" s="37"/>
      <c r="H86" s="37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hidden="1" x14ac:dyDescent="0.25">
      <c r="A87" s="37"/>
      <c r="B87" s="37"/>
      <c r="C87" s="37"/>
      <c r="D87" s="37"/>
      <c r="E87" s="37"/>
      <c r="F87" s="37"/>
      <c r="G87" s="37"/>
      <c r="H87" s="3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hidden="1" x14ac:dyDescent="0.25">
      <c r="A88" s="37"/>
      <c r="B88" s="37"/>
      <c r="C88" s="37"/>
      <c r="D88" s="37"/>
      <c r="E88" s="37"/>
      <c r="F88" s="37"/>
      <c r="G88" s="37"/>
      <c r="H88" s="37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hidden="1" x14ac:dyDescent="0.25">
      <c r="A89" s="37"/>
      <c r="B89" s="37"/>
      <c r="C89" s="37"/>
      <c r="D89" s="37"/>
      <c r="E89" s="37"/>
      <c r="F89" s="37"/>
      <c r="G89" s="37"/>
      <c r="H89" s="37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hidden="1" x14ac:dyDescent="0.25">
      <c r="A90" s="37"/>
      <c r="B90" s="37"/>
      <c r="C90" s="37"/>
      <c r="D90" s="37"/>
      <c r="E90" s="37"/>
      <c r="F90" s="37"/>
      <c r="G90" s="37"/>
      <c r="H90" s="37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hidden="1" x14ac:dyDescent="0.25">
      <c r="A91" s="37"/>
      <c r="B91" s="37"/>
      <c r="C91" s="37"/>
      <c r="D91" s="37"/>
      <c r="E91" s="37"/>
      <c r="F91" s="37"/>
      <c r="G91" s="37"/>
      <c r="H91" s="37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hidden="1" x14ac:dyDescent="0.25">
      <c r="A92" s="37"/>
      <c r="B92" s="37"/>
      <c r="C92" s="37"/>
      <c r="D92" s="37"/>
      <c r="E92" s="37"/>
      <c r="F92" s="37"/>
      <c r="G92" s="37"/>
      <c r="H92" s="37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hidden="1" x14ac:dyDescent="0.25">
      <c r="A93" s="37"/>
      <c r="B93" s="37"/>
      <c r="C93" s="37"/>
      <c r="D93" s="37"/>
      <c r="E93" s="37"/>
      <c r="F93" s="37"/>
      <c r="G93" s="37"/>
      <c r="H93" s="37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x14ac:dyDescent="0.25">
      <c r="A94" s="37"/>
      <c r="B94" s="37"/>
      <c r="C94" s="37"/>
      <c r="D94" s="37"/>
      <c r="E94" s="37"/>
      <c r="F94" s="37"/>
      <c r="G94" s="37"/>
      <c r="H94" s="37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x14ac:dyDescent="0.25">
      <c r="A95" s="37"/>
      <c r="B95" s="37"/>
      <c r="C95" s="37"/>
      <c r="D95" s="37"/>
      <c r="E95" s="37"/>
      <c r="F95" s="37"/>
      <c r="G95" s="37"/>
      <c r="H95" s="37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x14ac:dyDescent="0.25">
      <c r="A96" s="37"/>
      <c r="B96" s="37"/>
      <c r="C96" s="37"/>
      <c r="D96" s="37"/>
      <c r="E96" s="37"/>
      <c r="F96" s="37"/>
      <c r="G96" s="37"/>
      <c r="H96" s="37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x14ac:dyDescent="0.25">
      <c r="A97" s="37"/>
      <c r="B97" s="37"/>
      <c r="C97" s="37"/>
      <c r="D97" s="37"/>
      <c r="E97" s="37"/>
      <c r="F97" s="37"/>
      <c r="G97" s="37"/>
      <c r="H97" s="3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x14ac:dyDescent="0.25">
      <c r="A98" s="37"/>
      <c r="B98" s="37"/>
      <c r="C98" s="37"/>
      <c r="D98" s="37"/>
      <c r="E98" s="37"/>
      <c r="F98" s="37"/>
      <c r="G98" s="37"/>
      <c r="H98" s="37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x14ac:dyDescent="0.25">
      <c r="A99" s="37"/>
      <c r="B99" s="37"/>
      <c r="C99" s="37"/>
      <c r="D99" s="37"/>
      <c r="E99" s="37"/>
      <c r="F99" s="37"/>
      <c r="G99" s="37"/>
      <c r="H99" s="37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x14ac:dyDescent="0.25">
      <c r="A100" s="37"/>
      <c r="B100" s="37"/>
      <c r="C100" s="37"/>
      <c r="D100" s="37"/>
      <c r="E100" s="37"/>
      <c r="F100" s="37"/>
      <c r="G100" s="37"/>
      <c r="H100" s="37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x14ac:dyDescent="0.25">
      <c r="A101" s="37"/>
      <c r="B101" s="37"/>
      <c r="C101" s="37"/>
      <c r="D101" s="37"/>
      <c r="E101" s="37"/>
      <c r="F101" s="37"/>
      <c r="G101" s="37"/>
      <c r="H101" s="37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x14ac:dyDescent="0.25">
      <c r="A102" s="37"/>
      <c r="B102" s="37"/>
      <c r="C102" s="37"/>
      <c r="D102" s="37"/>
      <c r="E102" s="37"/>
      <c r="F102" s="37"/>
      <c r="G102" s="37"/>
      <c r="H102" s="37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x14ac:dyDescent="0.25">
      <c r="A103" s="37"/>
      <c r="B103" s="37"/>
      <c r="C103" s="37"/>
      <c r="D103" s="37"/>
      <c r="E103" s="37"/>
      <c r="F103" s="37"/>
      <c r="G103" s="37"/>
      <c r="H103" s="37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x14ac:dyDescent="0.25">
      <c r="A104" s="37"/>
      <c r="B104" s="37"/>
      <c r="C104" s="37"/>
      <c r="D104" s="37"/>
      <c r="E104" s="37"/>
      <c r="F104" s="37"/>
      <c r="G104" s="37"/>
      <c r="H104" s="37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x14ac:dyDescent="0.25">
      <c r="A105" s="37"/>
      <c r="B105" s="37"/>
      <c r="C105" s="37"/>
      <c r="D105" s="37"/>
      <c r="E105" s="37"/>
      <c r="F105" s="37"/>
      <c r="G105" s="37"/>
      <c r="H105" s="37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x14ac:dyDescent="0.25">
      <c r="A106" s="37"/>
      <c r="B106" s="37"/>
      <c r="C106" s="37"/>
      <c r="D106" s="37"/>
      <c r="E106" s="37"/>
      <c r="F106" s="37"/>
      <c r="G106" s="37"/>
      <c r="H106" s="37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x14ac:dyDescent="0.25">
      <c r="A107" s="37"/>
      <c r="B107" s="37"/>
      <c r="C107" s="37"/>
      <c r="D107" s="37"/>
      <c r="E107" s="37"/>
      <c r="F107" s="37"/>
      <c r="G107" s="37"/>
      <c r="H107" s="3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x14ac:dyDescent="0.25">
      <c r="A108" s="37"/>
      <c r="B108" s="37"/>
      <c r="C108" s="37"/>
      <c r="D108" s="37"/>
      <c r="E108" s="37"/>
      <c r="F108" s="37"/>
      <c r="G108" s="37"/>
      <c r="H108" s="37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x14ac:dyDescent="0.25">
      <c r="A109" s="37"/>
      <c r="B109" s="37"/>
      <c r="C109" s="37"/>
      <c r="D109" s="37"/>
      <c r="E109" s="37"/>
      <c r="F109" s="37"/>
      <c r="G109" s="37"/>
      <c r="H109" s="37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x14ac:dyDescent="0.25">
      <c r="A110" s="37"/>
      <c r="B110" s="37"/>
      <c r="C110" s="37"/>
      <c r="D110" s="37"/>
      <c r="E110" s="37"/>
      <c r="F110" s="37"/>
      <c r="G110" s="37"/>
      <c r="H110" s="37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25">
      <c r="A111" s="37"/>
      <c r="B111" s="37"/>
      <c r="C111" s="37"/>
      <c r="D111" s="37"/>
      <c r="E111" s="37"/>
      <c r="F111" s="37"/>
      <c r="G111" s="37"/>
      <c r="H111" s="37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5">
      <c r="A112" s="37"/>
      <c r="B112" s="37"/>
      <c r="C112" s="37"/>
      <c r="D112" s="37"/>
      <c r="E112" s="37"/>
      <c r="F112" s="37"/>
      <c r="G112" s="37"/>
      <c r="H112" s="37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5">
      <c r="A113" s="37"/>
      <c r="B113" s="37"/>
      <c r="C113" s="37"/>
      <c r="D113" s="37"/>
      <c r="E113" s="37"/>
      <c r="F113" s="37"/>
      <c r="G113" s="37"/>
      <c r="H113" s="37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5">
      <c r="A114" s="37"/>
      <c r="B114" s="37"/>
      <c r="C114" s="37"/>
      <c r="D114" s="37"/>
      <c r="E114" s="37"/>
      <c r="F114" s="37"/>
      <c r="G114" s="37"/>
      <c r="H114" s="37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5">
      <c r="A115" s="37"/>
      <c r="B115" s="37"/>
      <c r="C115" s="37"/>
      <c r="D115" s="37"/>
      <c r="E115" s="37"/>
      <c r="F115" s="37"/>
      <c r="G115" s="37"/>
      <c r="H115" s="37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5">
      <c r="A116" s="37"/>
      <c r="B116" s="37"/>
      <c r="C116" s="37"/>
      <c r="D116" s="37"/>
      <c r="E116" s="37"/>
      <c r="F116" s="37"/>
      <c r="G116" s="37"/>
      <c r="H116" s="37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5">
      <c r="A117" s="37"/>
      <c r="B117" s="37"/>
      <c r="C117" s="37"/>
      <c r="D117" s="37"/>
      <c r="E117" s="37"/>
      <c r="F117" s="37"/>
      <c r="G117" s="37"/>
      <c r="H117" s="3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5">
      <c r="A118" s="37"/>
      <c r="B118" s="37"/>
      <c r="C118" s="37"/>
      <c r="D118" s="37"/>
      <c r="E118" s="37"/>
      <c r="F118" s="37"/>
      <c r="G118" s="37"/>
      <c r="H118" s="37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5">
      <c r="A119" s="37"/>
      <c r="B119" s="37"/>
      <c r="C119" s="37"/>
      <c r="D119" s="37"/>
      <c r="E119" s="37"/>
      <c r="F119" s="37"/>
      <c r="G119" s="37"/>
      <c r="H119" s="37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5">
      <c r="A120" s="37"/>
      <c r="B120" s="37"/>
      <c r="C120" s="37"/>
      <c r="D120" s="37"/>
      <c r="E120" s="37"/>
      <c r="F120" s="37"/>
      <c r="G120" s="37"/>
      <c r="H120" s="37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5">
      <c r="A121" s="37"/>
      <c r="B121" s="37"/>
      <c r="C121" s="37"/>
      <c r="D121" s="37"/>
      <c r="E121" s="37"/>
      <c r="F121" s="37"/>
      <c r="G121" s="37"/>
      <c r="H121" s="37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5">
      <c r="A122" s="37"/>
      <c r="B122" s="37"/>
      <c r="C122" s="37"/>
      <c r="D122" s="37"/>
      <c r="E122" s="37"/>
      <c r="F122" s="37"/>
      <c r="G122" s="37"/>
      <c r="H122" s="37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5">
      <c r="A123" s="37"/>
      <c r="B123" s="37"/>
      <c r="C123" s="37"/>
      <c r="D123" s="37"/>
      <c r="E123" s="37"/>
      <c r="F123" s="37"/>
      <c r="G123" s="37"/>
      <c r="H123" s="37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5"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5"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5"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25"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x14ac:dyDescent="0.25"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9:27" x14ac:dyDescent="0.25"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9:27" x14ac:dyDescent="0.25"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9:27" x14ac:dyDescent="0.25"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9:27" x14ac:dyDescent="0.25"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9:27" x14ac:dyDescent="0.25"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9:27" x14ac:dyDescent="0.25"/>
    <row r="135" spans="9:27" x14ac:dyDescent="0.25"/>
    <row r="136" spans="9:27" x14ac:dyDescent="0.25"/>
    <row r="137" spans="9:27" x14ac:dyDescent="0.25"/>
    <row r="138" spans="9:27" x14ac:dyDescent="0.25"/>
    <row r="139" spans="9:27" x14ac:dyDescent="0.25"/>
    <row r="140" spans="9:27" x14ac:dyDescent="0.25"/>
    <row r="141" spans="9:27" x14ac:dyDescent="0.25"/>
    <row r="142" spans="9:27" x14ac:dyDescent="0.25"/>
    <row r="143" spans="9:27" x14ac:dyDescent="0.25"/>
    <row r="144" spans="9:27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</sheetData>
  <mergeCells count="10">
    <mergeCell ref="A7:H7"/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" sqref="A2:F2"/>
    </sheetView>
  </sheetViews>
  <sheetFormatPr baseColWidth="10" defaultColWidth="11.42578125" defaultRowHeight="15" x14ac:dyDescent="0.25"/>
  <cols>
    <col min="1" max="1" width="18.85546875" style="319" customWidth="1"/>
    <col min="2" max="2" width="18.7109375" style="319" customWidth="1"/>
    <col min="3" max="3" width="2" style="319" bestFit="1" customWidth="1"/>
    <col min="4" max="4" width="19.5703125" style="319" bestFit="1" customWidth="1"/>
    <col min="5" max="5" width="2" style="319" bestFit="1" customWidth="1"/>
    <col min="6" max="6" width="18.85546875" style="319" customWidth="1"/>
    <col min="7" max="7" width="11.42578125" style="319"/>
    <col min="8" max="8" width="13.140625" style="319" bestFit="1" customWidth="1"/>
    <col min="9" max="16384" width="11.42578125" style="319"/>
  </cols>
  <sheetData>
    <row r="1" spans="1:6" ht="18.75" x14ac:dyDescent="0.3">
      <c r="A1" s="586" t="s">
        <v>803</v>
      </c>
      <c r="B1" s="587"/>
      <c r="C1" s="587"/>
      <c r="D1" s="587"/>
      <c r="E1" s="587"/>
      <c r="F1" s="588"/>
    </row>
    <row r="2" spans="1:6" ht="15.75" x14ac:dyDescent="0.25">
      <c r="A2" s="589" t="s">
        <v>1212</v>
      </c>
      <c r="B2" s="590"/>
      <c r="C2" s="590"/>
      <c r="D2" s="590"/>
      <c r="E2" s="590"/>
      <c r="F2" s="591"/>
    </row>
    <row r="3" spans="1:6" x14ac:dyDescent="0.25">
      <c r="A3" s="592" t="s">
        <v>927</v>
      </c>
      <c r="B3" s="593"/>
      <c r="C3" s="593"/>
      <c r="D3" s="593"/>
      <c r="E3" s="593"/>
      <c r="F3" s="594"/>
    </row>
    <row r="4" spans="1:6" ht="8.25" customHeight="1" x14ac:dyDescent="0.25">
      <c r="A4" s="320"/>
      <c r="B4" s="321"/>
      <c r="C4" s="321"/>
      <c r="D4" s="322"/>
      <c r="E4" s="322"/>
      <c r="F4" s="323"/>
    </row>
    <row r="5" spans="1:6" x14ac:dyDescent="0.25">
      <c r="A5" s="324" t="s">
        <v>928</v>
      </c>
      <c r="B5" s="325" t="s">
        <v>929</v>
      </c>
      <c r="C5" s="326"/>
      <c r="D5" s="325" t="s">
        <v>930</v>
      </c>
      <c r="E5" s="327"/>
      <c r="F5" s="328" t="s">
        <v>776</v>
      </c>
    </row>
    <row r="6" spans="1:6" x14ac:dyDescent="0.25">
      <c r="A6" s="329" t="s">
        <v>1278</v>
      </c>
      <c r="B6" s="330">
        <v>97286.618133600001</v>
      </c>
      <c r="C6" s="331"/>
      <c r="D6" s="330">
        <v>842360.29110099992</v>
      </c>
      <c r="E6" s="331" t="s">
        <v>931</v>
      </c>
      <c r="F6" s="332">
        <v>939646.90923459991</v>
      </c>
    </row>
    <row r="7" spans="1:6" x14ac:dyDescent="0.25">
      <c r="A7" s="329" t="s">
        <v>806</v>
      </c>
      <c r="B7" s="330">
        <v>18152.041777800005</v>
      </c>
      <c r="C7" s="333" t="s">
        <v>931</v>
      </c>
      <c r="D7" s="330">
        <v>949931.66483320005</v>
      </c>
      <c r="E7" s="331" t="s">
        <v>931</v>
      </c>
      <c r="F7" s="332">
        <v>968083.706611</v>
      </c>
    </row>
    <row r="8" spans="1:6" x14ac:dyDescent="0.25">
      <c r="A8" s="329" t="s">
        <v>807</v>
      </c>
      <c r="B8" s="330">
        <v>0</v>
      </c>
      <c r="C8" s="331"/>
      <c r="D8" s="330">
        <v>3645838.4667810001</v>
      </c>
      <c r="E8" s="331"/>
      <c r="F8" s="332">
        <v>3645838.4667810001</v>
      </c>
    </row>
    <row r="9" spans="1:6" x14ac:dyDescent="0.25">
      <c r="A9" s="329" t="s">
        <v>808</v>
      </c>
      <c r="B9" s="330">
        <v>5360.1142336000003</v>
      </c>
      <c r="C9" s="331"/>
      <c r="D9" s="330">
        <v>613464.42335080006</v>
      </c>
      <c r="E9" s="331" t="s">
        <v>931</v>
      </c>
      <c r="F9" s="332">
        <v>618824.53758440004</v>
      </c>
    </row>
    <row r="10" spans="1:6" x14ac:dyDescent="0.25">
      <c r="A10" s="329" t="s">
        <v>809</v>
      </c>
      <c r="B10" s="330">
        <v>9233.2900590000008</v>
      </c>
      <c r="C10" s="331"/>
      <c r="D10" s="330">
        <v>301097.7279002</v>
      </c>
      <c r="E10" s="330"/>
      <c r="F10" s="332">
        <v>310331.01795920002</v>
      </c>
    </row>
    <row r="11" spans="1:6" x14ac:dyDescent="0.25">
      <c r="A11" s="329" t="s">
        <v>810</v>
      </c>
      <c r="B11" s="330">
        <v>397.75363880000003</v>
      </c>
      <c r="C11" s="331"/>
      <c r="D11" s="330">
        <v>915118.06136659987</v>
      </c>
      <c r="E11" s="330"/>
      <c r="F11" s="332">
        <v>915515.81500539987</v>
      </c>
    </row>
    <row r="12" spans="1:6" x14ac:dyDescent="0.25">
      <c r="A12" s="329" t="s">
        <v>811</v>
      </c>
      <c r="B12" s="330">
        <v>16710.326822000003</v>
      </c>
      <c r="C12" s="333" t="s">
        <v>931</v>
      </c>
      <c r="D12" s="330">
        <v>3232118.6839746004</v>
      </c>
      <c r="E12" s="331" t="s">
        <v>931</v>
      </c>
      <c r="F12" s="332">
        <v>3248829.0107966005</v>
      </c>
    </row>
    <row r="13" spans="1:6" x14ac:dyDescent="0.25">
      <c r="A13" s="329" t="s">
        <v>812</v>
      </c>
      <c r="B13" s="330">
        <v>15734.002704</v>
      </c>
      <c r="C13" s="331"/>
      <c r="D13" s="330">
        <v>3568698.1764602005</v>
      </c>
      <c r="E13" s="331"/>
      <c r="F13" s="332">
        <v>3584432.1791642006</v>
      </c>
    </row>
    <row r="14" spans="1:6" x14ac:dyDescent="0.25">
      <c r="A14" s="329" t="s">
        <v>813</v>
      </c>
      <c r="B14" s="330">
        <v>105.57848700000001</v>
      </c>
      <c r="C14" s="331" t="s">
        <v>931</v>
      </c>
      <c r="D14" s="330">
        <v>56639.243569999999</v>
      </c>
      <c r="E14" s="331" t="s">
        <v>931</v>
      </c>
      <c r="F14" s="332">
        <v>56744.822056999998</v>
      </c>
    </row>
    <row r="15" spans="1:6" x14ac:dyDescent="0.25">
      <c r="A15" s="329" t="s">
        <v>814</v>
      </c>
      <c r="B15" s="330">
        <v>9321.4362569999994</v>
      </c>
      <c r="C15" s="331"/>
      <c r="D15" s="330">
        <v>1892656.2451538001</v>
      </c>
      <c r="E15" s="330"/>
      <c r="F15" s="332">
        <v>1901977.6814108002</v>
      </c>
    </row>
    <row r="16" spans="1:6" x14ac:dyDescent="0.25">
      <c r="A16" s="329" t="s">
        <v>815</v>
      </c>
      <c r="B16" s="330">
        <v>1599.7170826000001</v>
      </c>
      <c r="C16" s="331"/>
      <c r="D16" s="330">
        <v>5012274.8382994002</v>
      </c>
      <c r="E16" s="331" t="s">
        <v>931</v>
      </c>
      <c r="F16" s="332">
        <v>5013874.5553820003</v>
      </c>
    </row>
    <row r="17" spans="1:6" ht="15.75" thickBot="1" x14ac:dyDescent="0.3">
      <c r="A17" s="329" t="s">
        <v>1279</v>
      </c>
      <c r="B17" s="330">
        <v>44481.972973199998</v>
      </c>
      <c r="C17" s="331"/>
      <c r="D17" s="330">
        <v>6911448.331510799</v>
      </c>
      <c r="E17" s="331"/>
      <c r="F17" s="332">
        <v>6955930.3044839986</v>
      </c>
    </row>
    <row r="18" spans="1:6" ht="15.75" thickBot="1" x14ac:dyDescent="0.3">
      <c r="A18" s="275" t="s">
        <v>776</v>
      </c>
      <c r="B18" s="334">
        <v>218382.85216860002</v>
      </c>
      <c r="C18" s="334"/>
      <c r="D18" s="334">
        <v>27941646.154301599</v>
      </c>
      <c r="E18" s="334"/>
      <c r="F18" s="335">
        <v>28160029.0064702</v>
      </c>
    </row>
    <row r="19" spans="1:6" ht="6.75" customHeight="1" x14ac:dyDescent="0.25">
      <c r="A19" s="336"/>
      <c r="B19" s="336"/>
      <c r="C19" s="336"/>
      <c r="D19" s="336"/>
      <c r="E19" s="336"/>
      <c r="F19" s="337"/>
    </row>
    <row r="20" spans="1:6" x14ac:dyDescent="0.25">
      <c r="A20" s="338" t="s">
        <v>932</v>
      </c>
      <c r="B20" s="338"/>
      <c r="C20" s="338"/>
      <c r="D20" s="338"/>
      <c r="E20" s="338"/>
      <c r="F20" s="338"/>
    </row>
    <row r="21" spans="1:6" x14ac:dyDescent="0.25">
      <c r="A21" s="338" t="s">
        <v>933</v>
      </c>
      <c r="B21" s="338"/>
      <c r="C21" s="338"/>
      <c r="D21" s="338"/>
      <c r="E21" s="338"/>
      <c r="F21" s="338"/>
    </row>
    <row r="22" spans="1:6" x14ac:dyDescent="0.25">
      <c r="A22" s="338" t="s">
        <v>24</v>
      </c>
      <c r="B22" s="338"/>
      <c r="C22" s="338"/>
    </row>
    <row r="23" spans="1:6" x14ac:dyDescent="0.25">
      <c r="A23" s="338"/>
      <c r="B23" s="338"/>
      <c r="C23" s="338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5"/>
  <sheetViews>
    <sheetView showGridLines="0" workbookViewId="0">
      <selection activeCell="A17" sqref="A17"/>
    </sheetView>
  </sheetViews>
  <sheetFormatPr baseColWidth="10" defaultColWidth="11.42578125" defaultRowHeight="15" x14ac:dyDescent="0.25"/>
  <cols>
    <col min="1" max="1" width="44.140625" style="358" customWidth="1"/>
    <col min="2" max="3" width="24.85546875" style="358" customWidth="1"/>
    <col min="4" max="4" width="12.7109375" style="339" bestFit="1" customWidth="1"/>
    <col min="5" max="16384" width="11.42578125" style="339"/>
  </cols>
  <sheetData>
    <row r="1" spans="1:255" ht="15.75" x14ac:dyDescent="0.25">
      <c r="A1" s="596" t="s">
        <v>681</v>
      </c>
      <c r="B1" s="597"/>
      <c r="C1" s="598"/>
    </row>
    <row r="2" spans="1:255" ht="15.75" x14ac:dyDescent="0.25">
      <c r="A2" s="599" t="s">
        <v>934</v>
      </c>
      <c r="B2" s="600"/>
      <c r="C2" s="601"/>
      <c r="D2" s="595"/>
      <c r="E2" s="595"/>
      <c r="F2" s="595"/>
      <c r="G2" s="595"/>
      <c r="H2" s="595"/>
      <c r="I2" s="595"/>
      <c r="J2" s="595"/>
      <c r="K2" s="595"/>
      <c r="L2" s="595"/>
      <c r="M2" s="595"/>
      <c r="N2" s="595"/>
      <c r="O2" s="595"/>
      <c r="P2" s="595"/>
      <c r="Q2" s="595"/>
      <c r="R2" s="595"/>
      <c r="S2" s="595"/>
      <c r="T2" s="595"/>
      <c r="U2" s="595"/>
      <c r="V2" s="595"/>
      <c r="W2" s="595"/>
      <c r="X2" s="595"/>
      <c r="Y2" s="595"/>
      <c r="Z2" s="595"/>
      <c r="AA2" s="595"/>
      <c r="AB2" s="595"/>
      <c r="AC2" s="595"/>
      <c r="AD2" s="595"/>
      <c r="AE2" s="595"/>
      <c r="AF2" s="595"/>
      <c r="AG2" s="595"/>
      <c r="AH2" s="595"/>
      <c r="AI2" s="595"/>
      <c r="AJ2" s="595"/>
      <c r="AK2" s="595"/>
      <c r="AL2" s="595"/>
      <c r="AM2" s="595"/>
      <c r="AN2" s="595"/>
      <c r="AO2" s="595"/>
      <c r="AP2" s="595"/>
      <c r="AQ2" s="595"/>
      <c r="AR2" s="595"/>
      <c r="AS2" s="595"/>
      <c r="AT2" s="595"/>
      <c r="AU2" s="595"/>
      <c r="AV2" s="595"/>
      <c r="AW2" s="595"/>
      <c r="AX2" s="595"/>
      <c r="AY2" s="595"/>
      <c r="AZ2" s="595"/>
      <c r="BA2" s="595"/>
      <c r="BB2" s="595"/>
      <c r="BC2" s="595"/>
      <c r="BD2" s="595"/>
      <c r="BE2" s="595"/>
      <c r="BF2" s="595"/>
      <c r="BG2" s="595"/>
      <c r="BH2" s="595"/>
      <c r="BI2" s="595"/>
      <c r="BJ2" s="595"/>
      <c r="BK2" s="595"/>
      <c r="BL2" s="595"/>
      <c r="BM2" s="595"/>
      <c r="BN2" s="595"/>
      <c r="BO2" s="595"/>
      <c r="BP2" s="595"/>
      <c r="BQ2" s="595"/>
      <c r="BR2" s="595"/>
      <c r="BS2" s="595"/>
      <c r="BT2" s="595"/>
      <c r="BU2" s="595"/>
      <c r="BV2" s="595"/>
      <c r="BW2" s="595"/>
      <c r="BX2" s="595"/>
      <c r="BY2" s="595"/>
      <c r="BZ2" s="595"/>
      <c r="CA2" s="595"/>
      <c r="CB2" s="595"/>
      <c r="CC2" s="595"/>
      <c r="CD2" s="595"/>
      <c r="CE2" s="595"/>
      <c r="CF2" s="595"/>
      <c r="CG2" s="595"/>
      <c r="CH2" s="595"/>
      <c r="CI2" s="595"/>
      <c r="CJ2" s="595"/>
      <c r="CK2" s="595"/>
      <c r="CL2" s="595"/>
      <c r="CM2" s="595"/>
      <c r="CN2" s="595"/>
      <c r="CO2" s="595"/>
      <c r="CP2" s="595"/>
      <c r="CQ2" s="595"/>
      <c r="CR2" s="595"/>
      <c r="CS2" s="595"/>
      <c r="CT2" s="595"/>
      <c r="CU2" s="595"/>
      <c r="CV2" s="595"/>
      <c r="CW2" s="595"/>
      <c r="CX2" s="595"/>
      <c r="CY2" s="595"/>
      <c r="CZ2" s="595"/>
      <c r="DA2" s="595"/>
      <c r="DB2" s="595"/>
      <c r="DC2" s="595"/>
      <c r="DD2" s="595"/>
      <c r="DE2" s="595"/>
      <c r="DF2" s="595"/>
      <c r="DG2" s="595"/>
      <c r="DH2" s="595"/>
      <c r="DI2" s="595"/>
      <c r="DJ2" s="595"/>
      <c r="DK2" s="595"/>
      <c r="DL2" s="595"/>
      <c r="DM2" s="595"/>
      <c r="DN2" s="595"/>
      <c r="DO2" s="595"/>
      <c r="DP2" s="595"/>
      <c r="DQ2" s="595"/>
      <c r="DR2" s="595"/>
      <c r="DS2" s="595"/>
      <c r="DT2" s="595"/>
      <c r="DU2" s="595"/>
      <c r="DV2" s="595"/>
      <c r="DW2" s="595"/>
      <c r="DX2" s="595"/>
      <c r="DY2" s="595"/>
      <c r="DZ2" s="595"/>
      <c r="EA2" s="595"/>
      <c r="EB2" s="595"/>
      <c r="EC2" s="595"/>
      <c r="ED2" s="595"/>
      <c r="EE2" s="595"/>
      <c r="EF2" s="595"/>
      <c r="EG2" s="595"/>
      <c r="EH2" s="595"/>
      <c r="EI2" s="595"/>
      <c r="EJ2" s="595"/>
      <c r="EK2" s="595"/>
      <c r="EL2" s="595"/>
      <c r="EM2" s="595"/>
      <c r="EN2" s="595"/>
      <c r="EO2" s="595"/>
      <c r="EP2" s="595"/>
      <c r="EQ2" s="595"/>
      <c r="ER2" s="595"/>
      <c r="ES2" s="595"/>
      <c r="ET2" s="595"/>
      <c r="EU2" s="595"/>
      <c r="EV2" s="595"/>
      <c r="EW2" s="595"/>
      <c r="EX2" s="595"/>
      <c r="EY2" s="595"/>
      <c r="EZ2" s="595"/>
      <c r="FA2" s="595"/>
      <c r="FB2" s="595"/>
      <c r="FC2" s="595"/>
      <c r="FD2" s="595"/>
      <c r="FE2" s="595"/>
      <c r="FF2" s="595"/>
      <c r="FG2" s="595"/>
      <c r="FH2" s="595"/>
      <c r="FI2" s="595"/>
      <c r="FJ2" s="595"/>
      <c r="FK2" s="595"/>
      <c r="FL2" s="595"/>
      <c r="FM2" s="595"/>
      <c r="FN2" s="595"/>
      <c r="FO2" s="595"/>
      <c r="FP2" s="595"/>
      <c r="FQ2" s="595"/>
      <c r="FR2" s="595"/>
      <c r="FS2" s="595"/>
      <c r="FT2" s="595"/>
      <c r="FU2" s="595"/>
      <c r="FV2" s="595"/>
      <c r="FW2" s="595"/>
      <c r="FX2" s="595"/>
      <c r="FY2" s="595"/>
      <c r="FZ2" s="595"/>
      <c r="GA2" s="595"/>
      <c r="GB2" s="595"/>
      <c r="GC2" s="595"/>
      <c r="GD2" s="595"/>
      <c r="GE2" s="595"/>
      <c r="GF2" s="595"/>
      <c r="GG2" s="595"/>
      <c r="GH2" s="595"/>
      <c r="GI2" s="595"/>
      <c r="GJ2" s="595"/>
      <c r="GK2" s="595"/>
      <c r="GL2" s="595"/>
      <c r="GM2" s="595"/>
      <c r="GN2" s="595"/>
      <c r="GO2" s="595"/>
      <c r="GP2" s="595"/>
      <c r="GQ2" s="595"/>
      <c r="GR2" s="595"/>
      <c r="GS2" s="595"/>
      <c r="GT2" s="595"/>
      <c r="GU2" s="595"/>
      <c r="GV2" s="595"/>
      <c r="GW2" s="595"/>
      <c r="GX2" s="595"/>
      <c r="GY2" s="595"/>
      <c r="GZ2" s="595"/>
      <c r="HA2" s="595"/>
      <c r="HB2" s="595"/>
      <c r="HC2" s="595"/>
      <c r="HD2" s="595"/>
      <c r="HE2" s="595"/>
      <c r="HF2" s="595"/>
      <c r="HG2" s="595"/>
      <c r="HH2" s="595"/>
      <c r="HI2" s="595"/>
      <c r="HJ2" s="595"/>
      <c r="HK2" s="595"/>
      <c r="HL2" s="595"/>
      <c r="HM2" s="595"/>
      <c r="HN2" s="595"/>
      <c r="HO2" s="595"/>
      <c r="HP2" s="595"/>
      <c r="HQ2" s="595"/>
      <c r="HR2" s="595"/>
      <c r="HS2" s="595"/>
      <c r="HT2" s="595"/>
      <c r="HU2" s="595"/>
      <c r="HV2" s="595"/>
      <c r="HW2" s="595"/>
      <c r="HX2" s="595"/>
      <c r="HY2" s="595"/>
      <c r="HZ2" s="595"/>
      <c r="IA2" s="595"/>
      <c r="IB2" s="595"/>
      <c r="IC2" s="595"/>
      <c r="ID2" s="595"/>
      <c r="IE2" s="595"/>
      <c r="IF2" s="595"/>
      <c r="IG2" s="595"/>
      <c r="IH2" s="595"/>
      <c r="II2" s="595"/>
      <c r="IJ2" s="595"/>
      <c r="IK2" s="595"/>
      <c r="IL2" s="595"/>
      <c r="IM2" s="595"/>
      <c r="IN2" s="595"/>
      <c r="IO2" s="595"/>
      <c r="IP2" s="595"/>
      <c r="IQ2" s="595"/>
      <c r="IR2" s="595"/>
      <c r="IS2" s="595"/>
      <c r="IT2" s="595"/>
      <c r="IU2" s="595"/>
    </row>
    <row r="3" spans="1:255" ht="15.75" x14ac:dyDescent="0.25">
      <c r="A3" s="599" t="s">
        <v>1212</v>
      </c>
      <c r="B3" s="600"/>
      <c r="C3" s="601"/>
      <c r="D3" s="595"/>
      <c r="E3" s="595"/>
      <c r="F3" s="595"/>
      <c r="G3" s="595"/>
      <c r="H3" s="595"/>
      <c r="I3" s="595"/>
      <c r="J3" s="595"/>
      <c r="K3" s="595"/>
      <c r="L3" s="595"/>
      <c r="M3" s="595"/>
      <c r="N3" s="595"/>
      <c r="O3" s="595"/>
      <c r="P3" s="595"/>
      <c r="Q3" s="595"/>
      <c r="R3" s="595"/>
      <c r="S3" s="595"/>
      <c r="T3" s="595"/>
      <c r="U3" s="595"/>
      <c r="V3" s="595"/>
      <c r="W3" s="595"/>
      <c r="X3" s="595"/>
      <c r="Y3" s="595"/>
      <c r="Z3" s="595"/>
      <c r="AA3" s="595"/>
      <c r="AB3" s="595"/>
      <c r="AC3" s="595"/>
      <c r="AD3" s="595"/>
      <c r="AE3" s="595"/>
      <c r="AF3" s="595"/>
      <c r="AG3" s="595"/>
      <c r="AH3" s="595"/>
      <c r="AI3" s="595"/>
      <c r="AJ3" s="595"/>
      <c r="AK3" s="595"/>
      <c r="AL3" s="595"/>
      <c r="AM3" s="595"/>
      <c r="AN3" s="595"/>
      <c r="AO3" s="595"/>
      <c r="AP3" s="595"/>
      <c r="AQ3" s="595"/>
      <c r="AR3" s="595"/>
      <c r="AS3" s="595"/>
      <c r="AT3" s="595"/>
      <c r="AU3" s="595"/>
      <c r="AV3" s="595"/>
      <c r="AW3" s="595"/>
      <c r="AX3" s="595"/>
      <c r="AY3" s="595"/>
      <c r="AZ3" s="595"/>
      <c r="BA3" s="595"/>
      <c r="BB3" s="595"/>
      <c r="BC3" s="595"/>
      <c r="BD3" s="595"/>
      <c r="BE3" s="595"/>
      <c r="BF3" s="595"/>
      <c r="BG3" s="595"/>
      <c r="BH3" s="595"/>
      <c r="BI3" s="595"/>
      <c r="BJ3" s="595"/>
      <c r="BK3" s="595"/>
      <c r="BL3" s="595"/>
      <c r="BM3" s="595"/>
      <c r="BN3" s="595"/>
      <c r="BO3" s="595"/>
      <c r="BP3" s="595"/>
      <c r="BQ3" s="595"/>
      <c r="BR3" s="595"/>
      <c r="BS3" s="595"/>
      <c r="BT3" s="595"/>
      <c r="BU3" s="595"/>
      <c r="BV3" s="595"/>
      <c r="BW3" s="595"/>
      <c r="BX3" s="595"/>
      <c r="BY3" s="595"/>
      <c r="BZ3" s="595"/>
      <c r="CA3" s="595"/>
      <c r="CB3" s="595"/>
      <c r="CC3" s="595"/>
      <c r="CD3" s="595"/>
      <c r="CE3" s="595"/>
      <c r="CF3" s="595"/>
      <c r="CG3" s="595"/>
      <c r="CH3" s="595"/>
      <c r="CI3" s="595"/>
      <c r="CJ3" s="595"/>
      <c r="CK3" s="595"/>
      <c r="CL3" s="595"/>
      <c r="CM3" s="595"/>
      <c r="CN3" s="595"/>
      <c r="CO3" s="595"/>
      <c r="CP3" s="595"/>
      <c r="CQ3" s="595"/>
      <c r="CR3" s="595"/>
      <c r="CS3" s="595"/>
      <c r="CT3" s="595"/>
      <c r="CU3" s="595"/>
      <c r="CV3" s="595"/>
      <c r="CW3" s="595"/>
      <c r="CX3" s="595"/>
      <c r="CY3" s="595"/>
      <c r="CZ3" s="595"/>
      <c r="DA3" s="595"/>
      <c r="DB3" s="595"/>
      <c r="DC3" s="595"/>
      <c r="DD3" s="595"/>
      <c r="DE3" s="595"/>
      <c r="DF3" s="595"/>
      <c r="DG3" s="595"/>
      <c r="DH3" s="595"/>
      <c r="DI3" s="595"/>
      <c r="DJ3" s="595"/>
      <c r="DK3" s="595"/>
      <c r="DL3" s="595"/>
      <c r="DM3" s="595"/>
      <c r="DN3" s="595"/>
      <c r="DO3" s="595"/>
      <c r="DP3" s="595"/>
      <c r="DQ3" s="595"/>
      <c r="DR3" s="595"/>
      <c r="DS3" s="595"/>
      <c r="DT3" s="595"/>
      <c r="DU3" s="595"/>
      <c r="DV3" s="595"/>
      <c r="DW3" s="595"/>
      <c r="DX3" s="595"/>
      <c r="DY3" s="595"/>
      <c r="DZ3" s="595"/>
      <c r="EA3" s="595"/>
      <c r="EB3" s="595"/>
      <c r="EC3" s="595"/>
      <c r="ED3" s="595"/>
      <c r="EE3" s="595"/>
      <c r="EF3" s="595"/>
      <c r="EG3" s="595"/>
      <c r="EH3" s="595"/>
      <c r="EI3" s="595"/>
      <c r="EJ3" s="595"/>
      <c r="EK3" s="595"/>
      <c r="EL3" s="595"/>
      <c r="EM3" s="595"/>
      <c r="EN3" s="595"/>
      <c r="EO3" s="595"/>
      <c r="EP3" s="595"/>
      <c r="EQ3" s="595"/>
      <c r="ER3" s="595"/>
      <c r="ES3" s="595"/>
      <c r="ET3" s="595"/>
      <c r="EU3" s="595"/>
      <c r="EV3" s="595"/>
      <c r="EW3" s="595"/>
      <c r="EX3" s="595"/>
      <c r="EY3" s="595"/>
      <c r="EZ3" s="595"/>
      <c r="FA3" s="595"/>
      <c r="FB3" s="595"/>
      <c r="FC3" s="595"/>
      <c r="FD3" s="595"/>
      <c r="FE3" s="595"/>
      <c r="FF3" s="595"/>
      <c r="FG3" s="595"/>
      <c r="FH3" s="595"/>
      <c r="FI3" s="595"/>
      <c r="FJ3" s="595"/>
      <c r="FK3" s="595"/>
      <c r="FL3" s="595"/>
      <c r="FM3" s="595"/>
      <c r="FN3" s="595"/>
      <c r="FO3" s="595"/>
      <c r="FP3" s="595"/>
      <c r="FQ3" s="595"/>
      <c r="FR3" s="595"/>
      <c r="FS3" s="595"/>
      <c r="FT3" s="595"/>
      <c r="FU3" s="595"/>
      <c r="FV3" s="595"/>
      <c r="FW3" s="595"/>
      <c r="FX3" s="595"/>
      <c r="FY3" s="595"/>
      <c r="FZ3" s="595"/>
      <c r="GA3" s="595"/>
      <c r="GB3" s="595"/>
      <c r="GC3" s="595"/>
      <c r="GD3" s="595"/>
      <c r="GE3" s="595"/>
      <c r="GF3" s="595"/>
      <c r="GG3" s="595"/>
      <c r="GH3" s="595"/>
      <c r="GI3" s="595"/>
      <c r="GJ3" s="595"/>
      <c r="GK3" s="595"/>
      <c r="GL3" s="595"/>
      <c r="GM3" s="595"/>
      <c r="GN3" s="595"/>
      <c r="GO3" s="595"/>
      <c r="GP3" s="595"/>
      <c r="GQ3" s="595"/>
      <c r="GR3" s="595"/>
      <c r="GS3" s="595"/>
      <c r="GT3" s="595"/>
      <c r="GU3" s="595"/>
      <c r="GV3" s="595"/>
      <c r="GW3" s="595"/>
      <c r="GX3" s="595"/>
      <c r="GY3" s="595"/>
      <c r="GZ3" s="595"/>
      <c r="HA3" s="595"/>
      <c r="HB3" s="595"/>
      <c r="HC3" s="595"/>
      <c r="HD3" s="595"/>
      <c r="HE3" s="595"/>
      <c r="HF3" s="595"/>
      <c r="HG3" s="595"/>
      <c r="HH3" s="595"/>
      <c r="HI3" s="595"/>
      <c r="HJ3" s="595"/>
      <c r="HK3" s="595"/>
      <c r="HL3" s="595"/>
      <c r="HM3" s="595"/>
      <c r="HN3" s="595"/>
      <c r="HO3" s="595"/>
      <c r="HP3" s="595"/>
      <c r="HQ3" s="595"/>
      <c r="HR3" s="595"/>
      <c r="HS3" s="595"/>
      <c r="HT3" s="595"/>
      <c r="HU3" s="595"/>
      <c r="HV3" s="595"/>
      <c r="HW3" s="595"/>
      <c r="HX3" s="595"/>
      <c r="HY3" s="595"/>
      <c r="HZ3" s="595"/>
      <c r="IA3" s="595"/>
      <c r="IB3" s="595"/>
      <c r="IC3" s="595"/>
      <c r="ID3" s="595"/>
      <c r="IE3" s="595"/>
      <c r="IF3" s="595"/>
      <c r="IG3" s="595"/>
      <c r="IH3" s="595"/>
      <c r="II3" s="595"/>
      <c r="IJ3" s="595"/>
      <c r="IK3" s="595"/>
      <c r="IL3" s="595"/>
      <c r="IM3" s="595"/>
      <c r="IN3" s="595"/>
      <c r="IO3" s="595"/>
      <c r="IP3" s="595"/>
      <c r="IQ3" s="595"/>
      <c r="IR3" s="595"/>
      <c r="IS3" s="595"/>
      <c r="IT3" s="595"/>
      <c r="IU3" s="595"/>
    </row>
    <row r="4" spans="1:255" ht="15.75" x14ac:dyDescent="0.25">
      <c r="A4" s="599" t="s">
        <v>887</v>
      </c>
      <c r="B4" s="600"/>
      <c r="C4" s="601"/>
    </row>
    <row r="5" spans="1:255" ht="6" customHeight="1" x14ac:dyDescent="0.25">
      <c r="A5" s="340"/>
      <c r="B5" s="341"/>
      <c r="C5" s="342"/>
    </row>
    <row r="6" spans="1:255" x14ac:dyDescent="0.25">
      <c r="A6" s="343" t="s">
        <v>935</v>
      </c>
      <c r="B6" s="344" t="s">
        <v>936</v>
      </c>
      <c r="C6" s="345" t="s">
        <v>937</v>
      </c>
    </row>
    <row r="7" spans="1:255" x14ac:dyDescent="0.25">
      <c r="A7" s="346" t="s">
        <v>938</v>
      </c>
      <c r="B7" s="347">
        <v>4136.4638602000005</v>
      </c>
      <c r="C7" s="348">
        <v>1.8941340032533737E-2</v>
      </c>
      <c r="D7" s="346"/>
      <c r="E7" s="346"/>
      <c r="F7" s="347"/>
    </row>
    <row r="8" spans="1:255" x14ac:dyDescent="0.25">
      <c r="A8" s="346" t="s">
        <v>940</v>
      </c>
      <c r="B8" s="347">
        <v>9215.4911030000003</v>
      </c>
      <c r="C8" s="348">
        <v>4.2198785350991225E-2</v>
      </c>
      <c r="D8" s="346"/>
      <c r="E8" s="346"/>
      <c r="F8" s="347"/>
    </row>
    <row r="9" spans="1:255" x14ac:dyDescent="0.25">
      <c r="A9" s="346" t="s">
        <v>941</v>
      </c>
      <c r="B9" s="347">
        <v>28331.578627800001</v>
      </c>
      <c r="C9" s="348">
        <v>0.12973353148591962</v>
      </c>
      <c r="D9" s="346"/>
      <c r="E9" s="346"/>
      <c r="F9" s="347"/>
    </row>
    <row r="10" spans="1:255" x14ac:dyDescent="0.25">
      <c r="A10" s="346" t="s">
        <v>942</v>
      </c>
      <c r="B10" s="347">
        <v>6128.402266000001</v>
      </c>
      <c r="C10" s="348">
        <v>2.8062653295088558E-2</v>
      </c>
      <c r="D10" s="346"/>
      <c r="E10" s="346"/>
      <c r="F10" s="347"/>
    </row>
    <row r="11" spans="1:255" x14ac:dyDescent="0.25">
      <c r="A11" s="346" t="s">
        <v>943</v>
      </c>
      <c r="B11" s="347">
        <v>85861.4765778</v>
      </c>
      <c r="C11" s="348">
        <v>0.39316949900220011</v>
      </c>
      <c r="D11" s="346"/>
      <c r="E11" s="346"/>
      <c r="F11" s="347"/>
    </row>
    <row r="12" spans="1:255" ht="26.25" x14ac:dyDescent="0.25">
      <c r="A12" s="349" t="s">
        <v>944</v>
      </c>
      <c r="B12" s="347">
        <v>499.99000239999998</v>
      </c>
      <c r="C12" s="348">
        <v>2.2895112754273781E-3</v>
      </c>
      <c r="D12" s="346"/>
      <c r="E12" s="346"/>
      <c r="F12" s="347"/>
    </row>
    <row r="13" spans="1:255" x14ac:dyDescent="0.25">
      <c r="A13" s="346" t="s">
        <v>945</v>
      </c>
      <c r="B13" s="347">
        <v>77618.401519399995</v>
      </c>
      <c r="C13" s="348">
        <v>0.35542351768295244</v>
      </c>
      <c r="D13" s="346"/>
      <c r="E13" s="346"/>
      <c r="F13" s="347"/>
    </row>
    <row r="14" spans="1:255" ht="15.75" thickBot="1" x14ac:dyDescent="0.3">
      <c r="A14" s="349" t="s">
        <v>946</v>
      </c>
      <c r="B14" s="347">
        <v>6591.0482120000006</v>
      </c>
      <c r="C14" s="348">
        <v>3.0181161874886845E-2</v>
      </c>
      <c r="D14" s="346"/>
      <c r="E14" s="346"/>
      <c r="F14" s="347"/>
    </row>
    <row r="15" spans="1:255" ht="15.75" thickBot="1" x14ac:dyDescent="0.3">
      <c r="A15" s="350" t="s">
        <v>776</v>
      </c>
      <c r="B15" s="351">
        <f>SUM(B7:B14)</f>
        <v>218382.85216860002</v>
      </c>
      <c r="C15" s="365">
        <f>SUM(C7:C14)</f>
        <v>1</v>
      </c>
    </row>
    <row r="16" spans="1:255" ht="5.25" customHeight="1" thickBot="1" x14ac:dyDescent="0.3">
      <c r="A16" s="352"/>
      <c r="B16" s="353"/>
      <c r="C16" s="354"/>
    </row>
    <row r="17" spans="1:15" x14ac:dyDescent="0.25">
      <c r="A17" s="18" t="s">
        <v>24</v>
      </c>
      <c r="B17" s="355"/>
      <c r="C17" s="355"/>
    </row>
    <row r="18" spans="1:15" x14ac:dyDescent="0.25">
      <c r="A18" s="346"/>
      <c r="B18" s="356"/>
      <c r="C18" s="356"/>
      <c r="D18" s="356"/>
      <c r="E18" s="356"/>
      <c r="F18" s="356"/>
      <c r="G18" s="356"/>
      <c r="H18" s="356"/>
      <c r="I18" s="356"/>
      <c r="J18" s="356"/>
      <c r="K18" s="356"/>
      <c r="L18" s="356"/>
      <c r="M18" s="356"/>
      <c r="N18" s="347"/>
    </row>
    <row r="19" spans="1:15" x14ac:dyDescent="0.25">
      <c r="A19" s="346"/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47"/>
    </row>
    <row r="20" spans="1:15" x14ac:dyDescent="0.25">
      <c r="A20" s="346"/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47"/>
    </row>
    <row r="21" spans="1:15" x14ac:dyDescent="0.25">
      <c r="A21" s="346"/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47"/>
    </row>
    <row r="22" spans="1:15" x14ac:dyDescent="0.25">
      <c r="A22" s="346"/>
      <c r="B22" s="356"/>
      <c r="C22" s="356"/>
      <c r="D22" s="356"/>
      <c r="E22" s="356"/>
      <c r="F22" s="356"/>
      <c r="G22" s="356"/>
      <c r="H22" s="356"/>
      <c r="I22" s="356"/>
      <c r="J22" s="356"/>
      <c r="K22" s="356"/>
      <c r="L22" s="356"/>
      <c r="M22" s="356"/>
      <c r="N22" s="347"/>
    </row>
    <row r="23" spans="1:15" x14ac:dyDescent="0.25">
      <c r="A23" s="346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47"/>
    </row>
    <row r="24" spans="1:15" x14ac:dyDescent="0.25">
      <c r="A24" s="34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47"/>
    </row>
    <row r="25" spans="1:15" x14ac:dyDescent="0.25">
      <c r="A25" s="346"/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47"/>
    </row>
    <row r="26" spans="1:15" x14ac:dyDescent="0.25">
      <c r="A26" s="346"/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47"/>
    </row>
    <row r="27" spans="1:15" x14ac:dyDescent="0.25">
      <c r="A27" s="346"/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47"/>
    </row>
    <row r="28" spans="1:15" x14ac:dyDescent="0.25">
      <c r="A28" s="346"/>
      <c r="B28" s="346"/>
      <c r="C28" s="346"/>
      <c r="D28" s="346"/>
      <c r="E28" s="346"/>
      <c r="F28" s="346"/>
      <c r="G28" s="346"/>
      <c r="H28" s="346"/>
      <c r="I28" s="346"/>
      <c r="J28" s="346"/>
      <c r="K28" s="346"/>
      <c r="L28" s="346"/>
      <c r="M28" s="346"/>
      <c r="N28" s="346"/>
      <c r="O28" s="346"/>
    </row>
    <row r="29" spans="1:15" x14ac:dyDescent="0.25">
      <c r="A29" s="346"/>
      <c r="B29" s="346"/>
      <c r="C29" s="346"/>
      <c r="D29" s="346"/>
      <c r="E29" s="346"/>
      <c r="F29" s="346"/>
      <c r="G29" s="346"/>
      <c r="H29" s="346"/>
      <c r="I29" s="346"/>
      <c r="J29" s="346"/>
      <c r="K29" s="346"/>
      <c r="L29" s="346"/>
      <c r="M29" s="346"/>
      <c r="N29" s="346"/>
      <c r="O29" s="346"/>
    </row>
    <row r="30" spans="1:15" x14ac:dyDescent="0.25">
      <c r="A30" s="339"/>
      <c r="B30" s="339"/>
      <c r="C30" s="339"/>
    </row>
    <row r="31" spans="1:15" x14ac:dyDescent="0.25">
      <c r="A31" s="339"/>
      <c r="B31" s="339"/>
      <c r="C31" s="339"/>
    </row>
    <row r="32" spans="1:15" x14ac:dyDescent="0.25">
      <c r="A32" s="357"/>
      <c r="B32" s="357"/>
    </row>
    <row r="33" spans="1:2" x14ac:dyDescent="0.25">
      <c r="A33" s="357"/>
      <c r="B33" s="357"/>
    </row>
    <row r="34" spans="1:2" x14ac:dyDescent="0.25">
      <c r="A34" s="357"/>
      <c r="B34" s="357"/>
    </row>
    <row r="35" spans="1:2" x14ac:dyDescent="0.25">
      <c r="A35" s="357"/>
      <c r="B35" s="357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3"/>
  <sheetViews>
    <sheetView showGridLines="0" zoomScaleNormal="100" workbookViewId="0">
      <selection activeCell="A25" sqref="A25"/>
    </sheetView>
  </sheetViews>
  <sheetFormatPr baseColWidth="10" defaultColWidth="11.42578125" defaultRowHeight="15" x14ac:dyDescent="0.25"/>
  <cols>
    <col min="1" max="1" width="48.140625" customWidth="1"/>
    <col min="2" max="3" width="24.85546875" customWidth="1"/>
    <col min="4" max="4" width="15.140625" style="24" bestFit="1" customWidth="1"/>
    <col min="5" max="5" width="12.7109375" style="24" bestFit="1" customWidth="1"/>
    <col min="6" max="6" width="16.85546875" style="24" bestFit="1" customWidth="1"/>
    <col min="7" max="13" width="11.42578125" style="24"/>
    <col min="14" max="14" width="14" style="24" customWidth="1"/>
    <col min="15" max="16384" width="11.42578125" style="24"/>
  </cols>
  <sheetData>
    <row r="1" spans="1:255" ht="15.75" x14ac:dyDescent="0.25">
      <c r="A1" s="603" t="s">
        <v>681</v>
      </c>
      <c r="B1" s="604"/>
      <c r="C1" s="605"/>
    </row>
    <row r="2" spans="1:255" ht="15.75" x14ac:dyDescent="0.25">
      <c r="A2" s="606" t="s">
        <v>947</v>
      </c>
      <c r="B2" s="607"/>
      <c r="C2" s="608"/>
      <c r="D2" s="602"/>
      <c r="E2" s="602"/>
      <c r="F2" s="602"/>
      <c r="G2" s="602"/>
      <c r="H2" s="602"/>
      <c r="I2" s="602"/>
      <c r="J2" s="602"/>
      <c r="K2" s="602"/>
      <c r="L2" s="602"/>
      <c r="M2" s="602"/>
      <c r="N2" s="602"/>
      <c r="O2" s="602"/>
      <c r="P2" s="602"/>
      <c r="Q2" s="602"/>
      <c r="R2" s="602"/>
      <c r="S2" s="602"/>
      <c r="T2" s="602"/>
      <c r="U2" s="602"/>
      <c r="V2" s="602"/>
      <c r="W2" s="602"/>
      <c r="X2" s="602"/>
      <c r="Y2" s="602"/>
      <c r="Z2" s="602"/>
      <c r="AA2" s="602"/>
      <c r="AB2" s="602"/>
      <c r="AC2" s="602"/>
      <c r="AD2" s="602"/>
      <c r="AE2" s="602"/>
      <c r="AF2" s="602"/>
      <c r="AG2" s="602"/>
      <c r="AH2" s="602"/>
      <c r="AI2" s="602"/>
      <c r="AJ2" s="602"/>
      <c r="AK2" s="602"/>
      <c r="AL2" s="602"/>
      <c r="AM2" s="602"/>
      <c r="AN2" s="602"/>
      <c r="AO2" s="602"/>
      <c r="AP2" s="602"/>
      <c r="AQ2" s="602"/>
      <c r="AR2" s="602"/>
      <c r="AS2" s="602"/>
      <c r="AT2" s="602"/>
      <c r="AU2" s="602"/>
      <c r="AV2" s="602"/>
      <c r="AW2" s="602"/>
      <c r="AX2" s="602"/>
      <c r="AY2" s="602"/>
      <c r="AZ2" s="602"/>
      <c r="BA2" s="602"/>
      <c r="BB2" s="602"/>
      <c r="BC2" s="602"/>
      <c r="BD2" s="602"/>
      <c r="BE2" s="602"/>
      <c r="BF2" s="602"/>
      <c r="BG2" s="602"/>
      <c r="BH2" s="602"/>
      <c r="BI2" s="602"/>
      <c r="BJ2" s="602"/>
      <c r="BK2" s="602"/>
      <c r="BL2" s="602"/>
      <c r="BM2" s="602"/>
      <c r="BN2" s="602"/>
      <c r="BO2" s="602"/>
      <c r="BP2" s="602"/>
      <c r="BQ2" s="602"/>
      <c r="BR2" s="602"/>
      <c r="BS2" s="602"/>
      <c r="BT2" s="602"/>
      <c r="BU2" s="602"/>
      <c r="BV2" s="602"/>
      <c r="BW2" s="602"/>
      <c r="BX2" s="602"/>
      <c r="BY2" s="602"/>
      <c r="BZ2" s="602"/>
      <c r="CA2" s="602"/>
      <c r="CB2" s="602"/>
      <c r="CC2" s="602"/>
      <c r="CD2" s="602"/>
      <c r="CE2" s="602"/>
      <c r="CF2" s="602"/>
      <c r="CG2" s="602"/>
      <c r="CH2" s="602"/>
      <c r="CI2" s="602"/>
      <c r="CJ2" s="602"/>
      <c r="CK2" s="602"/>
      <c r="CL2" s="602"/>
      <c r="CM2" s="602"/>
      <c r="CN2" s="602"/>
      <c r="CO2" s="602"/>
      <c r="CP2" s="602"/>
      <c r="CQ2" s="602"/>
      <c r="CR2" s="602"/>
      <c r="CS2" s="602"/>
      <c r="CT2" s="602"/>
      <c r="CU2" s="602"/>
      <c r="CV2" s="602"/>
      <c r="CW2" s="602"/>
      <c r="CX2" s="602"/>
      <c r="CY2" s="602"/>
      <c r="CZ2" s="602"/>
      <c r="DA2" s="602"/>
      <c r="DB2" s="602"/>
      <c r="DC2" s="602"/>
      <c r="DD2" s="602"/>
      <c r="DE2" s="602"/>
      <c r="DF2" s="602"/>
      <c r="DG2" s="602"/>
      <c r="DH2" s="602"/>
      <c r="DI2" s="602"/>
      <c r="DJ2" s="602"/>
      <c r="DK2" s="602"/>
      <c r="DL2" s="602"/>
      <c r="DM2" s="602"/>
      <c r="DN2" s="602"/>
      <c r="DO2" s="602"/>
      <c r="DP2" s="602"/>
      <c r="DQ2" s="602"/>
      <c r="DR2" s="602"/>
      <c r="DS2" s="602"/>
      <c r="DT2" s="602"/>
      <c r="DU2" s="602"/>
      <c r="DV2" s="602"/>
      <c r="DW2" s="602"/>
      <c r="DX2" s="602"/>
      <c r="DY2" s="602"/>
      <c r="DZ2" s="602"/>
      <c r="EA2" s="602"/>
      <c r="EB2" s="602"/>
      <c r="EC2" s="602"/>
      <c r="ED2" s="602"/>
      <c r="EE2" s="602"/>
      <c r="EF2" s="602"/>
      <c r="EG2" s="602"/>
      <c r="EH2" s="602"/>
      <c r="EI2" s="602"/>
      <c r="EJ2" s="602"/>
      <c r="EK2" s="602"/>
      <c r="EL2" s="602"/>
      <c r="EM2" s="602"/>
      <c r="EN2" s="602"/>
      <c r="EO2" s="602"/>
      <c r="EP2" s="602"/>
      <c r="EQ2" s="602"/>
      <c r="ER2" s="602"/>
      <c r="ES2" s="602"/>
      <c r="ET2" s="602"/>
      <c r="EU2" s="602"/>
      <c r="EV2" s="602"/>
      <c r="EW2" s="602"/>
      <c r="EX2" s="602"/>
      <c r="EY2" s="602"/>
      <c r="EZ2" s="602"/>
      <c r="FA2" s="602"/>
      <c r="FB2" s="602"/>
      <c r="FC2" s="602"/>
      <c r="FD2" s="602"/>
      <c r="FE2" s="602"/>
      <c r="FF2" s="602"/>
      <c r="FG2" s="602"/>
      <c r="FH2" s="602"/>
      <c r="FI2" s="602"/>
      <c r="FJ2" s="602"/>
      <c r="FK2" s="602"/>
      <c r="FL2" s="602"/>
      <c r="FM2" s="602"/>
      <c r="FN2" s="602"/>
      <c r="FO2" s="602"/>
      <c r="FP2" s="602"/>
      <c r="FQ2" s="602"/>
      <c r="FR2" s="602"/>
      <c r="FS2" s="602"/>
      <c r="FT2" s="602"/>
      <c r="FU2" s="602"/>
      <c r="FV2" s="602"/>
      <c r="FW2" s="602"/>
      <c r="FX2" s="602"/>
      <c r="FY2" s="602"/>
      <c r="FZ2" s="602"/>
      <c r="GA2" s="602"/>
      <c r="GB2" s="602"/>
      <c r="GC2" s="602"/>
      <c r="GD2" s="602"/>
      <c r="GE2" s="602"/>
      <c r="GF2" s="602"/>
      <c r="GG2" s="602"/>
      <c r="GH2" s="602"/>
      <c r="GI2" s="602"/>
      <c r="GJ2" s="602"/>
      <c r="GK2" s="602"/>
      <c r="GL2" s="602"/>
      <c r="GM2" s="602"/>
      <c r="GN2" s="602"/>
      <c r="GO2" s="602"/>
      <c r="GP2" s="602"/>
      <c r="GQ2" s="602"/>
      <c r="GR2" s="602"/>
      <c r="GS2" s="602"/>
      <c r="GT2" s="602"/>
      <c r="GU2" s="602"/>
      <c r="GV2" s="602"/>
      <c r="GW2" s="602"/>
      <c r="GX2" s="602"/>
      <c r="GY2" s="602"/>
      <c r="GZ2" s="602"/>
      <c r="HA2" s="602"/>
      <c r="HB2" s="602"/>
      <c r="HC2" s="602"/>
      <c r="HD2" s="602"/>
      <c r="HE2" s="602"/>
      <c r="HF2" s="602"/>
      <c r="HG2" s="602"/>
      <c r="HH2" s="602"/>
      <c r="HI2" s="602"/>
      <c r="HJ2" s="602"/>
      <c r="HK2" s="602"/>
      <c r="HL2" s="602"/>
      <c r="HM2" s="602"/>
      <c r="HN2" s="602"/>
      <c r="HO2" s="602"/>
      <c r="HP2" s="602"/>
      <c r="HQ2" s="602"/>
      <c r="HR2" s="602"/>
      <c r="HS2" s="602"/>
      <c r="HT2" s="602"/>
      <c r="HU2" s="602"/>
      <c r="HV2" s="602"/>
      <c r="HW2" s="602"/>
      <c r="HX2" s="602"/>
      <c r="HY2" s="602"/>
      <c r="HZ2" s="602"/>
      <c r="IA2" s="602"/>
      <c r="IB2" s="602"/>
      <c r="IC2" s="602"/>
      <c r="ID2" s="602"/>
      <c r="IE2" s="602"/>
      <c r="IF2" s="602"/>
      <c r="IG2" s="602"/>
      <c r="IH2" s="602"/>
      <c r="II2" s="602"/>
      <c r="IJ2" s="602"/>
      <c r="IK2" s="602"/>
      <c r="IL2" s="602"/>
      <c r="IM2" s="602"/>
      <c r="IN2" s="602"/>
      <c r="IO2" s="602"/>
      <c r="IP2" s="602"/>
      <c r="IQ2" s="602"/>
      <c r="IR2" s="602"/>
      <c r="IS2" s="602"/>
      <c r="IT2" s="602"/>
      <c r="IU2" s="602"/>
    </row>
    <row r="3" spans="1:255" ht="15.75" x14ac:dyDescent="0.25">
      <c r="A3" s="589" t="s">
        <v>1212</v>
      </c>
      <c r="B3" s="590"/>
      <c r="C3" s="591"/>
      <c r="D3" s="602"/>
      <c r="E3" s="602"/>
      <c r="F3" s="602"/>
      <c r="G3" s="602"/>
      <c r="H3" s="602"/>
      <c r="I3" s="602"/>
      <c r="J3" s="602"/>
      <c r="K3" s="602"/>
      <c r="L3" s="602"/>
      <c r="M3" s="602"/>
      <c r="N3" s="602"/>
      <c r="O3" s="602"/>
      <c r="P3" s="602"/>
      <c r="Q3" s="602"/>
      <c r="R3" s="602"/>
      <c r="S3" s="602"/>
      <c r="T3" s="602"/>
      <c r="U3" s="602"/>
      <c r="V3" s="602"/>
      <c r="W3" s="602"/>
      <c r="X3" s="602"/>
      <c r="Y3" s="602"/>
      <c r="Z3" s="602"/>
      <c r="AA3" s="602"/>
      <c r="AB3" s="602"/>
      <c r="AC3" s="602"/>
      <c r="AD3" s="602"/>
      <c r="AE3" s="602"/>
      <c r="AF3" s="602"/>
      <c r="AG3" s="602"/>
      <c r="AH3" s="602"/>
      <c r="AI3" s="602"/>
      <c r="AJ3" s="602"/>
      <c r="AK3" s="602"/>
      <c r="AL3" s="602"/>
      <c r="AM3" s="602"/>
      <c r="AN3" s="602"/>
      <c r="AO3" s="602"/>
      <c r="AP3" s="602"/>
      <c r="AQ3" s="602"/>
      <c r="AR3" s="602"/>
      <c r="AS3" s="602"/>
      <c r="AT3" s="602"/>
      <c r="AU3" s="602"/>
      <c r="AV3" s="602"/>
      <c r="AW3" s="602"/>
      <c r="AX3" s="602"/>
      <c r="AY3" s="602"/>
      <c r="AZ3" s="602"/>
      <c r="BA3" s="602"/>
      <c r="BB3" s="602"/>
      <c r="BC3" s="602"/>
      <c r="BD3" s="602"/>
      <c r="BE3" s="602"/>
      <c r="BF3" s="602"/>
      <c r="BG3" s="602"/>
      <c r="BH3" s="602"/>
      <c r="BI3" s="602"/>
      <c r="BJ3" s="602"/>
      <c r="BK3" s="602"/>
      <c r="BL3" s="602"/>
      <c r="BM3" s="602"/>
      <c r="BN3" s="602"/>
      <c r="BO3" s="602"/>
      <c r="BP3" s="602"/>
      <c r="BQ3" s="602"/>
      <c r="BR3" s="602"/>
      <c r="BS3" s="602"/>
      <c r="BT3" s="602"/>
      <c r="BU3" s="602"/>
      <c r="BV3" s="602"/>
      <c r="BW3" s="602"/>
      <c r="BX3" s="602"/>
      <c r="BY3" s="602"/>
      <c r="BZ3" s="602"/>
      <c r="CA3" s="602"/>
      <c r="CB3" s="602"/>
      <c r="CC3" s="602"/>
      <c r="CD3" s="602"/>
      <c r="CE3" s="602"/>
      <c r="CF3" s="602"/>
      <c r="CG3" s="602"/>
      <c r="CH3" s="602"/>
      <c r="CI3" s="602"/>
      <c r="CJ3" s="602"/>
      <c r="CK3" s="602"/>
      <c r="CL3" s="602"/>
      <c r="CM3" s="602"/>
      <c r="CN3" s="602"/>
      <c r="CO3" s="602"/>
      <c r="CP3" s="602"/>
      <c r="CQ3" s="602"/>
      <c r="CR3" s="602"/>
      <c r="CS3" s="602"/>
      <c r="CT3" s="602"/>
      <c r="CU3" s="602"/>
      <c r="CV3" s="602"/>
      <c r="CW3" s="602"/>
      <c r="CX3" s="602"/>
      <c r="CY3" s="602"/>
      <c r="CZ3" s="602"/>
      <c r="DA3" s="602"/>
      <c r="DB3" s="602"/>
      <c r="DC3" s="602"/>
      <c r="DD3" s="602"/>
      <c r="DE3" s="602"/>
      <c r="DF3" s="602"/>
      <c r="DG3" s="602"/>
      <c r="DH3" s="602"/>
      <c r="DI3" s="602"/>
      <c r="DJ3" s="602"/>
      <c r="DK3" s="602"/>
      <c r="DL3" s="602"/>
      <c r="DM3" s="602"/>
      <c r="DN3" s="602"/>
      <c r="DO3" s="602"/>
      <c r="DP3" s="602"/>
      <c r="DQ3" s="602"/>
      <c r="DR3" s="602"/>
      <c r="DS3" s="602"/>
      <c r="DT3" s="602"/>
      <c r="DU3" s="602"/>
      <c r="DV3" s="602"/>
      <c r="DW3" s="602"/>
      <c r="DX3" s="602"/>
      <c r="DY3" s="602"/>
      <c r="DZ3" s="602"/>
      <c r="EA3" s="602"/>
      <c r="EB3" s="602"/>
      <c r="EC3" s="602"/>
      <c r="ED3" s="602"/>
      <c r="EE3" s="602"/>
      <c r="EF3" s="602"/>
      <c r="EG3" s="602"/>
      <c r="EH3" s="602"/>
      <c r="EI3" s="602"/>
      <c r="EJ3" s="602"/>
      <c r="EK3" s="602"/>
      <c r="EL3" s="602"/>
      <c r="EM3" s="602"/>
      <c r="EN3" s="602"/>
      <c r="EO3" s="602"/>
      <c r="EP3" s="602"/>
      <c r="EQ3" s="602"/>
      <c r="ER3" s="602"/>
      <c r="ES3" s="602"/>
      <c r="ET3" s="602"/>
      <c r="EU3" s="602"/>
      <c r="EV3" s="602"/>
      <c r="EW3" s="602"/>
      <c r="EX3" s="602"/>
      <c r="EY3" s="602"/>
      <c r="EZ3" s="602"/>
      <c r="FA3" s="602"/>
      <c r="FB3" s="602"/>
      <c r="FC3" s="602"/>
      <c r="FD3" s="602"/>
      <c r="FE3" s="602"/>
      <c r="FF3" s="602"/>
      <c r="FG3" s="602"/>
      <c r="FH3" s="602"/>
      <c r="FI3" s="602"/>
      <c r="FJ3" s="602"/>
      <c r="FK3" s="602"/>
      <c r="FL3" s="602"/>
      <c r="FM3" s="602"/>
      <c r="FN3" s="602"/>
      <c r="FO3" s="602"/>
      <c r="FP3" s="602"/>
      <c r="FQ3" s="602"/>
      <c r="FR3" s="602"/>
      <c r="FS3" s="602"/>
      <c r="FT3" s="602"/>
      <c r="FU3" s="602"/>
      <c r="FV3" s="602"/>
      <c r="FW3" s="602"/>
      <c r="FX3" s="602"/>
      <c r="FY3" s="602"/>
      <c r="FZ3" s="602"/>
      <c r="GA3" s="602"/>
      <c r="GB3" s="602"/>
      <c r="GC3" s="602"/>
      <c r="GD3" s="602"/>
      <c r="GE3" s="602"/>
      <c r="GF3" s="602"/>
      <c r="GG3" s="602"/>
      <c r="GH3" s="602"/>
      <c r="GI3" s="602"/>
      <c r="GJ3" s="602"/>
      <c r="GK3" s="602"/>
      <c r="GL3" s="602"/>
      <c r="GM3" s="602"/>
      <c r="GN3" s="602"/>
      <c r="GO3" s="602"/>
      <c r="GP3" s="602"/>
      <c r="GQ3" s="602"/>
      <c r="GR3" s="602"/>
      <c r="GS3" s="602"/>
      <c r="GT3" s="602"/>
      <c r="GU3" s="602"/>
      <c r="GV3" s="602"/>
      <c r="GW3" s="602"/>
      <c r="GX3" s="602"/>
      <c r="GY3" s="602"/>
      <c r="GZ3" s="602"/>
      <c r="HA3" s="602"/>
      <c r="HB3" s="602"/>
      <c r="HC3" s="602"/>
      <c r="HD3" s="602"/>
      <c r="HE3" s="602"/>
      <c r="HF3" s="602"/>
      <c r="HG3" s="602"/>
      <c r="HH3" s="602"/>
      <c r="HI3" s="602"/>
      <c r="HJ3" s="602"/>
      <c r="HK3" s="602"/>
      <c r="HL3" s="602"/>
      <c r="HM3" s="602"/>
      <c r="HN3" s="602"/>
      <c r="HO3" s="602"/>
      <c r="HP3" s="602"/>
      <c r="HQ3" s="602"/>
      <c r="HR3" s="602"/>
      <c r="HS3" s="602"/>
      <c r="HT3" s="602"/>
      <c r="HU3" s="602"/>
      <c r="HV3" s="602"/>
      <c r="HW3" s="602"/>
      <c r="HX3" s="602"/>
      <c r="HY3" s="602"/>
      <c r="HZ3" s="602"/>
      <c r="IA3" s="602"/>
      <c r="IB3" s="602"/>
      <c r="IC3" s="602"/>
      <c r="ID3" s="602"/>
      <c r="IE3" s="602"/>
      <c r="IF3" s="602"/>
      <c r="IG3" s="602"/>
      <c r="IH3" s="602"/>
      <c r="II3" s="602"/>
      <c r="IJ3" s="602"/>
      <c r="IK3" s="602"/>
      <c r="IL3" s="602"/>
      <c r="IM3" s="602"/>
      <c r="IN3" s="602"/>
      <c r="IO3" s="602"/>
      <c r="IP3" s="602"/>
      <c r="IQ3" s="602"/>
      <c r="IR3" s="602"/>
      <c r="IS3" s="602"/>
      <c r="IT3" s="602"/>
      <c r="IU3" s="602"/>
    </row>
    <row r="4" spans="1:255" ht="15.75" x14ac:dyDescent="0.25">
      <c r="A4" s="606" t="s">
        <v>887</v>
      </c>
      <c r="B4" s="607"/>
      <c r="C4" s="608"/>
    </row>
    <row r="5" spans="1:255" ht="5.25" customHeight="1" x14ac:dyDescent="0.25">
      <c r="A5" s="359"/>
      <c r="B5" s="303"/>
      <c r="C5" s="310"/>
    </row>
    <row r="6" spans="1:255" x14ac:dyDescent="0.25">
      <c r="A6" s="324" t="s">
        <v>935</v>
      </c>
      <c r="B6" s="325" t="s">
        <v>936</v>
      </c>
      <c r="C6" s="328" t="s">
        <v>937</v>
      </c>
    </row>
    <row r="7" spans="1:255" x14ac:dyDescent="0.25">
      <c r="A7" s="360" t="s">
        <v>938</v>
      </c>
      <c r="B7" s="361">
        <v>4739397.9256148003</v>
      </c>
      <c r="C7" s="362">
        <v>0.16961770610945814</v>
      </c>
      <c r="D7" s="54"/>
      <c r="E7" s="54"/>
      <c r="F7" s="363"/>
    </row>
    <row r="8" spans="1:255" x14ac:dyDescent="0.25">
      <c r="A8" s="360" t="s">
        <v>939</v>
      </c>
      <c r="B8" s="361">
        <v>239592.20263160003</v>
      </c>
      <c r="C8" s="362">
        <v>8.5747346920258295E-3</v>
      </c>
      <c r="D8" s="54"/>
      <c r="E8" s="54"/>
      <c r="F8" s="363"/>
    </row>
    <row r="9" spans="1:255" x14ac:dyDescent="0.25">
      <c r="A9" s="360" t="s">
        <v>940</v>
      </c>
      <c r="B9" s="361">
        <v>693881.79679420008</v>
      </c>
      <c r="C9" s="362">
        <v>2.4833246866071898E-2</v>
      </c>
      <c r="D9" s="54"/>
      <c r="E9" s="54"/>
      <c r="F9" s="363"/>
    </row>
    <row r="10" spans="1:255" x14ac:dyDescent="0.25">
      <c r="A10" s="360" t="s">
        <v>941</v>
      </c>
      <c r="B10" s="361">
        <v>883141.24475079984</v>
      </c>
      <c r="C10" s="362">
        <v>3.1606629039457677E-2</v>
      </c>
      <c r="D10" s="54"/>
      <c r="E10" s="54"/>
      <c r="F10" s="363"/>
    </row>
    <row r="11" spans="1:255" x14ac:dyDescent="0.25">
      <c r="A11" s="360" t="s">
        <v>948</v>
      </c>
      <c r="B11" s="361">
        <v>35157.165437800002</v>
      </c>
      <c r="C11" s="362">
        <v>1.2582352966483178E-3</v>
      </c>
      <c r="D11" s="54"/>
      <c r="E11" s="54"/>
      <c r="F11" s="363"/>
    </row>
    <row r="12" spans="1:255" x14ac:dyDescent="0.25">
      <c r="A12" s="364" t="s">
        <v>953</v>
      </c>
      <c r="B12" s="361">
        <v>479442.83230199991</v>
      </c>
      <c r="C12" s="362">
        <v>1.7158718196286012E-2</v>
      </c>
      <c r="D12" s="54"/>
      <c r="E12" s="54"/>
      <c r="F12" s="363"/>
    </row>
    <row r="13" spans="1:255" x14ac:dyDescent="0.25">
      <c r="A13" s="360" t="s">
        <v>942</v>
      </c>
      <c r="B13" s="361">
        <v>2442174.3147620005</v>
      </c>
      <c r="C13" s="362">
        <v>8.7402664154990359E-2</v>
      </c>
      <c r="D13" s="54"/>
      <c r="E13" s="54"/>
      <c r="F13" s="363"/>
    </row>
    <row r="14" spans="1:255" x14ac:dyDescent="0.25">
      <c r="A14" s="364" t="s">
        <v>954</v>
      </c>
      <c r="B14" s="361">
        <v>132306.6702818</v>
      </c>
      <c r="C14" s="362">
        <v>4.7351064984205117E-3</v>
      </c>
      <c r="D14" s="54"/>
      <c r="E14" s="54"/>
      <c r="F14" s="363"/>
    </row>
    <row r="15" spans="1:255" x14ac:dyDescent="0.25">
      <c r="A15" s="360" t="s">
        <v>943</v>
      </c>
      <c r="B15" s="361">
        <v>17129289.354592796</v>
      </c>
      <c r="C15" s="362">
        <v>0.61303794558130398</v>
      </c>
      <c r="D15" s="54"/>
      <c r="E15" s="54"/>
      <c r="F15" s="363"/>
    </row>
    <row r="16" spans="1:255" x14ac:dyDescent="0.25">
      <c r="A16" s="360" t="s">
        <v>1211</v>
      </c>
      <c r="B16" s="361">
        <v>19993.000021399999</v>
      </c>
      <c r="C16" s="362">
        <v>7.1552692031790291E-4</v>
      </c>
      <c r="D16" s="54"/>
      <c r="E16" s="54"/>
      <c r="F16" s="363"/>
    </row>
    <row r="17" spans="1:14" x14ac:dyDescent="0.25">
      <c r="A17" s="360" t="s">
        <v>944</v>
      </c>
      <c r="B17" s="361">
        <v>220965.72970220001</v>
      </c>
      <c r="C17" s="362">
        <v>7.9081142350012363E-3</v>
      </c>
      <c r="D17" s="54"/>
      <c r="E17" s="54"/>
      <c r="F17" s="363"/>
    </row>
    <row r="18" spans="1:14" x14ac:dyDescent="0.25">
      <c r="A18" s="360" t="s">
        <v>950</v>
      </c>
      <c r="B18" s="361">
        <v>12540.411681000001</v>
      </c>
      <c r="C18" s="362">
        <v>4.4880718951733673E-4</v>
      </c>
      <c r="D18" s="54"/>
      <c r="E18" s="54"/>
      <c r="F18" s="363"/>
    </row>
    <row r="19" spans="1:14" x14ac:dyDescent="0.25">
      <c r="A19" s="360" t="s">
        <v>951</v>
      </c>
      <c r="B19" s="361">
        <v>206.22387940000002</v>
      </c>
      <c r="C19" s="362">
        <v>7.3805200402715704E-6</v>
      </c>
      <c r="D19" s="54"/>
      <c r="E19" s="54"/>
      <c r="F19" s="363"/>
    </row>
    <row r="20" spans="1:14" x14ac:dyDescent="0.25">
      <c r="A20" s="360" t="s">
        <v>945</v>
      </c>
      <c r="B20" s="361">
        <v>104984.8173864</v>
      </c>
      <c r="C20" s="362">
        <v>3.7572882000811414E-3</v>
      </c>
      <c r="D20" s="54"/>
      <c r="E20" s="54"/>
    </row>
    <row r="21" spans="1:14" ht="15.75" thickBot="1" x14ac:dyDescent="0.3">
      <c r="A21" s="360" t="s">
        <v>946</v>
      </c>
      <c r="B21" s="361">
        <v>808572.46446339996</v>
      </c>
      <c r="C21" s="362">
        <v>2.8937896500379263E-2</v>
      </c>
      <c r="D21" s="54"/>
      <c r="E21" s="54"/>
    </row>
    <row r="22" spans="1:14" ht="15.75" customHeight="1" thickBot="1" x14ac:dyDescent="0.3">
      <c r="A22" s="275" t="s">
        <v>776</v>
      </c>
      <c r="B22" s="276">
        <f>SUM(B7:B21)</f>
        <v>27941646.154301599</v>
      </c>
      <c r="C22" s="281">
        <f>SUM(C7:C21)</f>
        <v>1</v>
      </c>
      <c r="E22" s="54"/>
    </row>
    <row r="23" spans="1:14" ht="5.25" customHeight="1" x14ac:dyDescent="0.25">
      <c r="A23" s="336"/>
      <c r="B23" s="336"/>
      <c r="C23" s="336"/>
    </row>
    <row r="24" spans="1:14" x14ac:dyDescent="0.25">
      <c r="A24" s="18" t="s">
        <v>952</v>
      </c>
      <c r="B24" s="18"/>
      <c r="C24" s="18"/>
    </row>
    <row r="25" spans="1:14" x14ac:dyDescent="0.25">
      <c r="A25" s="18" t="s">
        <v>24</v>
      </c>
    </row>
    <row r="26" spans="1:14" x14ac:dyDescent="0.25">
      <c r="A26" s="54"/>
    </row>
    <row r="27" spans="1:14" x14ac:dyDescent="0.25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6"/>
    </row>
    <row r="28" spans="1:14" x14ac:dyDescent="0.25">
      <c r="A28" s="54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6"/>
    </row>
    <row r="29" spans="1:14" x14ac:dyDescent="0.25">
      <c r="A29" s="54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6"/>
    </row>
    <row r="30" spans="1:14" x14ac:dyDescent="0.25">
      <c r="A30" s="54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6"/>
    </row>
    <row r="31" spans="1:14" x14ac:dyDescent="0.25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6"/>
    </row>
    <row r="32" spans="1:14" x14ac:dyDescent="0.25">
      <c r="A32" s="54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6"/>
    </row>
    <row r="33" spans="1:15" x14ac:dyDescent="0.25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6"/>
    </row>
    <row r="34" spans="1:15" x14ac:dyDescent="0.25">
      <c r="A34" s="54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6"/>
    </row>
    <row r="35" spans="1:15" x14ac:dyDescent="0.25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6"/>
    </row>
    <row r="36" spans="1:15" x14ac:dyDescent="0.25">
      <c r="A36" s="54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6"/>
    </row>
    <row r="37" spans="1:15" x14ac:dyDescent="0.25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6"/>
    </row>
    <row r="38" spans="1:15" x14ac:dyDescent="0.25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6"/>
    </row>
    <row r="39" spans="1:15" x14ac:dyDescent="0.25">
      <c r="A39" s="54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6"/>
    </row>
    <row r="40" spans="1:15" x14ac:dyDescent="0.25">
      <c r="A40" s="54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6"/>
    </row>
    <row r="41" spans="1:15" x14ac:dyDescent="0.25">
      <c r="A41" s="54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6"/>
    </row>
    <row r="42" spans="1:15" x14ac:dyDescent="0.25">
      <c r="A42" s="54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6"/>
    </row>
    <row r="43" spans="1:15" x14ac:dyDescent="0.2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showGridLines="0" workbookViewId="0">
      <selection activeCell="A3" sqref="A3"/>
    </sheetView>
  </sheetViews>
  <sheetFormatPr baseColWidth="10" defaultColWidth="0" defaultRowHeight="15" zeroHeight="1" x14ac:dyDescent="0.25"/>
  <cols>
    <col min="1" max="1" width="62.85546875" customWidth="1"/>
    <col min="2" max="2" width="22.140625" customWidth="1"/>
    <col min="4" max="256" width="11.42578125" hidden="1"/>
    <col min="257" max="257" width="62.85546875" customWidth="1"/>
    <col min="258" max="258" width="22.140625" customWidth="1"/>
    <col min="259" max="512" width="11.42578125" hidden="1"/>
    <col min="513" max="513" width="62.85546875" customWidth="1"/>
    <col min="514" max="514" width="22.140625" customWidth="1"/>
    <col min="515" max="768" width="11.42578125" hidden="1"/>
    <col min="769" max="769" width="62.85546875" customWidth="1"/>
    <col min="770" max="770" width="22.140625" customWidth="1"/>
    <col min="771" max="1024" width="11.42578125" hidden="1"/>
    <col min="1025" max="1025" width="62.85546875" customWidth="1"/>
    <col min="1026" max="1026" width="22.140625" customWidth="1"/>
    <col min="1027" max="1280" width="11.42578125" hidden="1"/>
    <col min="1281" max="1281" width="62.85546875" customWidth="1"/>
    <col min="1282" max="1282" width="22.140625" customWidth="1"/>
    <col min="1283" max="1536" width="11.42578125" hidden="1"/>
    <col min="1537" max="1537" width="62.85546875" customWidth="1"/>
    <col min="1538" max="1538" width="22.140625" customWidth="1"/>
    <col min="1539" max="1792" width="11.42578125" hidden="1"/>
    <col min="1793" max="1793" width="62.85546875" customWidth="1"/>
    <col min="1794" max="1794" width="22.140625" customWidth="1"/>
    <col min="1795" max="2048" width="11.42578125" hidden="1"/>
    <col min="2049" max="2049" width="62.85546875" customWidth="1"/>
    <col min="2050" max="2050" width="22.140625" customWidth="1"/>
    <col min="2051" max="2304" width="11.42578125" hidden="1"/>
    <col min="2305" max="2305" width="62.85546875" customWidth="1"/>
    <col min="2306" max="2306" width="22.140625" customWidth="1"/>
    <col min="2307" max="2560" width="11.42578125" hidden="1"/>
    <col min="2561" max="2561" width="62.85546875" customWidth="1"/>
    <col min="2562" max="2562" width="22.140625" customWidth="1"/>
    <col min="2563" max="2816" width="11.42578125" hidden="1"/>
    <col min="2817" max="2817" width="62.85546875" customWidth="1"/>
    <col min="2818" max="2818" width="22.140625" customWidth="1"/>
    <col min="2819" max="3072" width="11.42578125" hidden="1"/>
    <col min="3073" max="3073" width="62.85546875" customWidth="1"/>
    <col min="3074" max="3074" width="22.140625" customWidth="1"/>
    <col min="3075" max="3328" width="11.42578125" hidden="1"/>
    <col min="3329" max="3329" width="62.85546875" customWidth="1"/>
    <col min="3330" max="3330" width="22.140625" customWidth="1"/>
    <col min="3331" max="3584" width="11.42578125" hidden="1"/>
    <col min="3585" max="3585" width="62.85546875" customWidth="1"/>
    <col min="3586" max="3586" width="22.140625" customWidth="1"/>
    <col min="3587" max="3840" width="11.42578125" hidden="1"/>
    <col min="3841" max="3841" width="62.85546875" customWidth="1"/>
    <col min="3842" max="3842" width="22.140625" customWidth="1"/>
    <col min="3843" max="4096" width="11.42578125" hidden="1"/>
    <col min="4097" max="4097" width="62.85546875" customWidth="1"/>
    <col min="4098" max="4098" width="22.140625" customWidth="1"/>
    <col min="4099" max="4352" width="11.42578125" hidden="1"/>
    <col min="4353" max="4353" width="62.85546875" customWidth="1"/>
    <col min="4354" max="4354" width="22.140625" customWidth="1"/>
    <col min="4355" max="4608" width="11.42578125" hidden="1"/>
    <col min="4609" max="4609" width="62.85546875" customWidth="1"/>
    <col min="4610" max="4610" width="22.140625" customWidth="1"/>
    <col min="4611" max="4864" width="11.42578125" hidden="1"/>
    <col min="4865" max="4865" width="62.85546875" customWidth="1"/>
    <col min="4866" max="4866" width="22.140625" customWidth="1"/>
    <col min="4867" max="5120" width="11.42578125" hidden="1"/>
    <col min="5121" max="5121" width="62.85546875" customWidth="1"/>
    <col min="5122" max="5122" width="22.140625" customWidth="1"/>
    <col min="5123" max="5376" width="11.42578125" hidden="1"/>
    <col min="5377" max="5377" width="62.85546875" customWidth="1"/>
    <col min="5378" max="5378" width="22.140625" customWidth="1"/>
    <col min="5379" max="5632" width="11.42578125" hidden="1"/>
    <col min="5633" max="5633" width="62.85546875" customWidth="1"/>
    <col min="5634" max="5634" width="22.140625" customWidth="1"/>
    <col min="5635" max="5888" width="11.42578125" hidden="1"/>
    <col min="5889" max="5889" width="62.85546875" customWidth="1"/>
    <col min="5890" max="5890" width="22.140625" customWidth="1"/>
    <col min="5891" max="6144" width="11.42578125" hidden="1"/>
    <col min="6145" max="6145" width="62.85546875" customWidth="1"/>
    <col min="6146" max="6146" width="22.140625" customWidth="1"/>
    <col min="6147" max="6400" width="11.42578125" hidden="1"/>
    <col min="6401" max="6401" width="62.85546875" customWidth="1"/>
    <col min="6402" max="6402" width="22.140625" customWidth="1"/>
    <col min="6403" max="6656" width="11.42578125" hidden="1"/>
    <col min="6657" max="6657" width="62.85546875" customWidth="1"/>
    <col min="6658" max="6658" width="22.140625" customWidth="1"/>
    <col min="6659" max="6912" width="11.42578125" hidden="1"/>
    <col min="6913" max="6913" width="62.85546875" customWidth="1"/>
    <col min="6914" max="6914" width="22.140625" customWidth="1"/>
    <col min="6915" max="7168" width="11.42578125" hidden="1"/>
    <col min="7169" max="7169" width="62.85546875" customWidth="1"/>
    <col min="7170" max="7170" width="22.140625" customWidth="1"/>
    <col min="7171" max="7424" width="11.42578125" hidden="1"/>
    <col min="7425" max="7425" width="62.85546875" customWidth="1"/>
    <col min="7426" max="7426" width="22.140625" customWidth="1"/>
    <col min="7427" max="7680" width="11.42578125" hidden="1"/>
    <col min="7681" max="7681" width="62.85546875" customWidth="1"/>
    <col min="7682" max="7682" width="22.140625" customWidth="1"/>
    <col min="7683" max="7936" width="11.42578125" hidden="1"/>
    <col min="7937" max="7937" width="62.85546875" customWidth="1"/>
    <col min="7938" max="7938" width="22.140625" customWidth="1"/>
    <col min="7939" max="8192" width="11.42578125" hidden="1"/>
    <col min="8193" max="8193" width="62.85546875" customWidth="1"/>
    <col min="8194" max="8194" width="22.140625" customWidth="1"/>
    <col min="8195" max="8448" width="11.42578125" hidden="1"/>
    <col min="8449" max="8449" width="62.85546875" customWidth="1"/>
    <col min="8450" max="8450" width="22.140625" customWidth="1"/>
    <col min="8451" max="8704" width="11.42578125" hidden="1"/>
    <col min="8705" max="8705" width="62.85546875" customWidth="1"/>
    <col min="8706" max="8706" width="22.140625" customWidth="1"/>
    <col min="8707" max="8960" width="11.42578125" hidden="1"/>
    <col min="8961" max="8961" width="62.85546875" customWidth="1"/>
    <col min="8962" max="8962" width="22.140625" customWidth="1"/>
    <col min="8963" max="9216" width="11.42578125" hidden="1"/>
    <col min="9217" max="9217" width="62.85546875" customWidth="1"/>
    <col min="9218" max="9218" width="22.140625" customWidth="1"/>
    <col min="9219" max="9472" width="11.42578125" hidden="1"/>
    <col min="9473" max="9473" width="62.85546875" customWidth="1"/>
    <col min="9474" max="9474" width="22.140625" customWidth="1"/>
    <col min="9475" max="9728" width="11.42578125" hidden="1"/>
    <col min="9729" max="9729" width="62.85546875" customWidth="1"/>
    <col min="9730" max="9730" width="22.140625" customWidth="1"/>
    <col min="9731" max="9984" width="11.42578125" hidden="1"/>
    <col min="9985" max="9985" width="62.85546875" customWidth="1"/>
    <col min="9986" max="9986" width="22.140625" customWidth="1"/>
    <col min="9987" max="10240" width="11.42578125" hidden="1"/>
    <col min="10241" max="10241" width="62.85546875" customWidth="1"/>
    <col min="10242" max="10242" width="22.140625" customWidth="1"/>
    <col min="10243" max="10496" width="11.42578125" hidden="1"/>
    <col min="10497" max="10497" width="62.85546875" customWidth="1"/>
    <col min="10498" max="10498" width="22.140625" customWidth="1"/>
    <col min="10499" max="10752" width="11.42578125" hidden="1"/>
    <col min="10753" max="10753" width="62.85546875" customWidth="1"/>
    <col min="10754" max="10754" width="22.140625" customWidth="1"/>
    <col min="10755" max="11008" width="11.42578125" hidden="1"/>
    <col min="11009" max="11009" width="62.85546875" customWidth="1"/>
    <col min="11010" max="11010" width="22.140625" customWidth="1"/>
    <col min="11011" max="11264" width="11.42578125" hidden="1"/>
    <col min="11265" max="11265" width="62.85546875" customWidth="1"/>
    <col min="11266" max="11266" width="22.140625" customWidth="1"/>
    <col min="11267" max="11520" width="11.42578125" hidden="1"/>
    <col min="11521" max="11521" width="62.85546875" customWidth="1"/>
    <col min="11522" max="11522" width="22.140625" customWidth="1"/>
    <col min="11523" max="11776" width="11.42578125" hidden="1"/>
    <col min="11777" max="11777" width="62.85546875" customWidth="1"/>
    <col min="11778" max="11778" width="22.140625" customWidth="1"/>
    <col min="11779" max="12032" width="11.42578125" hidden="1"/>
    <col min="12033" max="12033" width="62.85546875" customWidth="1"/>
    <col min="12034" max="12034" width="22.140625" customWidth="1"/>
    <col min="12035" max="12288" width="11.42578125" hidden="1"/>
    <col min="12289" max="12289" width="62.85546875" customWidth="1"/>
    <col min="12290" max="12290" width="22.140625" customWidth="1"/>
    <col min="12291" max="12544" width="11.42578125" hidden="1"/>
    <col min="12545" max="12545" width="62.85546875" customWidth="1"/>
    <col min="12546" max="12546" width="22.140625" customWidth="1"/>
    <col min="12547" max="12800" width="11.42578125" hidden="1"/>
    <col min="12801" max="12801" width="62.85546875" customWidth="1"/>
    <col min="12802" max="12802" width="22.140625" customWidth="1"/>
    <col min="12803" max="13056" width="11.42578125" hidden="1"/>
    <col min="13057" max="13057" width="62.85546875" customWidth="1"/>
    <col min="13058" max="13058" width="22.140625" customWidth="1"/>
    <col min="13059" max="13312" width="11.42578125" hidden="1"/>
    <col min="13313" max="13313" width="62.85546875" customWidth="1"/>
    <col min="13314" max="13314" width="22.140625" customWidth="1"/>
    <col min="13315" max="13568" width="11.42578125" hidden="1"/>
    <col min="13569" max="13569" width="62.85546875" customWidth="1"/>
    <col min="13570" max="13570" width="22.140625" customWidth="1"/>
    <col min="13571" max="13824" width="11.42578125" hidden="1"/>
    <col min="13825" max="13825" width="62.85546875" customWidth="1"/>
    <col min="13826" max="13826" width="22.140625" customWidth="1"/>
    <col min="13827" max="14080" width="11.42578125" hidden="1"/>
    <col min="14081" max="14081" width="62.85546875" customWidth="1"/>
    <col min="14082" max="14082" width="22.140625" customWidth="1"/>
    <col min="14083" max="14336" width="11.42578125" hidden="1"/>
    <col min="14337" max="14337" width="62.85546875" customWidth="1"/>
    <col min="14338" max="14338" width="22.140625" customWidth="1"/>
    <col min="14339" max="14592" width="11.42578125" hidden="1"/>
    <col min="14593" max="14593" width="62.85546875" customWidth="1"/>
    <col min="14594" max="14594" width="22.140625" customWidth="1"/>
    <col min="14595" max="14848" width="11.42578125" hidden="1"/>
    <col min="14849" max="14849" width="62.85546875" customWidth="1"/>
    <col min="14850" max="14850" width="22.140625" customWidth="1"/>
    <col min="14851" max="15104" width="11.42578125" hidden="1"/>
    <col min="15105" max="15105" width="62.85546875" customWidth="1"/>
    <col min="15106" max="15106" width="22.140625" customWidth="1"/>
    <col min="15107" max="15360" width="11.42578125" hidden="1"/>
    <col min="15361" max="15361" width="62.85546875" customWidth="1"/>
    <col min="15362" max="15362" width="22.140625" customWidth="1"/>
    <col min="15363" max="15616" width="11.42578125" hidden="1"/>
    <col min="15617" max="15617" width="62.85546875" customWidth="1"/>
    <col min="15618" max="15618" width="22.140625" customWidth="1"/>
    <col min="15619" max="15872" width="11.42578125" hidden="1"/>
    <col min="15873" max="15873" width="62.85546875" customWidth="1"/>
    <col min="15874" max="15874" width="22.140625" customWidth="1"/>
    <col min="15875" max="16128" width="11.42578125" hidden="1"/>
    <col min="16129" max="16129" width="62.85546875" customWidth="1"/>
    <col min="16130" max="16130" width="22.140625" customWidth="1"/>
    <col min="16131" max="16384" width="11.42578125" hidden="1"/>
  </cols>
  <sheetData>
    <row r="1" spans="1:2" ht="30.75" customHeight="1" x14ac:dyDescent="0.25">
      <c r="A1" s="511" t="s">
        <v>955</v>
      </c>
      <c r="B1" s="513"/>
    </row>
    <row r="2" spans="1:2" x14ac:dyDescent="0.25">
      <c r="A2" s="484" t="s">
        <v>1212</v>
      </c>
      <c r="B2" s="504"/>
    </row>
    <row r="3" spans="1:2" ht="6" customHeight="1" x14ac:dyDescent="0.25">
      <c r="A3" s="232"/>
      <c r="B3" s="234"/>
    </row>
    <row r="4" spans="1:2" x14ac:dyDescent="0.25">
      <c r="A4" s="609" t="s">
        <v>956</v>
      </c>
      <c r="B4" s="610" t="s">
        <v>682</v>
      </c>
    </row>
    <row r="5" spans="1:2" ht="15.75" thickBot="1" x14ac:dyDescent="0.3">
      <c r="A5" s="609"/>
      <c r="B5" s="610"/>
    </row>
    <row r="6" spans="1:2" x14ac:dyDescent="0.25">
      <c r="A6" s="368" t="s">
        <v>39</v>
      </c>
      <c r="B6" s="208">
        <v>94</v>
      </c>
    </row>
    <row r="7" spans="1:2" x14ac:dyDescent="0.25">
      <c r="A7" s="369" t="s">
        <v>72</v>
      </c>
      <c r="B7" s="209">
        <v>1348</v>
      </c>
    </row>
    <row r="8" spans="1:2" x14ac:dyDescent="0.25">
      <c r="A8" s="369" t="s">
        <v>31</v>
      </c>
      <c r="B8" s="209">
        <v>127</v>
      </c>
    </row>
    <row r="9" spans="1:2" x14ac:dyDescent="0.25">
      <c r="A9" s="369" t="s">
        <v>825</v>
      </c>
      <c r="B9" s="209">
        <v>20</v>
      </c>
    </row>
    <row r="10" spans="1:2" x14ac:dyDescent="0.25">
      <c r="A10" s="369" t="s">
        <v>89</v>
      </c>
      <c r="B10" s="209">
        <v>50</v>
      </c>
    </row>
    <row r="11" spans="1:2" x14ac:dyDescent="0.25">
      <c r="A11" s="369" t="s">
        <v>957</v>
      </c>
      <c r="B11" s="209">
        <v>14</v>
      </c>
    </row>
    <row r="12" spans="1:2" x14ac:dyDescent="0.25">
      <c r="A12" s="369" t="s">
        <v>958</v>
      </c>
      <c r="B12" s="209">
        <v>90</v>
      </c>
    </row>
    <row r="13" spans="1:2" x14ac:dyDescent="0.25">
      <c r="A13" s="369" t="s">
        <v>683</v>
      </c>
      <c r="B13" s="209">
        <v>22</v>
      </c>
    </row>
    <row r="14" spans="1:2" x14ac:dyDescent="0.25">
      <c r="A14" s="369" t="s">
        <v>36</v>
      </c>
      <c r="B14" s="209">
        <v>99</v>
      </c>
    </row>
    <row r="15" spans="1:2" x14ac:dyDescent="0.25">
      <c r="A15" s="369" t="s">
        <v>580</v>
      </c>
      <c r="B15" s="209">
        <v>17</v>
      </c>
    </row>
    <row r="16" spans="1:2" x14ac:dyDescent="0.25">
      <c r="A16" s="369" t="s">
        <v>209</v>
      </c>
      <c r="B16" s="209">
        <v>20</v>
      </c>
    </row>
    <row r="17" spans="1:2" ht="15.75" thickBot="1" x14ac:dyDescent="0.3">
      <c r="A17" s="370" t="s">
        <v>225</v>
      </c>
      <c r="B17" s="209">
        <v>36</v>
      </c>
    </row>
    <row r="18" spans="1:2" ht="15.75" thickBot="1" x14ac:dyDescent="0.3">
      <c r="A18" s="366" t="s">
        <v>1</v>
      </c>
      <c r="B18" s="367">
        <f>SUM(B6:B17)</f>
        <v>1937</v>
      </c>
    </row>
    <row r="19" spans="1:2" ht="5.25" customHeight="1" x14ac:dyDescent="0.25">
      <c r="A19" s="294"/>
      <c r="B19" s="294"/>
    </row>
    <row r="20" spans="1:2" x14ac:dyDescent="0.25"/>
    <row r="21" spans="1:2" x14ac:dyDescent="0.25">
      <c r="A21" s="18" t="s">
        <v>24</v>
      </c>
    </row>
    <row r="22" spans="1:2" x14ac:dyDescent="0.25"/>
    <row r="23" spans="1:2" x14ac:dyDescent="0.25"/>
    <row r="24" spans="1:2" x14ac:dyDescent="0.25"/>
    <row r="25" spans="1:2" x14ac:dyDescent="0.25"/>
    <row r="26" spans="1:2" x14ac:dyDescent="0.25"/>
    <row r="27" spans="1:2" x14ac:dyDescent="0.25"/>
    <row r="28" spans="1:2" x14ac:dyDescent="0.25"/>
    <row r="29" spans="1:2" x14ac:dyDescent="0.25"/>
    <row r="30" spans="1:2" x14ac:dyDescent="0.25"/>
    <row r="31" spans="1:2" x14ac:dyDescent="0.25"/>
    <row r="32" spans="1: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59"/>
  <sheetViews>
    <sheetView workbookViewId="0">
      <selection activeCell="A26" sqref="A26"/>
    </sheetView>
  </sheetViews>
  <sheetFormatPr baseColWidth="10" defaultColWidth="0" defaultRowHeight="15" zeroHeight="1" x14ac:dyDescent="0.25"/>
  <cols>
    <col min="1" max="1" width="56.42578125" customWidth="1"/>
    <col min="2" max="2" width="17.42578125" customWidth="1"/>
    <col min="3" max="3" width="18.5703125" customWidth="1"/>
    <col min="4" max="4" width="16.42578125" customWidth="1"/>
    <col min="5" max="5" width="16.85546875" customWidth="1"/>
    <col min="6" max="6" width="20.28515625" customWidth="1"/>
    <col min="7" max="7" width="19.85546875" customWidth="1"/>
    <col min="8" max="8" width="19.7109375" customWidth="1"/>
    <col min="9" max="9" width="20.28515625" customWidth="1"/>
    <col min="10" max="10" width="22.5703125" customWidth="1"/>
    <col min="11" max="11" width="24.42578125" customWidth="1"/>
    <col min="12" max="256" width="11.42578125" hidden="1"/>
    <col min="257" max="257" width="56.42578125" customWidth="1"/>
    <col min="258" max="258" width="17.42578125" customWidth="1"/>
    <col min="259" max="259" width="18.5703125" customWidth="1"/>
    <col min="260" max="260" width="16.42578125" customWidth="1"/>
    <col min="261" max="261" width="16.85546875" customWidth="1"/>
    <col min="262" max="262" width="20.28515625" customWidth="1"/>
    <col min="263" max="263" width="19.85546875" customWidth="1"/>
    <col min="264" max="264" width="19.7109375" customWidth="1"/>
    <col min="265" max="265" width="20.28515625" customWidth="1"/>
    <col min="266" max="266" width="22.5703125" customWidth="1"/>
    <col min="267" max="267" width="24.42578125" customWidth="1"/>
    <col min="268" max="512" width="11.42578125" hidden="1"/>
    <col min="513" max="513" width="56.42578125" customWidth="1"/>
    <col min="514" max="514" width="17.42578125" customWidth="1"/>
    <col min="515" max="515" width="18.5703125" customWidth="1"/>
    <col min="516" max="516" width="16.42578125" customWidth="1"/>
    <col min="517" max="517" width="16.85546875" customWidth="1"/>
    <col min="518" max="518" width="20.28515625" customWidth="1"/>
    <col min="519" max="519" width="19.85546875" customWidth="1"/>
    <col min="520" max="520" width="19.7109375" customWidth="1"/>
    <col min="521" max="521" width="20.28515625" customWidth="1"/>
    <col min="522" max="522" width="22.5703125" customWidth="1"/>
    <col min="523" max="523" width="24.42578125" customWidth="1"/>
    <col min="524" max="768" width="11.42578125" hidden="1"/>
    <col min="769" max="769" width="56.42578125" customWidth="1"/>
    <col min="770" max="770" width="17.42578125" customWidth="1"/>
    <col min="771" max="771" width="18.5703125" customWidth="1"/>
    <col min="772" max="772" width="16.42578125" customWidth="1"/>
    <col min="773" max="773" width="16.85546875" customWidth="1"/>
    <col min="774" max="774" width="20.28515625" customWidth="1"/>
    <col min="775" max="775" width="19.85546875" customWidth="1"/>
    <col min="776" max="776" width="19.7109375" customWidth="1"/>
    <col min="777" max="777" width="20.28515625" customWidth="1"/>
    <col min="778" max="778" width="22.5703125" customWidth="1"/>
    <col min="779" max="779" width="24.42578125" customWidth="1"/>
    <col min="780" max="1024" width="11.42578125" hidden="1"/>
    <col min="1025" max="1025" width="56.42578125" customWidth="1"/>
    <col min="1026" max="1026" width="17.42578125" customWidth="1"/>
    <col min="1027" max="1027" width="18.5703125" customWidth="1"/>
    <col min="1028" max="1028" width="16.42578125" customWidth="1"/>
    <col min="1029" max="1029" width="16.85546875" customWidth="1"/>
    <col min="1030" max="1030" width="20.28515625" customWidth="1"/>
    <col min="1031" max="1031" width="19.85546875" customWidth="1"/>
    <col min="1032" max="1032" width="19.7109375" customWidth="1"/>
    <col min="1033" max="1033" width="20.28515625" customWidth="1"/>
    <col min="1034" max="1034" width="22.5703125" customWidth="1"/>
    <col min="1035" max="1035" width="24.42578125" customWidth="1"/>
    <col min="1036" max="1280" width="11.42578125" hidden="1"/>
    <col min="1281" max="1281" width="56.42578125" customWidth="1"/>
    <col min="1282" max="1282" width="17.42578125" customWidth="1"/>
    <col min="1283" max="1283" width="18.5703125" customWidth="1"/>
    <col min="1284" max="1284" width="16.42578125" customWidth="1"/>
    <col min="1285" max="1285" width="16.85546875" customWidth="1"/>
    <col min="1286" max="1286" width="20.28515625" customWidth="1"/>
    <col min="1287" max="1287" width="19.85546875" customWidth="1"/>
    <col min="1288" max="1288" width="19.7109375" customWidth="1"/>
    <col min="1289" max="1289" width="20.28515625" customWidth="1"/>
    <col min="1290" max="1290" width="22.5703125" customWidth="1"/>
    <col min="1291" max="1291" width="24.42578125" customWidth="1"/>
    <col min="1292" max="1536" width="11.42578125" hidden="1"/>
    <col min="1537" max="1537" width="56.42578125" customWidth="1"/>
    <col min="1538" max="1538" width="17.42578125" customWidth="1"/>
    <col min="1539" max="1539" width="18.5703125" customWidth="1"/>
    <col min="1540" max="1540" width="16.42578125" customWidth="1"/>
    <col min="1541" max="1541" width="16.85546875" customWidth="1"/>
    <col min="1542" max="1542" width="20.28515625" customWidth="1"/>
    <col min="1543" max="1543" width="19.85546875" customWidth="1"/>
    <col min="1544" max="1544" width="19.7109375" customWidth="1"/>
    <col min="1545" max="1545" width="20.28515625" customWidth="1"/>
    <col min="1546" max="1546" width="22.5703125" customWidth="1"/>
    <col min="1547" max="1547" width="24.42578125" customWidth="1"/>
    <col min="1548" max="1792" width="11.42578125" hidden="1"/>
    <col min="1793" max="1793" width="56.42578125" customWidth="1"/>
    <col min="1794" max="1794" width="17.42578125" customWidth="1"/>
    <col min="1795" max="1795" width="18.5703125" customWidth="1"/>
    <col min="1796" max="1796" width="16.42578125" customWidth="1"/>
    <col min="1797" max="1797" width="16.85546875" customWidth="1"/>
    <col min="1798" max="1798" width="20.28515625" customWidth="1"/>
    <col min="1799" max="1799" width="19.85546875" customWidth="1"/>
    <col min="1800" max="1800" width="19.7109375" customWidth="1"/>
    <col min="1801" max="1801" width="20.28515625" customWidth="1"/>
    <col min="1802" max="1802" width="22.5703125" customWidth="1"/>
    <col min="1803" max="1803" width="24.42578125" customWidth="1"/>
    <col min="1804" max="2048" width="11.42578125" hidden="1"/>
    <col min="2049" max="2049" width="56.42578125" customWidth="1"/>
    <col min="2050" max="2050" width="17.42578125" customWidth="1"/>
    <col min="2051" max="2051" width="18.5703125" customWidth="1"/>
    <col min="2052" max="2052" width="16.42578125" customWidth="1"/>
    <col min="2053" max="2053" width="16.85546875" customWidth="1"/>
    <col min="2054" max="2054" width="20.28515625" customWidth="1"/>
    <col min="2055" max="2055" width="19.85546875" customWidth="1"/>
    <col min="2056" max="2056" width="19.7109375" customWidth="1"/>
    <col min="2057" max="2057" width="20.28515625" customWidth="1"/>
    <col min="2058" max="2058" width="22.5703125" customWidth="1"/>
    <col min="2059" max="2059" width="24.42578125" customWidth="1"/>
    <col min="2060" max="2304" width="11.42578125" hidden="1"/>
    <col min="2305" max="2305" width="56.42578125" customWidth="1"/>
    <col min="2306" max="2306" width="17.42578125" customWidth="1"/>
    <col min="2307" max="2307" width="18.5703125" customWidth="1"/>
    <col min="2308" max="2308" width="16.42578125" customWidth="1"/>
    <col min="2309" max="2309" width="16.85546875" customWidth="1"/>
    <col min="2310" max="2310" width="20.28515625" customWidth="1"/>
    <col min="2311" max="2311" width="19.85546875" customWidth="1"/>
    <col min="2312" max="2312" width="19.7109375" customWidth="1"/>
    <col min="2313" max="2313" width="20.28515625" customWidth="1"/>
    <col min="2314" max="2314" width="22.5703125" customWidth="1"/>
    <col min="2315" max="2315" width="24.42578125" customWidth="1"/>
    <col min="2316" max="2560" width="11.42578125" hidden="1"/>
    <col min="2561" max="2561" width="56.42578125" customWidth="1"/>
    <col min="2562" max="2562" width="17.42578125" customWidth="1"/>
    <col min="2563" max="2563" width="18.5703125" customWidth="1"/>
    <col min="2564" max="2564" width="16.42578125" customWidth="1"/>
    <col min="2565" max="2565" width="16.85546875" customWidth="1"/>
    <col min="2566" max="2566" width="20.28515625" customWidth="1"/>
    <col min="2567" max="2567" width="19.85546875" customWidth="1"/>
    <col min="2568" max="2568" width="19.7109375" customWidth="1"/>
    <col min="2569" max="2569" width="20.28515625" customWidth="1"/>
    <col min="2570" max="2570" width="22.5703125" customWidth="1"/>
    <col min="2571" max="2571" width="24.42578125" customWidth="1"/>
    <col min="2572" max="2816" width="11.42578125" hidden="1"/>
    <col min="2817" max="2817" width="56.42578125" customWidth="1"/>
    <col min="2818" max="2818" width="17.42578125" customWidth="1"/>
    <col min="2819" max="2819" width="18.5703125" customWidth="1"/>
    <col min="2820" max="2820" width="16.42578125" customWidth="1"/>
    <col min="2821" max="2821" width="16.85546875" customWidth="1"/>
    <col min="2822" max="2822" width="20.28515625" customWidth="1"/>
    <col min="2823" max="2823" width="19.85546875" customWidth="1"/>
    <col min="2824" max="2824" width="19.7109375" customWidth="1"/>
    <col min="2825" max="2825" width="20.28515625" customWidth="1"/>
    <col min="2826" max="2826" width="22.5703125" customWidth="1"/>
    <col min="2827" max="2827" width="24.42578125" customWidth="1"/>
    <col min="2828" max="3072" width="11.42578125" hidden="1"/>
    <col min="3073" max="3073" width="56.42578125" customWidth="1"/>
    <col min="3074" max="3074" width="17.42578125" customWidth="1"/>
    <col min="3075" max="3075" width="18.5703125" customWidth="1"/>
    <col min="3076" max="3076" width="16.42578125" customWidth="1"/>
    <col min="3077" max="3077" width="16.85546875" customWidth="1"/>
    <col min="3078" max="3078" width="20.28515625" customWidth="1"/>
    <col min="3079" max="3079" width="19.85546875" customWidth="1"/>
    <col min="3080" max="3080" width="19.7109375" customWidth="1"/>
    <col min="3081" max="3081" width="20.28515625" customWidth="1"/>
    <col min="3082" max="3082" width="22.5703125" customWidth="1"/>
    <col min="3083" max="3083" width="24.42578125" customWidth="1"/>
    <col min="3084" max="3328" width="11.42578125" hidden="1"/>
    <col min="3329" max="3329" width="56.42578125" customWidth="1"/>
    <col min="3330" max="3330" width="17.42578125" customWidth="1"/>
    <col min="3331" max="3331" width="18.5703125" customWidth="1"/>
    <col min="3332" max="3332" width="16.42578125" customWidth="1"/>
    <col min="3333" max="3333" width="16.85546875" customWidth="1"/>
    <col min="3334" max="3334" width="20.28515625" customWidth="1"/>
    <col min="3335" max="3335" width="19.85546875" customWidth="1"/>
    <col min="3336" max="3336" width="19.7109375" customWidth="1"/>
    <col min="3337" max="3337" width="20.28515625" customWidth="1"/>
    <col min="3338" max="3338" width="22.5703125" customWidth="1"/>
    <col min="3339" max="3339" width="24.42578125" customWidth="1"/>
    <col min="3340" max="3584" width="11.42578125" hidden="1"/>
    <col min="3585" max="3585" width="56.42578125" customWidth="1"/>
    <col min="3586" max="3586" width="17.42578125" customWidth="1"/>
    <col min="3587" max="3587" width="18.5703125" customWidth="1"/>
    <col min="3588" max="3588" width="16.42578125" customWidth="1"/>
    <col min="3589" max="3589" width="16.85546875" customWidth="1"/>
    <col min="3590" max="3590" width="20.28515625" customWidth="1"/>
    <col min="3591" max="3591" width="19.85546875" customWidth="1"/>
    <col min="3592" max="3592" width="19.7109375" customWidth="1"/>
    <col min="3593" max="3593" width="20.28515625" customWidth="1"/>
    <col min="3594" max="3594" width="22.5703125" customWidth="1"/>
    <col min="3595" max="3595" width="24.42578125" customWidth="1"/>
    <col min="3596" max="3840" width="11.42578125" hidden="1"/>
    <col min="3841" max="3841" width="56.42578125" customWidth="1"/>
    <col min="3842" max="3842" width="17.42578125" customWidth="1"/>
    <col min="3843" max="3843" width="18.5703125" customWidth="1"/>
    <col min="3844" max="3844" width="16.42578125" customWidth="1"/>
    <col min="3845" max="3845" width="16.85546875" customWidth="1"/>
    <col min="3846" max="3846" width="20.28515625" customWidth="1"/>
    <col min="3847" max="3847" width="19.85546875" customWidth="1"/>
    <col min="3848" max="3848" width="19.7109375" customWidth="1"/>
    <col min="3849" max="3849" width="20.28515625" customWidth="1"/>
    <col min="3850" max="3850" width="22.5703125" customWidth="1"/>
    <col min="3851" max="3851" width="24.42578125" customWidth="1"/>
    <col min="3852" max="4096" width="11.42578125" hidden="1"/>
    <col min="4097" max="4097" width="56.42578125" customWidth="1"/>
    <col min="4098" max="4098" width="17.42578125" customWidth="1"/>
    <col min="4099" max="4099" width="18.5703125" customWidth="1"/>
    <col min="4100" max="4100" width="16.42578125" customWidth="1"/>
    <col min="4101" max="4101" width="16.85546875" customWidth="1"/>
    <col min="4102" max="4102" width="20.28515625" customWidth="1"/>
    <col min="4103" max="4103" width="19.85546875" customWidth="1"/>
    <col min="4104" max="4104" width="19.7109375" customWidth="1"/>
    <col min="4105" max="4105" width="20.28515625" customWidth="1"/>
    <col min="4106" max="4106" width="22.5703125" customWidth="1"/>
    <col min="4107" max="4107" width="24.42578125" customWidth="1"/>
    <col min="4108" max="4352" width="11.42578125" hidden="1"/>
    <col min="4353" max="4353" width="56.42578125" customWidth="1"/>
    <col min="4354" max="4354" width="17.42578125" customWidth="1"/>
    <col min="4355" max="4355" width="18.5703125" customWidth="1"/>
    <col min="4356" max="4356" width="16.42578125" customWidth="1"/>
    <col min="4357" max="4357" width="16.85546875" customWidth="1"/>
    <col min="4358" max="4358" width="20.28515625" customWidth="1"/>
    <col min="4359" max="4359" width="19.85546875" customWidth="1"/>
    <col min="4360" max="4360" width="19.7109375" customWidth="1"/>
    <col min="4361" max="4361" width="20.28515625" customWidth="1"/>
    <col min="4362" max="4362" width="22.5703125" customWidth="1"/>
    <col min="4363" max="4363" width="24.42578125" customWidth="1"/>
    <col min="4364" max="4608" width="11.42578125" hidden="1"/>
    <col min="4609" max="4609" width="56.42578125" customWidth="1"/>
    <col min="4610" max="4610" width="17.42578125" customWidth="1"/>
    <col min="4611" max="4611" width="18.5703125" customWidth="1"/>
    <col min="4612" max="4612" width="16.42578125" customWidth="1"/>
    <col min="4613" max="4613" width="16.85546875" customWidth="1"/>
    <col min="4614" max="4614" width="20.28515625" customWidth="1"/>
    <col min="4615" max="4615" width="19.85546875" customWidth="1"/>
    <col min="4616" max="4616" width="19.7109375" customWidth="1"/>
    <col min="4617" max="4617" width="20.28515625" customWidth="1"/>
    <col min="4618" max="4618" width="22.5703125" customWidth="1"/>
    <col min="4619" max="4619" width="24.42578125" customWidth="1"/>
    <col min="4620" max="4864" width="11.42578125" hidden="1"/>
    <col min="4865" max="4865" width="56.42578125" customWidth="1"/>
    <col min="4866" max="4866" width="17.42578125" customWidth="1"/>
    <col min="4867" max="4867" width="18.5703125" customWidth="1"/>
    <col min="4868" max="4868" width="16.42578125" customWidth="1"/>
    <col min="4869" max="4869" width="16.85546875" customWidth="1"/>
    <col min="4870" max="4870" width="20.28515625" customWidth="1"/>
    <col min="4871" max="4871" width="19.85546875" customWidth="1"/>
    <col min="4872" max="4872" width="19.7109375" customWidth="1"/>
    <col min="4873" max="4873" width="20.28515625" customWidth="1"/>
    <col min="4874" max="4874" width="22.5703125" customWidth="1"/>
    <col min="4875" max="4875" width="24.42578125" customWidth="1"/>
    <col min="4876" max="5120" width="11.42578125" hidden="1"/>
    <col min="5121" max="5121" width="56.42578125" customWidth="1"/>
    <col min="5122" max="5122" width="17.42578125" customWidth="1"/>
    <col min="5123" max="5123" width="18.5703125" customWidth="1"/>
    <col min="5124" max="5124" width="16.42578125" customWidth="1"/>
    <col min="5125" max="5125" width="16.85546875" customWidth="1"/>
    <col min="5126" max="5126" width="20.28515625" customWidth="1"/>
    <col min="5127" max="5127" width="19.85546875" customWidth="1"/>
    <col min="5128" max="5128" width="19.7109375" customWidth="1"/>
    <col min="5129" max="5129" width="20.28515625" customWidth="1"/>
    <col min="5130" max="5130" width="22.5703125" customWidth="1"/>
    <col min="5131" max="5131" width="24.42578125" customWidth="1"/>
    <col min="5132" max="5376" width="11.42578125" hidden="1"/>
    <col min="5377" max="5377" width="56.42578125" customWidth="1"/>
    <col min="5378" max="5378" width="17.42578125" customWidth="1"/>
    <col min="5379" max="5379" width="18.5703125" customWidth="1"/>
    <col min="5380" max="5380" width="16.42578125" customWidth="1"/>
    <col min="5381" max="5381" width="16.85546875" customWidth="1"/>
    <col min="5382" max="5382" width="20.28515625" customWidth="1"/>
    <col min="5383" max="5383" width="19.85546875" customWidth="1"/>
    <col min="5384" max="5384" width="19.7109375" customWidth="1"/>
    <col min="5385" max="5385" width="20.28515625" customWidth="1"/>
    <col min="5386" max="5386" width="22.5703125" customWidth="1"/>
    <col min="5387" max="5387" width="24.42578125" customWidth="1"/>
    <col min="5388" max="5632" width="11.42578125" hidden="1"/>
    <col min="5633" max="5633" width="56.42578125" customWidth="1"/>
    <col min="5634" max="5634" width="17.42578125" customWidth="1"/>
    <col min="5635" max="5635" width="18.5703125" customWidth="1"/>
    <col min="5636" max="5636" width="16.42578125" customWidth="1"/>
    <col min="5637" max="5637" width="16.85546875" customWidth="1"/>
    <col min="5638" max="5638" width="20.28515625" customWidth="1"/>
    <col min="5639" max="5639" width="19.85546875" customWidth="1"/>
    <col min="5640" max="5640" width="19.7109375" customWidth="1"/>
    <col min="5641" max="5641" width="20.28515625" customWidth="1"/>
    <col min="5642" max="5642" width="22.5703125" customWidth="1"/>
    <col min="5643" max="5643" width="24.42578125" customWidth="1"/>
    <col min="5644" max="5888" width="11.42578125" hidden="1"/>
    <col min="5889" max="5889" width="56.42578125" customWidth="1"/>
    <col min="5890" max="5890" width="17.42578125" customWidth="1"/>
    <col min="5891" max="5891" width="18.5703125" customWidth="1"/>
    <col min="5892" max="5892" width="16.42578125" customWidth="1"/>
    <col min="5893" max="5893" width="16.85546875" customWidth="1"/>
    <col min="5894" max="5894" width="20.28515625" customWidth="1"/>
    <col min="5895" max="5895" width="19.85546875" customWidth="1"/>
    <col min="5896" max="5896" width="19.7109375" customWidth="1"/>
    <col min="5897" max="5897" width="20.28515625" customWidth="1"/>
    <col min="5898" max="5898" width="22.5703125" customWidth="1"/>
    <col min="5899" max="5899" width="24.42578125" customWidth="1"/>
    <col min="5900" max="6144" width="11.42578125" hidden="1"/>
    <col min="6145" max="6145" width="56.42578125" customWidth="1"/>
    <col min="6146" max="6146" width="17.42578125" customWidth="1"/>
    <col min="6147" max="6147" width="18.5703125" customWidth="1"/>
    <col min="6148" max="6148" width="16.42578125" customWidth="1"/>
    <col min="6149" max="6149" width="16.85546875" customWidth="1"/>
    <col min="6150" max="6150" width="20.28515625" customWidth="1"/>
    <col min="6151" max="6151" width="19.85546875" customWidth="1"/>
    <col min="6152" max="6152" width="19.7109375" customWidth="1"/>
    <col min="6153" max="6153" width="20.28515625" customWidth="1"/>
    <col min="6154" max="6154" width="22.5703125" customWidth="1"/>
    <col min="6155" max="6155" width="24.42578125" customWidth="1"/>
    <col min="6156" max="6400" width="11.42578125" hidden="1"/>
    <col min="6401" max="6401" width="56.42578125" customWidth="1"/>
    <col min="6402" max="6402" width="17.42578125" customWidth="1"/>
    <col min="6403" max="6403" width="18.5703125" customWidth="1"/>
    <col min="6404" max="6404" width="16.42578125" customWidth="1"/>
    <col min="6405" max="6405" width="16.85546875" customWidth="1"/>
    <col min="6406" max="6406" width="20.28515625" customWidth="1"/>
    <col min="6407" max="6407" width="19.85546875" customWidth="1"/>
    <col min="6408" max="6408" width="19.7109375" customWidth="1"/>
    <col min="6409" max="6409" width="20.28515625" customWidth="1"/>
    <col min="6410" max="6410" width="22.5703125" customWidth="1"/>
    <col min="6411" max="6411" width="24.42578125" customWidth="1"/>
    <col min="6412" max="6656" width="11.42578125" hidden="1"/>
    <col min="6657" max="6657" width="56.42578125" customWidth="1"/>
    <col min="6658" max="6658" width="17.42578125" customWidth="1"/>
    <col min="6659" max="6659" width="18.5703125" customWidth="1"/>
    <col min="6660" max="6660" width="16.42578125" customWidth="1"/>
    <col min="6661" max="6661" width="16.85546875" customWidth="1"/>
    <col min="6662" max="6662" width="20.28515625" customWidth="1"/>
    <col min="6663" max="6663" width="19.85546875" customWidth="1"/>
    <col min="6664" max="6664" width="19.7109375" customWidth="1"/>
    <col min="6665" max="6665" width="20.28515625" customWidth="1"/>
    <col min="6666" max="6666" width="22.5703125" customWidth="1"/>
    <col min="6667" max="6667" width="24.42578125" customWidth="1"/>
    <col min="6668" max="6912" width="11.42578125" hidden="1"/>
    <col min="6913" max="6913" width="56.42578125" customWidth="1"/>
    <col min="6914" max="6914" width="17.42578125" customWidth="1"/>
    <col min="6915" max="6915" width="18.5703125" customWidth="1"/>
    <col min="6916" max="6916" width="16.42578125" customWidth="1"/>
    <col min="6917" max="6917" width="16.85546875" customWidth="1"/>
    <col min="6918" max="6918" width="20.28515625" customWidth="1"/>
    <col min="6919" max="6919" width="19.85546875" customWidth="1"/>
    <col min="6920" max="6920" width="19.7109375" customWidth="1"/>
    <col min="6921" max="6921" width="20.28515625" customWidth="1"/>
    <col min="6922" max="6922" width="22.5703125" customWidth="1"/>
    <col min="6923" max="6923" width="24.42578125" customWidth="1"/>
    <col min="6924" max="7168" width="11.42578125" hidden="1"/>
    <col min="7169" max="7169" width="56.42578125" customWidth="1"/>
    <col min="7170" max="7170" width="17.42578125" customWidth="1"/>
    <col min="7171" max="7171" width="18.5703125" customWidth="1"/>
    <col min="7172" max="7172" width="16.42578125" customWidth="1"/>
    <col min="7173" max="7173" width="16.85546875" customWidth="1"/>
    <col min="7174" max="7174" width="20.28515625" customWidth="1"/>
    <col min="7175" max="7175" width="19.85546875" customWidth="1"/>
    <col min="7176" max="7176" width="19.7109375" customWidth="1"/>
    <col min="7177" max="7177" width="20.28515625" customWidth="1"/>
    <col min="7178" max="7178" width="22.5703125" customWidth="1"/>
    <col min="7179" max="7179" width="24.42578125" customWidth="1"/>
    <col min="7180" max="7424" width="11.42578125" hidden="1"/>
    <col min="7425" max="7425" width="56.42578125" customWidth="1"/>
    <col min="7426" max="7426" width="17.42578125" customWidth="1"/>
    <col min="7427" max="7427" width="18.5703125" customWidth="1"/>
    <col min="7428" max="7428" width="16.42578125" customWidth="1"/>
    <col min="7429" max="7429" width="16.85546875" customWidth="1"/>
    <col min="7430" max="7430" width="20.28515625" customWidth="1"/>
    <col min="7431" max="7431" width="19.85546875" customWidth="1"/>
    <col min="7432" max="7432" width="19.7109375" customWidth="1"/>
    <col min="7433" max="7433" width="20.28515625" customWidth="1"/>
    <col min="7434" max="7434" width="22.5703125" customWidth="1"/>
    <col min="7435" max="7435" width="24.42578125" customWidth="1"/>
    <col min="7436" max="7680" width="11.42578125" hidden="1"/>
    <col min="7681" max="7681" width="56.42578125" customWidth="1"/>
    <col min="7682" max="7682" width="17.42578125" customWidth="1"/>
    <col min="7683" max="7683" width="18.5703125" customWidth="1"/>
    <col min="7684" max="7684" width="16.42578125" customWidth="1"/>
    <col min="7685" max="7685" width="16.85546875" customWidth="1"/>
    <col min="7686" max="7686" width="20.28515625" customWidth="1"/>
    <col min="7687" max="7687" width="19.85546875" customWidth="1"/>
    <col min="7688" max="7688" width="19.7109375" customWidth="1"/>
    <col min="7689" max="7689" width="20.28515625" customWidth="1"/>
    <col min="7690" max="7690" width="22.5703125" customWidth="1"/>
    <col min="7691" max="7691" width="24.42578125" customWidth="1"/>
    <col min="7692" max="7936" width="11.42578125" hidden="1"/>
    <col min="7937" max="7937" width="56.42578125" customWidth="1"/>
    <col min="7938" max="7938" width="17.42578125" customWidth="1"/>
    <col min="7939" max="7939" width="18.5703125" customWidth="1"/>
    <col min="7940" max="7940" width="16.42578125" customWidth="1"/>
    <col min="7941" max="7941" width="16.85546875" customWidth="1"/>
    <col min="7942" max="7942" width="20.28515625" customWidth="1"/>
    <col min="7943" max="7943" width="19.85546875" customWidth="1"/>
    <col min="7944" max="7944" width="19.7109375" customWidth="1"/>
    <col min="7945" max="7945" width="20.28515625" customWidth="1"/>
    <col min="7946" max="7946" width="22.5703125" customWidth="1"/>
    <col min="7947" max="7947" width="24.42578125" customWidth="1"/>
    <col min="7948" max="8192" width="11.42578125" hidden="1"/>
    <col min="8193" max="8193" width="56.42578125" customWidth="1"/>
    <col min="8194" max="8194" width="17.42578125" customWidth="1"/>
    <col min="8195" max="8195" width="18.5703125" customWidth="1"/>
    <col min="8196" max="8196" width="16.42578125" customWidth="1"/>
    <col min="8197" max="8197" width="16.85546875" customWidth="1"/>
    <col min="8198" max="8198" width="20.28515625" customWidth="1"/>
    <col min="8199" max="8199" width="19.85546875" customWidth="1"/>
    <col min="8200" max="8200" width="19.7109375" customWidth="1"/>
    <col min="8201" max="8201" width="20.28515625" customWidth="1"/>
    <col min="8202" max="8202" width="22.5703125" customWidth="1"/>
    <col min="8203" max="8203" width="24.42578125" customWidth="1"/>
    <col min="8204" max="8448" width="11.42578125" hidden="1"/>
    <col min="8449" max="8449" width="56.42578125" customWidth="1"/>
    <col min="8450" max="8450" width="17.42578125" customWidth="1"/>
    <col min="8451" max="8451" width="18.5703125" customWidth="1"/>
    <col min="8452" max="8452" width="16.42578125" customWidth="1"/>
    <col min="8453" max="8453" width="16.85546875" customWidth="1"/>
    <col min="8454" max="8454" width="20.28515625" customWidth="1"/>
    <col min="8455" max="8455" width="19.85546875" customWidth="1"/>
    <col min="8456" max="8456" width="19.7109375" customWidth="1"/>
    <col min="8457" max="8457" width="20.28515625" customWidth="1"/>
    <col min="8458" max="8458" width="22.5703125" customWidth="1"/>
    <col min="8459" max="8459" width="24.42578125" customWidth="1"/>
    <col min="8460" max="8704" width="11.42578125" hidden="1"/>
    <col min="8705" max="8705" width="56.42578125" customWidth="1"/>
    <col min="8706" max="8706" width="17.42578125" customWidth="1"/>
    <col min="8707" max="8707" width="18.5703125" customWidth="1"/>
    <col min="8708" max="8708" width="16.42578125" customWidth="1"/>
    <col min="8709" max="8709" width="16.85546875" customWidth="1"/>
    <col min="8710" max="8710" width="20.28515625" customWidth="1"/>
    <col min="8711" max="8711" width="19.85546875" customWidth="1"/>
    <col min="8712" max="8712" width="19.7109375" customWidth="1"/>
    <col min="8713" max="8713" width="20.28515625" customWidth="1"/>
    <col min="8714" max="8714" width="22.5703125" customWidth="1"/>
    <col min="8715" max="8715" width="24.42578125" customWidth="1"/>
    <col min="8716" max="8960" width="11.42578125" hidden="1"/>
    <col min="8961" max="8961" width="56.42578125" customWidth="1"/>
    <col min="8962" max="8962" width="17.42578125" customWidth="1"/>
    <col min="8963" max="8963" width="18.5703125" customWidth="1"/>
    <col min="8964" max="8964" width="16.42578125" customWidth="1"/>
    <col min="8965" max="8965" width="16.85546875" customWidth="1"/>
    <col min="8966" max="8966" width="20.28515625" customWidth="1"/>
    <col min="8967" max="8967" width="19.85546875" customWidth="1"/>
    <col min="8968" max="8968" width="19.7109375" customWidth="1"/>
    <col min="8969" max="8969" width="20.28515625" customWidth="1"/>
    <col min="8970" max="8970" width="22.5703125" customWidth="1"/>
    <col min="8971" max="8971" width="24.42578125" customWidth="1"/>
    <col min="8972" max="9216" width="11.42578125" hidden="1"/>
    <col min="9217" max="9217" width="56.42578125" customWidth="1"/>
    <col min="9218" max="9218" width="17.42578125" customWidth="1"/>
    <col min="9219" max="9219" width="18.5703125" customWidth="1"/>
    <col min="9220" max="9220" width="16.42578125" customWidth="1"/>
    <col min="9221" max="9221" width="16.85546875" customWidth="1"/>
    <col min="9222" max="9222" width="20.28515625" customWidth="1"/>
    <col min="9223" max="9223" width="19.85546875" customWidth="1"/>
    <col min="9224" max="9224" width="19.7109375" customWidth="1"/>
    <col min="9225" max="9225" width="20.28515625" customWidth="1"/>
    <col min="9226" max="9226" width="22.5703125" customWidth="1"/>
    <col min="9227" max="9227" width="24.42578125" customWidth="1"/>
    <col min="9228" max="9472" width="11.42578125" hidden="1"/>
    <col min="9473" max="9473" width="56.42578125" customWidth="1"/>
    <col min="9474" max="9474" width="17.42578125" customWidth="1"/>
    <col min="9475" max="9475" width="18.5703125" customWidth="1"/>
    <col min="9476" max="9476" width="16.42578125" customWidth="1"/>
    <col min="9477" max="9477" width="16.85546875" customWidth="1"/>
    <col min="9478" max="9478" width="20.28515625" customWidth="1"/>
    <col min="9479" max="9479" width="19.85546875" customWidth="1"/>
    <col min="9480" max="9480" width="19.7109375" customWidth="1"/>
    <col min="9481" max="9481" width="20.28515625" customWidth="1"/>
    <col min="9482" max="9482" width="22.5703125" customWidth="1"/>
    <col min="9483" max="9483" width="24.42578125" customWidth="1"/>
    <col min="9484" max="9728" width="11.42578125" hidden="1"/>
    <col min="9729" max="9729" width="56.42578125" customWidth="1"/>
    <col min="9730" max="9730" width="17.42578125" customWidth="1"/>
    <col min="9731" max="9731" width="18.5703125" customWidth="1"/>
    <col min="9732" max="9732" width="16.42578125" customWidth="1"/>
    <col min="9733" max="9733" width="16.85546875" customWidth="1"/>
    <col min="9734" max="9734" width="20.28515625" customWidth="1"/>
    <col min="9735" max="9735" width="19.85546875" customWidth="1"/>
    <col min="9736" max="9736" width="19.7109375" customWidth="1"/>
    <col min="9737" max="9737" width="20.28515625" customWidth="1"/>
    <col min="9738" max="9738" width="22.5703125" customWidth="1"/>
    <col min="9739" max="9739" width="24.42578125" customWidth="1"/>
    <col min="9740" max="9984" width="11.42578125" hidden="1"/>
    <col min="9985" max="9985" width="56.42578125" customWidth="1"/>
    <col min="9986" max="9986" width="17.42578125" customWidth="1"/>
    <col min="9987" max="9987" width="18.5703125" customWidth="1"/>
    <col min="9988" max="9988" width="16.42578125" customWidth="1"/>
    <col min="9989" max="9989" width="16.85546875" customWidth="1"/>
    <col min="9990" max="9990" width="20.28515625" customWidth="1"/>
    <col min="9991" max="9991" width="19.85546875" customWidth="1"/>
    <col min="9992" max="9992" width="19.7109375" customWidth="1"/>
    <col min="9993" max="9993" width="20.28515625" customWidth="1"/>
    <col min="9994" max="9994" width="22.5703125" customWidth="1"/>
    <col min="9995" max="9995" width="24.42578125" customWidth="1"/>
    <col min="9996" max="10240" width="11.42578125" hidden="1"/>
    <col min="10241" max="10241" width="56.42578125" customWidth="1"/>
    <col min="10242" max="10242" width="17.42578125" customWidth="1"/>
    <col min="10243" max="10243" width="18.5703125" customWidth="1"/>
    <col min="10244" max="10244" width="16.42578125" customWidth="1"/>
    <col min="10245" max="10245" width="16.85546875" customWidth="1"/>
    <col min="10246" max="10246" width="20.28515625" customWidth="1"/>
    <col min="10247" max="10247" width="19.85546875" customWidth="1"/>
    <col min="10248" max="10248" width="19.7109375" customWidth="1"/>
    <col min="10249" max="10249" width="20.28515625" customWidth="1"/>
    <col min="10250" max="10250" width="22.5703125" customWidth="1"/>
    <col min="10251" max="10251" width="24.42578125" customWidth="1"/>
    <col min="10252" max="10496" width="11.42578125" hidden="1"/>
    <col min="10497" max="10497" width="56.42578125" customWidth="1"/>
    <col min="10498" max="10498" width="17.42578125" customWidth="1"/>
    <col min="10499" max="10499" width="18.5703125" customWidth="1"/>
    <col min="10500" max="10500" width="16.42578125" customWidth="1"/>
    <col min="10501" max="10501" width="16.85546875" customWidth="1"/>
    <col min="10502" max="10502" width="20.28515625" customWidth="1"/>
    <col min="10503" max="10503" width="19.85546875" customWidth="1"/>
    <col min="10504" max="10504" width="19.7109375" customWidth="1"/>
    <col min="10505" max="10505" width="20.28515625" customWidth="1"/>
    <col min="10506" max="10506" width="22.5703125" customWidth="1"/>
    <col min="10507" max="10507" width="24.42578125" customWidth="1"/>
    <col min="10508" max="10752" width="11.42578125" hidden="1"/>
    <col min="10753" max="10753" width="56.42578125" customWidth="1"/>
    <col min="10754" max="10754" width="17.42578125" customWidth="1"/>
    <col min="10755" max="10755" width="18.5703125" customWidth="1"/>
    <col min="10756" max="10756" width="16.42578125" customWidth="1"/>
    <col min="10757" max="10757" width="16.85546875" customWidth="1"/>
    <col min="10758" max="10758" width="20.28515625" customWidth="1"/>
    <col min="10759" max="10759" width="19.85546875" customWidth="1"/>
    <col min="10760" max="10760" width="19.7109375" customWidth="1"/>
    <col min="10761" max="10761" width="20.28515625" customWidth="1"/>
    <col min="10762" max="10762" width="22.5703125" customWidth="1"/>
    <col min="10763" max="10763" width="24.42578125" customWidth="1"/>
    <col min="10764" max="11008" width="11.42578125" hidden="1"/>
    <col min="11009" max="11009" width="56.42578125" customWidth="1"/>
    <col min="11010" max="11010" width="17.42578125" customWidth="1"/>
    <col min="11011" max="11011" width="18.5703125" customWidth="1"/>
    <col min="11012" max="11012" width="16.42578125" customWidth="1"/>
    <col min="11013" max="11013" width="16.85546875" customWidth="1"/>
    <col min="11014" max="11014" width="20.28515625" customWidth="1"/>
    <col min="11015" max="11015" width="19.85546875" customWidth="1"/>
    <col min="11016" max="11016" width="19.7109375" customWidth="1"/>
    <col min="11017" max="11017" width="20.28515625" customWidth="1"/>
    <col min="11018" max="11018" width="22.5703125" customWidth="1"/>
    <col min="11019" max="11019" width="24.42578125" customWidth="1"/>
    <col min="11020" max="11264" width="11.42578125" hidden="1"/>
    <col min="11265" max="11265" width="56.42578125" customWidth="1"/>
    <col min="11266" max="11266" width="17.42578125" customWidth="1"/>
    <col min="11267" max="11267" width="18.5703125" customWidth="1"/>
    <col min="11268" max="11268" width="16.42578125" customWidth="1"/>
    <col min="11269" max="11269" width="16.85546875" customWidth="1"/>
    <col min="11270" max="11270" width="20.28515625" customWidth="1"/>
    <col min="11271" max="11271" width="19.85546875" customWidth="1"/>
    <col min="11272" max="11272" width="19.7109375" customWidth="1"/>
    <col min="11273" max="11273" width="20.28515625" customWidth="1"/>
    <col min="11274" max="11274" width="22.5703125" customWidth="1"/>
    <col min="11275" max="11275" width="24.42578125" customWidth="1"/>
    <col min="11276" max="11520" width="11.42578125" hidden="1"/>
    <col min="11521" max="11521" width="56.42578125" customWidth="1"/>
    <col min="11522" max="11522" width="17.42578125" customWidth="1"/>
    <col min="11523" max="11523" width="18.5703125" customWidth="1"/>
    <col min="11524" max="11524" width="16.42578125" customWidth="1"/>
    <col min="11525" max="11525" width="16.85546875" customWidth="1"/>
    <col min="11526" max="11526" width="20.28515625" customWidth="1"/>
    <col min="11527" max="11527" width="19.85546875" customWidth="1"/>
    <col min="11528" max="11528" width="19.7109375" customWidth="1"/>
    <col min="11529" max="11529" width="20.28515625" customWidth="1"/>
    <col min="11530" max="11530" width="22.5703125" customWidth="1"/>
    <col min="11531" max="11531" width="24.42578125" customWidth="1"/>
    <col min="11532" max="11776" width="11.42578125" hidden="1"/>
    <col min="11777" max="11777" width="56.42578125" customWidth="1"/>
    <col min="11778" max="11778" width="17.42578125" customWidth="1"/>
    <col min="11779" max="11779" width="18.5703125" customWidth="1"/>
    <col min="11780" max="11780" width="16.42578125" customWidth="1"/>
    <col min="11781" max="11781" width="16.85546875" customWidth="1"/>
    <col min="11782" max="11782" width="20.28515625" customWidth="1"/>
    <col min="11783" max="11783" width="19.85546875" customWidth="1"/>
    <col min="11784" max="11784" width="19.7109375" customWidth="1"/>
    <col min="11785" max="11785" width="20.28515625" customWidth="1"/>
    <col min="11786" max="11786" width="22.5703125" customWidth="1"/>
    <col min="11787" max="11787" width="24.42578125" customWidth="1"/>
    <col min="11788" max="12032" width="11.42578125" hidden="1"/>
    <col min="12033" max="12033" width="56.42578125" customWidth="1"/>
    <col min="12034" max="12034" width="17.42578125" customWidth="1"/>
    <col min="12035" max="12035" width="18.5703125" customWidth="1"/>
    <col min="12036" max="12036" width="16.42578125" customWidth="1"/>
    <col min="12037" max="12037" width="16.85546875" customWidth="1"/>
    <col min="12038" max="12038" width="20.28515625" customWidth="1"/>
    <col min="12039" max="12039" width="19.85546875" customWidth="1"/>
    <col min="12040" max="12040" width="19.7109375" customWidth="1"/>
    <col min="12041" max="12041" width="20.28515625" customWidth="1"/>
    <col min="12042" max="12042" width="22.5703125" customWidth="1"/>
    <col min="12043" max="12043" width="24.42578125" customWidth="1"/>
    <col min="12044" max="12288" width="11.42578125" hidden="1"/>
    <col min="12289" max="12289" width="56.42578125" customWidth="1"/>
    <col min="12290" max="12290" width="17.42578125" customWidth="1"/>
    <col min="12291" max="12291" width="18.5703125" customWidth="1"/>
    <col min="12292" max="12292" width="16.42578125" customWidth="1"/>
    <col min="12293" max="12293" width="16.85546875" customWidth="1"/>
    <col min="12294" max="12294" width="20.28515625" customWidth="1"/>
    <col min="12295" max="12295" width="19.85546875" customWidth="1"/>
    <col min="12296" max="12296" width="19.7109375" customWidth="1"/>
    <col min="12297" max="12297" width="20.28515625" customWidth="1"/>
    <col min="12298" max="12298" width="22.5703125" customWidth="1"/>
    <col min="12299" max="12299" width="24.42578125" customWidth="1"/>
    <col min="12300" max="12544" width="11.42578125" hidden="1"/>
    <col min="12545" max="12545" width="56.42578125" customWidth="1"/>
    <col min="12546" max="12546" width="17.42578125" customWidth="1"/>
    <col min="12547" max="12547" width="18.5703125" customWidth="1"/>
    <col min="12548" max="12548" width="16.42578125" customWidth="1"/>
    <col min="12549" max="12549" width="16.85546875" customWidth="1"/>
    <col min="12550" max="12550" width="20.28515625" customWidth="1"/>
    <col min="12551" max="12551" width="19.85546875" customWidth="1"/>
    <col min="12552" max="12552" width="19.7109375" customWidth="1"/>
    <col min="12553" max="12553" width="20.28515625" customWidth="1"/>
    <col min="12554" max="12554" width="22.5703125" customWidth="1"/>
    <col min="12555" max="12555" width="24.42578125" customWidth="1"/>
    <col min="12556" max="12800" width="11.42578125" hidden="1"/>
    <col min="12801" max="12801" width="56.42578125" customWidth="1"/>
    <col min="12802" max="12802" width="17.42578125" customWidth="1"/>
    <col min="12803" max="12803" width="18.5703125" customWidth="1"/>
    <col min="12804" max="12804" width="16.42578125" customWidth="1"/>
    <col min="12805" max="12805" width="16.85546875" customWidth="1"/>
    <col min="12806" max="12806" width="20.28515625" customWidth="1"/>
    <col min="12807" max="12807" width="19.85546875" customWidth="1"/>
    <col min="12808" max="12808" width="19.7109375" customWidth="1"/>
    <col min="12809" max="12809" width="20.28515625" customWidth="1"/>
    <col min="12810" max="12810" width="22.5703125" customWidth="1"/>
    <col min="12811" max="12811" width="24.42578125" customWidth="1"/>
    <col min="12812" max="13056" width="11.42578125" hidden="1"/>
    <col min="13057" max="13057" width="56.42578125" customWidth="1"/>
    <col min="13058" max="13058" width="17.42578125" customWidth="1"/>
    <col min="13059" max="13059" width="18.5703125" customWidth="1"/>
    <col min="13060" max="13060" width="16.42578125" customWidth="1"/>
    <col min="13061" max="13061" width="16.85546875" customWidth="1"/>
    <col min="13062" max="13062" width="20.28515625" customWidth="1"/>
    <col min="13063" max="13063" width="19.85546875" customWidth="1"/>
    <col min="13064" max="13064" width="19.7109375" customWidth="1"/>
    <col min="13065" max="13065" width="20.28515625" customWidth="1"/>
    <col min="13066" max="13066" width="22.5703125" customWidth="1"/>
    <col min="13067" max="13067" width="24.42578125" customWidth="1"/>
    <col min="13068" max="13312" width="11.42578125" hidden="1"/>
    <col min="13313" max="13313" width="56.42578125" customWidth="1"/>
    <col min="13314" max="13314" width="17.42578125" customWidth="1"/>
    <col min="13315" max="13315" width="18.5703125" customWidth="1"/>
    <col min="13316" max="13316" width="16.42578125" customWidth="1"/>
    <col min="13317" max="13317" width="16.85546875" customWidth="1"/>
    <col min="13318" max="13318" width="20.28515625" customWidth="1"/>
    <col min="13319" max="13319" width="19.85546875" customWidth="1"/>
    <col min="13320" max="13320" width="19.7109375" customWidth="1"/>
    <col min="13321" max="13321" width="20.28515625" customWidth="1"/>
    <col min="13322" max="13322" width="22.5703125" customWidth="1"/>
    <col min="13323" max="13323" width="24.42578125" customWidth="1"/>
    <col min="13324" max="13568" width="11.42578125" hidden="1"/>
    <col min="13569" max="13569" width="56.42578125" customWidth="1"/>
    <col min="13570" max="13570" width="17.42578125" customWidth="1"/>
    <col min="13571" max="13571" width="18.5703125" customWidth="1"/>
    <col min="13572" max="13572" width="16.42578125" customWidth="1"/>
    <col min="13573" max="13573" width="16.85546875" customWidth="1"/>
    <col min="13574" max="13574" width="20.28515625" customWidth="1"/>
    <col min="13575" max="13575" width="19.85546875" customWidth="1"/>
    <col min="13576" max="13576" width="19.7109375" customWidth="1"/>
    <col min="13577" max="13577" width="20.28515625" customWidth="1"/>
    <col min="13578" max="13578" width="22.5703125" customWidth="1"/>
    <col min="13579" max="13579" width="24.42578125" customWidth="1"/>
    <col min="13580" max="13824" width="11.42578125" hidden="1"/>
    <col min="13825" max="13825" width="56.42578125" customWidth="1"/>
    <col min="13826" max="13826" width="17.42578125" customWidth="1"/>
    <col min="13827" max="13827" width="18.5703125" customWidth="1"/>
    <col min="13828" max="13828" width="16.42578125" customWidth="1"/>
    <col min="13829" max="13829" width="16.85546875" customWidth="1"/>
    <col min="13830" max="13830" width="20.28515625" customWidth="1"/>
    <col min="13831" max="13831" width="19.85546875" customWidth="1"/>
    <col min="13832" max="13832" width="19.7109375" customWidth="1"/>
    <col min="13833" max="13833" width="20.28515625" customWidth="1"/>
    <col min="13834" max="13834" width="22.5703125" customWidth="1"/>
    <col min="13835" max="13835" width="24.42578125" customWidth="1"/>
    <col min="13836" max="14080" width="11.42578125" hidden="1"/>
    <col min="14081" max="14081" width="56.42578125" customWidth="1"/>
    <col min="14082" max="14082" width="17.42578125" customWidth="1"/>
    <col min="14083" max="14083" width="18.5703125" customWidth="1"/>
    <col min="14084" max="14084" width="16.42578125" customWidth="1"/>
    <col min="14085" max="14085" width="16.85546875" customWidth="1"/>
    <col min="14086" max="14086" width="20.28515625" customWidth="1"/>
    <col min="14087" max="14087" width="19.85546875" customWidth="1"/>
    <col min="14088" max="14088" width="19.7109375" customWidth="1"/>
    <col min="14089" max="14089" width="20.28515625" customWidth="1"/>
    <col min="14090" max="14090" width="22.5703125" customWidth="1"/>
    <col min="14091" max="14091" width="24.42578125" customWidth="1"/>
    <col min="14092" max="14336" width="11.42578125" hidden="1"/>
    <col min="14337" max="14337" width="56.42578125" customWidth="1"/>
    <col min="14338" max="14338" width="17.42578125" customWidth="1"/>
    <col min="14339" max="14339" width="18.5703125" customWidth="1"/>
    <col min="14340" max="14340" width="16.42578125" customWidth="1"/>
    <col min="14341" max="14341" width="16.85546875" customWidth="1"/>
    <col min="14342" max="14342" width="20.28515625" customWidth="1"/>
    <col min="14343" max="14343" width="19.85546875" customWidth="1"/>
    <col min="14344" max="14344" width="19.7109375" customWidth="1"/>
    <col min="14345" max="14345" width="20.28515625" customWidth="1"/>
    <col min="14346" max="14346" width="22.5703125" customWidth="1"/>
    <col min="14347" max="14347" width="24.42578125" customWidth="1"/>
    <col min="14348" max="14592" width="11.42578125" hidden="1"/>
    <col min="14593" max="14593" width="56.42578125" customWidth="1"/>
    <col min="14594" max="14594" width="17.42578125" customWidth="1"/>
    <col min="14595" max="14595" width="18.5703125" customWidth="1"/>
    <col min="14596" max="14596" width="16.42578125" customWidth="1"/>
    <col min="14597" max="14597" width="16.85546875" customWidth="1"/>
    <col min="14598" max="14598" width="20.28515625" customWidth="1"/>
    <col min="14599" max="14599" width="19.85546875" customWidth="1"/>
    <col min="14600" max="14600" width="19.7109375" customWidth="1"/>
    <col min="14601" max="14601" width="20.28515625" customWidth="1"/>
    <col min="14602" max="14602" width="22.5703125" customWidth="1"/>
    <col min="14603" max="14603" width="24.42578125" customWidth="1"/>
    <col min="14604" max="14848" width="11.42578125" hidden="1"/>
    <col min="14849" max="14849" width="56.42578125" customWidth="1"/>
    <col min="14850" max="14850" width="17.42578125" customWidth="1"/>
    <col min="14851" max="14851" width="18.5703125" customWidth="1"/>
    <col min="14852" max="14852" width="16.42578125" customWidth="1"/>
    <col min="14853" max="14853" width="16.85546875" customWidth="1"/>
    <col min="14854" max="14854" width="20.28515625" customWidth="1"/>
    <col min="14855" max="14855" width="19.85546875" customWidth="1"/>
    <col min="14856" max="14856" width="19.7109375" customWidth="1"/>
    <col min="14857" max="14857" width="20.28515625" customWidth="1"/>
    <col min="14858" max="14858" width="22.5703125" customWidth="1"/>
    <col min="14859" max="14859" width="24.42578125" customWidth="1"/>
    <col min="14860" max="15104" width="11.42578125" hidden="1"/>
    <col min="15105" max="15105" width="56.42578125" customWidth="1"/>
    <col min="15106" max="15106" width="17.42578125" customWidth="1"/>
    <col min="15107" max="15107" width="18.5703125" customWidth="1"/>
    <col min="15108" max="15108" width="16.42578125" customWidth="1"/>
    <col min="15109" max="15109" width="16.85546875" customWidth="1"/>
    <col min="15110" max="15110" width="20.28515625" customWidth="1"/>
    <col min="15111" max="15111" width="19.85546875" customWidth="1"/>
    <col min="15112" max="15112" width="19.7109375" customWidth="1"/>
    <col min="15113" max="15113" width="20.28515625" customWidth="1"/>
    <col min="15114" max="15114" width="22.5703125" customWidth="1"/>
    <col min="15115" max="15115" width="24.42578125" customWidth="1"/>
    <col min="15116" max="15360" width="11.42578125" hidden="1"/>
    <col min="15361" max="15361" width="56.42578125" customWidth="1"/>
    <col min="15362" max="15362" width="17.42578125" customWidth="1"/>
    <col min="15363" max="15363" width="18.5703125" customWidth="1"/>
    <col min="15364" max="15364" width="16.42578125" customWidth="1"/>
    <col min="15365" max="15365" width="16.85546875" customWidth="1"/>
    <col min="15366" max="15366" width="20.28515625" customWidth="1"/>
    <col min="15367" max="15367" width="19.85546875" customWidth="1"/>
    <col min="15368" max="15368" width="19.7109375" customWidth="1"/>
    <col min="15369" max="15369" width="20.28515625" customWidth="1"/>
    <col min="15370" max="15370" width="22.5703125" customWidth="1"/>
    <col min="15371" max="15371" width="24.42578125" customWidth="1"/>
    <col min="15372" max="15616" width="11.42578125" hidden="1"/>
    <col min="15617" max="15617" width="56.42578125" customWidth="1"/>
    <col min="15618" max="15618" width="17.42578125" customWidth="1"/>
    <col min="15619" max="15619" width="18.5703125" customWidth="1"/>
    <col min="15620" max="15620" width="16.42578125" customWidth="1"/>
    <col min="15621" max="15621" width="16.85546875" customWidth="1"/>
    <col min="15622" max="15622" width="20.28515625" customWidth="1"/>
    <col min="15623" max="15623" width="19.85546875" customWidth="1"/>
    <col min="15624" max="15624" width="19.7109375" customWidth="1"/>
    <col min="15625" max="15625" width="20.28515625" customWidth="1"/>
    <col min="15626" max="15626" width="22.5703125" customWidth="1"/>
    <col min="15627" max="15627" width="24.42578125" customWidth="1"/>
    <col min="15628" max="15872" width="11.42578125" hidden="1"/>
    <col min="15873" max="15873" width="56.42578125" customWidth="1"/>
    <col min="15874" max="15874" width="17.42578125" customWidth="1"/>
    <col min="15875" max="15875" width="18.5703125" customWidth="1"/>
    <col min="15876" max="15876" width="16.42578125" customWidth="1"/>
    <col min="15877" max="15877" width="16.85546875" customWidth="1"/>
    <col min="15878" max="15878" width="20.28515625" customWidth="1"/>
    <col min="15879" max="15879" width="19.85546875" customWidth="1"/>
    <col min="15880" max="15880" width="19.7109375" customWidth="1"/>
    <col min="15881" max="15881" width="20.28515625" customWidth="1"/>
    <col min="15882" max="15882" width="22.5703125" customWidth="1"/>
    <col min="15883" max="15883" width="24.42578125" customWidth="1"/>
    <col min="15884" max="16128" width="11.42578125" hidden="1"/>
    <col min="16129" max="16129" width="56.42578125" customWidth="1"/>
    <col min="16130" max="16130" width="17.42578125" customWidth="1"/>
    <col min="16131" max="16131" width="18.5703125" customWidth="1"/>
    <col min="16132" max="16132" width="16.42578125" customWidth="1"/>
    <col min="16133" max="16133" width="16.85546875" customWidth="1"/>
    <col min="16134" max="16134" width="20.28515625" customWidth="1"/>
    <col min="16135" max="16135" width="19.85546875" customWidth="1"/>
    <col min="16136" max="16136" width="19.7109375" customWidth="1"/>
    <col min="16137" max="16137" width="20.28515625" customWidth="1"/>
    <col min="16138" max="16138" width="22.5703125" customWidth="1"/>
    <col min="16139" max="16139" width="24.42578125" customWidth="1"/>
    <col min="16140" max="16384" width="11.42578125" hidden="1"/>
  </cols>
  <sheetData>
    <row r="1" spans="1:11" ht="15.75" x14ac:dyDescent="0.25">
      <c r="A1" s="414" t="s">
        <v>0</v>
      </c>
      <c r="B1" s="415"/>
      <c r="C1" s="415"/>
      <c r="D1" s="415"/>
      <c r="E1" s="415"/>
      <c r="F1" s="415"/>
      <c r="G1" s="415"/>
      <c r="H1" s="415"/>
      <c r="I1" s="415"/>
      <c r="J1" s="415"/>
      <c r="K1" s="416"/>
    </row>
    <row r="2" spans="1:11" ht="15.75" x14ac:dyDescent="0.25">
      <c r="A2" s="417" t="s">
        <v>1213</v>
      </c>
      <c r="B2" s="418"/>
      <c r="C2" s="418"/>
      <c r="D2" s="418"/>
      <c r="E2" s="418"/>
      <c r="F2" s="418"/>
      <c r="G2" s="418"/>
      <c r="H2" s="418"/>
      <c r="I2" s="418"/>
      <c r="J2" s="418"/>
      <c r="K2" s="419"/>
    </row>
    <row r="3" spans="1:11" ht="16.5" thickBot="1" x14ac:dyDescent="0.3">
      <c r="A3" s="420" t="s">
        <v>817</v>
      </c>
      <c r="B3" s="421"/>
      <c r="C3" s="421"/>
      <c r="D3" s="421"/>
      <c r="E3" s="421"/>
      <c r="F3" s="421"/>
      <c r="G3" s="421"/>
      <c r="H3" s="421"/>
      <c r="I3" s="421"/>
      <c r="J3" s="421"/>
      <c r="K3" s="422"/>
    </row>
    <row r="4" spans="1:11" ht="15" hidden="1" customHeight="1" x14ac:dyDescent="0.3">
      <c r="A4" s="59"/>
      <c r="B4" s="60"/>
      <c r="C4" s="60"/>
      <c r="D4" s="60"/>
      <c r="E4" s="60"/>
      <c r="F4" s="60"/>
      <c r="G4" s="60"/>
      <c r="H4" s="60"/>
      <c r="I4" s="60"/>
      <c r="J4" s="60"/>
      <c r="K4" s="61"/>
    </row>
    <row r="5" spans="1:11" ht="15.75" thickBot="1" x14ac:dyDescent="0.3">
      <c r="A5" s="426" t="s">
        <v>818</v>
      </c>
      <c r="B5" s="423" t="s">
        <v>819</v>
      </c>
      <c r="C5" s="423"/>
      <c r="D5" s="423"/>
      <c r="E5" s="424"/>
      <c r="F5" s="425" t="s">
        <v>820</v>
      </c>
      <c r="G5" s="423"/>
      <c r="H5" s="423"/>
      <c r="I5" s="423"/>
      <c r="J5" s="428" t="s">
        <v>821</v>
      </c>
      <c r="K5" s="428" t="s">
        <v>822</v>
      </c>
    </row>
    <row r="6" spans="1:11" s="1" customFormat="1" ht="39.75" customHeight="1" thickBot="1" x14ac:dyDescent="0.3">
      <c r="A6" s="427"/>
      <c r="B6" s="69" t="s">
        <v>2</v>
      </c>
      <c r="C6" s="62" t="s">
        <v>823</v>
      </c>
      <c r="D6" s="62" t="s">
        <v>3</v>
      </c>
      <c r="E6" s="63" t="s">
        <v>4</v>
      </c>
      <c r="F6" s="69" t="s">
        <v>2</v>
      </c>
      <c r="G6" s="62" t="s">
        <v>823</v>
      </c>
      <c r="H6" s="62" t="s">
        <v>3</v>
      </c>
      <c r="I6" s="63" t="s">
        <v>4</v>
      </c>
      <c r="J6" s="429"/>
      <c r="K6" s="430"/>
    </row>
    <row r="7" spans="1:11" x14ac:dyDescent="0.25">
      <c r="A7" s="2" t="s">
        <v>5</v>
      </c>
      <c r="B7" s="70">
        <v>1985</v>
      </c>
      <c r="C7" s="3">
        <v>410</v>
      </c>
      <c r="D7" s="3">
        <v>0</v>
      </c>
      <c r="E7" s="71">
        <v>0</v>
      </c>
      <c r="F7" s="70">
        <v>325807532.00999999</v>
      </c>
      <c r="G7" s="3">
        <v>33095306.280000001</v>
      </c>
      <c r="H7" s="3">
        <v>0</v>
      </c>
      <c r="I7" s="71">
        <v>0</v>
      </c>
      <c r="J7" s="72">
        <v>2395</v>
      </c>
      <c r="K7" s="72">
        <v>358902838.29000002</v>
      </c>
    </row>
    <row r="8" spans="1:11" x14ac:dyDescent="0.25">
      <c r="A8" s="2" t="s">
        <v>6</v>
      </c>
      <c r="B8" s="70">
        <v>1940</v>
      </c>
      <c r="C8" s="3">
        <v>110</v>
      </c>
      <c r="D8" s="3">
        <v>0</v>
      </c>
      <c r="E8" s="71">
        <v>0</v>
      </c>
      <c r="F8" s="70">
        <v>80459898.939999998</v>
      </c>
      <c r="G8" s="3">
        <v>5986810.8399999999</v>
      </c>
      <c r="H8" s="3">
        <v>0</v>
      </c>
      <c r="I8" s="71">
        <v>0</v>
      </c>
      <c r="J8" s="73">
        <v>2050</v>
      </c>
      <c r="K8" s="73">
        <v>86446709.780000001</v>
      </c>
    </row>
    <row r="9" spans="1:11" x14ac:dyDescent="0.25">
      <c r="A9" s="2" t="s">
        <v>7</v>
      </c>
      <c r="B9" s="70">
        <v>1427</v>
      </c>
      <c r="C9" s="3">
        <v>75</v>
      </c>
      <c r="D9" s="3">
        <v>0</v>
      </c>
      <c r="E9" s="71">
        <v>0</v>
      </c>
      <c r="F9" s="70">
        <v>146952777.75999999</v>
      </c>
      <c r="G9" s="3">
        <v>0</v>
      </c>
      <c r="H9" s="3">
        <v>0</v>
      </c>
      <c r="I9" s="71">
        <v>0</v>
      </c>
      <c r="J9" s="73">
        <v>1502</v>
      </c>
      <c r="K9" s="73">
        <v>146952777.75999999</v>
      </c>
    </row>
    <row r="10" spans="1:11" x14ac:dyDescent="0.25">
      <c r="A10" s="2" t="s">
        <v>8</v>
      </c>
      <c r="B10" s="70">
        <v>2044</v>
      </c>
      <c r="C10" s="3">
        <v>113</v>
      </c>
      <c r="D10" s="3">
        <v>0</v>
      </c>
      <c r="E10" s="71">
        <v>0</v>
      </c>
      <c r="F10" s="70">
        <v>63056339.509999998</v>
      </c>
      <c r="G10" s="3">
        <v>20454039.420000002</v>
      </c>
      <c r="H10" s="3">
        <v>0</v>
      </c>
      <c r="I10" s="71">
        <v>0</v>
      </c>
      <c r="J10" s="73">
        <v>2157</v>
      </c>
      <c r="K10" s="73">
        <v>83510378.930000007</v>
      </c>
    </row>
    <row r="11" spans="1:11" x14ac:dyDescent="0.25">
      <c r="A11" s="2" t="s">
        <v>10</v>
      </c>
      <c r="B11" s="70">
        <v>1981</v>
      </c>
      <c r="C11" s="3">
        <v>105</v>
      </c>
      <c r="D11" s="3">
        <v>0</v>
      </c>
      <c r="E11" s="71">
        <v>0</v>
      </c>
      <c r="F11" s="70">
        <v>49294530.899999999</v>
      </c>
      <c r="G11" s="3">
        <v>22030510.649999999</v>
      </c>
      <c r="H11" s="3">
        <v>0</v>
      </c>
      <c r="I11" s="71">
        <v>0</v>
      </c>
      <c r="J11" s="73">
        <v>2086</v>
      </c>
      <c r="K11" s="73">
        <v>71325041.549999997</v>
      </c>
    </row>
    <row r="12" spans="1:11" x14ac:dyDescent="0.25">
      <c r="A12" s="2" t="s">
        <v>11</v>
      </c>
      <c r="B12" s="70">
        <v>1447</v>
      </c>
      <c r="C12" s="3">
        <v>203</v>
      </c>
      <c r="D12" s="3">
        <v>0</v>
      </c>
      <c r="E12" s="71">
        <v>0</v>
      </c>
      <c r="F12" s="70">
        <v>280380042.56</v>
      </c>
      <c r="G12" s="3">
        <v>23249735.550000001</v>
      </c>
      <c r="H12" s="3">
        <v>0</v>
      </c>
      <c r="I12" s="71">
        <v>0</v>
      </c>
      <c r="J12" s="73">
        <v>1650</v>
      </c>
      <c r="K12" s="73">
        <v>303629778.11000001</v>
      </c>
    </row>
    <row r="13" spans="1:11" x14ac:dyDescent="0.25">
      <c r="A13" s="2" t="s">
        <v>12</v>
      </c>
      <c r="B13" s="70">
        <v>6208</v>
      </c>
      <c r="C13" s="3">
        <v>1148</v>
      </c>
      <c r="D13" s="3">
        <v>0</v>
      </c>
      <c r="E13" s="71">
        <v>2</v>
      </c>
      <c r="F13" s="70">
        <v>438413734.99000001</v>
      </c>
      <c r="G13" s="3">
        <v>226963502.27000001</v>
      </c>
      <c r="H13" s="3">
        <v>0</v>
      </c>
      <c r="I13" s="71">
        <v>0</v>
      </c>
      <c r="J13" s="73">
        <v>7358</v>
      </c>
      <c r="K13" s="73">
        <v>665377237.25999999</v>
      </c>
    </row>
    <row r="14" spans="1:11" x14ac:dyDescent="0.25">
      <c r="A14" s="2" t="s">
        <v>13</v>
      </c>
      <c r="B14" s="70">
        <v>4592</v>
      </c>
      <c r="C14" s="3">
        <v>834</v>
      </c>
      <c r="D14" s="3">
        <v>0</v>
      </c>
      <c r="E14" s="71">
        <v>0</v>
      </c>
      <c r="F14" s="70">
        <v>135448739.25</v>
      </c>
      <c r="G14" s="3">
        <v>26633077.199999999</v>
      </c>
      <c r="H14" s="3">
        <v>0</v>
      </c>
      <c r="I14" s="71">
        <v>0</v>
      </c>
      <c r="J14" s="73">
        <v>5426</v>
      </c>
      <c r="K14" s="73">
        <v>162081816.44999999</v>
      </c>
    </row>
    <row r="15" spans="1:11" x14ac:dyDescent="0.25">
      <c r="A15" s="2" t="s">
        <v>14</v>
      </c>
      <c r="B15" s="70">
        <v>20451</v>
      </c>
      <c r="C15" s="3">
        <v>810</v>
      </c>
      <c r="D15" s="3">
        <v>0</v>
      </c>
      <c r="E15" s="71">
        <v>7</v>
      </c>
      <c r="F15" s="70">
        <v>324356801.70999998</v>
      </c>
      <c r="G15" s="3">
        <v>17883347.390000001</v>
      </c>
      <c r="H15" s="3">
        <v>0</v>
      </c>
      <c r="I15" s="71">
        <v>1824864.75</v>
      </c>
      <c r="J15" s="73">
        <v>21268</v>
      </c>
      <c r="K15" s="73">
        <v>344065013.85000002</v>
      </c>
    </row>
    <row r="16" spans="1:11" x14ac:dyDescent="0.25">
      <c r="A16" s="2" t="s">
        <v>15</v>
      </c>
      <c r="B16" s="70">
        <v>46304</v>
      </c>
      <c r="C16" s="3">
        <v>477</v>
      </c>
      <c r="D16" s="3">
        <v>0</v>
      </c>
      <c r="E16" s="71">
        <v>0</v>
      </c>
      <c r="F16" s="70">
        <v>247952079.00999999</v>
      </c>
      <c r="G16" s="3">
        <v>7688639.0499999998</v>
      </c>
      <c r="H16" s="3">
        <v>0</v>
      </c>
      <c r="I16" s="71">
        <v>0</v>
      </c>
      <c r="J16" s="73">
        <v>46781</v>
      </c>
      <c r="K16" s="73">
        <v>255640718.06</v>
      </c>
    </row>
    <row r="17" spans="1:11" x14ac:dyDescent="0.25">
      <c r="A17" s="2" t="s">
        <v>16</v>
      </c>
      <c r="B17" s="70">
        <v>560</v>
      </c>
      <c r="C17" s="3">
        <v>183</v>
      </c>
      <c r="D17" s="3">
        <v>0</v>
      </c>
      <c r="E17" s="71">
        <v>0</v>
      </c>
      <c r="F17" s="70">
        <v>13395805.359999999</v>
      </c>
      <c r="G17" s="3">
        <v>2840697.19</v>
      </c>
      <c r="H17" s="3">
        <v>0</v>
      </c>
      <c r="I17" s="71">
        <v>0</v>
      </c>
      <c r="J17" s="73">
        <v>743</v>
      </c>
      <c r="K17" s="73">
        <v>16236502.550000001</v>
      </c>
    </row>
    <row r="18" spans="1:11" x14ac:dyDescent="0.25">
      <c r="A18" s="2" t="s">
        <v>17</v>
      </c>
      <c r="B18" s="70">
        <v>17229</v>
      </c>
      <c r="C18" s="3">
        <v>76</v>
      </c>
      <c r="D18" s="3">
        <v>0</v>
      </c>
      <c r="E18" s="71">
        <v>0</v>
      </c>
      <c r="F18" s="70">
        <v>74272188.930000007</v>
      </c>
      <c r="G18" s="3">
        <v>508930.15</v>
      </c>
      <c r="H18" s="3">
        <v>0</v>
      </c>
      <c r="I18" s="71">
        <v>0</v>
      </c>
      <c r="J18" s="73">
        <v>17305</v>
      </c>
      <c r="K18" s="73">
        <v>74781119.079999998</v>
      </c>
    </row>
    <row r="19" spans="1:11" x14ac:dyDescent="0.25">
      <c r="A19" s="2" t="s">
        <v>18</v>
      </c>
      <c r="B19" s="70">
        <v>34438</v>
      </c>
      <c r="C19" s="3">
        <v>214</v>
      </c>
      <c r="D19" s="3">
        <v>0</v>
      </c>
      <c r="E19" s="71">
        <v>0</v>
      </c>
      <c r="F19" s="70">
        <v>424151777.33999997</v>
      </c>
      <c r="G19" s="3">
        <v>926906.09</v>
      </c>
      <c r="H19" s="3">
        <v>0</v>
      </c>
      <c r="I19" s="71">
        <v>0</v>
      </c>
      <c r="J19" s="73">
        <v>34652</v>
      </c>
      <c r="K19" s="73">
        <v>425078683.43000001</v>
      </c>
    </row>
    <row r="20" spans="1:11" x14ac:dyDescent="0.25">
      <c r="A20" s="2" t="s">
        <v>19</v>
      </c>
      <c r="B20" s="70">
        <v>17204</v>
      </c>
      <c r="C20" s="3">
        <v>503</v>
      </c>
      <c r="D20" s="3">
        <v>0</v>
      </c>
      <c r="E20" s="71">
        <v>0</v>
      </c>
      <c r="F20" s="70">
        <v>490949989.69999999</v>
      </c>
      <c r="G20" s="3">
        <v>887448983.88999999</v>
      </c>
      <c r="H20" s="3">
        <v>0</v>
      </c>
      <c r="I20" s="71">
        <v>0</v>
      </c>
      <c r="J20" s="73">
        <v>17707</v>
      </c>
      <c r="K20" s="73">
        <v>1378398973.5899999</v>
      </c>
    </row>
    <row r="21" spans="1:11" x14ac:dyDescent="0.25">
      <c r="A21" s="2" t="s">
        <v>20</v>
      </c>
      <c r="B21" s="70">
        <v>2880</v>
      </c>
      <c r="C21" s="3">
        <v>1273</v>
      </c>
      <c r="D21" s="3">
        <v>0</v>
      </c>
      <c r="E21" s="71">
        <v>0</v>
      </c>
      <c r="F21" s="70">
        <v>61374042.25</v>
      </c>
      <c r="G21" s="3">
        <v>22449178.109999999</v>
      </c>
      <c r="H21" s="3">
        <v>0</v>
      </c>
      <c r="I21" s="71">
        <v>0</v>
      </c>
      <c r="J21" s="73">
        <v>4153</v>
      </c>
      <c r="K21" s="73">
        <v>83823220.359999999</v>
      </c>
    </row>
    <row r="22" spans="1:11" x14ac:dyDescent="0.25">
      <c r="A22" s="2" t="s">
        <v>21</v>
      </c>
      <c r="B22" s="70">
        <v>444</v>
      </c>
      <c r="C22" s="3">
        <v>137</v>
      </c>
      <c r="D22" s="3">
        <v>0</v>
      </c>
      <c r="E22" s="71">
        <v>0</v>
      </c>
      <c r="F22" s="70">
        <v>50277256.090000004</v>
      </c>
      <c r="G22" s="3">
        <v>2230186</v>
      </c>
      <c r="H22" s="3">
        <v>0</v>
      </c>
      <c r="I22" s="71">
        <v>0</v>
      </c>
      <c r="J22" s="73">
        <v>581</v>
      </c>
      <c r="K22" s="73">
        <v>52507442.090000004</v>
      </c>
    </row>
    <row r="23" spans="1:11" x14ac:dyDescent="0.25">
      <c r="A23" s="2" t="s">
        <v>22</v>
      </c>
      <c r="B23" s="70">
        <v>661</v>
      </c>
      <c r="C23" s="3">
        <v>0</v>
      </c>
      <c r="D23" s="3">
        <v>0</v>
      </c>
      <c r="E23" s="71">
        <v>0</v>
      </c>
      <c r="F23" s="70">
        <v>4640818.63</v>
      </c>
      <c r="G23" s="3">
        <v>0</v>
      </c>
      <c r="H23" s="3">
        <v>0</v>
      </c>
      <c r="I23" s="71">
        <v>0</v>
      </c>
      <c r="J23" s="73">
        <v>661</v>
      </c>
      <c r="K23" s="73">
        <v>4640818.63</v>
      </c>
    </row>
    <row r="24" spans="1:11" ht="15.75" thickBot="1" x14ac:dyDescent="0.3">
      <c r="A24" s="2" t="s">
        <v>23</v>
      </c>
      <c r="B24" s="70">
        <v>14</v>
      </c>
      <c r="C24" s="3">
        <v>0</v>
      </c>
      <c r="D24" s="3">
        <v>0</v>
      </c>
      <c r="E24" s="71">
        <v>0</v>
      </c>
      <c r="F24" s="70">
        <v>40005001.990000002</v>
      </c>
      <c r="G24" s="3">
        <v>0</v>
      </c>
      <c r="H24" s="3">
        <v>0</v>
      </c>
      <c r="I24" s="71">
        <v>0</v>
      </c>
      <c r="J24" s="73">
        <v>14</v>
      </c>
      <c r="K24" s="73">
        <v>40005001.990000002</v>
      </c>
    </row>
    <row r="25" spans="1:11" ht="15.75" thickBot="1" x14ac:dyDescent="0.3">
      <c r="A25" s="64" t="s">
        <v>1</v>
      </c>
      <c r="B25" s="65">
        <v>161809</v>
      </c>
      <c r="C25" s="66">
        <v>6671</v>
      </c>
      <c r="D25" s="66">
        <v>0</v>
      </c>
      <c r="E25" s="67">
        <v>9</v>
      </c>
      <c r="F25" s="65">
        <v>3251189356.9299998</v>
      </c>
      <c r="G25" s="66">
        <v>1300389850.0799997</v>
      </c>
      <c r="H25" s="66">
        <v>0</v>
      </c>
      <c r="I25" s="67">
        <v>1824864.75</v>
      </c>
      <c r="J25" s="74">
        <v>168489</v>
      </c>
      <c r="K25" s="67">
        <v>4553404071.7599993</v>
      </c>
    </row>
    <row r="26" spans="1:11" ht="4.5" customHeight="1" x14ac:dyDescent="0.25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</row>
    <row r="27" spans="1:11" x14ac:dyDescent="0.25">
      <c r="A27" s="413"/>
      <c r="B27" s="413"/>
      <c r="C27" s="413"/>
      <c r="D27" s="413"/>
      <c r="E27" s="413"/>
      <c r="F27" s="413"/>
      <c r="G27" s="413"/>
    </row>
    <row r="28" spans="1:11" x14ac:dyDescent="0.25">
      <c r="A28" s="413"/>
      <c r="B28" s="413"/>
      <c r="C28" s="413"/>
      <c r="D28" s="413"/>
      <c r="E28" s="413"/>
      <c r="F28" s="413"/>
      <c r="G28" s="413"/>
    </row>
    <row r="29" spans="1:11" x14ac:dyDescent="0.25"/>
    <row r="30" spans="1:11" x14ac:dyDescent="0.25"/>
    <row r="31" spans="1:11" x14ac:dyDescent="0.25"/>
    <row r="32" spans="1:11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ht="14.25" customHeight="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10">
    <mergeCell ref="A27:G27"/>
    <mergeCell ref="A28:G28"/>
    <mergeCell ref="A1:K1"/>
    <mergeCell ref="A2:K2"/>
    <mergeCell ref="A3:K3"/>
    <mergeCell ref="B5:E5"/>
    <mergeCell ref="F5:I5"/>
    <mergeCell ref="A5:A6"/>
    <mergeCell ref="J5:J6"/>
    <mergeCell ref="K5:K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M62"/>
  <sheetViews>
    <sheetView workbookViewId="0">
      <selection activeCell="E32" sqref="E32"/>
    </sheetView>
  </sheetViews>
  <sheetFormatPr baseColWidth="10" defaultColWidth="0" defaultRowHeight="15" customHeight="1" zeroHeight="1" x14ac:dyDescent="0.25"/>
  <cols>
    <col min="1" max="1" width="15" customWidth="1"/>
    <col min="2" max="5" width="27.7109375" customWidth="1"/>
    <col min="6" max="256" width="11.42578125" hidden="1"/>
    <col min="257" max="257" width="15" customWidth="1"/>
    <col min="258" max="261" width="27.7109375" customWidth="1"/>
    <col min="262" max="512" width="11.42578125" hidden="1"/>
    <col min="513" max="513" width="15" customWidth="1"/>
    <col min="514" max="517" width="27.7109375" customWidth="1"/>
    <col min="518" max="768" width="11.42578125" hidden="1"/>
    <col min="769" max="769" width="15" customWidth="1"/>
    <col min="770" max="773" width="27.7109375" customWidth="1"/>
    <col min="774" max="1024" width="11.42578125" hidden="1"/>
    <col min="1025" max="1025" width="15" customWidth="1"/>
    <col min="1026" max="1029" width="27.7109375" customWidth="1"/>
    <col min="1030" max="1280" width="11.42578125" hidden="1"/>
    <col min="1281" max="1281" width="15" customWidth="1"/>
    <col min="1282" max="1285" width="27.7109375" customWidth="1"/>
    <col min="1286" max="1536" width="11.42578125" hidden="1"/>
    <col min="1537" max="1537" width="15" customWidth="1"/>
    <col min="1538" max="1541" width="27.7109375" customWidth="1"/>
    <col min="1542" max="1792" width="11.42578125" hidden="1"/>
    <col min="1793" max="1793" width="15" customWidth="1"/>
    <col min="1794" max="1797" width="27.7109375" customWidth="1"/>
    <col min="1798" max="2048" width="11.42578125" hidden="1"/>
    <col min="2049" max="2049" width="15" customWidth="1"/>
    <col min="2050" max="2053" width="27.7109375" customWidth="1"/>
    <col min="2054" max="2304" width="11.42578125" hidden="1"/>
    <col min="2305" max="2305" width="15" customWidth="1"/>
    <col min="2306" max="2309" width="27.7109375" customWidth="1"/>
    <col min="2310" max="2560" width="11.42578125" hidden="1"/>
    <col min="2561" max="2561" width="15" customWidth="1"/>
    <col min="2562" max="2565" width="27.7109375" customWidth="1"/>
    <col min="2566" max="2816" width="11.42578125" hidden="1"/>
    <col min="2817" max="2817" width="15" customWidth="1"/>
    <col min="2818" max="2821" width="27.7109375" customWidth="1"/>
    <col min="2822" max="3072" width="11.42578125" hidden="1"/>
    <col min="3073" max="3073" width="15" customWidth="1"/>
    <col min="3074" max="3077" width="27.7109375" customWidth="1"/>
    <col min="3078" max="3328" width="11.42578125" hidden="1"/>
    <col min="3329" max="3329" width="15" customWidth="1"/>
    <col min="3330" max="3333" width="27.7109375" customWidth="1"/>
    <col min="3334" max="3584" width="11.42578125" hidden="1"/>
    <col min="3585" max="3585" width="15" customWidth="1"/>
    <col min="3586" max="3589" width="27.7109375" customWidth="1"/>
    <col min="3590" max="3840" width="11.42578125" hidden="1"/>
    <col min="3841" max="3841" width="15" customWidth="1"/>
    <col min="3842" max="3845" width="27.7109375" customWidth="1"/>
    <col min="3846" max="4096" width="11.42578125" hidden="1"/>
    <col min="4097" max="4097" width="15" customWidth="1"/>
    <col min="4098" max="4101" width="27.7109375" customWidth="1"/>
    <col min="4102" max="4352" width="11.42578125" hidden="1"/>
    <col min="4353" max="4353" width="15" customWidth="1"/>
    <col min="4354" max="4357" width="27.7109375" customWidth="1"/>
    <col min="4358" max="4608" width="11.42578125" hidden="1"/>
    <col min="4609" max="4609" width="15" customWidth="1"/>
    <col min="4610" max="4613" width="27.7109375" customWidth="1"/>
    <col min="4614" max="4864" width="11.42578125" hidden="1"/>
    <col min="4865" max="4865" width="15" customWidth="1"/>
    <col min="4866" max="4869" width="27.7109375" customWidth="1"/>
    <col min="4870" max="5120" width="11.42578125" hidden="1"/>
    <col min="5121" max="5121" width="15" customWidth="1"/>
    <col min="5122" max="5125" width="27.7109375" customWidth="1"/>
    <col min="5126" max="5376" width="11.42578125" hidden="1"/>
    <col min="5377" max="5377" width="15" customWidth="1"/>
    <col min="5378" max="5381" width="27.7109375" customWidth="1"/>
    <col min="5382" max="5632" width="11.42578125" hidden="1"/>
    <col min="5633" max="5633" width="15" customWidth="1"/>
    <col min="5634" max="5637" width="27.7109375" customWidth="1"/>
    <col min="5638" max="5888" width="11.42578125" hidden="1"/>
    <col min="5889" max="5889" width="15" customWidth="1"/>
    <col min="5890" max="5893" width="27.7109375" customWidth="1"/>
    <col min="5894" max="6144" width="11.42578125" hidden="1"/>
    <col min="6145" max="6145" width="15" customWidth="1"/>
    <col min="6146" max="6149" width="27.7109375" customWidth="1"/>
    <col min="6150" max="6400" width="11.42578125" hidden="1"/>
    <col min="6401" max="6401" width="15" customWidth="1"/>
    <col min="6402" max="6405" width="27.7109375" customWidth="1"/>
    <col min="6406" max="6656" width="11.42578125" hidden="1"/>
    <col min="6657" max="6657" width="15" customWidth="1"/>
    <col min="6658" max="6661" width="27.7109375" customWidth="1"/>
    <col min="6662" max="6912" width="11.42578125" hidden="1"/>
    <col min="6913" max="6913" width="15" customWidth="1"/>
    <col min="6914" max="6917" width="27.7109375" customWidth="1"/>
    <col min="6918" max="7168" width="11.42578125" hidden="1"/>
    <col min="7169" max="7169" width="15" customWidth="1"/>
    <col min="7170" max="7173" width="27.7109375" customWidth="1"/>
    <col min="7174" max="7424" width="11.42578125" hidden="1"/>
    <col min="7425" max="7425" width="15" customWidth="1"/>
    <col min="7426" max="7429" width="27.7109375" customWidth="1"/>
    <col min="7430" max="7680" width="11.42578125" hidden="1"/>
    <col min="7681" max="7681" width="15" customWidth="1"/>
    <col min="7682" max="7685" width="27.7109375" customWidth="1"/>
    <col min="7686" max="7936" width="11.42578125" hidden="1"/>
    <col min="7937" max="7937" width="15" customWidth="1"/>
    <col min="7938" max="7941" width="27.7109375" customWidth="1"/>
    <col min="7942" max="8192" width="11.42578125" hidden="1"/>
    <col min="8193" max="8193" width="15" customWidth="1"/>
    <col min="8194" max="8197" width="27.7109375" customWidth="1"/>
    <col min="8198" max="8448" width="11.42578125" hidden="1"/>
    <col min="8449" max="8449" width="15" customWidth="1"/>
    <col min="8450" max="8453" width="27.7109375" customWidth="1"/>
    <col min="8454" max="8704" width="11.42578125" hidden="1"/>
    <col min="8705" max="8705" width="15" customWidth="1"/>
    <col min="8706" max="8709" width="27.7109375" customWidth="1"/>
    <col min="8710" max="8960" width="11.42578125" hidden="1"/>
    <col min="8961" max="8961" width="15" customWidth="1"/>
    <col min="8962" max="8965" width="27.7109375" customWidth="1"/>
    <col min="8966" max="9216" width="11.42578125" hidden="1"/>
    <col min="9217" max="9217" width="15" customWidth="1"/>
    <col min="9218" max="9221" width="27.7109375" customWidth="1"/>
    <col min="9222" max="9472" width="11.42578125" hidden="1"/>
    <col min="9473" max="9473" width="15" customWidth="1"/>
    <col min="9474" max="9477" width="27.7109375" customWidth="1"/>
    <col min="9478" max="9728" width="11.42578125" hidden="1"/>
    <col min="9729" max="9729" width="15" customWidth="1"/>
    <col min="9730" max="9733" width="27.7109375" customWidth="1"/>
    <col min="9734" max="9984" width="11.42578125" hidden="1"/>
    <col min="9985" max="9985" width="15" customWidth="1"/>
    <col min="9986" max="9989" width="27.7109375" customWidth="1"/>
    <col min="9990" max="10240" width="11.42578125" hidden="1"/>
    <col min="10241" max="10241" width="15" customWidth="1"/>
    <col min="10242" max="10245" width="27.7109375" customWidth="1"/>
    <col min="10246" max="10496" width="11.42578125" hidden="1"/>
    <col min="10497" max="10497" width="15" customWidth="1"/>
    <col min="10498" max="10501" width="27.7109375" customWidth="1"/>
    <col min="10502" max="10752" width="11.42578125" hidden="1"/>
    <col min="10753" max="10753" width="15" customWidth="1"/>
    <col min="10754" max="10757" width="27.7109375" customWidth="1"/>
    <col min="10758" max="11008" width="11.42578125" hidden="1"/>
    <col min="11009" max="11009" width="15" customWidth="1"/>
    <col min="11010" max="11013" width="27.7109375" customWidth="1"/>
    <col min="11014" max="11264" width="11.42578125" hidden="1"/>
    <col min="11265" max="11265" width="15" customWidth="1"/>
    <col min="11266" max="11269" width="27.7109375" customWidth="1"/>
    <col min="11270" max="11520" width="11.42578125" hidden="1"/>
    <col min="11521" max="11521" width="15" customWidth="1"/>
    <col min="11522" max="11525" width="27.7109375" customWidth="1"/>
    <col min="11526" max="11776" width="11.42578125" hidden="1"/>
    <col min="11777" max="11777" width="15" customWidth="1"/>
    <col min="11778" max="11781" width="27.7109375" customWidth="1"/>
    <col min="11782" max="12032" width="11.42578125" hidden="1"/>
    <col min="12033" max="12033" width="15" customWidth="1"/>
    <col min="12034" max="12037" width="27.7109375" customWidth="1"/>
    <col min="12038" max="12288" width="11.42578125" hidden="1"/>
    <col min="12289" max="12289" width="15" customWidth="1"/>
    <col min="12290" max="12293" width="27.7109375" customWidth="1"/>
    <col min="12294" max="12544" width="11.42578125" hidden="1"/>
    <col min="12545" max="12545" width="15" customWidth="1"/>
    <col min="12546" max="12549" width="27.7109375" customWidth="1"/>
    <col min="12550" max="12800" width="11.42578125" hidden="1"/>
    <col min="12801" max="12801" width="15" customWidth="1"/>
    <col min="12802" max="12805" width="27.7109375" customWidth="1"/>
    <col min="12806" max="13056" width="11.42578125" hidden="1"/>
    <col min="13057" max="13057" width="15" customWidth="1"/>
    <col min="13058" max="13061" width="27.7109375" customWidth="1"/>
    <col min="13062" max="13312" width="11.42578125" hidden="1"/>
    <col min="13313" max="13313" width="15" customWidth="1"/>
    <col min="13314" max="13317" width="27.7109375" customWidth="1"/>
    <col min="13318" max="13568" width="11.42578125" hidden="1"/>
    <col min="13569" max="13569" width="15" customWidth="1"/>
    <col min="13570" max="13573" width="27.7109375" customWidth="1"/>
    <col min="13574" max="13824" width="11.42578125" hidden="1"/>
    <col min="13825" max="13825" width="15" customWidth="1"/>
    <col min="13826" max="13829" width="27.7109375" customWidth="1"/>
    <col min="13830" max="14080" width="11.42578125" hidden="1"/>
    <col min="14081" max="14081" width="15" customWidth="1"/>
    <col min="14082" max="14085" width="27.7109375" customWidth="1"/>
    <col min="14086" max="14336" width="11.42578125" hidden="1"/>
    <col min="14337" max="14337" width="15" customWidth="1"/>
    <col min="14338" max="14341" width="27.7109375" customWidth="1"/>
    <col min="14342" max="14592" width="11.42578125" hidden="1"/>
    <col min="14593" max="14593" width="15" customWidth="1"/>
    <col min="14594" max="14597" width="27.7109375" customWidth="1"/>
    <col min="14598" max="14848" width="11.42578125" hidden="1"/>
    <col min="14849" max="14849" width="15" customWidth="1"/>
    <col min="14850" max="14853" width="27.7109375" customWidth="1"/>
    <col min="14854" max="15104" width="11.42578125" hidden="1"/>
    <col min="15105" max="15105" width="15" customWidth="1"/>
    <col min="15106" max="15109" width="27.7109375" customWidth="1"/>
    <col min="15110" max="15360" width="11.42578125" hidden="1"/>
    <col min="15361" max="15361" width="15" customWidth="1"/>
    <col min="15362" max="15365" width="27.7109375" customWidth="1"/>
    <col min="15366" max="15616" width="11.42578125" hidden="1"/>
    <col min="15617" max="15617" width="15" customWidth="1"/>
    <col min="15618" max="15621" width="27.7109375" customWidth="1"/>
    <col min="15622" max="15872" width="11.42578125" hidden="1"/>
    <col min="15873" max="15873" width="15" customWidth="1"/>
    <col min="15874" max="15877" width="27.7109375" customWidth="1"/>
    <col min="15878" max="16128" width="11.42578125" hidden="1"/>
    <col min="16129" max="16129" width="15" customWidth="1"/>
    <col min="16130" max="16133" width="27.7109375" customWidth="1"/>
    <col min="16134" max="16384" width="11.42578125" hidden="1"/>
  </cols>
  <sheetData>
    <row r="1" spans="1:5" ht="25.5" customHeight="1" x14ac:dyDescent="0.25">
      <c r="A1" s="611" t="s">
        <v>959</v>
      </c>
      <c r="B1" s="612"/>
      <c r="C1" s="612"/>
      <c r="D1" s="612"/>
      <c r="E1" s="613"/>
    </row>
    <row r="2" spans="1:5" x14ac:dyDescent="0.25">
      <c r="A2" s="614" t="s">
        <v>1213</v>
      </c>
      <c r="B2" s="615"/>
      <c r="C2" s="615"/>
      <c r="D2" s="615"/>
      <c r="E2" s="616"/>
    </row>
    <row r="3" spans="1:5" x14ac:dyDescent="0.25">
      <c r="A3" s="614" t="s">
        <v>919</v>
      </c>
      <c r="B3" s="615"/>
      <c r="C3" s="615"/>
      <c r="D3" s="615"/>
      <c r="E3" s="616"/>
    </row>
    <row r="4" spans="1:5" ht="6" customHeight="1" x14ac:dyDescent="0.25">
      <c r="A4" s="371"/>
      <c r="B4" s="372"/>
      <c r="C4" s="372"/>
      <c r="D4" s="372"/>
      <c r="E4" s="373"/>
    </row>
    <row r="5" spans="1:5" x14ac:dyDescent="0.25">
      <c r="A5" s="374" t="s">
        <v>684</v>
      </c>
      <c r="B5" s="375" t="s">
        <v>685</v>
      </c>
      <c r="C5" s="375" t="s">
        <v>686</v>
      </c>
      <c r="D5" s="375" t="s">
        <v>687</v>
      </c>
      <c r="E5" s="376" t="s">
        <v>1</v>
      </c>
    </row>
    <row r="6" spans="1:5" x14ac:dyDescent="0.25">
      <c r="A6" s="20">
        <v>45019</v>
      </c>
      <c r="B6" s="21">
        <v>89527.0893832</v>
      </c>
      <c r="C6" s="21">
        <v>0</v>
      </c>
      <c r="D6" s="21">
        <v>324678.5823526</v>
      </c>
      <c r="E6" s="21">
        <v>414205.67173579999</v>
      </c>
    </row>
    <row r="7" spans="1:5" x14ac:dyDescent="0.25">
      <c r="A7" s="20">
        <v>45020</v>
      </c>
      <c r="B7" s="21">
        <v>17292.902169200002</v>
      </c>
      <c r="C7" s="21">
        <v>0</v>
      </c>
      <c r="D7" s="21">
        <v>290741.69052180002</v>
      </c>
      <c r="E7" s="21">
        <v>308034.59269100003</v>
      </c>
    </row>
    <row r="8" spans="1:5" x14ac:dyDescent="0.25">
      <c r="A8" s="20">
        <v>45021</v>
      </c>
      <c r="B8" s="21">
        <v>23576.996388399999</v>
      </c>
      <c r="C8" s="21">
        <v>90295.964631600014</v>
      </c>
      <c r="D8" s="21">
        <v>242248.01973259996</v>
      </c>
      <c r="E8" s="21">
        <v>356120.98075260001</v>
      </c>
    </row>
    <row r="9" spans="1:5" x14ac:dyDescent="0.25">
      <c r="A9" s="20">
        <v>45022</v>
      </c>
      <c r="B9" s="21">
        <v>79664.660972400015</v>
      </c>
      <c r="C9" s="21">
        <v>0</v>
      </c>
      <c r="D9" s="21">
        <v>315596.43586099998</v>
      </c>
      <c r="E9" s="21">
        <v>395261.09683339996</v>
      </c>
    </row>
    <row r="10" spans="1:5" x14ac:dyDescent="0.25">
      <c r="A10" s="20">
        <v>45026</v>
      </c>
      <c r="B10" s="21">
        <v>103375.502958</v>
      </c>
      <c r="C10" s="21">
        <v>0</v>
      </c>
      <c r="D10" s="21">
        <v>396534.0850128</v>
      </c>
      <c r="E10" s="21">
        <v>499909.5879708</v>
      </c>
    </row>
    <row r="11" spans="1:5" x14ac:dyDescent="0.25">
      <c r="A11" s="20">
        <v>45027</v>
      </c>
      <c r="B11" s="21">
        <v>49889.656299000002</v>
      </c>
      <c r="C11" s="21">
        <v>50056.700042999997</v>
      </c>
      <c r="D11" s="21">
        <v>357070.93729440006</v>
      </c>
      <c r="E11" s="21">
        <v>457017.29363640008</v>
      </c>
    </row>
    <row r="12" spans="1:5" x14ac:dyDescent="0.25">
      <c r="A12" s="20">
        <v>45028</v>
      </c>
      <c r="B12" s="21">
        <v>71879.661247800002</v>
      </c>
      <c r="C12" s="21">
        <v>0</v>
      </c>
      <c r="D12" s="21">
        <v>272041.2344818</v>
      </c>
      <c r="E12" s="21">
        <v>343920.89572959999</v>
      </c>
    </row>
    <row r="13" spans="1:5" x14ac:dyDescent="0.25">
      <c r="A13" s="20">
        <v>45029</v>
      </c>
      <c r="B13" s="21">
        <v>19321.4375774</v>
      </c>
      <c r="C13" s="21">
        <v>0</v>
      </c>
      <c r="D13" s="21">
        <v>221399.98649860005</v>
      </c>
      <c r="E13" s="21">
        <v>240721.42407600005</v>
      </c>
    </row>
    <row r="14" spans="1:5" x14ac:dyDescent="0.25">
      <c r="A14" s="20">
        <v>45030</v>
      </c>
      <c r="B14" s="21">
        <v>59207.9210408</v>
      </c>
      <c r="C14" s="21">
        <v>0</v>
      </c>
      <c r="D14" s="21">
        <v>227732.9497114</v>
      </c>
      <c r="E14" s="21">
        <v>286940.87075220002</v>
      </c>
    </row>
    <row r="15" spans="1:5" x14ac:dyDescent="0.25">
      <c r="A15" s="20">
        <v>45033</v>
      </c>
      <c r="B15" s="21">
        <v>21855.241826599999</v>
      </c>
      <c r="C15" s="21">
        <v>260.68</v>
      </c>
      <c r="D15" s="21">
        <v>211804.7525496</v>
      </c>
      <c r="E15" s="21">
        <v>233920.67437620001</v>
      </c>
    </row>
    <row r="16" spans="1:5" x14ac:dyDescent="0.25">
      <c r="A16" s="20">
        <v>45034</v>
      </c>
      <c r="B16" s="21">
        <v>37533.457021200004</v>
      </c>
      <c r="C16" s="21">
        <v>0</v>
      </c>
      <c r="D16" s="21">
        <v>273334.86131419998</v>
      </c>
      <c r="E16" s="21">
        <v>310868.31833539996</v>
      </c>
    </row>
    <row r="17" spans="1:5" x14ac:dyDescent="0.25">
      <c r="A17" s="20">
        <v>45035</v>
      </c>
      <c r="B17" s="21">
        <v>57061.777449600006</v>
      </c>
      <c r="C17" s="21">
        <v>0</v>
      </c>
      <c r="D17" s="21">
        <v>144988.16513440001</v>
      </c>
      <c r="E17" s="21">
        <v>202049.942584</v>
      </c>
    </row>
    <row r="18" spans="1:5" x14ac:dyDescent="0.25">
      <c r="A18" s="20">
        <v>45036</v>
      </c>
      <c r="B18" s="21">
        <v>60164.142340400009</v>
      </c>
      <c r="C18" s="21">
        <v>0</v>
      </c>
      <c r="D18" s="21">
        <v>178339.03693760003</v>
      </c>
      <c r="E18" s="21">
        <v>238503.17927800003</v>
      </c>
    </row>
    <row r="19" spans="1:5" x14ac:dyDescent="0.25">
      <c r="A19" s="20">
        <v>45037</v>
      </c>
      <c r="B19" s="21">
        <v>106974.77332080001</v>
      </c>
      <c r="C19" s="21">
        <v>1006.2800229999999</v>
      </c>
      <c r="D19" s="21">
        <v>110891.585812</v>
      </c>
      <c r="E19" s="21">
        <v>218872.63915580002</v>
      </c>
    </row>
    <row r="20" spans="1:5" x14ac:dyDescent="0.25">
      <c r="A20" s="20">
        <v>45040</v>
      </c>
      <c r="B20" s="21">
        <v>60133.948393400002</v>
      </c>
      <c r="C20" s="21">
        <v>0</v>
      </c>
      <c r="D20" s="21">
        <v>269190.08169340005</v>
      </c>
      <c r="E20" s="21">
        <v>329324.03008680005</v>
      </c>
    </row>
    <row r="21" spans="1:5" x14ac:dyDescent="0.25">
      <c r="A21" s="20">
        <v>45041</v>
      </c>
      <c r="B21" s="21">
        <v>138431.79772100001</v>
      </c>
      <c r="C21" s="21">
        <v>0</v>
      </c>
      <c r="D21" s="21">
        <v>202017.131547</v>
      </c>
      <c r="E21" s="21">
        <v>340448.92926800001</v>
      </c>
    </row>
    <row r="22" spans="1:5" x14ac:dyDescent="0.25">
      <c r="A22" s="20">
        <v>45042</v>
      </c>
      <c r="B22" s="21">
        <v>135032.68171540002</v>
      </c>
      <c r="C22" s="21">
        <v>134426.24200600001</v>
      </c>
      <c r="D22" s="21">
        <v>199268.87690639999</v>
      </c>
      <c r="E22" s="21">
        <v>468727.80062780005</v>
      </c>
    </row>
    <row r="23" spans="1:5" x14ac:dyDescent="0.25">
      <c r="A23" s="20">
        <v>45043</v>
      </c>
      <c r="B23" s="21">
        <v>172147.15483840002</v>
      </c>
      <c r="C23" s="21">
        <v>216971.61578120003</v>
      </c>
      <c r="D23" s="21">
        <v>207940.13601480002</v>
      </c>
      <c r="E23" s="21">
        <v>597058.90663440013</v>
      </c>
    </row>
    <row r="24" spans="1:5" ht="15.75" thickBot="1" x14ac:dyDescent="0.3">
      <c r="A24" s="20">
        <v>45044</v>
      </c>
      <c r="B24" s="21">
        <v>130303.15898740001</v>
      </c>
      <c r="C24" s="21">
        <v>15405.371111200002</v>
      </c>
      <c r="D24" s="21">
        <v>277826.12862760003</v>
      </c>
      <c r="E24" s="21">
        <v>423534.65872620005</v>
      </c>
    </row>
    <row r="25" spans="1:5" ht="15.75" thickBot="1" x14ac:dyDescent="0.3">
      <c r="A25" s="377" t="s">
        <v>1</v>
      </c>
      <c r="B25" s="378">
        <f>SUM(B6:B24)</f>
        <v>1433373.9616504004</v>
      </c>
      <c r="C25" s="378">
        <f t="shared" ref="C25:E25" si="0">SUM(C6:C24)</f>
        <v>508422.85359600006</v>
      </c>
      <c r="D25" s="378">
        <f t="shared" si="0"/>
        <v>4723644.6780039994</v>
      </c>
      <c r="E25" s="378">
        <f t="shared" si="0"/>
        <v>6665441.4932504017</v>
      </c>
    </row>
    <row r="26" spans="1:5" ht="6.75" customHeight="1" thickBot="1" x14ac:dyDescent="0.3">
      <c r="A26" s="617"/>
      <c r="B26" s="617"/>
      <c r="C26" s="617"/>
      <c r="D26" s="617"/>
      <c r="E26" s="617"/>
    </row>
    <row r="27" spans="1:5" ht="15.75" thickTop="1" x14ac:dyDescent="0.25">
      <c r="A27" s="22" t="s">
        <v>24</v>
      </c>
      <c r="B27" s="23"/>
      <c r="C27" s="23"/>
      <c r="D27" s="23"/>
      <c r="E27" s="23"/>
    </row>
    <row r="28" spans="1:5" x14ac:dyDescent="0.25"/>
    <row r="29" spans="1:5" x14ac:dyDescent="0.25"/>
    <row r="30" spans="1:5" x14ac:dyDescent="0.25"/>
    <row r="31" spans="1:5" x14ac:dyDescent="0.25"/>
    <row r="32" spans="1:5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</sheetData>
  <mergeCells count="4">
    <mergeCell ref="A1:E1"/>
    <mergeCell ref="A2:E2"/>
    <mergeCell ref="A3:E3"/>
    <mergeCell ref="A26:E2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showGridLines="0" workbookViewId="0">
      <selection activeCell="K205" sqref="K205"/>
    </sheetView>
  </sheetViews>
  <sheetFormatPr baseColWidth="10" defaultColWidth="11.42578125" defaultRowHeight="12.75" zeroHeight="1" x14ac:dyDescent="0.2"/>
  <cols>
    <col min="1" max="1" width="93.7109375" style="390" bestFit="1" customWidth="1"/>
    <col min="2" max="2" width="11.28515625" style="390" customWidth="1"/>
    <col min="3" max="16384" width="11.42578125" style="390"/>
  </cols>
  <sheetData>
    <row r="1" spans="1:2" ht="20.25" customHeight="1" x14ac:dyDescent="0.2">
      <c r="A1" s="450" t="s">
        <v>985</v>
      </c>
      <c r="B1" s="450"/>
    </row>
    <row r="2" spans="1:2" x14ac:dyDescent="0.2">
      <c r="B2" s="391"/>
    </row>
    <row r="3" spans="1:2" ht="15.75" x14ac:dyDescent="0.25">
      <c r="A3" s="392" t="s">
        <v>804</v>
      </c>
      <c r="B3" s="391"/>
    </row>
    <row r="4" spans="1:2" x14ac:dyDescent="0.2">
      <c r="A4" s="393" t="s">
        <v>39</v>
      </c>
      <c r="B4" s="394" t="s">
        <v>805</v>
      </c>
    </row>
    <row r="5" spans="1:2" x14ac:dyDescent="0.2">
      <c r="A5" s="393" t="s">
        <v>986</v>
      </c>
      <c r="B5" s="394" t="s">
        <v>812</v>
      </c>
    </row>
    <row r="6" spans="1:2" x14ac:dyDescent="0.2">
      <c r="A6" s="393" t="s">
        <v>987</v>
      </c>
      <c r="B6" s="394" t="s">
        <v>806</v>
      </c>
    </row>
    <row r="7" spans="1:2" x14ac:dyDescent="0.2">
      <c r="A7" s="393" t="s">
        <v>988</v>
      </c>
      <c r="B7" s="394" t="s">
        <v>807</v>
      </c>
    </row>
    <row r="8" spans="1:2" x14ac:dyDescent="0.2">
      <c r="A8" s="393" t="s">
        <v>989</v>
      </c>
      <c r="B8" s="394" t="s">
        <v>809</v>
      </c>
    </row>
    <row r="9" spans="1:2" x14ac:dyDescent="0.2">
      <c r="A9" s="393" t="s">
        <v>990</v>
      </c>
      <c r="B9" s="394" t="s">
        <v>811</v>
      </c>
    </row>
    <row r="10" spans="1:2" x14ac:dyDescent="0.2">
      <c r="A10" s="393" t="s">
        <v>991</v>
      </c>
      <c r="B10" s="394" t="s">
        <v>813</v>
      </c>
    </row>
    <row r="11" spans="1:2" x14ac:dyDescent="0.2">
      <c r="A11" s="393" t="s">
        <v>992</v>
      </c>
      <c r="B11" s="394" t="s">
        <v>815</v>
      </c>
    </row>
    <row r="12" spans="1:2" x14ac:dyDescent="0.2">
      <c r="A12" s="393" t="s">
        <v>993</v>
      </c>
      <c r="B12" s="394" t="s">
        <v>814</v>
      </c>
    </row>
    <row r="13" spans="1:2" x14ac:dyDescent="0.2">
      <c r="A13" s="393" t="s">
        <v>994</v>
      </c>
      <c r="B13" s="394" t="s">
        <v>816</v>
      </c>
    </row>
    <row r="14" spans="1:2" x14ac:dyDescent="0.2">
      <c r="A14" s="393" t="s">
        <v>89</v>
      </c>
      <c r="B14" s="394" t="s">
        <v>808</v>
      </c>
    </row>
    <row r="15" spans="1:2" x14ac:dyDescent="0.2">
      <c r="A15" s="395" t="s">
        <v>995</v>
      </c>
      <c r="B15" s="394" t="s">
        <v>810</v>
      </c>
    </row>
    <row r="16" spans="1:2" x14ac:dyDescent="0.2">
      <c r="A16" s="393"/>
      <c r="B16" s="394"/>
    </row>
    <row r="17" spans="1:14" ht="15.75" x14ac:dyDescent="0.25">
      <c r="A17" s="396" t="s">
        <v>996</v>
      </c>
      <c r="B17" s="394"/>
      <c r="H17" s="391"/>
    </row>
    <row r="18" spans="1:14" x14ac:dyDescent="0.2">
      <c r="A18" s="393" t="s">
        <v>997</v>
      </c>
      <c r="B18" s="394" t="s">
        <v>998</v>
      </c>
      <c r="H18" s="391"/>
    </row>
    <row r="19" spans="1:14" x14ac:dyDescent="0.2">
      <c r="A19" s="393"/>
      <c r="B19" s="394"/>
      <c r="H19" s="391"/>
    </row>
    <row r="20" spans="1:14" ht="15.75" x14ac:dyDescent="0.25">
      <c r="A20" s="396" t="s">
        <v>999</v>
      </c>
      <c r="B20" s="394"/>
      <c r="H20" s="391"/>
    </row>
    <row r="21" spans="1:14" x14ac:dyDescent="0.2">
      <c r="A21" s="393" t="s">
        <v>656</v>
      </c>
      <c r="B21" s="394" t="s">
        <v>1000</v>
      </c>
      <c r="H21" s="394"/>
      <c r="I21" s="395"/>
    </row>
    <row r="22" spans="1:14" x14ac:dyDescent="0.2">
      <c r="A22" s="393" t="s">
        <v>657</v>
      </c>
      <c r="B22" s="394" t="s">
        <v>1001</v>
      </c>
      <c r="H22" s="391"/>
    </row>
    <row r="23" spans="1:14" x14ac:dyDescent="0.2">
      <c r="A23" s="393" t="s">
        <v>670</v>
      </c>
      <c r="B23" s="394" t="s">
        <v>1002</v>
      </c>
      <c r="H23" s="391"/>
    </row>
    <row r="24" spans="1:14" x14ac:dyDescent="0.2">
      <c r="A24" s="393" t="s">
        <v>658</v>
      </c>
      <c r="B24" s="394" t="s">
        <v>1003</v>
      </c>
      <c r="H24" s="391"/>
    </row>
    <row r="25" spans="1:14" x14ac:dyDescent="0.2">
      <c r="A25" s="393" t="s">
        <v>659</v>
      </c>
      <c r="B25" s="394" t="s">
        <v>1004</v>
      </c>
      <c r="H25" s="391"/>
    </row>
    <row r="26" spans="1:14" x14ac:dyDescent="0.2">
      <c r="A26" s="393" t="s">
        <v>1005</v>
      </c>
      <c r="B26" s="394" t="s">
        <v>1006</v>
      </c>
      <c r="H26" s="391"/>
      <c r="N26" s="397"/>
    </row>
    <row r="27" spans="1:14" x14ac:dyDescent="0.2">
      <c r="A27" s="393" t="s">
        <v>1007</v>
      </c>
      <c r="B27" s="394" t="s">
        <v>1008</v>
      </c>
      <c r="H27" s="391"/>
      <c r="N27" s="397"/>
    </row>
    <row r="28" spans="1:14" x14ac:dyDescent="0.2">
      <c r="A28" s="393" t="s">
        <v>663</v>
      </c>
      <c r="B28" s="394" t="s">
        <v>1009</v>
      </c>
      <c r="H28" s="391"/>
      <c r="N28" s="397"/>
    </row>
    <row r="29" spans="1:14" x14ac:dyDescent="0.2">
      <c r="A29" s="393" t="s">
        <v>1010</v>
      </c>
      <c r="B29" s="394" t="s">
        <v>1011</v>
      </c>
      <c r="H29" s="391"/>
      <c r="N29" s="397"/>
    </row>
    <row r="30" spans="1:14" x14ac:dyDescent="0.2">
      <c r="A30" s="398" t="s">
        <v>673</v>
      </c>
      <c r="B30" s="394" t="s">
        <v>1012</v>
      </c>
      <c r="H30" s="391"/>
      <c r="N30" s="397"/>
    </row>
    <row r="31" spans="1:14" x14ac:dyDescent="0.2">
      <c r="A31" s="395" t="s">
        <v>669</v>
      </c>
      <c r="B31" s="394" t="s">
        <v>1013</v>
      </c>
      <c r="H31" s="391"/>
      <c r="N31" s="397"/>
    </row>
    <row r="32" spans="1:14" x14ac:dyDescent="0.2">
      <c r="A32" s="395" t="s">
        <v>672</v>
      </c>
      <c r="B32" s="394" t="s">
        <v>1014</v>
      </c>
      <c r="H32" s="391"/>
      <c r="N32" s="397"/>
    </row>
    <row r="33" spans="1:14" x14ac:dyDescent="0.2">
      <c r="A33" s="395" t="s">
        <v>1015</v>
      </c>
      <c r="B33" s="394" t="s">
        <v>1016</v>
      </c>
      <c r="H33" s="391"/>
      <c r="N33" s="397"/>
    </row>
    <row r="34" spans="1:14" x14ac:dyDescent="0.2">
      <c r="A34" s="395" t="s">
        <v>660</v>
      </c>
      <c r="B34" s="394" t="s">
        <v>1017</v>
      </c>
      <c r="H34" s="391"/>
      <c r="N34" s="397"/>
    </row>
    <row r="35" spans="1:14" x14ac:dyDescent="0.2">
      <c r="A35" s="395" t="s">
        <v>1018</v>
      </c>
      <c r="B35" s="399" t="s">
        <v>1019</v>
      </c>
      <c r="H35" s="391"/>
      <c r="N35" s="397"/>
    </row>
    <row r="36" spans="1:14" x14ac:dyDescent="0.2">
      <c r="A36" s="393"/>
      <c r="B36" s="394"/>
      <c r="H36" s="391"/>
      <c r="N36" s="397"/>
    </row>
    <row r="37" spans="1:14" ht="15.75" x14ac:dyDescent="0.25">
      <c r="A37" s="396" t="s">
        <v>1020</v>
      </c>
      <c r="B37" s="394"/>
      <c r="H37" s="394"/>
      <c r="N37" s="397"/>
    </row>
    <row r="38" spans="1:14" x14ac:dyDescent="0.2">
      <c r="A38" s="393" t="s">
        <v>1021</v>
      </c>
      <c r="B38" s="394" t="s">
        <v>1022</v>
      </c>
      <c r="H38" s="399"/>
      <c r="N38" s="397"/>
    </row>
    <row r="39" spans="1:14" x14ac:dyDescent="0.2">
      <c r="A39" s="393" t="s">
        <v>1023</v>
      </c>
      <c r="B39" s="394" t="s">
        <v>1024</v>
      </c>
      <c r="H39" s="391"/>
      <c r="N39" s="397"/>
    </row>
    <row r="40" spans="1:14" x14ac:dyDescent="0.2">
      <c r="A40" s="393" t="s">
        <v>1025</v>
      </c>
      <c r="B40" s="394" t="s">
        <v>1026</v>
      </c>
      <c r="H40" s="391"/>
      <c r="N40" s="397"/>
    </row>
    <row r="41" spans="1:14" x14ac:dyDescent="0.2">
      <c r="A41" s="393"/>
      <c r="B41" s="394"/>
      <c r="H41" s="391"/>
      <c r="N41" s="397"/>
    </row>
    <row r="42" spans="1:14" ht="15.75" x14ac:dyDescent="0.25">
      <c r="A42" s="396" t="s">
        <v>1027</v>
      </c>
      <c r="B42" s="394"/>
      <c r="H42" s="391"/>
      <c r="N42" s="397"/>
    </row>
    <row r="43" spans="1:14" x14ac:dyDescent="0.2">
      <c r="A43" s="393" t="s">
        <v>983</v>
      </c>
      <c r="B43" s="394" t="s">
        <v>1028</v>
      </c>
      <c r="H43" s="391"/>
      <c r="N43" s="397"/>
    </row>
    <row r="44" spans="1:14" x14ac:dyDescent="0.2">
      <c r="A44" s="393"/>
      <c r="B44" s="394"/>
      <c r="H44" s="391"/>
      <c r="N44" s="397"/>
    </row>
    <row r="45" spans="1:14" ht="15.75" x14ac:dyDescent="0.25">
      <c r="A45" s="396" t="s">
        <v>1029</v>
      </c>
      <c r="B45" s="394"/>
      <c r="H45" s="391"/>
      <c r="N45" s="397"/>
    </row>
    <row r="46" spans="1:14" x14ac:dyDescent="0.2">
      <c r="B46" s="391"/>
      <c r="H46" s="391"/>
      <c r="N46" s="397"/>
    </row>
    <row r="47" spans="1:14" x14ac:dyDescent="0.2">
      <c r="A47" s="390" t="s">
        <v>1030</v>
      </c>
      <c r="B47" s="391" t="s">
        <v>1031</v>
      </c>
      <c r="H47" s="391"/>
      <c r="N47" s="397"/>
    </row>
    <row r="48" spans="1:14" x14ac:dyDescent="0.2">
      <c r="A48" s="390" t="s">
        <v>1032</v>
      </c>
      <c r="B48" s="391" t="s">
        <v>1033</v>
      </c>
      <c r="H48" s="391"/>
      <c r="N48" s="397"/>
    </row>
    <row r="49" spans="1:14" x14ac:dyDescent="0.2">
      <c r="A49" s="390" t="s">
        <v>1034</v>
      </c>
      <c r="B49" s="391" t="s">
        <v>1035</v>
      </c>
      <c r="H49" s="391"/>
      <c r="N49" s="397"/>
    </row>
    <row r="50" spans="1:14" x14ac:dyDescent="0.2">
      <c r="A50" s="390" t="s">
        <v>1036</v>
      </c>
      <c r="B50" s="391" t="s">
        <v>707</v>
      </c>
      <c r="H50" s="391"/>
      <c r="N50" s="397"/>
    </row>
    <row r="51" spans="1:14" x14ac:dyDescent="0.2">
      <c r="A51" s="395" t="s">
        <v>47</v>
      </c>
      <c r="B51" s="394" t="s">
        <v>759</v>
      </c>
      <c r="E51" s="395"/>
      <c r="H51" s="391"/>
      <c r="N51" s="397"/>
    </row>
    <row r="52" spans="1:14" x14ac:dyDescent="0.2">
      <c r="A52" s="390" t="s">
        <v>6</v>
      </c>
      <c r="B52" s="391" t="s">
        <v>724</v>
      </c>
      <c r="H52" s="391"/>
      <c r="N52" s="397"/>
    </row>
    <row r="53" spans="1:14" x14ac:dyDescent="0.2">
      <c r="A53" s="390" t="s">
        <v>1037</v>
      </c>
      <c r="B53" s="391" t="s">
        <v>730</v>
      </c>
      <c r="H53" s="391"/>
      <c r="N53" s="397"/>
    </row>
    <row r="54" spans="1:14" x14ac:dyDescent="0.2">
      <c r="A54" s="390" t="s">
        <v>8</v>
      </c>
      <c r="B54" s="391" t="s">
        <v>706</v>
      </c>
      <c r="H54" s="391"/>
      <c r="N54" s="397"/>
    </row>
    <row r="55" spans="1:14" x14ac:dyDescent="0.2">
      <c r="A55" s="390" t="s">
        <v>11</v>
      </c>
      <c r="B55" s="391" t="s">
        <v>722</v>
      </c>
      <c r="H55" s="391"/>
      <c r="N55" s="397"/>
    </row>
    <row r="56" spans="1:14" x14ac:dyDescent="0.2">
      <c r="A56" s="390" t="s">
        <v>12</v>
      </c>
      <c r="B56" s="391" t="s">
        <v>708</v>
      </c>
      <c r="H56" s="391"/>
      <c r="N56" s="397"/>
    </row>
    <row r="57" spans="1:14" x14ac:dyDescent="0.2">
      <c r="A57" s="390" t="s">
        <v>13</v>
      </c>
      <c r="B57" s="391" t="s">
        <v>709</v>
      </c>
      <c r="H57" s="391"/>
      <c r="N57" s="397"/>
    </row>
    <row r="58" spans="1:14" x14ac:dyDescent="0.2">
      <c r="A58" s="390" t="s">
        <v>14</v>
      </c>
      <c r="B58" s="391" t="s">
        <v>712</v>
      </c>
      <c r="H58" s="391"/>
      <c r="N58" s="397"/>
    </row>
    <row r="59" spans="1:14" x14ac:dyDescent="0.2">
      <c r="A59" s="390" t="s">
        <v>18</v>
      </c>
      <c r="B59" s="391" t="s">
        <v>723</v>
      </c>
      <c r="H59" s="391"/>
    </row>
    <row r="60" spans="1:14" x14ac:dyDescent="0.2">
      <c r="A60" s="390" t="s">
        <v>19</v>
      </c>
      <c r="B60" s="391" t="s">
        <v>710</v>
      </c>
      <c r="H60" s="391"/>
    </row>
    <row r="61" spans="1:14" x14ac:dyDescent="0.2">
      <c r="A61" s="390" t="s">
        <v>9</v>
      </c>
      <c r="B61" s="391" t="s">
        <v>729</v>
      </c>
      <c r="H61" s="391"/>
    </row>
    <row r="62" spans="1:14" x14ac:dyDescent="0.2">
      <c r="A62" s="390" t="s">
        <v>10</v>
      </c>
      <c r="B62" s="391" t="s">
        <v>728</v>
      </c>
      <c r="H62" s="391"/>
    </row>
    <row r="63" spans="1:14" x14ac:dyDescent="0.2">
      <c r="A63" s="390" t="s">
        <v>15</v>
      </c>
      <c r="B63" s="391" t="s">
        <v>748</v>
      </c>
      <c r="H63" s="391"/>
    </row>
    <row r="64" spans="1:14" x14ac:dyDescent="0.2">
      <c r="A64" s="390" t="s">
        <v>197</v>
      </c>
      <c r="B64" s="391" t="s">
        <v>1038</v>
      </c>
      <c r="H64" s="391"/>
    </row>
    <row r="65" spans="1:8" x14ac:dyDescent="0.2">
      <c r="A65" s="390" t="s">
        <v>1039</v>
      </c>
      <c r="B65" s="391" t="s">
        <v>780</v>
      </c>
      <c r="H65" s="391"/>
    </row>
    <row r="66" spans="1:8" x14ac:dyDescent="0.2">
      <c r="A66" s="390" t="s">
        <v>1040</v>
      </c>
      <c r="B66" s="391" t="s">
        <v>711</v>
      </c>
      <c r="H66" s="391"/>
    </row>
    <row r="67" spans="1:8" x14ac:dyDescent="0.2">
      <c r="A67" s="390" t="s">
        <v>1041</v>
      </c>
      <c r="B67" s="394" t="s">
        <v>726</v>
      </c>
      <c r="E67" s="393"/>
      <c r="H67" s="391"/>
    </row>
    <row r="68" spans="1:8" x14ac:dyDescent="0.2">
      <c r="A68" s="390" t="s">
        <v>1042</v>
      </c>
      <c r="B68" s="399" t="s">
        <v>1043</v>
      </c>
      <c r="H68" s="391"/>
    </row>
    <row r="69" spans="1:8" x14ac:dyDescent="0.2">
      <c r="A69" s="390" t="s">
        <v>228</v>
      </c>
      <c r="B69" s="391" t="s">
        <v>713</v>
      </c>
      <c r="H69" s="391"/>
    </row>
    <row r="70" spans="1:8" x14ac:dyDescent="0.2">
      <c r="A70" s="390" t="s">
        <v>1044</v>
      </c>
      <c r="B70" s="391" t="s">
        <v>1045</v>
      </c>
      <c r="H70" s="391"/>
    </row>
    <row r="71" spans="1:8" x14ac:dyDescent="0.2">
      <c r="A71" s="390" t="s">
        <v>254</v>
      </c>
      <c r="B71" s="391" t="s">
        <v>714</v>
      </c>
      <c r="H71" s="391"/>
    </row>
    <row r="72" spans="1:8" x14ac:dyDescent="0.2">
      <c r="A72" s="390" t="s">
        <v>1046</v>
      </c>
      <c r="B72" s="391" t="s">
        <v>746</v>
      </c>
      <c r="H72" s="391"/>
    </row>
    <row r="73" spans="1:8" x14ac:dyDescent="0.2">
      <c r="A73" s="390" t="s">
        <v>1047</v>
      </c>
      <c r="B73" s="391" t="s">
        <v>1048</v>
      </c>
      <c r="H73" s="391"/>
    </row>
    <row r="74" spans="1:8" x14ac:dyDescent="0.2">
      <c r="A74" s="390" t="s">
        <v>1049</v>
      </c>
      <c r="B74" s="391" t="s">
        <v>1050</v>
      </c>
      <c r="H74" s="391"/>
    </row>
    <row r="75" spans="1:8" x14ac:dyDescent="0.2">
      <c r="A75" s="390" t="s">
        <v>290</v>
      </c>
      <c r="B75" s="391" t="s">
        <v>702</v>
      </c>
      <c r="H75" s="391"/>
    </row>
    <row r="76" spans="1:8" x14ac:dyDescent="0.2">
      <c r="A76" s="390" t="s">
        <v>1051</v>
      </c>
      <c r="B76" s="391" t="s">
        <v>1052</v>
      </c>
      <c r="H76" s="391"/>
    </row>
    <row r="77" spans="1:8" x14ac:dyDescent="0.2">
      <c r="A77" s="390" t="s">
        <v>1053</v>
      </c>
      <c r="B77" s="391" t="s">
        <v>741</v>
      </c>
      <c r="H77" s="391"/>
    </row>
    <row r="78" spans="1:8" x14ac:dyDescent="0.2">
      <c r="A78" s="390" t="s">
        <v>1054</v>
      </c>
      <c r="B78" s="391" t="s">
        <v>1055</v>
      </c>
      <c r="H78" s="391"/>
    </row>
    <row r="79" spans="1:8" x14ac:dyDescent="0.2">
      <c r="A79" s="390" t="s">
        <v>1056</v>
      </c>
      <c r="B79" s="391" t="s">
        <v>1057</v>
      </c>
      <c r="H79" s="391"/>
    </row>
    <row r="80" spans="1:8" x14ac:dyDescent="0.2">
      <c r="A80" s="390" t="s">
        <v>1058</v>
      </c>
      <c r="B80" s="391" t="s">
        <v>725</v>
      </c>
      <c r="H80" s="391"/>
    </row>
    <row r="81" spans="1:8" x14ac:dyDescent="0.2">
      <c r="A81" s="390" t="s">
        <v>1059</v>
      </c>
      <c r="B81" s="391" t="s">
        <v>1060</v>
      </c>
      <c r="H81" s="391"/>
    </row>
    <row r="82" spans="1:8" x14ac:dyDescent="0.2">
      <c r="A82" s="390" t="s">
        <v>1061</v>
      </c>
      <c r="B82" s="391" t="s">
        <v>1062</v>
      </c>
      <c r="H82" s="391"/>
    </row>
    <row r="83" spans="1:8" x14ac:dyDescent="0.2">
      <c r="A83" s="390" t="s">
        <v>1063</v>
      </c>
      <c r="B83" s="391" t="s">
        <v>1064</v>
      </c>
      <c r="H83" s="391"/>
    </row>
    <row r="84" spans="1:8" x14ac:dyDescent="0.2">
      <c r="A84" s="390" t="s">
        <v>1065</v>
      </c>
      <c r="B84" s="391" t="s">
        <v>1066</v>
      </c>
      <c r="H84" s="391"/>
    </row>
    <row r="85" spans="1:8" x14ac:dyDescent="0.2">
      <c r="A85" s="390" t="s">
        <v>1067</v>
      </c>
      <c r="B85" s="391" t="s">
        <v>760</v>
      </c>
      <c r="H85" s="391"/>
    </row>
    <row r="86" spans="1:8" x14ac:dyDescent="0.2">
      <c r="A86" s="390" t="s">
        <v>1068</v>
      </c>
      <c r="B86" s="391" t="s">
        <v>796</v>
      </c>
      <c r="H86" s="391"/>
    </row>
    <row r="87" spans="1:8" x14ac:dyDescent="0.2">
      <c r="A87" s="390" t="s">
        <v>1069</v>
      </c>
      <c r="B87" s="391" t="s">
        <v>778</v>
      </c>
      <c r="H87" s="391"/>
    </row>
    <row r="88" spans="1:8" x14ac:dyDescent="0.2">
      <c r="A88" s="390" t="s">
        <v>1070</v>
      </c>
      <c r="B88" s="391" t="s">
        <v>1071</v>
      </c>
      <c r="H88" s="391"/>
    </row>
    <row r="89" spans="1:8" x14ac:dyDescent="0.2">
      <c r="A89" s="390" t="s">
        <v>1072</v>
      </c>
      <c r="B89" s="391" t="s">
        <v>1073</v>
      </c>
      <c r="H89" s="391"/>
    </row>
    <row r="90" spans="1:8" x14ac:dyDescent="0.2">
      <c r="A90" s="390" t="s">
        <v>1074</v>
      </c>
      <c r="B90" s="391" t="s">
        <v>777</v>
      </c>
      <c r="H90" s="391"/>
    </row>
    <row r="91" spans="1:8" x14ac:dyDescent="0.2">
      <c r="A91" s="390" t="s">
        <v>1075</v>
      </c>
      <c r="B91" s="391" t="s">
        <v>1076</v>
      </c>
      <c r="H91" s="391"/>
    </row>
    <row r="92" spans="1:8" x14ac:dyDescent="0.2">
      <c r="A92" s="390" t="s">
        <v>1077</v>
      </c>
      <c r="B92" s="391" t="s">
        <v>795</v>
      </c>
      <c r="H92" s="391"/>
    </row>
    <row r="93" spans="1:8" x14ac:dyDescent="0.2">
      <c r="A93" s="390" t="s">
        <v>1078</v>
      </c>
      <c r="B93" s="391" t="s">
        <v>1079</v>
      </c>
      <c r="H93" s="391"/>
    </row>
    <row r="94" spans="1:8" x14ac:dyDescent="0.2">
      <c r="A94" s="390" t="s">
        <v>1080</v>
      </c>
      <c r="B94" s="391" t="s">
        <v>1081</v>
      </c>
      <c r="H94" s="391"/>
    </row>
    <row r="95" spans="1:8" x14ac:dyDescent="0.2">
      <c r="A95" s="390" t="s">
        <v>366</v>
      </c>
      <c r="B95" s="391" t="s">
        <v>763</v>
      </c>
      <c r="H95" s="400"/>
    </row>
    <row r="96" spans="1:8" x14ac:dyDescent="0.2">
      <c r="A96" s="390" t="s">
        <v>1082</v>
      </c>
      <c r="B96" s="391" t="s">
        <v>779</v>
      </c>
      <c r="H96" s="391"/>
    </row>
    <row r="97" spans="1:9" x14ac:dyDescent="0.2">
      <c r="A97" s="390" t="s">
        <v>1083</v>
      </c>
      <c r="B97" s="391" t="s">
        <v>762</v>
      </c>
      <c r="H97" s="391"/>
    </row>
    <row r="98" spans="1:9" x14ac:dyDescent="0.2">
      <c r="A98" s="390" t="s">
        <v>389</v>
      </c>
      <c r="B98" s="391" t="s">
        <v>764</v>
      </c>
      <c r="H98" s="391"/>
    </row>
    <row r="99" spans="1:9" x14ac:dyDescent="0.2">
      <c r="A99" s="390" t="s">
        <v>394</v>
      </c>
      <c r="B99" s="391" t="s">
        <v>781</v>
      </c>
      <c r="H99" s="391"/>
    </row>
    <row r="100" spans="1:9" x14ac:dyDescent="0.2">
      <c r="A100" s="390" t="s">
        <v>413</v>
      </c>
      <c r="B100" s="391" t="s">
        <v>786</v>
      </c>
      <c r="H100" s="391"/>
    </row>
    <row r="101" spans="1:9" x14ac:dyDescent="0.2">
      <c r="A101" s="390" t="s">
        <v>1084</v>
      </c>
      <c r="B101" s="391" t="s">
        <v>1085</v>
      </c>
      <c r="H101" s="391"/>
    </row>
    <row r="102" spans="1:9" x14ac:dyDescent="0.2">
      <c r="A102" s="390" t="s">
        <v>416</v>
      </c>
      <c r="B102" s="391" t="s">
        <v>718</v>
      </c>
      <c r="H102" s="391"/>
    </row>
    <row r="103" spans="1:9" x14ac:dyDescent="0.2">
      <c r="A103" s="390" t="s">
        <v>1086</v>
      </c>
      <c r="B103" s="391" t="s">
        <v>1087</v>
      </c>
      <c r="H103" s="391"/>
    </row>
    <row r="104" spans="1:9" x14ac:dyDescent="0.2">
      <c r="A104" s="390" t="s">
        <v>1088</v>
      </c>
      <c r="B104" s="391" t="s">
        <v>1089</v>
      </c>
      <c r="H104" s="391"/>
    </row>
    <row r="105" spans="1:9" x14ac:dyDescent="0.2">
      <c r="A105" s="390" t="s">
        <v>1090</v>
      </c>
      <c r="B105" s="391" t="s">
        <v>715</v>
      </c>
      <c r="H105" s="391"/>
    </row>
    <row r="106" spans="1:9" x14ac:dyDescent="0.2">
      <c r="A106" s="390" t="s">
        <v>439</v>
      </c>
      <c r="B106" s="391" t="s">
        <v>784</v>
      </c>
      <c r="H106" s="391"/>
    </row>
    <row r="107" spans="1:9" x14ac:dyDescent="0.2">
      <c r="A107" s="390" t="s">
        <v>446</v>
      </c>
      <c r="B107" s="391" t="s">
        <v>1091</v>
      </c>
      <c r="H107" s="391"/>
    </row>
    <row r="108" spans="1:9" x14ac:dyDescent="0.2">
      <c r="A108" s="390" t="s">
        <v>1092</v>
      </c>
      <c r="B108" s="391" t="s">
        <v>1093</v>
      </c>
      <c r="H108" s="391"/>
    </row>
    <row r="109" spans="1:9" x14ac:dyDescent="0.2">
      <c r="A109" s="390" t="s">
        <v>1094</v>
      </c>
      <c r="B109" s="391" t="s">
        <v>1095</v>
      </c>
      <c r="H109" s="391"/>
    </row>
    <row r="110" spans="1:9" x14ac:dyDescent="0.2">
      <c r="A110" s="390" t="s">
        <v>1096</v>
      </c>
      <c r="B110" s="391" t="s">
        <v>1097</v>
      </c>
      <c r="H110" s="399"/>
      <c r="I110" s="401"/>
    </row>
    <row r="111" spans="1:9" x14ac:dyDescent="0.2">
      <c r="A111" s="390" t="s">
        <v>1098</v>
      </c>
      <c r="B111" s="391" t="s">
        <v>1099</v>
      </c>
      <c r="H111" s="391"/>
      <c r="I111" s="401"/>
    </row>
    <row r="112" spans="1:9" x14ac:dyDescent="0.2">
      <c r="A112" s="390" t="s">
        <v>1100</v>
      </c>
      <c r="B112" s="391" t="s">
        <v>1101</v>
      </c>
      <c r="H112" s="391"/>
    </row>
    <row r="113" spans="1:9" x14ac:dyDescent="0.2">
      <c r="A113" s="390" t="s">
        <v>1102</v>
      </c>
      <c r="B113" s="391" t="s">
        <v>1103</v>
      </c>
      <c r="H113" s="394"/>
    </row>
    <row r="114" spans="1:9" x14ac:dyDescent="0.2">
      <c r="A114" s="390" t="s">
        <v>1104</v>
      </c>
      <c r="B114" s="391" t="s">
        <v>1105</v>
      </c>
      <c r="H114" s="394"/>
    </row>
    <row r="115" spans="1:9" x14ac:dyDescent="0.2">
      <c r="A115" s="390" t="s">
        <v>1106</v>
      </c>
      <c r="B115" s="391" t="s">
        <v>1107</v>
      </c>
      <c r="H115" s="394"/>
    </row>
    <row r="116" spans="1:9" x14ac:dyDescent="0.2">
      <c r="A116" s="390" t="s">
        <v>1108</v>
      </c>
      <c r="B116" s="391" t="s">
        <v>1109</v>
      </c>
      <c r="H116" s="394"/>
    </row>
    <row r="117" spans="1:9" x14ac:dyDescent="0.2">
      <c r="A117" s="390" t="s">
        <v>483</v>
      </c>
      <c r="B117" s="391" t="s">
        <v>733</v>
      </c>
      <c r="H117" s="394"/>
    </row>
    <row r="118" spans="1:9" x14ac:dyDescent="0.2">
      <c r="A118" s="390" t="s">
        <v>1110</v>
      </c>
      <c r="B118" s="391" t="s">
        <v>1111</v>
      </c>
      <c r="H118" s="399"/>
      <c r="I118" s="401"/>
    </row>
    <row r="119" spans="1:9" x14ac:dyDescent="0.2">
      <c r="A119" s="390" t="s">
        <v>1112</v>
      </c>
      <c r="B119" s="391" t="s">
        <v>1113</v>
      </c>
      <c r="H119" s="399"/>
    </row>
    <row r="120" spans="1:9" x14ac:dyDescent="0.2">
      <c r="A120" s="390" t="s">
        <v>1114</v>
      </c>
      <c r="B120" s="391" t="s">
        <v>790</v>
      </c>
      <c r="H120" s="399"/>
    </row>
    <row r="121" spans="1:9" x14ac:dyDescent="0.2">
      <c r="A121" s="390" t="s">
        <v>1115</v>
      </c>
      <c r="B121" s="391" t="s">
        <v>755</v>
      </c>
      <c r="H121" s="399"/>
    </row>
    <row r="122" spans="1:9" x14ac:dyDescent="0.2">
      <c r="A122" s="390" t="s">
        <v>1116</v>
      </c>
      <c r="B122" s="391" t="s">
        <v>1117</v>
      </c>
      <c r="H122" s="399"/>
    </row>
    <row r="123" spans="1:9" x14ac:dyDescent="0.2">
      <c r="A123" s="390" t="s">
        <v>1118</v>
      </c>
      <c r="B123" s="391" t="s">
        <v>1119</v>
      </c>
      <c r="H123" s="399"/>
    </row>
    <row r="124" spans="1:9" x14ac:dyDescent="0.2">
      <c r="A124" s="390" t="s">
        <v>1120</v>
      </c>
      <c r="B124" s="391" t="s">
        <v>793</v>
      </c>
      <c r="H124" s="399"/>
    </row>
    <row r="125" spans="1:9" x14ac:dyDescent="0.2">
      <c r="A125" s="390" t="s">
        <v>1121</v>
      </c>
      <c r="B125" s="400" t="s">
        <v>1122</v>
      </c>
      <c r="H125" s="399"/>
    </row>
    <row r="126" spans="1:9" x14ac:dyDescent="0.2">
      <c r="A126" s="390" t="s">
        <v>1123</v>
      </c>
      <c r="B126" s="391" t="s">
        <v>743</v>
      </c>
      <c r="H126" s="399"/>
    </row>
    <row r="127" spans="1:9" x14ac:dyDescent="0.2">
      <c r="A127" s="390" t="s">
        <v>1124</v>
      </c>
      <c r="B127" s="391" t="s">
        <v>769</v>
      </c>
      <c r="D127" s="39"/>
      <c r="H127" s="394"/>
      <c r="I127" s="393"/>
    </row>
    <row r="128" spans="1:9" x14ac:dyDescent="0.2">
      <c r="A128" s="390" t="s">
        <v>1125</v>
      </c>
      <c r="B128" s="391" t="s">
        <v>1126</v>
      </c>
      <c r="D128" s="39"/>
      <c r="H128" s="394"/>
      <c r="I128" s="395"/>
    </row>
    <row r="129" spans="1:9" x14ac:dyDescent="0.2">
      <c r="A129" s="390" t="s">
        <v>1127</v>
      </c>
      <c r="B129" s="391" t="s">
        <v>782</v>
      </c>
      <c r="D129" s="39"/>
      <c r="H129" s="394"/>
      <c r="I129" s="393"/>
    </row>
    <row r="130" spans="1:9" x14ac:dyDescent="0.2">
      <c r="A130" s="390" t="s">
        <v>1128</v>
      </c>
      <c r="B130" s="391" t="s">
        <v>719</v>
      </c>
      <c r="D130" s="39"/>
      <c r="H130" s="394"/>
      <c r="I130" s="395"/>
    </row>
    <row r="131" spans="1:9" x14ac:dyDescent="0.2">
      <c r="A131" s="390" t="s">
        <v>626</v>
      </c>
      <c r="B131" s="391" t="s">
        <v>771</v>
      </c>
      <c r="D131" s="39"/>
      <c r="H131" s="394"/>
      <c r="I131" s="395"/>
    </row>
    <row r="132" spans="1:9" x14ac:dyDescent="0.2">
      <c r="A132" s="390" t="s">
        <v>323</v>
      </c>
      <c r="B132" s="391" t="s">
        <v>770</v>
      </c>
      <c r="D132" s="39"/>
      <c r="H132" s="394"/>
    </row>
    <row r="133" spans="1:9" x14ac:dyDescent="0.2">
      <c r="A133" s="390" t="s">
        <v>1129</v>
      </c>
      <c r="B133" s="391" t="s">
        <v>1130</v>
      </c>
      <c r="D133" s="39"/>
      <c r="H133" s="394"/>
    </row>
    <row r="134" spans="1:9" x14ac:dyDescent="0.2">
      <c r="A134" s="390" t="s">
        <v>1131</v>
      </c>
      <c r="B134" s="391" t="s">
        <v>787</v>
      </c>
      <c r="D134" s="39"/>
      <c r="H134" s="394"/>
    </row>
    <row r="135" spans="1:9" x14ac:dyDescent="0.2">
      <c r="A135" s="390" t="s">
        <v>1132</v>
      </c>
      <c r="B135" s="391" t="s">
        <v>1133</v>
      </c>
      <c r="D135" s="39"/>
      <c r="H135" s="394"/>
    </row>
    <row r="136" spans="1:9" x14ac:dyDescent="0.2">
      <c r="A136" s="390" t="s">
        <v>1134</v>
      </c>
      <c r="B136" s="391" t="s">
        <v>794</v>
      </c>
      <c r="D136" s="39"/>
      <c r="H136" s="394"/>
    </row>
    <row r="137" spans="1:9" x14ac:dyDescent="0.2">
      <c r="A137" s="390" t="s">
        <v>1135</v>
      </c>
      <c r="B137" s="391" t="s">
        <v>1136</v>
      </c>
      <c r="D137" s="39"/>
      <c r="H137" s="394"/>
    </row>
    <row r="138" spans="1:9" x14ac:dyDescent="0.2">
      <c r="A138" s="390" t="s">
        <v>1137</v>
      </c>
      <c r="B138" s="391" t="s">
        <v>717</v>
      </c>
      <c r="D138" s="39"/>
      <c r="H138" s="394"/>
    </row>
    <row r="139" spans="1:9" x14ac:dyDescent="0.2">
      <c r="A139" s="390" t="s">
        <v>1138</v>
      </c>
      <c r="B139" s="391" t="s">
        <v>703</v>
      </c>
      <c r="D139" s="39"/>
      <c r="H139" s="394"/>
    </row>
    <row r="140" spans="1:9" x14ac:dyDescent="0.2">
      <c r="A140" s="401" t="s">
        <v>1139</v>
      </c>
      <c r="B140" s="399" t="s">
        <v>1140</v>
      </c>
      <c r="D140" s="39"/>
      <c r="H140" s="394"/>
    </row>
    <row r="141" spans="1:9" x14ac:dyDescent="0.2">
      <c r="A141" s="401" t="s">
        <v>1141</v>
      </c>
      <c r="B141" s="391" t="s">
        <v>742</v>
      </c>
      <c r="D141" s="39"/>
      <c r="H141" s="394"/>
      <c r="I141" s="393"/>
    </row>
    <row r="142" spans="1:9" x14ac:dyDescent="0.2">
      <c r="A142" s="390" t="s">
        <v>1142</v>
      </c>
      <c r="B142" s="391" t="s">
        <v>1143</v>
      </c>
      <c r="D142" s="39"/>
      <c r="H142" s="394"/>
      <c r="I142" s="393"/>
    </row>
    <row r="143" spans="1:9" x14ac:dyDescent="0.2">
      <c r="A143" s="390" t="s">
        <v>1144</v>
      </c>
      <c r="B143" s="394" t="s">
        <v>783</v>
      </c>
      <c r="D143" s="39"/>
      <c r="H143" s="394"/>
      <c r="I143" s="393"/>
    </row>
    <row r="144" spans="1:9" x14ac:dyDescent="0.2">
      <c r="A144" s="390" t="s">
        <v>482</v>
      </c>
      <c r="B144" s="394" t="s">
        <v>1145</v>
      </c>
      <c r="D144" s="39"/>
      <c r="H144" s="394"/>
      <c r="I144" s="393"/>
    </row>
    <row r="145" spans="1:9" x14ac:dyDescent="0.2">
      <c r="A145" s="390" t="s">
        <v>1146</v>
      </c>
      <c r="B145" s="394" t="s">
        <v>1147</v>
      </c>
      <c r="D145" s="39"/>
      <c r="H145" s="394"/>
    </row>
    <row r="146" spans="1:9" x14ac:dyDescent="0.2">
      <c r="A146" s="390" t="s">
        <v>297</v>
      </c>
      <c r="B146" s="394" t="s">
        <v>761</v>
      </c>
      <c r="D146" s="39"/>
      <c r="H146" s="394"/>
    </row>
    <row r="147" spans="1:9" x14ac:dyDescent="0.2">
      <c r="A147" s="390" t="s">
        <v>1148</v>
      </c>
      <c r="B147" s="394" t="s">
        <v>785</v>
      </c>
      <c r="D147" s="39"/>
      <c r="H147" s="394"/>
    </row>
    <row r="148" spans="1:9" x14ac:dyDescent="0.2">
      <c r="A148" s="401" t="s">
        <v>1149</v>
      </c>
      <c r="B148" s="399" t="s">
        <v>1150</v>
      </c>
      <c r="D148" s="39"/>
      <c r="H148" s="394"/>
    </row>
    <row r="149" spans="1:9" x14ac:dyDescent="0.2">
      <c r="A149" s="390" t="s">
        <v>1151</v>
      </c>
      <c r="B149" s="399" t="s">
        <v>1152</v>
      </c>
      <c r="D149" s="39"/>
      <c r="H149" s="394"/>
    </row>
    <row r="150" spans="1:9" x14ac:dyDescent="0.2">
      <c r="A150" s="390" t="s">
        <v>1153</v>
      </c>
      <c r="B150" s="399" t="s">
        <v>792</v>
      </c>
      <c r="D150" s="39"/>
      <c r="H150" s="394"/>
    </row>
    <row r="151" spans="1:9" x14ac:dyDescent="0.2">
      <c r="A151" s="390" t="s">
        <v>1154</v>
      </c>
      <c r="B151" s="399" t="s">
        <v>744</v>
      </c>
      <c r="D151" s="39"/>
      <c r="H151" s="394"/>
      <c r="I151" s="393"/>
    </row>
    <row r="152" spans="1:9" x14ac:dyDescent="0.2">
      <c r="A152" s="390" t="s">
        <v>456</v>
      </c>
      <c r="B152" s="399" t="s">
        <v>765</v>
      </c>
      <c r="D152" s="39"/>
      <c r="H152" s="394"/>
    </row>
    <row r="153" spans="1:9" x14ac:dyDescent="0.2">
      <c r="A153" s="390" t="s">
        <v>422</v>
      </c>
      <c r="B153" s="399" t="s">
        <v>716</v>
      </c>
      <c r="D153" s="39"/>
      <c r="H153" s="394"/>
    </row>
    <row r="154" spans="1:9" x14ac:dyDescent="0.2">
      <c r="A154" s="390" t="s">
        <v>21</v>
      </c>
      <c r="B154" s="399" t="s">
        <v>727</v>
      </c>
      <c r="D154" s="39"/>
      <c r="H154" s="394"/>
    </row>
    <row r="155" spans="1:9" x14ac:dyDescent="0.2">
      <c r="A155" s="390" t="s">
        <v>1155</v>
      </c>
      <c r="B155" s="399" t="s">
        <v>1156</v>
      </c>
      <c r="D155" s="39"/>
      <c r="H155" s="394"/>
    </row>
    <row r="156" spans="1:9" x14ac:dyDescent="0.2">
      <c r="A156" s="390" t="s">
        <v>1157</v>
      </c>
      <c r="B156" s="399" t="s">
        <v>1158</v>
      </c>
      <c r="D156" s="39"/>
      <c r="H156" s="394"/>
    </row>
    <row r="157" spans="1:9" x14ac:dyDescent="0.2">
      <c r="A157" s="393" t="s">
        <v>22</v>
      </c>
      <c r="B157" s="394" t="s">
        <v>749</v>
      </c>
      <c r="D157" s="39"/>
      <c r="H157" s="394"/>
    </row>
    <row r="158" spans="1:9" x14ac:dyDescent="0.2">
      <c r="A158" s="395" t="s">
        <v>618</v>
      </c>
      <c r="B158" s="394" t="s">
        <v>751</v>
      </c>
      <c r="D158" s="39"/>
      <c r="H158" s="394"/>
    </row>
    <row r="159" spans="1:9" x14ac:dyDescent="0.2">
      <c r="A159" s="393" t="s">
        <v>295</v>
      </c>
      <c r="B159" s="394" t="s">
        <v>1159</v>
      </c>
      <c r="D159" s="39"/>
      <c r="H159" s="394"/>
      <c r="I159" s="393"/>
    </row>
    <row r="160" spans="1:9" x14ac:dyDescent="0.2">
      <c r="A160" s="395" t="s">
        <v>276</v>
      </c>
      <c r="B160" s="394" t="s">
        <v>1160</v>
      </c>
      <c r="D160" s="39"/>
      <c r="H160" s="394"/>
      <c r="I160" s="393"/>
    </row>
    <row r="161" spans="1:9" x14ac:dyDescent="0.2">
      <c r="A161" s="395" t="s">
        <v>1161</v>
      </c>
      <c r="B161" s="394" t="s">
        <v>720</v>
      </c>
      <c r="D161" s="39"/>
      <c r="H161" s="394"/>
      <c r="I161" s="395"/>
    </row>
    <row r="162" spans="1:9" x14ac:dyDescent="0.2">
      <c r="A162" s="395" t="s">
        <v>1162</v>
      </c>
      <c r="B162" s="394" t="s">
        <v>1163</v>
      </c>
      <c r="D162" s="39"/>
      <c r="H162" s="399"/>
    </row>
    <row r="163" spans="1:9" x14ac:dyDescent="0.2">
      <c r="A163" s="395"/>
      <c r="B163" s="394"/>
      <c r="D163" s="39"/>
      <c r="H163" s="399"/>
    </row>
    <row r="164" spans="1:9" ht="15.75" x14ac:dyDescent="0.25">
      <c r="A164" s="396" t="s">
        <v>1164</v>
      </c>
      <c r="D164" s="39"/>
    </row>
    <row r="165" spans="1:9" x14ac:dyDescent="0.2">
      <c r="D165" s="39"/>
    </row>
    <row r="166" spans="1:9" x14ac:dyDescent="0.2">
      <c r="A166" s="390" t="s">
        <v>490</v>
      </c>
      <c r="B166" s="394" t="s">
        <v>1165</v>
      </c>
      <c r="D166" s="39"/>
    </row>
    <row r="167" spans="1:9" x14ac:dyDescent="0.2">
      <c r="A167" s="390" t="s">
        <v>1166</v>
      </c>
      <c r="B167" s="394" t="s">
        <v>788</v>
      </c>
      <c r="D167" s="39"/>
    </row>
    <row r="168" spans="1:9" x14ac:dyDescent="0.2">
      <c r="A168" s="390" t="s">
        <v>1167</v>
      </c>
      <c r="B168" s="394" t="s">
        <v>1168</v>
      </c>
      <c r="D168" s="39"/>
    </row>
    <row r="169" spans="1:9" x14ac:dyDescent="0.2">
      <c r="A169" s="390" t="s">
        <v>499</v>
      </c>
      <c r="B169" s="394" t="s">
        <v>1169</v>
      </c>
      <c r="D169" s="39"/>
    </row>
    <row r="170" spans="1:9" x14ac:dyDescent="0.2">
      <c r="A170" s="390" t="s">
        <v>1170</v>
      </c>
      <c r="B170" s="394" t="s">
        <v>1171</v>
      </c>
      <c r="D170" s="39"/>
    </row>
    <row r="171" spans="1:9" x14ac:dyDescent="0.2">
      <c r="A171" s="390" t="s">
        <v>1172</v>
      </c>
      <c r="B171" s="394" t="s">
        <v>1173</v>
      </c>
      <c r="D171" s="39"/>
    </row>
    <row r="172" spans="1:9" x14ac:dyDescent="0.2">
      <c r="A172" s="390" t="s">
        <v>1174</v>
      </c>
      <c r="B172" s="394" t="s">
        <v>1175</v>
      </c>
      <c r="D172" s="39"/>
    </row>
    <row r="173" spans="1:9" x14ac:dyDescent="0.2">
      <c r="A173" s="390" t="s">
        <v>511</v>
      </c>
      <c r="B173" s="394" t="s">
        <v>750</v>
      </c>
      <c r="D173" s="39"/>
    </row>
    <row r="174" spans="1:9" x14ac:dyDescent="0.2">
      <c r="A174" s="390" t="s">
        <v>514</v>
      </c>
      <c r="B174" s="394" t="s">
        <v>1176</v>
      </c>
      <c r="D174" s="39"/>
    </row>
    <row r="175" spans="1:9" x14ac:dyDescent="0.2">
      <c r="A175" s="393" t="s">
        <v>1177</v>
      </c>
      <c r="B175" s="394" t="s">
        <v>1178</v>
      </c>
      <c r="D175" s="39"/>
    </row>
    <row r="176" spans="1:9" x14ac:dyDescent="0.2">
      <c r="A176" s="393" t="s">
        <v>1179</v>
      </c>
      <c r="B176" s="394" t="s">
        <v>1180</v>
      </c>
      <c r="D176" s="39"/>
    </row>
    <row r="177" spans="1:4" x14ac:dyDescent="0.2">
      <c r="A177" s="393" t="s">
        <v>1181</v>
      </c>
      <c r="B177" s="394" t="s">
        <v>1182</v>
      </c>
      <c r="D177" s="39"/>
    </row>
    <row r="178" spans="1:4" x14ac:dyDescent="0.2">
      <c r="A178" s="393" t="s">
        <v>1174</v>
      </c>
      <c r="B178" s="394" t="s">
        <v>752</v>
      </c>
      <c r="D178" s="39"/>
    </row>
    <row r="179" spans="1:4" x14ac:dyDescent="0.2">
      <c r="A179" s="390" t="s">
        <v>1183</v>
      </c>
      <c r="B179" s="394" t="s">
        <v>1184</v>
      </c>
      <c r="D179" s="39"/>
    </row>
    <row r="180" spans="1:4" x14ac:dyDescent="0.2">
      <c r="A180" s="390" t="s">
        <v>1185</v>
      </c>
      <c r="B180" s="394" t="s">
        <v>1186</v>
      </c>
      <c r="D180" s="39"/>
    </row>
    <row r="181" spans="1:4" x14ac:dyDescent="0.2">
      <c r="A181" s="390" t="s">
        <v>1187</v>
      </c>
      <c r="B181" s="394" t="s">
        <v>1188</v>
      </c>
      <c r="D181" s="39"/>
    </row>
    <row r="182" spans="1:4" x14ac:dyDescent="0.2">
      <c r="A182" s="390" t="s">
        <v>1189</v>
      </c>
      <c r="B182" s="394" t="s">
        <v>1190</v>
      </c>
      <c r="D182" s="39"/>
    </row>
    <row r="183" spans="1:4" x14ac:dyDescent="0.2">
      <c r="A183" s="390" t="s">
        <v>1191</v>
      </c>
      <c r="B183" s="394" t="s">
        <v>1192</v>
      </c>
      <c r="D183" s="39"/>
    </row>
    <row r="184" spans="1:4" x14ac:dyDescent="0.2">
      <c r="A184" s="390" t="s">
        <v>1193</v>
      </c>
      <c r="B184" s="394" t="s">
        <v>1194</v>
      </c>
      <c r="D184" s="39"/>
    </row>
    <row r="185" spans="1:4" x14ac:dyDescent="0.2">
      <c r="A185" s="393" t="s">
        <v>1170</v>
      </c>
      <c r="B185" s="394" t="s">
        <v>1195</v>
      </c>
      <c r="D185" s="39"/>
    </row>
    <row r="186" spans="1:4" x14ac:dyDescent="0.2">
      <c r="A186" s="390" t="s">
        <v>1196</v>
      </c>
      <c r="B186" s="394" t="s">
        <v>1197</v>
      </c>
      <c r="D186" s="39"/>
    </row>
    <row r="187" spans="1:4" x14ac:dyDescent="0.2">
      <c r="A187" s="390" t="s">
        <v>1198</v>
      </c>
      <c r="B187" s="394" t="s">
        <v>791</v>
      </c>
      <c r="D187" s="39"/>
    </row>
    <row r="188" spans="1:4" x14ac:dyDescent="0.2">
      <c r="A188" s="390" t="s">
        <v>1199</v>
      </c>
      <c r="B188" s="394" t="s">
        <v>1200</v>
      </c>
      <c r="D188" s="39"/>
    </row>
    <row r="189" spans="1:4" x14ac:dyDescent="0.2">
      <c r="A189" s="390" t="s">
        <v>1201</v>
      </c>
      <c r="B189" s="394" t="s">
        <v>732</v>
      </c>
    </row>
    <row r="190" spans="1:4" x14ac:dyDescent="0.2">
      <c r="A190" s="390" t="s">
        <v>1202</v>
      </c>
      <c r="B190" s="394" t="s">
        <v>767</v>
      </c>
    </row>
    <row r="191" spans="1:4" x14ac:dyDescent="0.2">
      <c r="A191" s="390" t="s">
        <v>1203</v>
      </c>
      <c r="B191" s="394" t="s">
        <v>754</v>
      </c>
    </row>
    <row r="192" spans="1:4" x14ac:dyDescent="0.2">
      <c r="A192" s="390" t="s">
        <v>1204</v>
      </c>
      <c r="B192" s="394" t="s">
        <v>1205</v>
      </c>
    </row>
    <row r="193" spans="1:5" x14ac:dyDescent="0.2">
      <c r="A193" s="393" t="s">
        <v>1206</v>
      </c>
      <c r="B193" s="394" t="s">
        <v>1207</v>
      </c>
    </row>
    <row r="194" spans="1:5" x14ac:dyDescent="0.2">
      <c r="A194" s="393" t="s">
        <v>499</v>
      </c>
      <c r="B194" s="394" t="s">
        <v>753</v>
      </c>
    </row>
    <row r="195" spans="1:5" x14ac:dyDescent="0.2">
      <c r="A195" s="395" t="s">
        <v>502</v>
      </c>
      <c r="B195" s="394" t="s">
        <v>789</v>
      </c>
    </row>
    <row r="196" spans="1:5" x14ac:dyDescent="0.2">
      <c r="A196" s="390" t="s">
        <v>1208</v>
      </c>
      <c r="B196" s="399" t="s">
        <v>768</v>
      </c>
    </row>
    <row r="197" spans="1:5" x14ac:dyDescent="0.2">
      <c r="A197" s="390" t="s">
        <v>1209</v>
      </c>
      <c r="B197" s="399" t="s">
        <v>766</v>
      </c>
      <c r="E197" s="40"/>
    </row>
    <row r="198" spans="1:5" x14ac:dyDescent="0.2">
      <c r="A198" s="390" t="s">
        <v>1367</v>
      </c>
      <c r="B198" s="399" t="s">
        <v>1275</v>
      </c>
      <c r="E198" s="40"/>
    </row>
    <row r="199" spans="1:5" x14ac:dyDescent="0.2">
      <c r="E199" s="40"/>
    </row>
    <row r="200" spans="1:5" x14ac:dyDescent="0.2">
      <c r="E200" s="40"/>
    </row>
    <row r="201" spans="1:5" x14ac:dyDescent="0.2">
      <c r="E201" s="40"/>
    </row>
    <row r="202" spans="1:5" x14ac:dyDescent="0.2">
      <c r="E202" s="40"/>
    </row>
    <row r="203" spans="1:5" x14ac:dyDescent="0.2">
      <c r="E203" s="40"/>
    </row>
    <row r="204" spans="1:5" x14ac:dyDescent="0.2">
      <c r="E204" s="40"/>
    </row>
    <row r="205" spans="1:5" x14ac:dyDescent="0.2">
      <c r="E205" s="40"/>
    </row>
    <row r="206" spans="1:5" x14ac:dyDescent="0.2">
      <c r="E206" s="40"/>
    </row>
    <row r="207" spans="1:5" x14ac:dyDescent="0.2">
      <c r="E207" s="40"/>
    </row>
    <row r="208" spans="1:5" x14ac:dyDescent="0.2">
      <c r="E208" s="40"/>
    </row>
    <row r="209" spans="5:14" x14ac:dyDescent="0.2">
      <c r="E209" s="40"/>
    </row>
    <row r="210" spans="5:14" x14ac:dyDescent="0.2">
      <c r="E210" s="40"/>
    </row>
    <row r="211" spans="5:14" x14ac:dyDescent="0.2">
      <c r="E211" s="40"/>
    </row>
    <row r="212" spans="5:14" x14ac:dyDescent="0.2">
      <c r="E212" s="40"/>
    </row>
    <row r="213" spans="5:14" x14ac:dyDescent="0.2">
      <c r="E213" s="40"/>
    </row>
    <row r="214" spans="5:14" x14ac:dyDescent="0.2">
      <c r="E214" s="40"/>
    </row>
    <row r="215" spans="5:14" x14ac:dyDescent="0.2">
      <c r="E215" s="40"/>
    </row>
    <row r="216" spans="5:14" x14ac:dyDescent="0.2">
      <c r="E216" s="40"/>
    </row>
    <row r="217" spans="5:14" x14ac:dyDescent="0.2">
      <c r="E217" s="40"/>
    </row>
    <row r="218" spans="5:14" x14ac:dyDescent="0.2"/>
    <row r="219" spans="5:14" x14ac:dyDescent="0.2"/>
    <row r="220" spans="5:14" x14ac:dyDescent="0.2">
      <c r="N220" s="39"/>
    </row>
    <row r="221" spans="5:14" x14ac:dyDescent="0.2">
      <c r="N221" s="39"/>
    </row>
    <row r="222" spans="5:14" x14ac:dyDescent="0.2">
      <c r="N222" s="39"/>
    </row>
    <row r="223" spans="5:14" x14ac:dyDescent="0.2">
      <c r="N223" s="39"/>
    </row>
    <row r="224" spans="5:14" x14ac:dyDescent="0.2">
      <c r="N224" s="39"/>
    </row>
    <row r="225" spans="14:14" x14ac:dyDescent="0.2">
      <c r="N225" s="39"/>
    </row>
    <row r="226" spans="14:14" x14ac:dyDescent="0.2">
      <c r="N226" s="39"/>
    </row>
    <row r="227" spans="14:14" x14ac:dyDescent="0.2">
      <c r="N227" s="39"/>
    </row>
    <row r="228" spans="14:14" x14ac:dyDescent="0.2">
      <c r="N228" s="39"/>
    </row>
    <row r="229" spans="14:14" x14ac:dyDescent="0.2">
      <c r="N229" s="39"/>
    </row>
    <row r="230" spans="14:14" hidden="1" x14ac:dyDescent="0.2">
      <c r="N230" s="39"/>
    </row>
    <row r="231" spans="14:14" hidden="1" x14ac:dyDescent="0.2">
      <c r="N231" s="39"/>
    </row>
    <row r="232" spans="14:14" hidden="1" x14ac:dyDescent="0.2">
      <c r="N232" s="39"/>
    </row>
    <row r="233" spans="14:14" hidden="1" x14ac:dyDescent="0.2">
      <c r="N233" s="39"/>
    </row>
    <row r="234" spans="14:14" hidden="1" x14ac:dyDescent="0.2">
      <c r="N234" s="39"/>
    </row>
    <row r="235" spans="14:14" hidden="1" x14ac:dyDescent="0.2">
      <c r="N235" s="39"/>
    </row>
    <row r="236" spans="14:14" x14ac:dyDescent="0.2">
      <c r="N236" s="39"/>
    </row>
    <row r="237" spans="14:14" x14ac:dyDescent="0.2">
      <c r="N237" s="39"/>
    </row>
    <row r="238" spans="14:14" x14ac:dyDescent="0.2">
      <c r="N238" s="39"/>
    </row>
    <row r="239" spans="14:14" x14ac:dyDescent="0.2">
      <c r="N239" s="39"/>
    </row>
    <row r="240" spans="14:14" x14ac:dyDescent="0.2">
      <c r="N240" s="39"/>
    </row>
    <row r="241" spans="14:15" x14ac:dyDescent="0.2">
      <c r="N241" s="39"/>
    </row>
    <row r="242" spans="14:15" x14ac:dyDescent="0.2">
      <c r="N242" s="39"/>
    </row>
    <row r="243" spans="14:15" x14ac:dyDescent="0.2">
      <c r="N243" s="39"/>
    </row>
    <row r="244" spans="14:15" x14ac:dyDescent="0.2">
      <c r="N244" s="39"/>
    </row>
    <row r="245" spans="14:15" x14ac:dyDescent="0.2">
      <c r="N245" s="39"/>
    </row>
    <row r="246" spans="14:15" x14ac:dyDescent="0.2">
      <c r="N246" s="39"/>
    </row>
    <row r="247" spans="14:15" x14ac:dyDescent="0.2">
      <c r="N247" s="39"/>
    </row>
    <row r="248" spans="14:15" x14ac:dyDescent="0.2">
      <c r="N248" s="39"/>
    </row>
    <row r="249" spans="14:15" x14ac:dyDescent="0.2">
      <c r="N249" s="39"/>
    </row>
    <row r="250" spans="14:15" x14ac:dyDescent="0.2">
      <c r="N250" s="39"/>
    </row>
    <row r="251" spans="14:15" x14ac:dyDescent="0.2">
      <c r="N251" s="39"/>
    </row>
    <row r="252" spans="14:15" hidden="1" x14ac:dyDescent="0.2">
      <c r="N252" s="39" t="s">
        <v>719</v>
      </c>
      <c r="O252" s="390" t="e">
        <f t="shared" ref="O252:O257" si="0">VLOOKUP(N252,$H$17:$I$162,2,FALSE)</f>
        <v>#N/A</v>
      </c>
    </row>
    <row r="253" spans="14:15" hidden="1" x14ac:dyDescent="0.2">
      <c r="N253" s="39" t="s">
        <v>770</v>
      </c>
      <c r="O253" s="390" t="e">
        <f t="shared" si="0"/>
        <v>#N/A</v>
      </c>
    </row>
    <row r="254" spans="14:15" hidden="1" x14ac:dyDescent="0.2">
      <c r="N254" s="39" t="s">
        <v>746</v>
      </c>
      <c r="O254" s="390" t="e">
        <f t="shared" si="0"/>
        <v>#N/A</v>
      </c>
    </row>
    <row r="255" spans="14:15" hidden="1" x14ac:dyDescent="0.2">
      <c r="N255" s="39" t="s">
        <v>1133</v>
      </c>
      <c r="O255" s="390" t="e">
        <f t="shared" si="0"/>
        <v>#N/A</v>
      </c>
    </row>
    <row r="256" spans="14:15" hidden="1" x14ac:dyDescent="0.2">
      <c r="N256" s="39" t="s">
        <v>703</v>
      </c>
      <c r="O256" s="390" t="e">
        <f t="shared" si="0"/>
        <v>#N/A</v>
      </c>
    </row>
    <row r="257" spans="14:15" hidden="1" x14ac:dyDescent="0.2">
      <c r="N257" s="39" t="s">
        <v>771</v>
      </c>
      <c r="O257" s="390" t="e">
        <f t="shared" si="0"/>
        <v>#N/A</v>
      </c>
    </row>
  </sheetData>
  <mergeCells count="1">
    <mergeCell ref="A1:B1"/>
  </mergeCells>
  <conditionalFormatting sqref="B166:B194 B196:B197">
    <cfRule type="duplicateValues" dxfId="8" priority="9"/>
  </conditionalFormatting>
  <conditionalFormatting sqref="B195">
    <cfRule type="duplicateValues" dxfId="7" priority="8"/>
  </conditionalFormatting>
  <conditionalFormatting sqref="B51">
    <cfRule type="duplicateValues" dxfId="6" priority="7"/>
  </conditionalFormatting>
  <conditionalFormatting sqref="B67:B68">
    <cfRule type="duplicateValues" dxfId="5" priority="6"/>
  </conditionalFormatting>
  <conditionalFormatting sqref="H21">
    <cfRule type="duplicateValues" dxfId="4" priority="5"/>
  </conditionalFormatting>
  <conditionalFormatting sqref="H37:H38">
    <cfRule type="duplicateValues" dxfId="3" priority="4"/>
  </conditionalFormatting>
  <conditionalFormatting sqref="H132:H160 H162:H163">
    <cfRule type="duplicateValues" dxfId="2" priority="3"/>
  </conditionalFormatting>
  <conditionalFormatting sqref="H161">
    <cfRule type="duplicateValues" dxfId="1" priority="2"/>
  </conditionalFormatting>
  <conditionalFormatting sqref="B1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activeCell="C35" sqref="C35"/>
    </sheetView>
  </sheetViews>
  <sheetFormatPr baseColWidth="10" defaultColWidth="0" defaultRowHeight="15" zeroHeight="1" x14ac:dyDescent="0.25"/>
  <cols>
    <col min="1" max="1" width="69.85546875" style="9" customWidth="1"/>
    <col min="2" max="2" width="76" style="4" customWidth="1"/>
    <col min="3" max="3" width="31.42578125" style="4" customWidth="1"/>
    <col min="4" max="4" width="23.28515625" style="4" customWidth="1"/>
    <col min="5" max="5" width="20.5703125" style="4" customWidth="1"/>
    <col min="6" max="6" width="68.42578125" style="4" customWidth="1"/>
    <col min="7" max="256" width="9.140625" style="4" hidden="1"/>
    <col min="257" max="257" width="66.5703125" style="4" customWidth="1"/>
    <col min="258" max="258" width="55.28515625" style="4" bestFit="1" customWidth="1"/>
    <col min="259" max="259" width="31.42578125" style="4" customWidth="1"/>
    <col min="260" max="260" width="23.28515625" style="4" customWidth="1"/>
    <col min="261" max="261" width="20.5703125" style="4" customWidth="1"/>
    <col min="262" max="262" width="68.42578125" style="4" customWidth="1"/>
    <col min="263" max="512" width="9.140625" style="4" hidden="1"/>
    <col min="513" max="513" width="66.5703125" style="4" customWidth="1"/>
    <col min="514" max="514" width="55.28515625" style="4" bestFit="1" customWidth="1"/>
    <col min="515" max="515" width="31.42578125" style="4" customWidth="1"/>
    <col min="516" max="516" width="23.28515625" style="4" customWidth="1"/>
    <col min="517" max="517" width="20.5703125" style="4" customWidth="1"/>
    <col min="518" max="518" width="68.42578125" style="4" customWidth="1"/>
    <col min="519" max="768" width="9.140625" style="4" hidden="1"/>
    <col min="769" max="769" width="66.5703125" style="4" customWidth="1"/>
    <col min="770" max="770" width="55.28515625" style="4" bestFit="1" customWidth="1"/>
    <col min="771" max="771" width="31.42578125" style="4" customWidth="1"/>
    <col min="772" max="772" width="23.28515625" style="4" customWidth="1"/>
    <col min="773" max="773" width="20.5703125" style="4" customWidth="1"/>
    <col min="774" max="774" width="68.42578125" style="4" customWidth="1"/>
    <col min="775" max="1024" width="9.140625" style="4" hidden="1"/>
    <col min="1025" max="1025" width="66.5703125" style="4" customWidth="1"/>
    <col min="1026" max="1026" width="55.28515625" style="4" bestFit="1" customWidth="1"/>
    <col min="1027" max="1027" width="31.42578125" style="4" customWidth="1"/>
    <col min="1028" max="1028" width="23.28515625" style="4" customWidth="1"/>
    <col min="1029" max="1029" width="20.5703125" style="4" customWidth="1"/>
    <col min="1030" max="1030" width="68.42578125" style="4" customWidth="1"/>
    <col min="1031" max="1280" width="9.140625" style="4" hidden="1"/>
    <col min="1281" max="1281" width="66.5703125" style="4" customWidth="1"/>
    <col min="1282" max="1282" width="55.28515625" style="4" bestFit="1" customWidth="1"/>
    <col min="1283" max="1283" width="31.42578125" style="4" customWidth="1"/>
    <col min="1284" max="1284" width="23.28515625" style="4" customWidth="1"/>
    <col min="1285" max="1285" width="20.5703125" style="4" customWidth="1"/>
    <col min="1286" max="1286" width="68.42578125" style="4" customWidth="1"/>
    <col min="1287" max="1536" width="9.140625" style="4" hidden="1"/>
    <col min="1537" max="1537" width="66.5703125" style="4" customWidth="1"/>
    <col min="1538" max="1538" width="55.28515625" style="4" bestFit="1" customWidth="1"/>
    <col min="1539" max="1539" width="31.42578125" style="4" customWidth="1"/>
    <col min="1540" max="1540" width="23.28515625" style="4" customWidth="1"/>
    <col min="1541" max="1541" width="20.5703125" style="4" customWidth="1"/>
    <col min="1542" max="1542" width="68.42578125" style="4" customWidth="1"/>
    <col min="1543" max="1792" width="9.140625" style="4" hidden="1"/>
    <col min="1793" max="1793" width="66.5703125" style="4" customWidth="1"/>
    <col min="1794" max="1794" width="55.28515625" style="4" bestFit="1" customWidth="1"/>
    <col min="1795" max="1795" width="31.42578125" style="4" customWidth="1"/>
    <col min="1796" max="1796" width="23.28515625" style="4" customWidth="1"/>
    <col min="1797" max="1797" width="20.5703125" style="4" customWidth="1"/>
    <col min="1798" max="1798" width="68.42578125" style="4" customWidth="1"/>
    <col min="1799" max="2048" width="9.140625" style="4" hidden="1"/>
    <col min="2049" max="2049" width="66.5703125" style="4" customWidth="1"/>
    <col min="2050" max="2050" width="55.28515625" style="4" bestFit="1" customWidth="1"/>
    <col min="2051" max="2051" width="31.42578125" style="4" customWidth="1"/>
    <col min="2052" max="2052" width="23.28515625" style="4" customWidth="1"/>
    <col min="2053" max="2053" width="20.5703125" style="4" customWidth="1"/>
    <col min="2054" max="2054" width="68.42578125" style="4" customWidth="1"/>
    <col min="2055" max="2304" width="9.140625" style="4" hidden="1"/>
    <col min="2305" max="2305" width="66.5703125" style="4" customWidth="1"/>
    <col min="2306" max="2306" width="55.28515625" style="4" bestFit="1" customWidth="1"/>
    <col min="2307" max="2307" width="31.42578125" style="4" customWidth="1"/>
    <col min="2308" max="2308" width="23.28515625" style="4" customWidth="1"/>
    <col min="2309" max="2309" width="20.5703125" style="4" customWidth="1"/>
    <col min="2310" max="2310" width="68.42578125" style="4" customWidth="1"/>
    <col min="2311" max="2560" width="9.140625" style="4" hidden="1"/>
    <col min="2561" max="2561" width="66.5703125" style="4" customWidth="1"/>
    <col min="2562" max="2562" width="55.28515625" style="4" bestFit="1" customWidth="1"/>
    <col min="2563" max="2563" width="31.42578125" style="4" customWidth="1"/>
    <col min="2564" max="2564" width="23.28515625" style="4" customWidth="1"/>
    <col min="2565" max="2565" width="20.5703125" style="4" customWidth="1"/>
    <col min="2566" max="2566" width="68.42578125" style="4" customWidth="1"/>
    <col min="2567" max="2816" width="9.140625" style="4" hidden="1"/>
    <col min="2817" max="2817" width="66.5703125" style="4" customWidth="1"/>
    <col min="2818" max="2818" width="55.28515625" style="4" bestFit="1" customWidth="1"/>
    <col min="2819" max="2819" width="31.42578125" style="4" customWidth="1"/>
    <col min="2820" max="2820" width="23.28515625" style="4" customWidth="1"/>
    <col min="2821" max="2821" width="20.5703125" style="4" customWidth="1"/>
    <col min="2822" max="2822" width="68.42578125" style="4" customWidth="1"/>
    <col min="2823" max="3072" width="9.140625" style="4" hidden="1"/>
    <col min="3073" max="3073" width="66.5703125" style="4" customWidth="1"/>
    <col min="3074" max="3074" width="55.28515625" style="4" bestFit="1" customWidth="1"/>
    <col min="3075" max="3075" width="31.42578125" style="4" customWidth="1"/>
    <col min="3076" max="3076" width="23.28515625" style="4" customWidth="1"/>
    <col min="3077" max="3077" width="20.5703125" style="4" customWidth="1"/>
    <col min="3078" max="3078" width="68.42578125" style="4" customWidth="1"/>
    <col min="3079" max="3328" width="9.140625" style="4" hidden="1"/>
    <col min="3329" max="3329" width="66.5703125" style="4" customWidth="1"/>
    <col min="3330" max="3330" width="55.28515625" style="4" bestFit="1" customWidth="1"/>
    <col min="3331" max="3331" width="31.42578125" style="4" customWidth="1"/>
    <col min="3332" max="3332" width="23.28515625" style="4" customWidth="1"/>
    <col min="3333" max="3333" width="20.5703125" style="4" customWidth="1"/>
    <col min="3334" max="3334" width="68.42578125" style="4" customWidth="1"/>
    <col min="3335" max="3584" width="9.140625" style="4" hidden="1"/>
    <col min="3585" max="3585" width="66.5703125" style="4" customWidth="1"/>
    <col min="3586" max="3586" width="55.28515625" style="4" bestFit="1" customWidth="1"/>
    <col min="3587" max="3587" width="31.42578125" style="4" customWidth="1"/>
    <col min="3588" max="3588" width="23.28515625" style="4" customWidth="1"/>
    <col min="3589" max="3589" width="20.5703125" style="4" customWidth="1"/>
    <col min="3590" max="3590" width="68.42578125" style="4" customWidth="1"/>
    <col min="3591" max="3840" width="9.140625" style="4" hidden="1"/>
    <col min="3841" max="3841" width="66.5703125" style="4" customWidth="1"/>
    <col min="3842" max="3842" width="55.28515625" style="4" bestFit="1" customWidth="1"/>
    <col min="3843" max="3843" width="31.42578125" style="4" customWidth="1"/>
    <col min="3844" max="3844" width="23.28515625" style="4" customWidth="1"/>
    <col min="3845" max="3845" width="20.5703125" style="4" customWidth="1"/>
    <col min="3846" max="3846" width="68.42578125" style="4" customWidth="1"/>
    <col min="3847" max="4096" width="9.140625" style="4" hidden="1"/>
    <col min="4097" max="4097" width="66.5703125" style="4" customWidth="1"/>
    <col min="4098" max="4098" width="55.28515625" style="4" bestFit="1" customWidth="1"/>
    <col min="4099" max="4099" width="31.42578125" style="4" customWidth="1"/>
    <col min="4100" max="4100" width="23.28515625" style="4" customWidth="1"/>
    <col min="4101" max="4101" width="20.5703125" style="4" customWidth="1"/>
    <col min="4102" max="4102" width="68.42578125" style="4" customWidth="1"/>
    <col min="4103" max="4352" width="9.140625" style="4" hidden="1"/>
    <col min="4353" max="4353" width="66.5703125" style="4" customWidth="1"/>
    <col min="4354" max="4354" width="55.28515625" style="4" bestFit="1" customWidth="1"/>
    <col min="4355" max="4355" width="31.42578125" style="4" customWidth="1"/>
    <col min="4356" max="4356" width="23.28515625" style="4" customWidth="1"/>
    <col min="4357" max="4357" width="20.5703125" style="4" customWidth="1"/>
    <col min="4358" max="4358" width="68.42578125" style="4" customWidth="1"/>
    <col min="4359" max="4608" width="9.140625" style="4" hidden="1"/>
    <col min="4609" max="4609" width="66.5703125" style="4" customWidth="1"/>
    <col min="4610" max="4610" width="55.28515625" style="4" bestFit="1" customWidth="1"/>
    <col min="4611" max="4611" width="31.42578125" style="4" customWidth="1"/>
    <col min="4612" max="4612" width="23.28515625" style="4" customWidth="1"/>
    <col min="4613" max="4613" width="20.5703125" style="4" customWidth="1"/>
    <col min="4614" max="4614" width="68.42578125" style="4" customWidth="1"/>
    <col min="4615" max="4864" width="9.140625" style="4" hidden="1"/>
    <col min="4865" max="4865" width="66.5703125" style="4" customWidth="1"/>
    <col min="4866" max="4866" width="55.28515625" style="4" bestFit="1" customWidth="1"/>
    <col min="4867" max="4867" width="31.42578125" style="4" customWidth="1"/>
    <col min="4868" max="4868" width="23.28515625" style="4" customWidth="1"/>
    <col min="4869" max="4869" width="20.5703125" style="4" customWidth="1"/>
    <col min="4870" max="4870" width="68.42578125" style="4" customWidth="1"/>
    <col min="4871" max="5120" width="9.140625" style="4" hidden="1"/>
    <col min="5121" max="5121" width="66.5703125" style="4" customWidth="1"/>
    <col min="5122" max="5122" width="55.28515625" style="4" bestFit="1" customWidth="1"/>
    <col min="5123" max="5123" width="31.42578125" style="4" customWidth="1"/>
    <col min="5124" max="5124" width="23.28515625" style="4" customWidth="1"/>
    <col min="5125" max="5125" width="20.5703125" style="4" customWidth="1"/>
    <col min="5126" max="5126" width="68.42578125" style="4" customWidth="1"/>
    <col min="5127" max="5376" width="9.140625" style="4" hidden="1"/>
    <col min="5377" max="5377" width="66.5703125" style="4" customWidth="1"/>
    <col min="5378" max="5378" width="55.28515625" style="4" bestFit="1" customWidth="1"/>
    <col min="5379" max="5379" width="31.42578125" style="4" customWidth="1"/>
    <col min="5380" max="5380" width="23.28515625" style="4" customWidth="1"/>
    <col min="5381" max="5381" width="20.5703125" style="4" customWidth="1"/>
    <col min="5382" max="5382" width="68.42578125" style="4" customWidth="1"/>
    <col min="5383" max="5632" width="9.140625" style="4" hidden="1"/>
    <col min="5633" max="5633" width="66.5703125" style="4" customWidth="1"/>
    <col min="5634" max="5634" width="55.28515625" style="4" bestFit="1" customWidth="1"/>
    <col min="5635" max="5635" width="31.42578125" style="4" customWidth="1"/>
    <col min="5636" max="5636" width="23.28515625" style="4" customWidth="1"/>
    <col min="5637" max="5637" width="20.5703125" style="4" customWidth="1"/>
    <col min="5638" max="5638" width="68.42578125" style="4" customWidth="1"/>
    <col min="5639" max="5888" width="9.140625" style="4" hidden="1"/>
    <col min="5889" max="5889" width="66.5703125" style="4" customWidth="1"/>
    <col min="5890" max="5890" width="55.28515625" style="4" bestFit="1" customWidth="1"/>
    <col min="5891" max="5891" width="31.42578125" style="4" customWidth="1"/>
    <col min="5892" max="5892" width="23.28515625" style="4" customWidth="1"/>
    <col min="5893" max="5893" width="20.5703125" style="4" customWidth="1"/>
    <col min="5894" max="5894" width="68.42578125" style="4" customWidth="1"/>
    <col min="5895" max="6144" width="9.140625" style="4" hidden="1"/>
    <col min="6145" max="6145" width="66.5703125" style="4" customWidth="1"/>
    <col min="6146" max="6146" width="55.28515625" style="4" bestFit="1" customWidth="1"/>
    <col min="6147" max="6147" width="31.42578125" style="4" customWidth="1"/>
    <col min="6148" max="6148" width="23.28515625" style="4" customWidth="1"/>
    <col min="6149" max="6149" width="20.5703125" style="4" customWidth="1"/>
    <col min="6150" max="6150" width="68.42578125" style="4" customWidth="1"/>
    <col min="6151" max="6400" width="9.140625" style="4" hidden="1"/>
    <col min="6401" max="6401" width="66.5703125" style="4" customWidth="1"/>
    <col min="6402" max="6402" width="55.28515625" style="4" bestFit="1" customWidth="1"/>
    <col min="6403" max="6403" width="31.42578125" style="4" customWidth="1"/>
    <col min="6404" max="6404" width="23.28515625" style="4" customWidth="1"/>
    <col min="6405" max="6405" width="20.5703125" style="4" customWidth="1"/>
    <col min="6406" max="6406" width="68.42578125" style="4" customWidth="1"/>
    <col min="6407" max="6656" width="9.140625" style="4" hidden="1"/>
    <col min="6657" max="6657" width="66.5703125" style="4" customWidth="1"/>
    <col min="6658" max="6658" width="55.28515625" style="4" bestFit="1" customWidth="1"/>
    <col min="6659" max="6659" width="31.42578125" style="4" customWidth="1"/>
    <col min="6660" max="6660" width="23.28515625" style="4" customWidth="1"/>
    <col min="6661" max="6661" width="20.5703125" style="4" customWidth="1"/>
    <col min="6662" max="6662" width="68.42578125" style="4" customWidth="1"/>
    <col min="6663" max="6912" width="9.140625" style="4" hidden="1"/>
    <col min="6913" max="6913" width="66.5703125" style="4" customWidth="1"/>
    <col min="6914" max="6914" width="55.28515625" style="4" bestFit="1" customWidth="1"/>
    <col min="6915" max="6915" width="31.42578125" style="4" customWidth="1"/>
    <col min="6916" max="6916" width="23.28515625" style="4" customWidth="1"/>
    <col min="6917" max="6917" width="20.5703125" style="4" customWidth="1"/>
    <col min="6918" max="6918" width="68.42578125" style="4" customWidth="1"/>
    <col min="6919" max="7168" width="9.140625" style="4" hidden="1"/>
    <col min="7169" max="7169" width="66.5703125" style="4" customWidth="1"/>
    <col min="7170" max="7170" width="55.28515625" style="4" bestFit="1" customWidth="1"/>
    <col min="7171" max="7171" width="31.42578125" style="4" customWidth="1"/>
    <col min="7172" max="7172" width="23.28515625" style="4" customWidth="1"/>
    <col min="7173" max="7173" width="20.5703125" style="4" customWidth="1"/>
    <col min="7174" max="7174" width="68.42578125" style="4" customWidth="1"/>
    <col min="7175" max="7424" width="9.140625" style="4" hidden="1"/>
    <col min="7425" max="7425" width="66.5703125" style="4" customWidth="1"/>
    <col min="7426" max="7426" width="55.28515625" style="4" bestFit="1" customWidth="1"/>
    <col min="7427" max="7427" width="31.42578125" style="4" customWidth="1"/>
    <col min="7428" max="7428" width="23.28515625" style="4" customWidth="1"/>
    <col min="7429" max="7429" width="20.5703125" style="4" customWidth="1"/>
    <col min="7430" max="7430" width="68.42578125" style="4" customWidth="1"/>
    <col min="7431" max="7680" width="9.140625" style="4" hidden="1"/>
    <col min="7681" max="7681" width="66.5703125" style="4" customWidth="1"/>
    <col min="7682" max="7682" width="55.28515625" style="4" bestFit="1" customWidth="1"/>
    <col min="7683" max="7683" width="31.42578125" style="4" customWidth="1"/>
    <col min="7684" max="7684" width="23.28515625" style="4" customWidth="1"/>
    <col min="7685" max="7685" width="20.5703125" style="4" customWidth="1"/>
    <col min="7686" max="7686" width="68.42578125" style="4" customWidth="1"/>
    <col min="7687" max="7936" width="9.140625" style="4" hidden="1"/>
    <col min="7937" max="7937" width="66.5703125" style="4" customWidth="1"/>
    <col min="7938" max="7938" width="55.28515625" style="4" bestFit="1" customWidth="1"/>
    <col min="7939" max="7939" width="31.42578125" style="4" customWidth="1"/>
    <col min="7940" max="7940" width="23.28515625" style="4" customWidth="1"/>
    <col min="7941" max="7941" width="20.5703125" style="4" customWidth="1"/>
    <col min="7942" max="7942" width="68.42578125" style="4" customWidth="1"/>
    <col min="7943" max="8192" width="9.140625" style="4" hidden="1"/>
    <col min="8193" max="8193" width="66.5703125" style="4" customWidth="1"/>
    <col min="8194" max="8194" width="55.28515625" style="4" bestFit="1" customWidth="1"/>
    <col min="8195" max="8195" width="31.42578125" style="4" customWidth="1"/>
    <col min="8196" max="8196" width="23.28515625" style="4" customWidth="1"/>
    <col min="8197" max="8197" width="20.5703125" style="4" customWidth="1"/>
    <col min="8198" max="8198" width="68.42578125" style="4" customWidth="1"/>
    <col min="8199" max="8448" width="9.140625" style="4" hidden="1"/>
    <col min="8449" max="8449" width="66.5703125" style="4" customWidth="1"/>
    <col min="8450" max="8450" width="55.28515625" style="4" bestFit="1" customWidth="1"/>
    <col min="8451" max="8451" width="31.42578125" style="4" customWidth="1"/>
    <col min="8452" max="8452" width="23.28515625" style="4" customWidth="1"/>
    <col min="8453" max="8453" width="20.5703125" style="4" customWidth="1"/>
    <col min="8454" max="8454" width="68.42578125" style="4" customWidth="1"/>
    <col min="8455" max="8704" width="9.140625" style="4" hidden="1"/>
    <col min="8705" max="8705" width="66.5703125" style="4" customWidth="1"/>
    <col min="8706" max="8706" width="55.28515625" style="4" bestFit="1" customWidth="1"/>
    <col min="8707" max="8707" width="31.42578125" style="4" customWidth="1"/>
    <col min="8708" max="8708" width="23.28515625" style="4" customWidth="1"/>
    <col min="8709" max="8709" width="20.5703125" style="4" customWidth="1"/>
    <col min="8710" max="8710" width="68.42578125" style="4" customWidth="1"/>
    <col min="8711" max="8960" width="9.140625" style="4" hidden="1"/>
    <col min="8961" max="8961" width="66.5703125" style="4" customWidth="1"/>
    <col min="8962" max="8962" width="55.28515625" style="4" bestFit="1" customWidth="1"/>
    <col min="8963" max="8963" width="31.42578125" style="4" customWidth="1"/>
    <col min="8964" max="8964" width="23.28515625" style="4" customWidth="1"/>
    <col min="8965" max="8965" width="20.5703125" style="4" customWidth="1"/>
    <col min="8966" max="8966" width="68.42578125" style="4" customWidth="1"/>
    <col min="8967" max="9216" width="9.140625" style="4" hidden="1"/>
    <col min="9217" max="9217" width="66.5703125" style="4" customWidth="1"/>
    <col min="9218" max="9218" width="55.28515625" style="4" bestFit="1" customWidth="1"/>
    <col min="9219" max="9219" width="31.42578125" style="4" customWidth="1"/>
    <col min="9220" max="9220" width="23.28515625" style="4" customWidth="1"/>
    <col min="9221" max="9221" width="20.5703125" style="4" customWidth="1"/>
    <col min="9222" max="9222" width="68.42578125" style="4" customWidth="1"/>
    <col min="9223" max="9472" width="9.140625" style="4" hidden="1"/>
    <col min="9473" max="9473" width="66.5703125" style="4" customWidth="1"/>
    <col min="9474" max="9474" width="55.28515625" style="4" bestFit="1" customWidth="1"/>
    <col min="9475" max="9475" width="31.42578125" style="4" customWidth="1"/>
    <col min="9476" max="9476" width="23.28515625" style="4" customWidth="1"/>
    <col min="9477" max="9477" width="20.5703125" style="4" customWidth="1"/>
    <col min="9478" max="9478" width="68.42578125" style="4" customWidth="1"/>
    <col min="9479" max="9728" width="9.140625" style="4" hidden="1"/>
    <col min="9729" max="9729" width="66.5703125" style="4" customWidth="1"/>
    <col min="9730" max="9730" width="55.28515625" style="4" bestFit="1" customWidth="1"/>
    <col min="9731" max="9731" width="31.42578125" style="4" customWidth="1"/>
    <col min="9732" max="9732" width="23.28515625" style="4" customWidth="1"/>
    <col min="9733" max="9733" width="20.5703125" style="4" customWidth="1"/>
    <col min="9734" max="9734" width="68.42578125" style="4" customWidth="1"/>
    <col min="9735" max="9984" width="9.140625" style="4" hidden="1"/>
    <col min="9985" max="9985" width="66.5703125" style="4" customWidth="1"/>
    <col min="9986" max="9986" width="55.28515625" style="4" bestFit="1" customWidth="1"/>
    <col min="9987" max="9987" width="31.42578125" style="4" customWidth="1"/>
    <col min="9988" max="9988" width="23.28515625" style="4" customWidth="1"/>
    <col min="9989" max="9989" width="20.5703125" style="4" customWidth="1"/>
    <col min="9990" max="9990" width="68.42578125" style="4" customWidth="1"/>
    <col min="9991" max="10240" width="9.140625" style="4" hidden="1"/>
    <col min="10241" max="10241" width="66.5703125" style="4" customWidth="1"/>
    <col min="10242" max="10242" width="55.28515625" style="4" bestFit="1" customWidth="1"/>
    <col min="10243" max="10243" width="31.42578125" style="4" customWidth="1"/>
    <col min="10244" max="10244" width="23.28515625" style="4" customWidth="1"/>
    <col min="10245" max="10245" width="20.5703125" style="4" customWidth="1"/>
    <col min="10246" max="10246" width="68.42578125" style="4" customWidth="1"/>
    <col min="10247" max="10496" width="9.140625" style="4" hidden="1"/>
    <col min="10497" max="10497" width="66.5703125" style="4" customWidth="1"/>
    <col min="10498" max="10498" width="55.28515625" style="4" bestFit="1" customWidth="1"/>
    <col min="10499" max="10499" width="31.42578125" style="4" customWidth="1"/>
    <col min="10500" max="10500" width="23.28515625" style="4" customWidth="1"/>
    <col min="10501" max="10501" width="20.5703125" style="4" customWidth="1"/>
    <col min="10502" max="10502" width="68.42578125" style="4" customWidth="1"/>
    <col min="10503" max="10752" width="9.140625" style="4" hidden="1"/>
    <col min="10753" max="10753" width="66.5703125" style="4" customWidth="1"/>
    <col min="10754" max="10754" width="55.28515625" style="4" bestFit="1" customWidth="1"/>
    <col min="10755" max="10755" width="31.42578125" style="4" customWidth="1"/>
    <col min="10756" max="10756" width="23.28515625" style="4" customWidth="1"/>
    <col min="10757" max="10757" width="20.5703125" style="4" customWidth="1"/>
    <col min="10758" max="10758" width="68.42578125" style="4" customWidth="1"/>
    <col min="10759" max="11008" width="9.140625" style="4" hidden="1"/>
    <col min="11009" max="11009" width="66.5703125" style="4" customWidth="1"/>
    <col min="11010" max="11010" width="55.28515625" style="4" bestFit="1" customWidth="1"/>
    <col min="11011" max="11011" width="31.42578125" style="4" customWidth="1"/>
    <col min="11012" max="11012" width="23.28515625" style="4" customWidth="1"/>
    <col min="11013" max="11013" width="20.5703125" style="4" customWidth="1"/>
    <col min="11014" max="11014" width="68.42578125" style="4" customWidth="1"/>
    <col min="11015" max="11264" width="9.140625" style="4" hidden="1"/>
    <col min="11265" max="11265" width="66.5703125" style="4" customWidth="1"/>
    <col min="11266" max="11266" width="55.28515625" style="4" bestFit="1" customWidth="1"/>
    <col min="11267" max="11267" width="31.42578125" style="4" customWidth="1"/>
    <col min="11268" max="11268" width="23.28515625" style="4" customWidth="1"/>
    <col min="11269" max="11269" width="20.5703125" style="4" customWidth="1"/>
    <col min="11270" max="11270" width="68.42578125" style="4" customWidth="1"/>
    <col min="11271" max="11520" width="9.140625" style="4" hidden="1"/>
    <col min="11521" max="11521" width="66.5703125" style="4" customWidth="1"/>
    <col min="11522" max="11522" width="55.28515625" style="4" bestFit="1" customWidth="1"/>
    <col min="11523" max="11523" width="31.42578125" style="4" customWidth="1"/>
    <col min="11524" max="11524" width="23.28515625" style="4" customWidth="1"/>
    <col min="11525" max="11525" width="20.5703125" style="4" customWidth="1"/>
    <col min="11526" max="11526" width="68.42578125" style="4" customWidth="1"/>
    <col min="11527" max="11776" width="9.140625" style="4" hidden="1"/>
    <col min="11777" max="11777" width="66.5703125" style="4" customWidth="1"/>
    <col min="11778" max="11778" width="55.28515625" style="4" bestFit="1" customWidth="1"/>
    <col min="11779" max="11779" width="31.42578125" style="4" customWidth="1"/>
    <col min="11780" max="11780" width="23.28515625" style="4" customWidth="1"/>
    <col min="11781" max="11781" width="20.5703125" style="4" customWidth="1"/>
    <col min="11782" max="11782" width="68.42578125" style="4" customWidth="1"/>
    <col min="11783" max="12032" width="9.140625" style="4" hidden="1"/>
    <col min="12033" max="12033" width="66.5703125" style="4" customWidth="1"/>
    <col min="12034" max="12034" width="55.28515625" style="4" bestFit="1" customWidth="1"/>
    <col min="12035" max="12035" width="31.42578125" style="4" customWidth="1"/>
    <col min="12036" max="12036" width="23.28515625" style="4" customWidth="1"/>
    <col min="12037" max="12037" width="20.5703125" style="4" customWidth="1"/>
    <col min="12038" max="12038" width="68.42578125" style="4" customWidth="1"/>
    <col min="12039" max="12288" width="9.140625" style="4" hidden="1"/>
    <col min="12289" max="12289" width="66.5703125" style="4" customWidth="1"/>
    <col min="12290" max="12290" width="55.28515625" style="4" bestFit="1" customWidth="1"/>
    <col min="12291" max="12291" width="31.42578125" style="4" customWidth="1"/>
    <col min="12292" max="12292" width="23.28515625" style="4" customWidth="1"/>
    <col min="12293" max="12293" width="20.5703125" style="4" customWidth="1"/>
    <col min="12294" max="12294" width="68.42578125" style="4" customWidth="1"/>
    <col min="12295" max="12544" width="9.140625" style="4" hidden="1"/>
    <col min="12545" max="12545" width="66.5703125" style="4" customWidth="1"/>
    <col min="12546" max="12546" width="55.28515625" style="4" bestFit="1" customWidth="1"/>
    <col min="12547" max="12547" width="31.42578125" style="4" customWidth="1"/>
    <col min="12548" max="12548" width="23.28515625" style="4" customWidth="1"/>
    <col min="12549" max="12549" width="20.5703125" style="4" customWidth="1"/>
    <col min="12550" max="12550" width="68.42578125" style="4" customWidth="1"/>
    <col min="12551" max="12800" width="9.140625" style="4" hidden="1"/>
    <col min="12801" max="12801" width="66.5703125" style="4" customWidth="1"/>
    <col min="12802" max="12802" width="55.28515625" style="4" bestFit="1" customWidth="1"/>
    <col min="12803" max="12803" width="31.42578125" style="4" customWidth="1"/>
    <col min="12804" max="12804" width="23.28515625" style="4" customWidth="1"/>
    <col min="12805" max="12805" width="20.5703125" style="4" customWidth="1"/>
    <col min="12806" max="12806" width="68.42578125" style="4" customWidth="1"/>
    <col min="12807" max="13056" width="9.140625" style="4" hidden="1"/>
    <col min="13057" max="13057" width="66.5703125" style="4" customWidth="1"/>
    <col min="13058" max="13058" width="55.28515625" style="4" bestFit="1" customWidth="1"/>
    <col min="13059" max="13059" width="31.42578125" style="4" customWidth="1"/>
    <col min="13060" max="13060" width="23.28515625" style="4" customWidth="1"/>
    <col min="13061" max="13061" width="20.5703125" style="4" customWidth="1"/>
    <col min="13062" max="13062" width="68.42578125" style="4" customWidth="1"/>
    <col min="13063" max="13312" width="9.140625" style="4" hidden="1"/>
    <col min="13313" max="13313" width="66.5703125" style="4" customWidth="1"/>
    <col min="13314" max="13314" width="55.28515625" style="4" bestFit="1" customWidth="1"/>
    <col min="13315" max="13315" width="31.42578125" style="4" customWidth="1"/>
    <col min="13316" max="13316" width="23.28515625" style="4" customWidth="1"/>
    <col min="13317" max="13317" width="20.5703125" style="4" customWidth="1"/>
    <col min="13318" max="13318" width="68.42578125" style="4" customWidth="1"/>
    <col min="13319" max="13568" width="9.140625" style="4" hidden="1"/>
    <col min="13569" max="13569" width="66.5703125" style="4" customWidth="1"/>
    <col min="13570" max="13570" width="55.28515625" style="4" bestFit="1" customWidth="1"/>
    <col min="13571" max="13571" width="31.42578125" style="4" customWidth="1"/>
    <col min="13572" max="13572" width="23.28515625" style="4" customWidth="1"/>
    <col min="13573" max="13573" width="20.5703125" style="4" customWidth="1"/>
    <col min="13574" max="13574" width="68.42578125" style="4" customWidth="1"/>
    <col min="13575" max="13824" width="9.140625" style="4" hidden="1"/>
    <col min="13825" max="13825" width="66.5703125" style="4" customWidth="1"/>
    <col min="13826" max="13826" width="55.28515625" style="4" bestFit="1" customWidth="1"/>
    <col min="13827" max="13827" width="31.42578125" style="4" customWidth="1"/>
    <col min="13828" max="13828" width="23.28515625" style="4" customWidth="1"/>
    <col min="13829" max="13829" width="20.5703125" style="4" customWidth="1"/>
    <col min="13830" max="13830" width="68.42578125" style="4" customWidth="1"/>
    <col min="13831" max="14080" width="9.140625" style="4" hidden="1"/>
    <col min="14081" max="14081" width="66.5703125" style="4" customWidth="1"/>
    <col min="14082" max="14082" width="55.28515625" style="4" bestFit="1" customWidth="1"/>
    <col min="14083" max="14083" width="31.42578125" style="4" customWidth="1"/>
    <col min="14084" max="14084" width="23.28515625" style="4" customWidth="1"/>
    <col min="14085" max="14085" width="20.5703125" style="4" customWidth="1"/>
    <col min="14086" max="14086" width="68.42578125" style="4" customWidth="1"/>
    <col min="14087" max="14336" width="9.140625" style="4" hidden="1"/>
    <col min="14337" max="14337" width="66.5703125" style="4" customWidth="1"/>
    <col min="14338" max="14338" width="55.28515625" style="4" bestFit="1" customWidth="1"/>
    <col min="14339" max="14339" width="31.42578125" style="4" customWidth="1"/>
    <col min="14340" max="14340" width="23.28515625" style="4" customWidth="1"/>
    <col min="14341" max="14341" width="20.5703125" style="4" customWidth="1"/>
    <col min="14342" max="14342" width="68.42578125" style="4" customWidth="1"/>
    <col min="14343" max="14592" width="9.140625" style="4" hidden="1"/>
    <col min="14593" max="14593" width="66.5703125" style="4" customWidth="1"/>
    <col min="14594" max="14594" width="55.28515625" style="4" bestFit="1" customWidth="1"/>
    <col min="14595" max="14595" width="31.42578125" style="4" customWidth="1"/>
    <col min="14596" max="14596" width="23.28515625" style="4" customWidth="1"/>
    <col min="14597" max="14597" width="20.5703125" style="4" customWidth="1"/>
    <col min="14598" max="14598" width="68.42578125" style="4" customWidth="1"/>
    <col min="14599" max="14848" width="9.140625" style="4" hidden="1"/>
    <col min="14849" max="14849" width="66.5703125" style="4" customWidth="1"/>
    <col min="14850" max="14850" width="55.28515625" style="4" bestFit="1" customWidth="1"/>
    <col min="14851" max="14851" width="31.42578125" style="4" customWidth="1"/>
    <col min="14852" max="14852" width="23.28515625" style="4" customWidth="1"/>
    <col min="14853" max="14853" width="20.5703125" style="4" customWidth="1"/>
    <col min="14854" max="14854" width="68.42578125" style="4" customWidth="1"/>
    <col min="14855" max="15104" width="9.140625" style="4" hidden="1"/>
    <col min="15105" max="15105" width="66.5703125" style="4" customWidth="1"/>
    <col min="15106" max="15106" width="55.28515625" style="4" bestFit="1" customWidth="1"/>
    <col min="15107" max="15107" width="31.42578125" style="4" customWidth="1"/>
    <col min="15108" max="15108" width="23.28515625" style="4" customWidth="1"/>
    <col min="15109" max="15109" width="20.5703125" style="4" customWidth="1"/>
    <col min="15110" max="15110" width="68.42578125" style="4" customWidth="1"/>
    <col min="15111" max="15360" width="9.140625" style="4" hidden="1"/>
    <col min="15361" max="15361" width="66.5703125" style="4" customWidth="1"/>
    <col min="15362" max="15362" width="55.28515625" style="4" bestFit="1" customWidth="1"/>
    <col min="15363" max="15363" width="31.42578125" style="4" customWidth="1"/>
    <col min="15364" max="15364" width="23.28515625" style="4" customWidth="1"/>
    <col min="15365" max="15365" width="20.5703125" style="4" customWidth="1"/>
    <col min="15366" max="15366" width="68.42578125" style="4" customWidth="1"/>
    <col min="15367" max="15616" width="9.140625" style="4" hidden="1"/>
    <col min="15617" max="15617" width="66.5703125" style="4" customWidth="1"/>
    <col min="15618" max="15618" width="55.28515625" style="4" bestFit="1" customWidth="1"/>
    <col min="15619" max="15619" width="31.42578125" style="4" customWidth="1"/>
    <col min="15620" max="15620" width="23.28515625" style="4" customWidth="1"/>
    <col min="15621" max="15621" width="20.5703125" style="4" customWidth="1"/>
    <col min="15622" max="15622" width="68.42578125" style="4" customWidth="1"/>
    <col min="15623" max="15872" width="9.140625" style="4" hidden="1"/>
    <col min="15873" max="15873" width="66.5703125" style="4" customWidth="1"/>
    <col min="15874" max="15874" width="55.28515625" style="4" bestFit="1" customWidth="1"/>
    <col min="15875" max="15875" width="31.42578125" style="4" customWidth="1"/>
    <col min="15876" max="15876" width="23.28515625" style="4" customWidth="1"/>
    <col min="15877" max="15877" width="20.5703125" style="4" customWidth="1"/>
    <col min="15878" max="15878" width="68.42578125" style="4" customWidth="1"/>
    <col min="15879" max="16128" width="9.140625" style="4" hidden="1"/>
    <col min="16129" max="16129" width="66.5703125" style="4" customWidth="1"/>
    <col min="16130" max="16130" width="55.28515625" style="4" bestFit="1" customWidth="1"/>
    <col min="16131" max="16131" width="31.42578125" style="4" customWidth="1"/>
    <col min="16132" max="16132" width="23.28515625" style="4" customWidth="1"/>
    <col min="16133" max="16133" width="20.5703125" style="4" customWidth="1"/>
    <col min="16134" max="16134" width="68.42578125" style="4" customWidth="1"/>
    <col min="16135" max="16384" width="9.140625" style="4" hidden="1"/>
  </cols>
  <sheetData>
    <row r="1" spans="1:7" ht="24.75" customHeight="1" x14ac:dyDescent="0.25">
      <c r="A1" s="433" t="s">
        <v>824</v>
      </c>
      <c r="B1" s="434"/>
      <c r="C1" s="434"/>
      <c r="D1" s="434"/>
      <c r="E1" s="434"/>
      <c r="F1" s="435"/>
    </row>
    <row r="2" spans="1:7" ht="18.75" x14ac:dyDescent="0.25">
      <c r="A2" s="436" t="s">
        <v>1212</v>
      </c>
      <c r="B2" s="437"/>
      <c r="C2" s="437"/>
      <c r="D2" s="437"/>
      <c r="E2" s="437"/>
      <c r="F2" s="438"/>
    </row>
    <row r="3" spans="1:7" ht="8.25" customHeight="1" x14ac:dyDescent="0.25">
      <c r="A3" s="439"/>
      <c r="B3" s="440"/>
      <c r="C3" s="440"/>
      <c r="D3" s="440"/>
      <c r="E3" s="440"/>
      <c r="F3" s="441"/>
    </row>
    <row r="4" spans="1:7" ht="32.25" thickBot="1" x14ac:dyDescent="0.3">
      <c r="A4" s="75" t="s">
        <v>25</v>
      </c>
      <c r="B4" s="76" t="s">
        <v>1280</v>
      </c>
      <c r="C4" s="77" t="s">
        <v>26</v>
      </c>
      <c r="D4" s="77" t="s">
        <v>27</v>
      </c>
      <c r="E4" s="76" t="s">
        <v>28</v>
      </c>
      <c r="F4" s="78" t="s">
        <v>29</v>
      </c>
    </row>
    <row r="5" spans="1:7" s="7" customFormat="1" ht="18" customHeight="1" x14ac:dyDescent="0.25">
      <c r="A5" s="403" t="s">
        <v>32</v>
      </c>
      <c r="B5" s="402" t="s">
        <v>33</v>
      </c>
      <c r="C5" s="402" t="s">
        <v>34</v>
      </c>
      <c r="D5" s="402" t="s">
        <v>35</v>
      </c>
      <c r="E5" s="5">
        <v>45446</v>
      </c>
      <c r="F5" s="402" t="s">
        <v>36</v>
      </c>
      <c r="G5" s="6"/>
    </row>
    <row r="6" spans="1:7" s="7" customFormat="1" ht="18" customHeight="1" x14ac:dyDescent="0.25">
      <c r="A6" s="431" t="s">
        <v>5</v>
      </c>
      <c r="B6" s="402" t="s">
        <v>1293</v>
      </c>
      <c r="C6" s="402" t="s">
        <v>37</v>
      </c>
      <c r="D6" s="402" t="s">
        <v>38</v>
      </c>
      <c r="E6" s="5">
        <v>46955</v>
      </c>
      <c r="F6" s="402" t="s">
        <v>39</v>
      </c>
      <c r="G6" s="6"/>
    </row>
    <row r="7" spans="1:7" s="7" customFormat="1" ht="18" customHeight="1" x14ac:dyDescent="0.25">
      <c r="A7" s="431" t="s">
        <v>5</v>
      </c>
      <c r="B7" s="402" t="s">
        <v>1294</v>
      </c>
      <c r="C7" s="402" t="s">
        <v>40</v>
      </c>
      <c r="D7" s="402" t="s">
        <v>41</v>
      </c>
      <c r="E7" s="5">
        <v>45509</v>
      </c>
      <c r="F7" s="402" t="s">
        <v>39</v>
      </c>
      <c r="G7" s="6"/>
    </row>
    <row r="8" spans="1:7" s="7" customFormat="1" ht="18" customHeight="1" x14ac:dyDescent="0.25">
      <c r="A8" s="431" t="s">
        <v>5</v>
      </c>
      <c r="B8" s="402" t="s">
        <v>1294</v>
      </c>
      <c r="C8" s="402" t="s">
        <v>40</v>
      </c>
      <c r="D8" s="402" t="s">
        <v>42</v>
      </c>
      <c r="E8" s="5">
        <v>45869</v>
      </c>
      <c r="F8" s="402" t="s">
        <v>39</v>
      </c>
      <c r="G8" s="6"/>
    </row>
    <row r="9" spans="1:7" s="7" customFormat="1" ht="18" customHeight="1" x14ac:dyDescent="0.25">
      <c r="A9" s="431" t="s">
        <v>5</v>
      </c>
      <c r="B9" s="402" t="s">
        <v>1294</v>
      </c>
      <c r="C9" s="402" t="s">
        <v>40</v>
      </c>
      <c r="D9" s="402" t="s">
        <v>43</v>
      </c>
      <c r="E9" s="5">
        <v>46229</v>
      </c>
      <c r="F9" s="402" t="s">
        <v>39</v>
      </c>
      <c r="G9" s="6"/>
    </row>
    <row r="10" spans="1:7" s="7" customFormat="1" ht="18" customHeight="1" x14ac:dyDescent="0.25">
      <c r="A10" s="431" t="s">
        <v>5</v>
      </c>
      <c r="B10" s="402" t="s">
        <v>1281</v>
      </c>
      <c r="C10" s="402" t="s">
        <v>1214</v>
      </c>
      <c r="D10" s="402" t="s">
        <v>1215</v>
      </c>
      <c r="E10" s="5">
        <v>48598</v>
      </c>
      <c r="F10" s="402" t="s">
        <v>39</v>
      </c>
      <c r="G10" s="6"/>
    </row>
    <row r="11" spans="1:7" s="7" customFormat="1" ht="18" customHeight="1" x14ac:dyDescent="0.25">
      <c r="A11" s="431" t="s">
        <v>5</v>
      </c>
      <c r="B11" s="402" t="s">
        <v>44</v>
      </c>
      <c r="C11" s="402" t="s">
        <v>45</v>
      </c>
      <c r="D11" s="402" t="s">
        <v>46</v>
      </c>
      <c r="E11" s="5">
        <v>45236</v>
      </c>
      <c r="F11" s="402" t="s">
        <v>39</v>
      </c>
      <c r="G11" s="6"/>
    </row>
    <row r="12" spans="1:7" s="7" customFormat="1" ht="18" customHeight="1" x14ac:dyDescent="0.25">
      <c r="A12" s="431" t="s">
        <v>47</v>
      </c>
      <c r="B12" s="402" t="s">
        <v>1216</v>
      </c>
      <c r="C12" s="402" t="s">
        <v>1217</v>
      </c>
      <c r="D12" s="402" t="s">
        <v>1218</v>
      </c>
      <c r="E12" s="5">
        <v>45562</v>
      </c>
      <c r="F12" s="402" t="s">
        <v>47</v>
      </c>
      <c r="G12" s="6"/>
    </row>
    <row r="13" spans="1:7" s="7" customFormat="1" ht="18" customHeight="1" x14ac:dyDescent="0.25">
      <c r="A13" s="431" t="s">
        <v>47</v>
      </c>
      <c r="B13" s="402" t="s">
        <v>1216</v>
      </c>
      <c r="C13" s="402" t="s">
        <v>1217</v>
      </c>
      <c r="D13" s="402" t="s">
        <v>1219</v>
      </c>
      <c r="E13" s="5">
        <v>45716</v>
      </c>
      <c r="F13" s="402" t="s">
        <v>47</v>
      </c>
      <c r="G13" s="6"/>
    </row>
    <row r="14" spans="1:7" s="7" customFormat="1" ht="18" customHeight="1" x14ac:dyDescent="0.25">
      <c r="A14" s="431" t="s">
        <v>47</v>
      </c>
      <c r="B14" s="402" t="s">
        <v>1216</v>
      </c>
      <c r="C14" s="402" t="s">
        <v>1217</v>
      </c>
      <c r="D14" s="402" t="s">
        <v>1220</v>
      </c>
      <c r="E14" s="5">
        <v>45723</v>
      </c>
      <c r="F14" s="402" t="s">
        <v>47</v>
      </c>
      <c r="G14" s="6"/>
    </row>
    <row r="15" spans="1:7" s="7" customFormat="1" ht="18" customHeight="1" x14ac:dyDescent="0.25">
      <c r="A15" s="432" t="s">
        <v>47</v>
      </c>
      <c r="B15" s="402" t="s">
        <v>1216</v>
      </c>
      <c r="C15" s="402" t="s">
        <v>1217</v>
      </c>
      <c r="D15" s="402" t="s">
        <v>1221</v>
      </c>
      <c r="E15" s="5">
        <v>45730</v>
      </c>
      <c r="F15" s="402" t="s">
        <v>47</v>
      </c>
      <c r="G15" s="6"/>
    </row>
    <row r="16" spans="1:7" s="7" customFormat="1" ht="18" customHeight="1" x14ac:dyDescent="0.25">
      <c r="A16" s="432" t="s">
        <v>47</v>
      </c>
      <c r="B16" s="402" t="s">
        <v>1216</v>
      </c>
      <c r="C16" s="402" t="s">
        <v>1217</v>
      </c>
      <c r="D16" s="402" t="s">
        <v>1222</v>
      </c>
      <c r="E16" s="5">
        <v>45737</v>
      </c>
      <c r="F16" s="402" t="s">
        <v>47</v>
      </c>
      <c r="G16" s="8"/>
    </row>
    <row r="17" spans="1:7" s="7" customFormat="1" ht="18" customHeight="1" x14ac:dyDescent="0.25">
      <c r="A17" s="432" t="s">
        <v>47</v>
      </c>
      <c r="B17" s="402" t="s">
        <v>1216</v>
      </c>
      <c r="C17" s="402" t="s">
        <v>1217</v>
      </c>
      <c r="D17" s="402" t="s">
        <v>1223</v>
      </c>
      <c r="E17" s="5">
        <v>45744</v>
      </c>
      <c r="F17" s="402" t="s">
        <v>47</v>
      </c>
      <c r="G17" s="8"/>
    </row>
    <row r="18" spans="1:7" s="7" customFormat="1" ht="18" customHeight="1" x14ac:dyDescent="0.25">
      <c r="A18" s="432" t="s">
        <v>47</v>
      </c>
      <c r="B18" s="402" t="s">
        <v>48</v>
      </c>
      <c r="C18" s="402" t="s">
        <v>49</v>
      </c>
      <c r="D18" s="402" t="s">
        <v>50</v>
      </c>
      <c r="E18" s="5">
        <v>45121</v>
      </c>
      <c r="F18" s="402" t="s">
        <v>47</v>
      </c>
      <c r="G18" s="8"/>
    </row>
    <row r="19" spans="1:7" s="7" customFormat="1" ht="18" customHeight="1" x14ac:dyDescent="0.25">
      <c r="A19" s="432" t="s">
        <v>47</v>
      </c>
      <c r="B19" s="402" t="s">
        <v>51</v>
      </c>
      <c r="C19" s="402" t="s">
        <v>52</v>
      </c>
      <c r="D19" s="402" t="s">
        <v>53</v>
      </c>
      <c r="E19" s="5">
        <v>45058</v>
      </c>
      <c r="F19" s="402" t="s">
        <v>47</v>
      </c>
      <c r="G19" s="8"/>
    </row>
    <row r="20" spans="1:7" s="7" customFormat="1" ht="18" customHeight="1" x14ac:dyDescent="0.25">
      <c r="A20" s="431" t="s">
        <v>47</v>
      </c>
      <c r="B20" s="402" t="s">
        <v>51</v>
      </c>
      <c r="C20" s="402" t="s">
        <v>52</v>
      </c>
      <c r="D20" s="402" t="s">
        <v>54</v>
      </c>
      <c r="E20" s="5">
        <v>45072</v>
      </c>
      <c r="F20" s="402" t="s">
        <v>47</v>
      </c>
      <c r="G20" s="8"/>
    </row>
    <row r="21" spans="1:7" s="7" customFormat="1" ht="18" customHeight="1" x14ac:dyDescent="0.25">
      <c r="A21" s="431" t="s">
        <v>47</v>
      </c>
      <c r="B21" s="402" t="s">
        <v>51</v>
      </c>
      <c r="C21" s="402" t="s">
        <v>52</v>
      </c>
      <c r="D21" s="402" t="s">
        <v>55</v>
      </c>
      <c r="E21" s="5">
        <v>45086</v>
      </c>
      <c r="F21" s="402" t="s">
        <v>47</v>
      </c>
      <c r="G21" s="8"/>
    </row>
    <row r="22" spans="1:7" s="7" customFormat="1" ht="18" customHeight="1" x14ac:dyDescent="0.25">
      <c r="A22" s="431" t="s">
        <v>47</v>
      </c>
      <c r="B22" s="402" t="s">
        <v>51</v>
      </c>
      <c r="C22" s="402" t="s">
        <v>52</v>
      </c>
      <c r="D22" s="402" t="s">
        <v>56</v>
      </c>
      <c r="E22" s="5">
        <v>45093</v>
      </c>
      <c r="F22" s="402" t="s">
        <v>47</v>
      </c>
      <c r="G22" s="8"/>
    </row>
    <row r="23" spans="1:7" s="7" customFormat="1" ht="18" customHeight="1" x14ac:dyDescent="0.25">
      <c r="A23" s="431" t="s">
        <v>47</v>
      </c>
      <c r="B23" s="402" t="s">
        <v>51</v>
      </c>
      <c r="C23" s="402" t="s">
        <v>52</v>
      </c>
      <c r="D23" s="402" t="s">
        <v>57</v>
      </c>
      <c r="E23" s="5">
        <v>45100</v>
      </c>
      <c r="F23" s="402" t="s">
        <v>47</v>
      </c>
      <c r="G23" s="8"/>
    </row>
    <row r="24" spans="1:7" s="7" customFormat="1" ht="18" customHeight="1" x14ac:dyDescent="0.25">
      <c r="A24" s="432" t="s">
        <v>47</v>
      </c>
      <c r="B24" s="402" t="s">
        <v>51</v>
      </c>
      <c r="C24" s="402" t="s">
        <v>52</v>
      </c>
      <c r="D24" s="402" t="s">
        <v>58</v>
      </c>
      <c r="E24" s="5">
        <v>45156</v>
      </c>
      <c r="F24" s="402" t="s">
        <v>47</v>
      </c>
      <c r="G24" s="8"/>
    </row>
    <row r="25" spans="1:7" s="7" customFormat="1" ht="18" customHeight="1" x14ac:dyDescent="0.25">
      <c r="A25" s="432" t="s">
        <v>47</v>
      </c>
      <c r="B25" s="402" t="s">
        <v>51</v>
      </c>
      <c r="C25" s="402" t="s">
        <v>52</v>
      </c>
      <c r="D25" s="402" t="s">
        <v>59</v>
      </c>
      <c r="E25" s="5">
        <v>45184</v>
      </c>
      <c r="F25" s="402" t="s">
        <v>47</v>
      </c>
      <c r="G25" s="6"/>
    </row>
    <row r="26" spans="1:7" s="7" customFormat="1" ht="18" customHeight="1" x14ac:dyDescent="0.25">
      <c r="A26" s="432" t="s">
        <v>47</v>
      </c>
      <c r="B26" s="402" t="s">
        <v>51</v>
      </c>
      <c r="C26" s="402" t="s">
        <v>52</v>
      </c>
      <c r="D26" s="402" t="s">
        <v>60</v>
      </c>
      <c r="E26" s="5">
        <v>45212</v>
      </c>
      <c r="F26" s="402" t="s">
        <v>47</v>
      </c>
      <c r="G26" s="6"/>
    </row>
    <row r="27" spans="1:7" s="7" customFormat="1" ht="18" customHeight="1" x14ac:dyDescent="0.25">
      <c r="A27" s="432" t="s">
        <v>47</v>
      </c>
      <c r="B27" s="402" t="s">
        <v>51</v>
      </c>
      <c r="C27" s="402" t="s">
        <v>52</v>
      </c>
      <c r="D27" s="402" t="s">
        <v>61</v>
      </c>
      <c r="E27" s="5">
        <v>45226</v>
      </c>
      <c r="F27" s="402" t="s">
        <v>47</v>
      </c>
      <c r="G27" s="8"/>
    </row>
    <row r="28" spans="1:7" s="7" customFormat="1" ht="18" customHeight="1" x14ac:dyDescent="0.25">
      <c r="A28" s="432" t="s">
        <v>47</v>
      </c>
      <c r="B28" s="402" t="s">
        <v>51</v>
      </c>
      <c r="C28" s="402" t="s">
        <v>52</v>
      </c>
      <c r="D28" s="402" t="s">
        <v>1224</v>
      </c>
      <c r="E28" s="5">
        <v>45261</v>
      </c>
      <c r="F28" s="402" t="s">
        <v>47</v>
      </c>
      <c r="G28" s="8"/>
    </row>
    <row r="29" spans="1:7" s="7" customFormat="1" ht="18" customHeight="1" x14ac:dyDescent="0.25">
      <c r="A29" s="432" t="s">
        <v>47</v>
      </c>
      <c r="B29" s="402" t="s">
        <v>51</v>
      </c>
      <c r="C29" s="402" t="s">
        <v>52</v>
      </c>
      <c r="D29" s="402" t="s">
        <v>1225</v>
      </c>
      <c r="E29" s="5">
        <v>45268</v>
      </c>
      <c r="F29" s="402" t="s">
        <v>47</v>
      </c>
      <c r="G29" s="8"/>
    </row>
    <row r="30" spans="1:7" s="7" customFormat="1" ht="18" customHeight="1" x14ac:dyDescent="0.25">
      <c r="A30" s="432" t="s">
        <v>47</v>
      </c>
      <c r="B30" s="402" t="s">
        <v>51</v>
      </c>
      <c r="C30" s="402" t="s">
        <v>52</v>
      </c>
      <c r="D30" s="402" t="s">
        <v>62</v>
      </c>
      <c r="E30" s="5">
        <v>45296</v>
      </c>
      <c r="F30" s="402" t="s">
        <v>47</v>
      </c>
      <c r="G30" s="8"/>
    </row>
    <row r="31" spans="1:7" s="7" customFormat="1" ht="18" customHeight="1" x14ac:dyDescent="0.25">
      <c r="A31" s="432" t="s">
        <v>47</v>
      </c>
      <c r="B31" s="402" t="s">
        <v>51</v>
      </c>
      <c r="C31" s="402" t="s">
        <v>52</v>
      </c>
      <c r="D31" s="402" t="s">
        <v>63</v>
      </c>
      <c r="E31" s="5">
        <v>45303</v>
      </c>
      <c r="F31" s="402" t="s">
        <v>47</v>
      </c>
      <c r="G31" s="8"/>
    </row>
    <row r="32" spans="1:7" s="7" customFormat="1" ht="18" customHeight="1" x14ac:dyDescent="0.25">
      <c r="A32" s="432" t="s">
        <v>47</v>
      </c>
      <c r="B32" s="402" t="s">
        <v>51</v>
      </c>
      <c r="C32" s="402" t="s">
        <v>52</v>
      </c>
      <c r="D32" s="402" t="s">
        <v>1226</v>
      </c>
      <c r="E32" s="5">
        <v>45352</v>
      </c>
      <c r="F32" s="402" t="s">
        <v>47</v>
      </c>
    </row>
    <row r="33" spans="1:7" s="7" customFormat="1" ht="18" customHeight="1" x14ac:dyDescent="0.25">
      <c r="A33" s="432" t="s">
        <v>47</v>
      </c>
      <c r="B33" s="402" t="s">
        <v>51</v>
      </c>
      <c r="C33" s="402" t="s">
        <v>52</v>
      </c>
      <c r="D33" s="402" t="s">
        <v>1227</v>
      </c>
      <c r="E33" s="5">
        <v>45359</v>
      </c>
      <c r="F33" s="402" t="s">
        <v>47</v>
      </c>
      <c r="G33" s="8"/>
    </row>
    <row r="34" spans="1:7" s="7" customFormat="1" ht="18" customHeight="1" x14ac:dyDescent="0.25">
      <c r="A34" s="432" t="s">
        <v>47</v>
      </c>
      <c r="B34" s="402" t="s">
        <v>51</v>
      </c>
      <c r="C34" s="402" t="s">
        <v>52</v>
      </c>
      <c r="D34" s="402" t="s">
        <v>1228</v>
      </c>
      <c r="E34" s="5">
        <v>45366</v>
      </c>
      <c r="F34" s="402" t="s">
        <v>47</v>
      </c>
      <c r="G34" s="8"/>
    </row>
    <row r="35" spans="1:7" s="7" customFormat="1" ht="18" customHeight="1" x14ac:dyDescent="0.25">
      <c r="A35" s="432" t="s">
        <v>47</v>
      </c>
      <c r="B35" s="402" t="s">
        <v>51</v>
      </c>
      <c r="C35" s="402" t="s">
        <v>52</v>
      </c>
      <c r="D35" s="402" t="s">
        <v>1229</v>
      </c>
      <c r="E35" s="5">
        <v>45380</v>
      </c>
      <c r="F35" s="402" t="s">
        <v>47</v>
      </c>
      <c r="G35" s="8"/>
    </row>
    <row r="36" spans="1:7" s="7" customFormat="1" ht="18" customHeight="1" x14ac:dyDescent="0.25">
      <c r="A36" s="432" t="s">
        <v>47</v>
      </c>
      <c r="B36" s="402" t="s">
        <v>51</v>
      </c>
      <c r="C36" s="402" t="s">
        <v>52</v>
      </c>
      <c r="D36" s="402" t="s">
        <v>1230</v>
      </c>
      <c r="E36" s="5">
        <v>45387</v>
      </c>
      <c r="F36" s="402" t="s">
        <v>47</v>
      </c>
      <c r="G36" s="6"/>
    </row>
    <row r="37" spans="1:7" s="7" customFormat="1" ht="18" customHeight="1" x14ac:dyDescent="0.25">
      <c r="A37" s="432" t="s">
        <v>47</v>
      </c>
      <c r="B37" s="402" t="s">
        <v>51</v>
      </c>
      <c r="C37" s="402" t="s">
        <v>52</v>
      </c>
      <c r="D37" s="402" t="s">
        <v>1231</v>
      </c>
      <c r="E37" s="5">
        <v>45408</v>
      </c>
      <c r="F37" s="402" t="s">
        <v>47</v>
      </c>
      <c r="G37" s="6"/>
    </row>
    <row r="38" spans="1:7" s="7" customFormat="1" ht="18" customHeight="1" x14ac:dyDescent="0.25">
      <c r="A38" s="432" t="s">
        <v>6</v>
      </c>
      <c r="B38" s="402" t="s">
        <v>64</v>
      </c>
      <c r="C38" s="402" t="s">
        <v>65</v>
      </c>
      <c r="D38" s="402" t="s">
        <v>66</v>
      </c>
      <c r="E38" s="5">
        <v>47716</v>
      </c>
      <c r="F38" s="402" t="s">
        <v>36</v>
      </c>
      <c r="G38" s="8"/>
    </row>
    <row r="39" spans="1:7" s="7" customFormat="1" ht="18" customHeight="1" x14ac:dyDescent="0.25">
      <c r="A39" s="432" t="s">
        <v>6</v>
      </c>
      <c r="B39" s="402" t="s">
        <v>1232</v>
      </c>
      <c r="C39" s="402" t="s">
        <v>1233</v>
      </c>
      <c r="D39" s="402" t="s">
        <v>1234</v>
      </c>
      <c r="E39" s="5">
        <v>48637</v>
      </c>
      <c r="F39" s="402" t="s">
        <v>825</v>
      </c>
      <c r="G39" s="8"/>
    </row>
    <row r="40" spans="1:7" s="7" customFormat="1" x14ac:dyDescent="0.25">
      <c r="A40" s="432" t="s">
        <v>6</v>
      </c>
      <c r="B40" s="402" t="s">
        <v>1306</v>
      </c>
      <c r="C40" s="402" t="s">
        <v>67</v>
      </c>
      <c r="D40" s="402" t="s">
        <v>68</v>
      </c>
      <c r="E40" s="5">
        <v>46984</v>
      </c>
      <c r="F40" s="402" t="s">
        <v>825</v>
      </c>
      <c r="G40" s="8"/>
    </row>
    <row r="41" spans="1:7" s="7" customFormat="1" ht="18" customHeight="1" x14ac:dyDescent="0.25">
      <c r="A41" s="432" t="s">
        <v>8</v>
      </c>
      <c r="B41" s="402" t="s">
        <v>69</v>
      </c>
      <c r="C41" s="402" t="s">
        <v>70</v>
      </c>
      <c r="D41" s="402" t="s">
        <v>71</v>
      </c>
      <c r="E41" s="5">
        <v>45630</v>
      </c>
      <c r="F41" s="402" t="s">
        <v>72</v>
      </c>
      <c r="G41" s="8"/>
    </row>
    <row r="42" spans="1:7" s="7" customFormat="1" ht="18" customHeight="1" x14ac:dyDescent="0.25">
      <c r="A42" s="432" t="s">
        <v>8</v>
      </c>
      <c r="B42" s="402" t="s">
        <v>69</v>
      </c>
      <c r="C42" s="402" t="s">
        <v>70</v>
      </c>
      <c r="D42" s="402" t="s">
        <v>73</v>
      </c>
      <c r="E42" s="5">
        <v>46350</v>
      </c>
      <c r="F42" s="402" t="s">
        <v>72</v>
      </c>
      <c r="G42" s="8"/>
    </row>
    <row r="43" spans="1:7" s="7" customFormat="1" ht="18" customHeight="1" x14ac:dyDescent="0.25">
      <c r="A43" s="432" t="s">
        <v>8</v>
      </c>
      <c r="B43" s="402" t="s">
        <v>74</v>
      </c>
      <c r="C43" s="402" t="s">
        <v>75</v>
      </c>
      <c r="D43" s="402" t="s">
        <v>76</v>
      </c>
      <c r="E43" s="5">
        <v>45428</v>
      </c>
      <c r="F43" s="402" t="s">
        <v>72</v>
      </c>
      <c r="G43" s="8"/>
    </row>
    <row r="44" spans="1:7" s="7" customFormat="1" ht="18" customHeight="1" x14ac:dyDescent="0.25">
      <c r="A44" s="432" t="s">
        <v>8</v>
      </c>
      <c r="B44" s="402" t="s">
        <v>77</v>
      </c>
      <c r="C44" s="402" t="s">
        <v>78</v>
      </c>
      <c r="D44" s="402" t="s">
        <v>79</v>
      </c>
      <c r="E44" s="5">
        <v>45521</v>
      </c>
      <c r="F44" s="402" t="s">
        <v>72</v>
      </c>
      <c r="G44" s="8"/>
    </row>
    <row r="45" spans="1:7" s="7" customFormat="1" ht="18" customHeight="1" x14ac:dyDescent="0.25">
      <c r="A45" s="432" t="s">
        <v>8</v>
      </c>
      <c r="B45" s="402" t="s">
        <v>80</v>
      </c>
      <c r="C45" s="402" t="s">
        <v>81</v>
      </c>
      <c r="D45" s="402" t="s">
        <v>82</v>
      </c>
      <c r="E45" s="5">
        <v>46067</v>
      </c>
      <c r="F45" s="402" t="s">
        <v>72</v>
      </c>
      <c r="G45" s="6"/>
    </row>
    <row r="46" spans="1:7" s="7" customFormat="1" ht="18" customHeight="1" x14ac:dyDescent="0.25">
      <c r="A46" s="432" t="s">
        <v>8</v>
      </c>
      <c r="B46" s="402" t="s">
        <v>83</v>
      </c>
      <c r="C46" s="402" t="s">
        <v>84</v>
      </c>
      <c r="D46" s="402" t="s">
        <v>85</v>
      </c>
      <c r="E46" s="5">
        <v>47381</v>
      </c>
      <c r="F46" s="402" t="s">
        <v>72</v>
      </c>
      <c r="G46" s="6"/>
    </row>
    <row r="47" spans="1:7" s="7" customFormat="1" ht="18" customHeight="1" x14ac:dyDescent="0.25">
      <c r="A47" s="432" t="s">
        <v>8</v>
      </c>
      <c r="B47" s="402" t="s">
        <v>1235</v>
      </c>
      <c r="C47" s="402" t="s">
        <v>1236</v>
      </c>
      <c r="D47" s="402" t="s">
        <v>1237</v>
      </c>
      <c r="E47" s="5">
        <v>47540</v>
      </c>
      <c r="F47" s="402" t="s">
        <v>72</v>
      </c>
      <c r="G47" s="6"/>
    </row>
    <row r="48" spans="1:7" s="7" customFormat="1" ht="18" customHeight="1" x14ac:dyDescent="0.25">
      <c r="A48" s="432" t="s">
        <v>9</v>
      </c>
      <c r="B48" s="402" t="s">
        <v>86</v>
      </c>
      <c r="C48" s="402" t="s">
        <v>87</v>
      </c>
      <c r="D48" s="402" t="s">
        <v>88</v>
      </c>
      <c r="E48" s="5">
        <v>47689</v>
      </c>
      <c r="F48" s="402" t="s">
        <v>89</v>
      </c>
      <c r="G48" s="8"/>
    </row>
    <row r="49" spans="1:7" s="7" customFormat="1" ht="18" customHeight="1" x14ac:dyDescent="0.25">
      <c r="A49" s="432" t="s">
        <v>9</v>
      </c>
      <c r="B49" s="402" t="s">
        <v>86</v>
      </c>
      <c r="C49" s="402" t="s">
        <v>87</v>
      </c>
      <c r="D49" s="402" t="s">
        <v>90</v>
      </c>
      <c r="E49" s="5">
        <v>47329</v>
      </c>
      <c r="F49" s="402" t="s">
        <v>89</v>
      </c>
      <c r="G49" s="8"/>
    </row>
    <row r="50" spans="1:7" s="7" customFormat="1" ht="18" customHeight="1" x14ac:dyDescent="0.25">
      <c r="A50" s="432" t="s">
        <v>9</v>
      </c>
      <c r="B50" s="402" t="s">
        <v>86</v>
      </c>
      <c r="C50" s="402" t="s">
        <v>87</v>
      </c>
      <c r="D50" s="402" t="s">
        <v>91</v>
      </c>
      <c r="E50" s="5">
        <v>46969</v>
      </c>
      <c r="F50" s="402" t="s">
        <v>89</v>
      </c>
      <c r="G50" s="8"/>
    </row>
    <row r="51" spans="1:7" s="7" customFormat="1" ht="18" customHeight="1" x14ac:dyDescent="0.25">
      <c r="A51" s="432" t="s">
        <v>9</v>
      </c>
      <c r="B51" s="402" t="s">
        <v>86</v>
      </c>
      <c r="C51" s="402" t="s">
        <v>87</v>
      </c>
      <c r="D51" s="402" t="s">
        <v>92</v>
      </c>
      <c r="E51" s="5">
        <v>46609</v>
      </c>
      <c r="F51" s="402" t="s">
        <v>89</v>
      </c>
      <c r="G51" s="8"/>
    </row>
    <row r="52" spans="1:7" s="7" customFormat="1" ht="18" customHeight="1" x14ac:dyDescent="0.25">
      <c r="A52" s="432" t="s">
        <v>10</v>
      </c>
      <c r="B52" s="402" t="s">
        <v>1295</v>
      </c>
      <c r="C52" s="402" t="s">
        <v>93</v>
      </c>
      <c r="D52" s="402" t="s">
        <v>94</v>
      </c>
      <c r="E52" s="5">
        <v>45584</v>
      </c>
      <c r="F52" s="402" t="s">
        <v>31</v>
      </c>
      <c r="G52" s="8"/>
    </row>
    <row r="53" spans="1:7" s="7" customFormat="1" ht="18" customHeight="1" x14ac:dyDescent="0.25">
      <c r="A53" s="432" t="s">
        <v>10</v>
      </c>
      <c r="B53" s="402" t="s">
        <v>1296</v>
      </c>
      <c r="C53" s="402" t="s">
        <v>95</v>
      </c>
      <c r="D53" s="402" t="s">
        <v>96</v>
      </c>
      <c r="E53" s="5">
        <v>47289</v>
      </c>
      <c r="F53" s="402" t="s">
        <v>31</v>
      </c>
      <c r="G53" s="8"/>
    </row>
    <row r="54" spans="1:7" s="7" customFormat="1" ht="18" customHeight="1" x14ac:dyDescent="0.25">
      <c r="A54" s="432" t="s">
        <v>11</v>
      </c>
      <c r="B54" s="402" t="s">
        <v>97</v>
      </c>
      <c r="C54" s="402" t="s">
        <v>98</v>
      </c>
      <c r="D54" s="402" t="s">
        <v>99</v>
      </c>
      <c r="E54" s="5">
        <v>45857</v>
      </c>
      <c r="F54" s="402" t="s">
        <v>89</v>
      </c>
      <c r="G54" s="8"/>
    </row>
    <row r="55" spans="1:7" s="7" customFormat="1" ht="18" customHeight="1" x14ac:dyDescent="0.25">
      <c r="A55" s="432" t="s">
        <v>11</v>
      </c>
      <c r="B55" s="402" t="s">
        <v>1238</v>
      </c>
      <c r="C55" s="402" t="s">
        <v>1239</v>
      </c>
      <c r="D55" s="402" t="s">
        <v>1240</v>
      </c>
      <c r="E55" s="5">
        <v>48644</v>
      </c>
      <c r="F55" s="402" t="s">
        <v>89</v>
      </c>
      <c r="G55" s="8"/>
    </row>
    <row r="56" spans="1:7" s="7" customFormat="1" ht="18" customHeight="1" x14ac:dyDescent="0.25">
      <c r="A56" s="432" t="s">
        <v>11</v>
      </c>
      <c r="B56" s="402" t="s">
        <v>100</v>
      </c>
      <c r="C56" s="402" t="s">
        <v>101</v>
      </c>
      <c r="D56" s="402" t="s">
        <v>102</v>
      </c>
      <c r="E56" s="5">
        <v>45233</v>
      </c>
      <c r="F56" s="402" t="s">
        <v>89</v>
      </c>
      <c r="G56" s="8"/>
    </row>
    <row r="57" spans="1:7" s="7" customFormat="1" ht="18" customHeight="1" x14ac:dyDescent="0.25">
      <c r="A57" s="432" t="s">
        <v>11</v>
      </c>
      <c r="B57" s="402" t="s">
        <v>100</v>
      </c>
      <c r="C57" s="402" t="s">
        <v>101</v>
      </c>
      <c r="D57" s="402" t="s">
        <v>103</v>
      </c>
      <c r="E57" s="5">
        <v>45953</v>
      </c>
      <c r="F57" s="402" t="s">
        <v>89</v>
      </c>
      <c r="G57" s="8"/>
    </row>
    <row r="58" spans="1:7" s="7" customFormat="1" ht="18" customHeight="1" x14ac:dyDescent="0.25">
      <c r="A58" s="432" t="s">
        <v>11</v>
      </c>
      <c r="B58" s="402" t="s">
        <v>104</v>
      </c>
      <c r="C58" s="402" t="s">
        <v>105</v>
      </c>
      <c r="D58" s="402" t="s">
        <v>106</v>
      </c>
      <c r="E58" s="5">
        <v>48124</v>
      </c>
      <c r="F58" s="402" t="s">
        <v>89</v>
      </c>
      <c r="G58" s="8"/>
    </row>
    <row r="59" spans="1:7" s="7" customFormat="1" ht="18" customHeight="1" x14ac:dyDescent="0.25">
      <c r="A59" s="432" t="s">
        <v>11</v>
      </c>
      <c r="B59" s="402" t="s">
        <v>107</v>
      </c>
      <c r="C59" s="402" t="s">
        <v>108</v>
      </c>
      <c r="D59" s="402" t="s">
        <v>109</v>
      </c>
      <c r="E59" s="5">
        <v>46605</v>
      </c>
      <c r="F59" s="402" t="s">
        <v>110</v>
      </c>
      <c r="G59" s="8"/>
    </row>
    <row r="60" spans="1:7" s="7" customFormat="1" ht="18" customHeight="1" x14ac:dyDescent="0.25">
      <c r="A60" s="432" t="s">
        <v>11</v>
      </c>
      <c r="B60" s="402" t="s">
        <v>1300</v>
      </c>
      <c r="C60" s="402" t="s">
        <v>111</v>
      </c>
      <c r="D60" s="402" t="s">
        <v>112</v>
      </c>
      <c r="E60" s="5">
        <v>47073</v>
      </c>
      <c r="F60" s="402" t="s">
        <v>89</v>
      </c>
      <c r="G60" s="8"/>
    </row>
    <row r="61" spans="1:7" s="7" customFormat="1" ht="18" customHeight="1" x14ac:dyDescent="0.25">
      <c r="A61" s="432" t="s">
        <v>12</v>
      </c>
      <c r="B61" s="402" t="s">
        <v>113</v>
      </c>
      <c r="C61" s="402" t="s">
        <v>114</v>
      </c>
      <c r="D61" s="402" t="s">
        <v>115</v>
      </c>
      <c r="E61" s="5">
        <v>45058</v>
      </c>
      <c r="F61" s="402" t="s">
        <v>110</v>
      </c>
      <c r="G61" s="8"/>
    </row>
    <row r="62" spans="1:7" s="7" customFormat="1" ht="18" customHeight="1" x14ac:dyDescent="0.25">
      <c r="A62" s="432" t="s">
        <v>12</v>
      </c>
      <c r="B62" s="402" t="s">
        <v>1297</v>
      </c>
      <c r="C62" s="402" t="s">
        <v>116</v>
      </c>
      <c r="D62" s="402" t="s">
        <v>117</v>
      </c>
      <c r="E62" s="5">
        <v>45159</v>
      </c>
      <c r="F62" s="402" t="s">
        <v>110</v>
      </c>
      <c r="G62" s="8"/>
    </row>
    <row r="63" spans="1:7" s="7" customFormat="1" ht="18" customHeight="1" x14ac:dyDescent="0.25">
      <c r="A63" s="432" t="s">
        <v>12</v>
      </c>
      <c r="B63" s="402" t="s">
        <v>1297</v>
      </c>
      <c r="C63" s="402" t="s">
        <v>116</v>
      </c>
      <c r="D63" s="402" t="s">
        <v>118</v>
      </c>
      <c r="E63" s="5">
        <v>45519</v>
      </c>
      <c r="F63" s="402" t="s">
        <v>110</v>
      </c>
      <c r="G63" s="8"/>
    </row>
    <row r="64" spans="1:7" s="7" customFormat="1" ht="18" customHeight="1" x14ac:dyDescent="0.25">
      <c r="A64" s="432" t="s">
        <v>12</v>
      </c>
      <c r="B64" s="402" t="s">
        <v>1282</v>
      </c>
      <c r="C64" s="403" t="s">
        <v>119</v>
      </c>
      <c r="D64" s="402" t="s">
        <v>120</v>
      </c>
      <c r="E64" s="5">
        <v>45164</v>
      </c>
      <c r="F64" s="402" t="s">
        <v>110</v>
      </c>
      <c r="G64" s="8"/>
    </row>
    <row r="65" spans="1:7" s="7" customFormat="1" ht="18" customHeight="1" x14ac:dyDescent="0.25">
      <c r="A65" s="432" t="s">
        <v>12</v>
      </c>
      <c r="B65" s="402" t="s">
        <v>1282</v>
      </c>
      <c r="C65" s="402" t="s">
        <v>119</v>
      </c>
      <c r="D65" s="402" t="s">
        <v>121</v>
      </c>
      <c r="E65" s="5">
        <v>45524</v>
      </c>
      <c r="F65" s="402" t="s">
        <v>110</v>
      </c>
      <c r="G65" s="8"/>
    </row>
    <row r="66" spans="1:7" s="7" customFormat="1" ht="18" customHeight="1" x14ac:dyDescent="0.25">
      <c r="A66" s="431" t="s">
        <v>12</v>
      </c>
      <c r="B66" s="402" t="s">
        <v>1283</v>
      </c>
      <c r="C66" s="402" t="s">
        <v>122</v>
      </c>
      <c r="D66" s="402" t="s">
        <v>123</v>
      </c>
      <c r="E66" s="5">
        <v>45391</v>
      </c>
      <c r="F66" s="402" t="s">
        <v>110</v>
      </c>
      <c r="G66" s="6"/>
    </row>
    <row r="67" spans="1:7" s="7" customFormat="1" ht="18" customHeight="1" x14ac:dyDescent="0.25">
      <c r="A67" s="431" t="s">
        <v>12</v>
      </c>
      <c r="B67" s="402" t="s">
        <v>1283</v>
      </c>
      <c r="C67" s="402" t="s">
        <v>122</v>
      </c>
      <c r="D67" s="402" t="s">
        <v>124</v>
      </c>
      <c r="E67" s="5">
        <v>45751</v>
      </c>
      <c r="F67" s="402" t="s">
        <v>110</v>
      </c>
      <c r="G67" s="6"/>
    </row>
    <row r="68" spans="1:7" s="7" customFormat="1" ht="18" customHeight="1" x14ac:dyDescent="0.25">
      <c r="A68" s="431" t="s">
        <v>12</v>
      </c>
      <c r="B68" s="402" t="s">
        <v>1284</v>
      </c>
      <c r="C68" s="402" t="s">
        <v>125</v>
      </c>
      <c r="D68" s="402" t="s">
        <v>126</v>
      </c>
      <c r="E68" s="5">
        <v>45874</v>
      </c>
      <c r="F68" s="402" t="s">
        <v>110</v>
      </c>
      <c r="G68" s="6"/>
    </row>
    <row r="69" spans="1:7" s="7" customFormat="1" ht="18" customHeight="1" x14ac:dyDescent="0.25">
      <c r="A69" s="431" t="s">
        <v>12</v>
      </c>
      <c r="B69" s="402" t="s">
        <v>1284</v>
      </c>
      <c r="C69" s="402" t="s">
        <v>125</v>
      </c>
      <c r="D69" s="402" t="s">
        <v>127</v>
      </c>
      <c r="E69" s="5">
        <v>46234</v>
      </c>
      <c r="F69" s="402" t="s">
        <v>110</v>
      </c>
      <c r="G69" s="6"/>
    </row>
    <row r="70" spans="1:7" s="7" customFormat="1" ht="18" customHeight="1" x14ac:dyDescent="0.25">
      <c r="A70" s="431" t="s">
        <v>12</v>
      </c>
      <c r="B70" s="402" t="s">
        <v>128</v>
      </c>
      <c r="C70" s="402" t="s">
        <v>129</v>
      </c>
      <c r="D70" s="402" t="s">
        <v>130</v>
      </c>
      <c r="E70" s="5">
        <v>46461</v>
      </c>
      <c r="F70" s="402" t="s">
        <v>110</v>
      </c>
      <c r="G70" s="6"/>
    </row>
    <row r="71" spans="1:7" s="7" customFormat="1" ht="18" customHeight="1" x14ac:dyDescent="0.25">
      <c r="A71" s="431" t="s">
        <v>12</v>
      </c>
      <c r="B71" s="402" t="s">
        <v>131</v>
      </c>
      <c r="C71" s="402" t="s">
        <v>132</v>
      </c>
      <c r="D71" s="402" t="s">
        <v>133</v>
      </c>
      <c r="E71" s="5">
        <v>46822</v>
      </c>
      <c r="F71" s="402" t="s">
        <v>110</v>
      </c>
      <c r="G71" s="6"/>
    </row>
    <row r="72" spans="1:7" s="7" customFormat="1" ht="18" customHeight="1" x14ac:dyDescent="0.25">
      <c r="A72" s="431" t="s">
        <v>12</v>
      </c>
      <c r="B72" s="402" t="s">
        <v>134</v>
      </c>
      <c r="C72" s="402" t="s">
        <v>135</v>
      </c>
      <c r="D72" s="402" t="s">
        <v>136</v>
      </c>
      <c r="E72" s="5">
        <v>46633</v>
      </c>
      <c r="F72" s="402" t="s">
        <v>110</v>
      </c>
      <c r="G72" s="6"/>
    </row>
    <row r="73" spans="1:7" s="7" customFormat="1" ht="18" customHeight="1" x14ac:dyDescent="0.25">
      <c r="A73" s="431" t="s">
        <v>12</v>
      </c>
      <c r="B73" s="402" t="s">
        <v>137</v>
      </c>
      <c r="C73" s="402" t="s">
        <v>138</v>
      </c>
      <c r="D73" s="402" t="s">
        <v>139</v>
      </c>
      <c r="E73" s="5">
        <v>46905</v>
      </c>
      <c r="F73" s="402" t="s">
        <v>110</v>
      </c>
      <c r="G73" s="6"/>
    </row>
    <row r="74" spans="1:7" s="7" customFormat="1" ht="18" customHeight="1" x14ac:dyDescent="0.25">
      <c r="A74" s="431" t="s">
        <v>12</v>
      </c>
      <c r="B74" s="402" t="s">
        <v>1241</v>
      </c>
      <c r="C74" s="402" t="s">
        <v>1242</v>
      </c>
      <c r="D74" s="402" t="s">
        <v>1243</v>
      </c>
      <c r="E74" s="5">
        <v>47380</v>
      </c>
      <c r="F74" s="402" t="s">
        <v>110</v>
      </c>
      <c r="G74" s="6"/>
    </row>
    <row r="75" spans="1:7" s="7" customFormat="1" x14ac:dyDescent="0.25">
      <c r="A75" s="432" t="s">
        <v>12</v>
      </c>
      <c r="B75" s="402" t="s">
        <v>1301</v>
      </c>
      <c r="C75" s="402" t="s">
        <v>140</v>
      </c>
      <c r="D75" s="402" t="s">
        <v>141</v>
      </c>
      <c r="E75" s="5">
        <v>45554</v>
      </c>
      <c r="F75" s="402" t="s">
        <v>110</v>
      </c>
      <c r="G75" s="6"/>
    </row>
    <row r="76" spans="1:7" s="7" customFormat="1" x14ac:dyDescent="0.25">
      <c r="A76" s="432" t="s">
        <v>12</v>
      </c>
      <c r="B76" s="402" t="s">
        <v>1301</v>
      </c>
      <c r="C76" s="402" t="s">
        <v>140</v>
      </c>
      <c r="D76" s="402" t="s">
        <v>142</v>
      </c>
      <c r="E76" s="5">
        <v>45914</v>
      </c>
      <c r="F76" s="402" t="s">
        <v>110</v>
      </c>
      <c r="G76" s="8"/>
    </row>
    <row r="77" spans="1:7" s="7" customFormat="1" x14ac:dyDescent="0.25">
      <c r="A77" s="432" t="s">
        <v>12</v>
      </c>
      <c r="B77" s="402" t="s">
        <v>1302</v>
      </c>
      <c r="C77" s="402" t="s">
        <v>143</v>
      </c>
      <c r="D77" s="402" t="s">
        <v>144</v>
      </c>
      <c r="E77" s="5">
        <v>45914</v>
      </c>
      <c r="F77" s="402" t="s">
        <v>110</v>
      </c>
      <c r="G77" s="8"/>
    </row>
    <row r="78" spans="1:7" s="7" customFormat="1" x14ac:dyDescent="0.25">
      <c r="A78" s="432" t="s">
        <v>12</v>
      </c>
      <c r="B78" s="402" t="s">
        <v>1302</v>
      </c>
      <c r="C78" s="402" t="s">
        <v>143</v>
      </c>
      <c r="D78" s="402" t="s">
        <v>145</v>
      </c>
      <c r="E78" s="5">
        <v>46274</v>
      </c>
      <c r="F78" s="402" t="s">
        <v>110</v>
      </c>
      <c r="G78" s="8"/>
    </row>
    <row r="79" spans="1:7" s="7" customFormat="1" ht="18" customHeight="1" x14ac:dyDescent="0.25">
      <c r="A79" s="432" t="s">
        <v>13</v>
      </c>
      <c r="B79" s="402" t="s">
        <v>146</v>
      </c>
      <c r="C79" s="402" t="s">
        <v>147</v>
      </c>
      <c r="D79" s="402" t="s">
        <v>148</v>
      </c>
      <c r="E79" s="5">
        <v>46800</v>
      </c>
      <c r="F79" s="402" t="s">
        <v>72</v>
      </c>
      <c r="G79" s="8"/>
    </row>
    <row r="80" spans="1:7" s="7" customFormat="1" ht="18" customHeight="1" x14ac:dyDescent="0.25">
      <c r="A80" s="431" t="s">
        <v>13</v>
      </c>
      <c r="B80" s="402" t="s">
        <v>149</v>
      </c>
      <c r="C80" s="402" t="s">
        <v>150</v>
      </c>
      <c r="D80" s="402" t="s">
        <v>151</v>
      </c>
      <c r="E80" s="5">
        <v>46081</v>
      </c>
      <c r="F80" s="402" t="s">
        <v>72</v>
      </c>
      <c r="G80" s="8"/>
    </row>
    <row r="81" spans="1:7" s="7" customFormat="1" ht="18" customHeight="1" x14ac:dyDescent="0.25">
      <c r="A81" s="431" t="s">
        <v>13</v>
      </c>
      <c r="B81" s="402" t="s">
        <v>152</v>
      </c>
      <c r="C81" s="402" t="s">
        <v>153</v>
      </c>
      <c r="D81" s="402" t="s">
        <v>154</v>
      </c>
      <c r="E81" s="5">
        <v>46980</v>
      </c>
      <c r="F81" s="402" t="s">
        <v>72</v>
      </c>
      <c r="G81" s="8"/>
    </row>
    <row r="82" spans="1:7" s="7" customFormat="1" ht="18" customHeight="1" x14ac:dyDescent="0.25">
      <c r="A82" s="431" t="s">
        <v>13</v>
      </c>
      <c r="B82" s="402" t="s">
        <v>155</v>
      </c>
      <c r="C82" s="402" t="s">
        <v>156</v>
      </c>
      <c r="D82" s="402" t="s">
        <v>157</v>
      </c>
      <c r="E82" s="5">
        <v>46801</v>
      </c>
      <c r="F82" s="402" t="s">
        <v>72</v>
      </c>
      <c r="G82" s="8"/>
    </row>
    <row r="83" spans="1:7" s="7" customFormat="1" ht="18" customHeight="1" x14ac:dyDescent="0.25">
      <c r="A83" s="431" t="s">
        <v>13</v>
      </c>
      <c r="B83" s="402" t="s">
        <v>158</v>
      </c>
      <c r="C83" s="402" t="s">
        <v>159</v>
      </c>
      <c r="D83" s="402" t="s">
        <v>160</v>
      </c>
      <c r="E83" s="5">
        <v>46621</v>
      </c>
      <c r="F83" s="402" t="s">
        <v>72</v>
      </c>
      <c r="G83" s="8"/>
    </row>
    <row r="84" spans="1:7" s="7" customFormat="1" ht="18" customHeight="1" x14ac:dyDescent="0.25">
      <c r="A84" s="432" t="s">
        <v>13</v>
      </c>
      <c r="B84" s="402" t="s">
        <v>161</v>
      </c>
      <c r="C84" s="402" t="s">
        <v>162</v>
      </c>
      <c r="D84" s="402" t="s">
        <v>163</v>
      </c>
      <c r="E84" s="5">
        <v>45490</v>
      </c>
      <c r="F84" s="402" t="s">
        <v>72</v>
      </c>
      <c r="G84" s="8"/>
    </row>
    <row r="85" spans="1:7" s="7" customFormat="1" ht="18" customHeight="1" x14ac:dyDescent="0.25">
      <c r="A85" s="432" t="s">
        <v>13</v>
      </c>
      <c r="B85" s="402" t="s">
        <v>161</v>
      </c>
      <c r="C85" s="402" t="s">
        <v>162</v>
      </c>
      <c r="D85" s="402" t="s">
        <v>164</v>
      </c>
      <c r="E85" s="5">
        <v>45850</v>
      </c>
      <c r="F85" s="402" t="s">
        <v>72</v>
      </c>
      <c r="G85" s="6"/>
    </row>
    <row r="86" spans="1:7" s="7" customFormat="1" ht="18" customHeight="1" x14ac:dyDescent="0.25">
      <c r="A86" s="432" t="s">
        <v>13</v>
      </c>
      <c r="B86" s="402" t="s">
        <v>165</v>
      </c>
      <c r="C86" s="402" t="s">
        <v>166</v>
      </c>
      <c r="D86" s="402" t="s">
        <v>167</v>
      </c>
      <c r="E86" s="5">
        <v>46674</v>
      </c>
      <c r="F86" s="402" t="s">
        <v>72</v>
      </c>
      <c r="G86" s="6"/>
    </row>
    <row r="87" spans="1:7" s="7" customFormat="1" ht="18" customHeight="1" x14ac:dyDescent="0.25">
      <c r="A87" s="432" t="s">
        <v>14</v>
      </c>
      <c r="B87" s="402" t="s">
        <v>1298</v>
      </c>
      <c r="C87" s="402" t="s">
        <v>168</v>
      </c>
      <c r="D87" s="402" t="s">
        <v>169</v>
      </c>
      <c r="E87" s="5">
        <v>45490</v>
      </c>
      <c r="F87" s="402" t="s">
        <v>39</v>
      </c>
      <c r="G87" s="8"/>
    </row>
    <row r="88" spans="1:7" s="7" customFormat="1" ht="18" customHeight="1" x14ac:dyDescent="0.25">
      <c r="A88" s="432" t="s">
        <v>14</v>
      </c>
      <c r="B88" s="402" t="s">
        <v>170</v>
      </c>
      <c r="C88" s="402" t="s">
        <v>171</v>
      </c>
      <c r="D88" s="402" t="s">
        <v>172</v>
      </c>
      <c r="E88" s="5">
        <v>45260</v>
      </c>
      <c r="F88" s="402" t="s">
        <v>39</v>
      </c>
      <c r="G88" s="8"/>
    </row>
    <row r="89" spans="1:7" s="7" customFormat="1" ht="18" customHeight="1" x14ac:dyDescent="0.25">
      <c r="A89" s="432" t="s">
        <v>14</v>
      </c>
      <c r="B89" s="402" t="s">
        <v>173</v>
      </c>
      <c r="C89" s="402" t="s">
        <v>174</v>
      </c>
      <c r="D89" s="402" t="s">
        <v>175</v>
      </c>
      <c r="E89" s="5">
        <v>45713</v>
      </c>
      <c r="F89" s="402" t="s">
        <v>72</v>
      </c>
      <c r="G89" s="8"/>
    </row>
    <row r="90" spans="1:7" s="7" customFormat="1" ht="18" customHeight="1" x14ac:dyDescent="0.25">
      <c r="A90" s="432" t="s">
        <v>14</v>
      </c>
      <c r="B90" s="402" t="s">
        <v>176</v>
      </c>
      <c r="C90" s="402" t="s">
        <v>177</v>
      </c>
      <c r="D90" s="402" t="s">
        <v>178</v>
      </c>
      <c r="E90" s="5">
        <v>46702</v>
      </c>
      <c r="F90" s="402" t="s">
        <v>72</v>
      </c>
      <c r="G90" s="8"/>
    </row>
    <row r="91" spans="1:7" s="7" customFormat="1" ht="18" customHeight="1" x14ac:dyDescent="0.25">
      <c r="A91" s="432" t="s">
        <v>14</v>
      </c>
      <c r="B91" s="402" t="s">
        <v>179</v>
      </c>
      <c r="C91" s="402" t="s">
        <v>180</v>
      </c>
      <c r="D91" s="402" t="s">
        <v>181</v>
      </c>
      <c r="E91" s="5">
        <v>45980</v>
      </c>
      <c r="F91" s="402" t="s">
        <v>72</v>
      </c>
      <c r="G91" s="8"/>
    </row>
    <row r="92" spans="1:7" s="7" customFormat="1" ht="18" customHeight="1" x14ac:dyDescent="0.25">
      <c r="A92" s="432" t="s">
        <v>14</v>
      </c>
      <c r="B92" s="402" t="s">
        <v>182</v>
      </c>
      <c r="C92" s="402" t="s">
        <v>183</v>
      </c>
      <c r="D92" s="402" t="s">
        <v>184</v>
      </c>
      <c r="E92" s="5">
        <v>46031</v>
      </c>
      <c r="F92" s="402" t="s">
        <v>72</v>
      </c>
    </row>
    <row r="93" spans="1:7" s="7" customFormat="1" ht="18" customHeight="1" x14ac:dyDescent="0.25">
      <c r="A93" s="432" t="s">
        <v>14</v>
      </c>
      <c r="B93" s="402" t="s">
        <v>185</v>
      </c>
      <c r="C93" s="402" t="s">
        <v>186</v>
      </c>
      <c r="D93" s="402" t="s">
        <v>187</v>
      </c>
      <c r="E93" s="5">
        <v>46659</v>
      </c>
      <c r="F93" s="402" t="s">
        <v>72</v>
      </c>
      <c r="G93" s="8"/>
    </row>
    <row r="94" spans="1:7" s="7" customFormat="1" ht="18" customHeight="1" x14ac:dyDescent="0.25">
      <c r="A94" s="432" t="s">
        <v>14</v>
      </c>
      <c r="B94" s="402" t="s">
        <v>1244</v>
      </c>
      <c r="C94" s="402" t="s">
        <v>1245</v>
      </c>
      <c r="D94" s="402" t="s">
        <v>1246</v>
      </c>
      <c r="E94" s="5">
        <v>46427</v>
      </c>
      <c r="F94" s="402" t="s">
        <v>72</v>
      </c>
      <c r="G94" s="8"/>
    </row>
    <row r="95" spans="1:7" s="7" customFormat="1" ht="18" customHeight="1" x14ac:dyDescent="0.25">
      <c r="A95" s="432" t="s">
        <v>14</v>
      </c>
      <c r="B95" s="402" t="s">
        <v>1299</v>
      </c>
      <c r="C95" s="402" t="s">
        <v>188</v>
      </c>
      <c r="D95" s="402" t="s">
        <v>189</v>
      </c>
      <c r="E95" s="5">
        <v>46065</v>
      </c>
      <c r="F95" s="402" t="s">
        <v>36</v>
      </c>
      <c r="G95" s="8"/>
    </row>
    <row r="96" spans="1:7" s="7" customFormat="1" ht="18" customHeight="1" x14ac:dyDescent="0.25">
      <c r="A96" s="432" t="s">
        <v>14</v>
      </c>
      <c r="B96" s="402" t="s">
        <v>190</v>
      </c>
      <c r="C96" s="402" t="s">
        <v>191</v>
      </c>
      <c r="D96" s="402" t="s">
        <v>192</v>
      </c>
      <c r="E96" s="5">
        <v>46223</v>
      </c>
      <c r="F96" s="402" t="s">
        <v>72</v>
      </c>
      <c r="G96" s="6"/>
    </row>
    <row r="97" spans="1:7" s="7" customFormat="1" ht="18" customHeight="1" x14ac:dyDescent="0.25">
      <c r="A97" s="432" t="s">
        <v>14</v>
      </c>
      <c r="B97" s="402" t="s">
        <v>190</v>
      </c>
      <c r="C97" s="402" t="s">
        <v>191</v>
      </c>
      <c r="D97" s="402" t="s">
        <v>193</v>
      </c>
      <c r="E97" s="5">
        <v>46583</v>
      </c>
      <c r="F97" s="402" t="s">
        <v>72</v>
      </c>
      <c r="G97" s="6"/>
    </row>
    <row r="98" spans="1:7" s="7" customFormat="1" ht="18" customHeight="1" x14ac:dyDescent="0.25">
      <c r="A98" s="432" t="s">
        <v>14</v>
      </c>
      <c r="B98" s="402" t="s">
        <v>194</v>
      </c>
      <c r="C98" s="402" t="s">
        <v>195</v>
      </c>
      <c r="D98" s="402" t="s">
        <v>196</v>
      </c>
      <c r="E98" s="5">
        <v>47276</v>
      </c>
      <c r="F98" s="402" t="s">
        <v>72</v>
      </c>
      <c r="G98" s="8"/>
    </row>
    <row r="99" spans="1:7" s="7" customFormat="1" ht="18" customHeight="1" x14ac:dyDescent="0.25">
      <c r="A99" s="432" t="s">
        <v>14</v>
      </c>
      <c r="B99" s="402" t="s">
        <v>1247</v>
      </c>
      <c r="C99" s="402" t="s">
        <v>1248</v>
      </c>
      <c r="D99" s="402" t="s">
        <v>1249</v>
      </c>
      <c r="E99" s="5">
        <v>48097</v>
      </c>
      <c r="F99" s="402" t="s">
        <v>72</v>
      </c>
      <c r="G99" s="8"/>
    </row>
    <row r="100" spans="1:7" s="7" customFormat="1" ht="18" customHeight="1" x14ac:dyDescent="0.25">
      <c r="A100" s="432" t="s">
        <v>198</v>
      </c>
      <c r="B100" s="402" t="s">
        <v>199</v>
      </c>
      <c r="C100" s="402" t="s">
        <v>200</v>
      </c>
      <c r="D100" s="402" t="s">
        <v>201</v>
      </c>
      <c r="E100" s="5">
        <v>45924</v>
      </c>
      <c r="F100" s="402" t="s">
        <v>110</v>
      </c>
      <c r="G100" s="8"/>
    </row>
    <row r="101" spans="1:7" s="7" customFormat="1" ht="18" customHeight="1" x14ac:dyDescent="0.25">
      <c r="A101" s="432" t="s">
        <v>198</v>
      </c>
      <c r="B101" s="402" t="s">
        <v>1303</v>
      </c>
      <c r="C101" s="402" t="s">
        <v>202</v>
      </c>
      <c r="D101" s="402" t="s">
        <v>203</v>
      </c>
      <c r="E101" s="5">
        <v>45569</v>
      </c>
      <c r="F101" s="402" t="s">
        <v>36</v>
      </c>
      <c r="G101" s="8"/>
    </row>
    <row r="102" spans="1:7" s="7" customFormat="1" ht="18" customHeight="1" x14ac:dyDescent="0.25">
      <c r="A102" s="432" t="s">
        <v>198</v>
      </c>
      <c r="B102" s="402" t="s">
        <v>1304</v>
      </c>
      <c r="C102" s="402" t="s">
        <v>204</v>
      </c>
      <c r="D102" s="402" t="s">
        <v>205</v>
      </c>
      <c r="E102" s="5">
        <v>45641</v>
      </c>
      <c r="F102" s="402" t="s">
        <v>36</v>
      </c>
      <c r="G102" s="8"/>
    </row>
    <row r="103" spans="1:7" s="7" customFormat="1" ht="18" customHeight="1" x14ac:dyDescent="0.25">
      <c r="A103" s="432" t="s">
        <v>18</v>
      </c>
      <c r="B103" s="402" t="s">
        <v>206</v>
      </c>
      <c r="C103" s="402" t="s">
        <v>207</v>
      </c>
      <c r="D103" s="402" t="s">
        <v>208</v>
      </c>
      <c r="E103" s="5">
        <v>45056</v>
      </c>
      <c r="F103" s="402" t="s">
        <v>209</v>
      </c>
      <c r="G103" s="8"/>
    </row>
    <row r="104" spans="1:7" s="7" customFormat="1" ht="18" customHeight="1" x14ac:dyDescent="0.25">
      <c r="A104" s="432" t="s">
        <v>18</v>
      </c>
      <c r="B104" s="402" t="s">
        <v>210</v>
      </c>
      <c r="C104" s="402" t="s">
        <v>211</v>
      </c>
      <c r="D104" s="402" t="s">
        <v>212</v>
      </c>
      <c r="E104" s="5">
        <v>45409</v>
      </c>
      <c r="F104" s="402" t="s">
        <v>209</v>
      </c>
      <c r="G104" s="6"/>
    </row>
    <row r="105" spans="1:7" s="7" customFormat="1" ht="18" customHeight="1" x14ac:dyDescent="0.25">
      <c r="A105" s="432" t="s">
        <v>18</v>
      </c>
      <c r="B105" s="402" t="s">
        <v>213</v>
      </c>
      <c r="C105" s="402" t="s">
        <v>214</v>
      </c>
      <c r="D105" s="402" t="s">
        <v>215</v>
      </c>
      <c r="E105" s="5">
        <v>45711</v>
      </c>
      <c r="F105" s="402" t="s">
        <v>209</v>
      </c>
      <c r="G105" s="6"/>
    </row>
    <row r="106" spans="1:7" s="7" customFormat="1" ht="18" customHeight="1" x14ac:dyDescent="0.25">
      <c r="A106" s="432" t="s">
        <v>18</v>
      </c>
      <c r="B106" s="402" t="s">
        <v>216</v>
      </c>
      <c r="C106" s="402" t="s">
        <v>217</v>
      </c>
      <c r="D106" s="402" t="s">
        <v>218</v>
      </c>
      <c r="E106" s="5">
        <v>46138</v>
      </c>
      <c r="F106" s="402" t="s">
        <v>209</v>
      </c>
      <c r="G106" s="6"/>
    </row>
    <row r="107" spans="1:7" s="7" customFormat="1" ht="18" customHeight="1" x14ac:dyDescent="0.25">
      <c r="A107" s="432" t="s">
        <v>18</v>
      </c>
      <c r="B107" s="402" t="s">
        <v>219</v>
      </c>
      <c r="C107" s="402" t="s">
        <v>220</v>
      </c>
      <c r="D107" s="402" t="s">
        <v>221</v>
      </c>
      <c r="E107" s="5">
        <v>47155</v>
      </c>
      <c r="F107" s="402" t="s">
        <v>209</v>
      </c>
      <c r="G107" s="8"/>
    </row>
    <row r="108" spans="1:7" s="7" customFormat="1" ht="18" customHeight="1" x14ac:dyDescent="0.25">
      <c r="A108" s="432" t="s">
        <v>18</v>
      </c>
      <c r="B108" s="402" t="s">
        <v>1250</v>
      </c>
      <c r="C108" s="402" t="s">
        <v>1251</v>
      </c>
      <c r="D108" s="402" t="s">
        <v>1252</v>
      </c>
      <c r="E108" s="5">
        <v>47536</v>
      </c>
      <c r="F108" s="402" t="s">
        <v>209</v>
      </c>
      <c r="G108" s="8"/>
    </row>
    <row r="109" spans="1:7" s="7" customFormat="1" ht="18" customHeight="1" x14ac:dyDescent="0.25">
      <c r="A109" s="432" t="s">
        <v>19</v>
      </c>
      <c r="B109" s="402" t="s">
        <v>222</v>
      </c>
      <c r="C109" s="402" t="s">
        <v>223</v>
      </c>
      <c r="D109" s="402" t="s">
        <v>224</v>
      </c>
      <c r="E109" s="5">
        <v>46493</v>
      </c>
      <c r="F109" s="402" t="s">
        <v>225</v>
      </c>
      <c r="G109" s="8"/>
    </row>
    <row r="110" spans="1:7" s="7" customFormat="1" ht="18" customHeight="1" x14ac:dyDescent="0.25">
      <c r="A110" s="432" t="s">
        <v>19</v>
      </c>
      <c r="B110" s="402" t="s">
        <v>1305</v>
      </c>
      <c r="C110" s="402" t="s">
        <v>226</v>
      </c>
      <c r="D110" s="402" t="s">
        <v>227</v>
      </c>
      <c r="E110" s="5">
        <v>46842</v>
      </c>
      <c r="F110" s="402" t="s">
        <v>225</v>
      </c>
      <c r="G110" s="8"/>
    </row>
    <row r="111" spans="1:7" s="7" customFormat="1" ht="18" customHeight="1" x14ac:dyDescent="0.25">
      <c r="A111" s="432" t="s">
        <v>228</v>
      </c>
      <c r="B111" s="402" t="s">
        <v>1285</v>
      </c>
      <c r="C111" s="402" t="s">
        <v>229</v>
      </c>
      <c r="D111" s="402" t="s">
        <v>230</v>
      </c>
      <c r="E111" s="5">
        <v>45406</v>
      </c>
      <c r="F111" s="402" t="s">
        <v>39</v>
      </c>
      <c r="G111" s="8"/>
    </row>
    <row r="112" spans="1:7" s="7" customFormat="1" ht="18" customHeight="1" x14ac:dyDescent="0.25">
      <c r="A112" s="432" t="s">
        <v>228</v>
      </c>
      <c r="B112" s="402" t="s">
        <v>1285</v>
      </c>
      <c r="C112" s="402" t="s">
        <v>229</v>
      </c>
      <c r="D112" s="402" t="s">
        <v>231</v>
      </c>
      <c r="E112" s="5">
        <v>45766</v>
      </c>
      <c r="F112" s="402" t="s">
        <v>39</v>
      </c>
      <c r="G112" s="8"/>
    </row>
    <row r="113" spans="1:7" s="7" customFormat="1" ht="18" customHeight="1" x14ac:dyDescent="0.25">
      <c r="A113" s="432" t="s">
        <v>228</v>
      </c>
      <c r="B113" s="402" t="s">
        <v>1286</v>
      </c>
      <c r="C113" s="402" t="s">
        <v>232</v>
      </c>
      <c r="D113" s="402" t="s">
        <v>233</v>
      </c>
      <c r="E113" s="5">
        <v>46037</v>
      </c>
      <c r="F113" s="402" t="s">
        <v>39</v>
      </c>
      <c r="G113" s="8"/>
    </row>
    <row r="114" spans="1:7" s="7" customFormat="1" ht="18" customHeight="1" x14ac:dyDescent="0.25">
      <c r="A114" s="432" t="s">
        <v>228</v>
      </c>
      <c r="B114" s="402" t="s">
        <v>1287</v>
      </c>
      <c r="C114" s="402" t="s">
        <v>234</v>
      </c>
      <c r="D114" s="402" t="s">
        <v>235</v>
      </c>
      <c r="E114" s="5">
        <v>45501</v>
      </c>
      <c r="F114" s="402" t="s">
        <v>39</v>
      </c>
      <c r="G114" s="8"/>
    </row>
    <row r="115" spans="1:7" s="7" customFormat="1" ht="18" customHeight="1" x14ac:dyDescent="0.25">
      <c r="A115" s="432" t="s">
        <v>228</v>
      </c>
      <c r="B115" s="402" t="s">
        <v>236</v>
      </c>
      <c r="C115" s="402" t="s">
        <v>237</v>
      </c>
      <c r="D115" s="402" t="s">
        <v>238</v>
      </c>
      <c r="E115" s="5">
        <v>46658</v>
      </c>
      <c r="F115" s="402" t="s">
        <v>39</v>
      </c>
      <c r="G115" s="8"/>
    </row>
    <row r="116" spans="1:7" s="7" customFormat="1" ht="18" customHeight="1" x14ac:dyDescent="0.25">
      <c r="A116" s="432" t="s">
        <v>228</v>
      </c>
      <c r="B116" s="402" t="s">
        <v>239</v>
      </c>
      <c r="C116" s="402" t="s">
        <v>240</v>
      </c>
      <c r="D116" s="402" t="s">
        <v>241</v>
      </c>
      <c r="E116" s="5">
        <v>45441</v>
      </c>
      <c r="F116" s="402" t="s">
        <v>39</v>
      </c>
      <c r="G116" s="8"/>
    </row>
    <row r="117" spans="1:7" s="7" customFormat="1" ht="18" customHeight="1" x14ac:dyDescent="0.25">
      <c r="A117" s="432" t="s">
        <v>228</v>
      </c>
      <c r="B117" s="402" t="s">
        <v>239</v>
      </c>
      <c r="C117" s="402" t="s">
        <v>240</v>
      </c>
      <c r="D117" s="402" t="s">
        <v>242</v>
      </c>
      <c r="E117" s="5">
        <v>46881</v>
      </c>
      <c r="F117" s="402" t="s">
        <v>39</v>
      </c>
      <c r="G117" s="8"/>
    </row>
    <row r="118" spans="1:7" s="7" customFormat="1" ht="18" customHeight="1" x14ac:dyDescent="0.25">
      <c r="A118" s="432" t="s">
        <v>228</v>
      </c>
      <c r="B118" s="402" t="s">
        <v>243</v>
      </c>
      <c r="C118" s="402" t="s">
        <v>244</v>
      </c>
      <c r="D118" s="402" t="s">
        <v>245</v>
      </c>
      <c r="E118" s="5">
        <v>45182</v>
      </c>
      <c r="F118" s="402" t="s">
        <v>39</v>
      </c>
      <c r="G118" s="8"/>
    </row>
    <row r="119" spans="1:7" s="7" customFormat="1" ht="18" customHeight="1" x14ac:dyDescent="0.25">
      <c r="A119" s="432" t="s">
        <v>228</v>
      </c>
      <c r="B119" s="402" t="s">
        <v>243</v>
      </c>
      <c r="C119" s="402" t="s">
        <v>244</v>
      </c>
      <c r="D119" s="402" t="s">
        <v>246</v>
      </c>
      <c r="E119" s="5">
        <v>47342</v>
      </c>
      <c r="F119" s="402" t="s">
        <v>39</v>
      </c>
      <c r="G119" s="8"/>
    </row>
    <row r="120" spans="1:7" s="7" customFormat="1" ht="18" customHeight="1" x14ac:dyDescent="0.25">
      <c r="A120" s="432" t="s">
        <v>228</v>
      </c>
      <c r="B120" s="402" t="s">
        <v>1307</v>
      </c>
      <c r="C120" s="402" t="s">
        <v>247</v>
      </c>
      <c r="D120" s="402" t="s">
        <v>248</v>
      </c>
      <c r="E120" s="5">
        <v>45224</v>
      </c>
      <c r="F120" s="402" t="s">
        <v>39</v>
      </c>
      <c r="G120" s="8"/>
    </row>
    <row r="121" spans="1:7" s="7" customFormat="1" ht="18" customHeight="1" x14ac:dyDescent="0.25">
      <c r="A121" s="432" t="s">
        <v>228</v>
      </c>
      <c r="B121" s="402" t="s">
        <v>1307</v>
      </c>
      <c r="C121" s="402" t="s">
        <v>247</v>
      </c>
      <c r="D121" s="402" t="s">
        <v>249</v>
      </c>
      <c r="E121" s="5">
        <v>45944</v>
      </c>
      <c r="F121" s="402" t="s">
        <v>39</v>
      </c>
      <c r="G121" s="8"/>
    </row>
    <row r="122" spans="1:7" s="7" customFormat="1" ht="18" customHeight="1" x14ac:dyDescent="0.25">
      <c r="A122" s="402" t="s">
        <v>250</v>
      </c>
      <c r="B122" s="402" t="s">
        <v>251</v>
      </c>
      <c r="C122" s="402" t="s">
        <v>252</v>
      </c>
      <c r="D122" s="402" t="s">
        <v>253</v>
      </c>
      <c r="E122" s="5">
        <v>72692</v>
      </c>
      <c r="F122" s="402" t="s">
        <v>39</v>
      </c>
      <c r="G122" s="8"/>
    </row>
    <row r="123" spans="1:7" s="7" customFormat="1" ht="18" customHeight="1" x14ac:dyDescent="0.25">
      <c r="A123" s="432" t="s">
        <v>254</v>
      </c>
      <c r="B123" s="402" t="s">
        <v>255</v>
      </c>
      <c r="C123" s="403" t="s">
        <v>256</v>
      </c>
      <c r="D123" s="402" t="s">
        <v>257</v>
      </c>
      <c r="E123" s="5">
        <v>45812</v>
      </c>
      <c r="F123" s="402" t="s">
        <v>72</v>
      </c>
      <c r="G123" s="8"/>
    </row>
    <row r="124" spans="1:7" s="7" customFormat="1" ht="18" customHeight="1" x14ac:dyDescent="0.25">
      <c r="A124" s="432" t="s">
        <v>254</v>
      </c>
      <c r="B124" s="402" t="s">
        <v>255</v>
      </c>
      <c r="C124" s="402" t="s">
        <v>256</v>
      </c>
      <c r="D124" s="402" t="s">
        <v>258</v>
      </c>
      <c r="E124" s="5">
        <v>46172</v>
      </c>
      <c r="F124" s="402" t="s">
        <v>72</v>
      </c>
      <c r="G124" s="8"/>
    </row>
    <row r="125" spans="1:7" s="7" customFormat="1" ht="18" customHeight="1" x14ac:dyDescent="0.25">
      <c r="A125" s="431" t="s">
        <v>254</v>
      </c>
      <c r="B125" s="402" t="s">
        <v>259</v>
      </c>
      <c r="C125" s="402" t="s">
        <v>260</v>
      </c>
      <c r="D125" s="402" t="s">
        <v>261</v>
      </c>
      <c r="E125" s="5">
        <v>47161</v>
      </c>
      <c r="F125" s="402" t="s">
        <v>72</v>
      </c>
      <c r="G125" s="6"/>
    </row>
    <row r="126" spans="1:7" s="7" customFormat="1" ht="18" customHeight="1" x14ac:dyDescent="0.25">
      <c r="A126" s="431" t="s">
        <v>254</v>
      </c>
      <c r="B126" s="402" t="s">
        <v>262</v>
      </c>
      <c r="C126" s="402" t="s">
        <v>263</v>
      </c>
      <c r="D126" s="402" t="s">
        <v>264</v>
      </c>
      <c r="E126" s="5">
        <v>46084</v>
      </c>
      <c r="F126" s="402" t="s">
        <v>72</v>
      </c>
      <c r="G126" s="6"/>
    </row>
    <row r="127" spans="1:7" s="7" customFormat="1" ht="18" customHeight="1" x14ac:dyDescent="0.25">
      <c r="A127" s="431" t="s">
        <v>254</v>
      </c>
      <c r="B127" s="402" t="s">
        <v>265</v>
      </c>
      <c r="C127" s="402" t="s">
        <v>266</v>
      </c>
      <c r="D127" s="402" t="s">
        <v>267</v>
      </c>
      <c r="E127" s="5">
        <v>45158</v>
      </c>
      <c r="F127" s="402" t="s">
        <v>72</v>
      </c>
      <c r="G127" s="6"/>
    </row>
    <row r="128" spans="1:7" s="7" customFormat="1" ht="18" customHeight="1" x14ac:dyDescent="0.25">
      <c r="A128" s="431" t="s">
        <v>254</v>
      </c>
      <c r="B128" s="402" t="s">
        <v>1253</v>
      </c>
      <c r="C128" s="402" t="s">
        <v>1254</v>
      </c>
      <c r="D128" s="402" t="s">
        <v>1255</v>
      </c>
      <c r="E128" s="5">
        <v>46834</v>
      </c>
      <c r="F128" s="402" t="s">
        <v>72</v>
      </c>
      <c r="G128" s="6"/>
    </row>
    <row r="129" spans="1:7" s="7" customFormat="1" ht="18" customHeight="1" x14ac:dyDescent="0.25">
      <c r="A129" s="431" t="s">
        <v>254</v>
      </c>
      <c r="B129" s="402" t="s">
        <v>268</v>
      </c>
      <c r="C129" s="402" t="s">
        <v>269</v>
      </c>
      <c r="D129" s="402" t="s">
        <v>270</v>
      </c>
      <c r="E129" s="5">
        <v>45348</v>
      </c>
      <c r="F129" s="402" t="s">
        <v>72</v>
      </c>
      <c r="G129" s="6"/>
    </row>
    <row r="130" spans="1:7" s="7" customFormat="1" ht="18" customHeight="1" x14ac:dyDescent="0.25">
      <c r="A130" s="431" t="s">
        <v>254</v>
      </c>
      <c r="B130" s="402" t="s">
        <v>268</v>
      </c>
      <c r="C130" s="402" t="s">
        <v>269</v>
      </c>
      <c r="D130" s="402" t="s">
        <v>271</v>
      </c>
      <c r="E130" s="5">
        <v>45708</v>
      </c>
      <c r="F130" s="402" t="s">
        <v>72</v>
      </c>
      <c r="G130" s="6"/>
    </row>
    <row r="131" spans="1:7" s="7" customFormat="1" ht="18" customHeight="1" x14ac:dyDescent="0.25">
      <c r="A131" s="403" t="s">
        <v>272</v>
      </c>
      <c r="B131" s="402" t="s">
        <v>273</v>
      </c>
      <c r="C131" s="402" t="s">
        <v>274</v>
      </c>
      <c r="D131" s="402" t="s">
        <v>275</v>
      </c>
      <c r="E131" s="5">
        <v>45560</v>
      </c>
      <c r="F131" s="402" t="s">
        <v>36</v>
      </c>
      <c r="G131" s="6"/>
    </row>
    <row r="132" spans="1:7" s="7" customFormat="1" ht="18" customHeight="1" x14ac:dyDescent="0.25">
      <c r="A132" s="403" t="s">
        <v>277</v>
      </c>
      <c r="B132" s="402" t="s">
        <v>1308</v>
      </c>
      <c r="C132" s="402" t="s">
        <v>278</v>
      </c>
      <c r="D132" s="402" t="s">
        <v>279</v>
      </c>
      <c r="E132" s="5">
        <v>48495</v>
      </c>
      <c r="F132" s="402" t="s">
        <v>36</v>
      </c>
      <c r="G132" s="6"/>
    </row>
    <row r="133" spans="1:7" s="7" customFormat="1" ht="18" customHeight="1" x14ac:dyDescent="0.25">
      <c r="A133" s="432" t="s">
        <v>280</v>
      </c>
      <c r="B133" s="402" t="s">
        <v>281</v>
      </c>
      <c r="C133" s="402" t="s">
        <v>282</v>
      </c>
      <c r="D133" s="402" t="s">
        <v>283</v>
      </c>
      <c r="E133" s="5">
        <v>45296</v>
      </c>
      <c r="F133" s="402" t="s">
        <v>72</v>
      </c>
      <c r="G133" s="6"/>
    </row>
    <row r="134" spans="1:7" s="7" customFormat="1" ht="18" customHeight="1" x14ac:dyDescent="0.25">
      <c r="A134" s="432" t="s">
        <v>280</v>
      </c>
      <c r="B134" s="402" t="s">
        <v>1309</v>
      </c>
      <c r="C134" s="402" t="s">
        <v>284</v>
      </c>
      <c r="D134" s="402" t="s">
        <v>285</v>
      </c>
      <c r="E134" s="5">
        <v>45568</v>
      </c>
      <c r="F134" s="402" t="s">
        <v>72</v>
      </c>
      <c r="G134" s="8"/>
    </row>
    <row r="135" spans="1:7" s="7" customFormat="1" ht="18" customHeight="1" x14ac:dyDescent="0.25">
      <c r="A135" s="432" t="s">
        <v>280</v>
      </c>
      <c r="B135" s="402" t="s">
        <v>1310</v>
      </c>
      <c r="C135" s="402" t="s">
        <v>286</v>
      </c>
      <c r="D135" s="402" t="s">
        <v>287</v>
      </c>
      <c r="E135" s="5">
        <v>46243</v>
      </c>
      <c r="F135" s="402" t="s">
        <v>72</v>
      </c>
      <c r="G135" s="8"/>
    </row>
    <row r="136" spans="1:7" s="7" customFormat="1" ht="18" customHeight="1" x14ac:dyDescent="0.25">
      <c r="A136" s="432" t="s">
        <v>280</v>
      </c>
      <c r="B136" s="402" t="s">
        <v>1311</v>
      </c>
      <c r="C136" s="402" t="s">
        <v>288</v>
      </c>
      <c r="D136" s="402" t="s">
        <v>289</v>
      </c>
      <c r="E136" s="5">
        <v>47555</v>
      </c>
      <c r="F136" s="402" t="s">
        <v>72</v>
      </c>
      <c r="G136" s="8"/>
    </row>
    <row r="137" spans="1:7" s="7" customFormat="1" ht="18" customHeight="1" x14ac:dyDescent="0.25">
      <c r="A137" s="402" t="s">
        <v>290</v>
      </c>
      <c r="B137" s="402" t="s">
        <v>291</v>
      </c>
      <c r="C137" s="402" t="s">
        <v>292</v>
      </c>
      <c r="D137" s="402" t="s">
        <v>293</v>
      </c>
      <c r="E137" s="5">
        <v>47276</v>
      </c>
      <c r="F137" s="402" t="s">
        <v>36</v>
      </c>
      <c r="G137" s="8"/>
    </row>
    <row r="138" spans="1:7" s="7" customFormat="1" ht="18" customHeight="1" x14ac:dyDescent="0.25">
      <c r="A138" s="402" t="s">
        <v>1256</v>
      </c>
      <c r="B138" s="402" t="s">
        <v>1257</v>
      </c>
      <c r="C138" s="402" t="s">
        <v>1258</v>
      </c>
      <c r="D138" s="402" t="s">
        <v>1259</v>
      </c>
      <c r="E138" s="5">
        <v>45348</v>
      </c>
      <c r="F138" s="402" t="s">
        <v>39</v>
      </c>
      <c r="G138" s="8"/>
    </row>
    <row r="139" spans="1:7" s="7" customFormat="1" ht="18" customHeight="1" x14ac:dyDescent="0.25">
      <c r="A139" s="432" t="s">
        <v>297</v>
      </c>
      <c r="B139" s="402" t="s">
        <v>298</v>
      </c>
      <c r="C139" s="402" t="s">
        <v>299</v>
      </c>
      <c r="D139" s="402" t="s">
        <v>300</v>
      </c>
      <c r="E139" s="5">
        <v>45270</v>
      </c>
      <c r="F139" s="402" t="s">
        <v>36</v>
      </c>
      <c r="G139" s="6"/>
    </row>
    <row r="140" spans="1:7" s="7" customFormat="1" ht="18" customHeight="1" x14ac:dyDescent="0.25">
      <c r="A140" s="432" t="s">
        <v>297</v>
      </c>
      <c r="B140" s="402" t="s">
        <v>298</v>
      </c>
      <c r="C140" s="402" t="s">
        <v>299</v>
      </c>
      <c r="D140" s="402" t="s">
        <v>301</v>
      </c>
      <c r="E140" s="5">
        <v>46710</v>
      </c>
      <c r="F140" s="402" t="s">
        <v>36</v>
      </c>
      <c r="G140" s="6"/>
    </row>
    <row r="141" spans="1:7" s="7" customFormat="1" ht="18" customHeight="1" x14ac:dyDescent="0.25">
      <c r="A141" s="432" t="s">
        <v>297</v>
      </c>
      <c r="B141" s="402" t="s">
        <v>302</v>
      </c>
      <c r="C141" s="402" t="s">
        <v>303</v>
      </c>
      <c r="D141" s="402" t="s">
        <v>304</v>
      </c>
      <c r="E141" s="5">
        <v>46451</v>
      </c>
      <c r="F141" s="402" t="s">
        <v>36</v>
      </c>
      <c r="G141" s="8"/>
    </row>
    <row r="142" spans="1:7" s="7" customFormat="1" ht="18" customHeight="1" x14ac:dyDescent="0.25">
      <c r="A142" s="432" t="s">
        <v>305</v>
      </c>
      <c r="B142" s="402" t="s">
        <v>1312</v>
      </c>
      <c r="C142" s="402" t="s">
        <v>306</v>
      </c>
      <c r="D142" s="402" t="s">
        <v>307</v>
      </c>
      <c r="E142" s="5">
        <v>45236</v>
      </c>
      <c r="F142" s="402" t="s">
        <v>72</v>
      </c>
      <c r="G142" s="8"/>
    </row>
    <row r="143" spans="1:7" s="7" customFormat="1" ht="18" customHeight="1" x14ac:dyDescent="0.25">
      <c r="A143" s="432" t="s">
        <v>305</v>
      </c>
      <c r="B143" s="402" t="s">
        <v>1312</v>
      </c>
      <c r="C143" s="402" t="s">
        <v>306</v>
      </c>
      <c r="D143" s="402" t="s">
        <v>308</v>
      </c>
      <c r="E143" s="5">
        <v>45596</v>
      </c>
      <c r="F143" s="402" t="s">
        <v>72</v>
      </c>
      <c r="G143" s="8"/>
    </row>
    <row r="144" spans="1:7" s="7" customFormat="1" ht="18" customHeight="1" x14ac:dyDescent="0.25">
      <c r="A144" s="432" t="s">
        <v>305</v>
      </c>
      <c r="B144" s="402" t="s">
        <v>1312</v>
      </c>
      <c r="C144" s="402" t="s">
        <v>306</v>
      </c>
      <c r="D144" s="402" t="s">
        <v>309</v>
      </c>
      <c r="E144" s="5">
        <v>45956</v>
      </c>
      <c r="F144" s="402" t="s">
        <v>72</v>
      </c>
      <c r="G144" s="8"/>
    </row>
    <row r="145" spans="1:7" s="7" customFormat="1" ht="18" customHeight="1" x14ac:dyDescent="0.25">
      <c r="A145" s="432" t="s">
        <v>305</v>
      </c>
      <c r="B145" s="402" t="s">
        <v>310</v>
      </c>
      <c r="C145" s="402" t="s">
        <v>311</v>
      </c>
      <c r="D145" s="402" t="s">
        <v>312</v>
      </c>
      <c r="E145" s="5">
        <v>46694</v>
      </c>
      <c r="F145" s="402" t="s">
        <v>72</v>
      </c>
      <c r="G145" s="8"/>
    </row>
    <row r="146" spans="1:7" s="7" customFormat="1" ht="18" customHeight="1" x14ac:dyDescent="0.25">
      <c r="A146" s="432" t="s">
        <v>313</v>
      </c>
      <c r="B146" s="402" t="s">
        <v>314</v>
      </c>
      <c r="C146" s="402" t="s">
        <v>315</v>
      </c>
      <c r="D146" s="402" t="s">
        <v>316</v>
      </c>
      <c r="E146" s="5">
        <v>45419</v>
      </c>
      <c r="F146" s="402" t="s">
        <v>39</v>
      </c>
    </row>
    <row r="147" spans="1:7" s="7" customFormat="1" ht="18" customHeight="1" x14ac:dyDescent="0.25">
      <c r="A147" s="432" t="s">
        <v>313</v>
      </c>
      <c r="B147" s="402" t="s">
        <v>1313</v>
      </c>
      <c r="C147" s="402" t="s">
        <v>317</v>
      </c>
      <c r="D147" s="402" t="s">
        <v>318</v>
      </c>
      <c r="E147" s="5">
        <v>46689</v>
      </c>
      <c r="F147" s="402" t="s">
        <v>72</v>
      </c>
      <c r="G147" s="8"/>
    </row>
    <row r="148" spans="1:7" s="7" customFormat="1" ht="18" customHeight="1" x14ac:dyDescent="0.25">
      <c r="A148" s="432" t="s">
        <v>313</v>
      </c>
      <c r="B148" s="402" t="s">
        <v>1314</v>
      </c>
      <c r="C148" s="402" t="s">
        <v>319</v>
      </c>
      <c r="D148" s="402" t="s">
        <v>320</v>
      </c>
      <c r="E148" s="5">
        <v>47410</v>
      </c>
      <c r="F148" s="402" t="s">
        <v>72</v>
      </c>
      <c r="G148" s="8"/>
    </row>
    <row r="149" spans="1:7" s="7" customFormat="1" ht="18" customHeight="1" x14ac:dyDescent="0.25">
      <c r="A149" s="432" t="s">
        <v>313</v>
      </c>
      <c r="B149" s="402" t="s">
        <v>1315</v>
      </c>
      <c r="C149" s="402" t="s">
        <v>321</v>
      </c>
      <c r="D149" s="402" t="s">
        <v>322</v>
      </c>
      <c r="E149" s="5">
        <v>48048</v>
      </c>
      <c r="F149" s="402" t="s">
        <v>72</v>
      </c>
      <c r="G149" s="8"/>
    </row>
    <row r="150" spans="1:7" s="7" customFormat="1" ht="18" customHeight="1" x14ac:dyDescent="0.25">
      <c r="A150" s="432" t="s">
        <v>323</v>
      </c>
      <c r="B150" s="402" t="s">
        <v>324</v>
      </c>
      <c r="C150" s="402" t="s">
        <v>325</v>
      </c>
      <c r="D150" s="402" t="s">
        <v>326</v>
      </c>
      <c r="E150" s="5">
        <v>46648</v>
      </c>
      <c r="F150" s="402" t="s">
        <v>72</v>
      </c>
      <c r="G150" s="6"/>
    </row>
    <row r="151" spans="1:7" s="7" customFormat="1" ht="18" customHeight="1" x14ac:dyDescent="0.25">
      <c r="A151" s="432" t="s">
        <v>323</v>
      </c>
      <c r="B151" s="402" t="s">
        <v>327</v>
      </c>
      <c r="C151" s="402" t="s">
        <v>328</v>
      </c>
      <c r="D151" s="402" t="s">
        <v>329</v>
      </c>
      <c r="E151" s="5">
        <v>48145</v>
      </c>
      <c r="F151" s="402" t="s">
        <v>72</v>
      </c>
      <c r="G151" s="6"/>
    </row>
    <row r="152" spans="1:7" s="7" customFormat="1" ht="18" customHeight="1" x14ac:dyDescent="0.25">
      <c r="A152" s="432" t="s">
        <v>323</v>
      </c>
      <c r="B152" s="402" t="s">
        <v>330</v>
      </c>
      <c r="C152" s="402" t="s">
        <v>331</v>
      </c>
      <c r="D152" s="402" t="s">
        <v>332</v>
      </c>
      <c r="E152" s="5">
        <v>48520</v>
      </c>
      <c r="F152" s="402" t="s">
        <v>72</v>
      </c>
      <c r="G152" s="8"/>
    </row>
    <row r="153" spans="1:7" s="7" customFormat="1" ht="18" customHeight="1" x14ac:dyDescent="0.25">
      <c r="A153" s="432" t="s">
        <v>323</v>
      </c>
      <c r="B153" s="402" t="s">
        <v>333</v>
      </c>
      <c r="C153" s="402" t="s">
        <v>334</v>
      </c>
      <c r="D153" s="402" t="s">
        <v>335</v>
      </c>
      <c r="E153" s="5">
        <v>48880</v>
      </c>
      <c r="F153" s="402" t="s">
        <v>72</v>
      </c>
      <c r="G153" s="8"/>
    </row>
    <row r="154" spans="1:7" s="7" customFormat="1" ht="18" customHeight="1" x14ac:dyDescent="0.25">
      <c r="A154" s="432" t="s">
        <v>323</v>
      </c>
      <c r="B154" s="402" t="s">
        <v>336</v>
      </c>
      <c r="C154" s="402" t="s">
        <v>337</v>
      </c>
      <c r="D154" s="402" t="s">
        <v>338</v>
      </c>
      <c r="E154" s="5">
        <v>48901</v>
      </c>
      <c r="F154" s="402" t="s">
        <v>72</v>
      </c>
      <c r="G154" s="8"/>
    </row>
    <row r="155" spans="1:7" s="7" customFormat="1" ht="18" customHeight="1" x14ac:dyDescent="0.25">
      <c r="A155" s="432" t="s">
        <v>323</v>
      </c>
      <c r="B155" s="402" t="s">
        <v>339</v>
      </c>
      <c r="C155" s="402" t="s">
        <v>340</v>
      </c>
      <c r="D155" s="402" t="s">
        <v>341</v>
      </c>
      <c r="E155" s="5">
        <v>48901</v>
      </c>
      <c r="F155" s="402" t="s">
        <v>72</v>
      </c>
      <c r="G155" s="8"/>
    </row>
    <row r="156" spans="1:7" s="7" customFormat="1" ht="18" customHeight="1" x14ac:dyDescent="0.25">
      <c r="A156" s="432" t="s">
        <v>323</v>
      </c>
      <c r="B156" s="402" t="s">
        <v>342</v>
      </c>
      <c r="C156" s="402" t="s">
        <v>343</v>
      </c>
      <c r="D156" s="402" t="s">
        <v>344</v>
      </c>
      <c r="E156" s="5">
        <v>45929</v>
      </c>
      <c r="F156" s="402" t="s">
        <v>72</v>
      </c>
      <c r="G156" s="8"/>
    </row>
    <row r="157" spans="1:7" s="7" customFormat="1" ht="18" customHeight="1" x14ac:dyDescent="0.25">
      <c r="A157" s="432" t="s">
        <v>323</v>
      </c>
      <c r="B157" s="402" t="s">
        <v>345</v>
      </c>
      <c r="C157" s="402" t="s">
        <v>346</v>
      </c>
      <c r="D157" s="402" t="s">
        <v>347</v>
      </c>
      <c r="E157" s="5">
        <v>47501</v>
      </c>
      <c r="F157" s="402" t="s">
        <v>72</v>
      </c>
      <c r="G157" s="8"/>
    </row>
    <row r="158" spans="1:7" s="7" customFormat="1" ht="18" customHeight="1" x14ac:dyDescent="0.25">
      <c r="A158" s="432" t="s">
        <v>323</v>
      </c>
      <c r="B158" s="402" t="s">
        <v>348</v>
      </c>
      <c r="C158" s="402" t="s">
        <v>349</v>
      </c>
      <c r="D158" s="402" t="s">
        <v>350</v>
      </c>
      <c r="E158" s="5">
        <v>46782</v>
      </c>
      <c r="F158" s="402" t="s">
        <v>72</v>
      </c>
      <c r="G158" s="8"/>
    </row>
    <row r="159" spans="1:7" s="7" customFormat="1" ht="18" customHeight="1" x14ac:dyDescent="0.25">
      <c r="A159" s="432" t="s">
        <v>323</v>
      </c>
      <c r="B159" s="402" t="s">
        <v>351</v>
      </c>
      <c r="C159" s="402" t="s">
        <v>352</v>
      </c>
      <c r="D159" s="402" t="s">
        <v>353</v>
      </c>
      <c r="E159" s="5">
        <v>48390</v>
      </c>
      <c r="F159" s="402" t="s">
        <v>72</v>
      </c>
      <c r="G159" s="6"/>
    </row>
    <row r="160" spans="1:7" s="7" customFormat="1" ht="18" customHeight="1" x14ac:dyDescent="0.25">
      <c r="A160" s="432" t="s">
        <v>323</v>
      </c>
      <c r="B160" s="402" t="s">
        <v>354</v>
      </c>
      <c r="C160" s="402" t="s">
        <v>355</v>
      </c>
      <c r="D160" s="402" t="s">
        <v>356</v>
      </c>
      <c r="E160" s="5">
        <v>47670</v>
      </c>
      <c r="F160" s="402" t="s">
        <v>72</v>
      </c>
      <c r="G160" s="6"/>
    </row>
    <row r="161" spans="1:7" s="7" customFormat="1" ht="18" customHeight="1" x14ac:dyDescent="0.25">
      <c r="A161" s="432" t="s">
        <v>323</v>
      </c>
      <c r="B161" s="402" t="s">
        <v>357</v>
      </c>
      <c r="C161" s="402" t="s">
        <v>358</v>
      </c>
      <c r="D161" s="402" t="s">
        <v>359</v>
      </c>
      <c r="E161" s="5">
        <v>48062</v>
      </c>
      <c r="F161" s="402" t="s">
        <v>72</v>
      </c>
      <c r="G161" s="6"/>
    </row>
    <row r="162" spans="1:7" s="7" customFormat="1" ht="18" customHeight="1" x14ac:dyDescent="0.25">
      <c r="A162" s="432" t="s">
        <v>323</v>
      </c>
      <c r="B162" s="402" t="s">
        <v>360</v>
      </c>
      <c r="C162" s="402" t="s">
        <v>361</v>
      </c>
      <c r="D162" s="402" t="s">
        <v>362</v>
      </c>
      <c r="E162" s="5">
        <v>48062</v>
      </c>
      <c r="F162" s="402" t="s">
        <v>72</v>
      </c>
      <c r="G162" s="8"/>
    </row>
    <row r="163" spans="1:7" s="7" customFormat="1" ht="18" customHeight="1" x14ac:dyDescent="0.25">
      <c r="A163" s="432" t="s">
        <v>323</v>
      </c>
      <c r="B163" s="402" t="s">
        <v>363</v>
      </c>
      <c r="C163" s="402" t="s">
        <v>364</v>
      </c>
      <c r="D163" s="402" t="s">
        <v>365</v>
      </c>
      <c r="E163" s="5">
        <v>48145</v>
      </c>
      <c r="F163" s="402" t="s">
        <v>72</v>
      </c>
      <c r="G163" s="8"/>
    </row>
    <row r="164" spans="1:7" s="7" customFormat="1" ht="18" customHeight="1" x14ac:dyDescent="0.25">
      <c r="A164" s="402" t="s">
        <v>366</v>
      </c>
      <c r="B164" s="402" t="s">
        <v>1316</v>
      </c>
      <c r="C164" s="402" t="s">
        <v>367</v>
      </c>
      <c r="D164" s="402" t="s">
        <v>368</v>
      </c>
      <c r="E164" s="5">
        <v>45095</v>
      </c>
      <c r="F164" s="402" t="s">
        <v>39</v>
      </c>
      <c r="G164" s="8"/>
    </row>
    <row r="165" spans="1:7" s="7" customFormat="1" ht="18" customHeight="1" x14ac:dyDescent="0.25">
      <c r="A165" s="432" t="s">
        <v>369</v>
      </c>
      <c r="B165" s="402" t="s">
        <v>1317</v>
      </c>
      <c r="C165" s="402" t="s">
        <v>370</v>
      </c>
      <c r="D165" s="402" t="s">
        <v>371</v>
      </c>
      <c r="E165" s="5">
        <v>46334</v>
      </c>
      <c r="F165" s="402" t="s">
        <v>39</v>
      </c>
      <c r="G165" s="8"/>
    </row>
    <row r="166" spans="1:7" s="7" customFormat="1" ht="18" customHeight="1" x14ac:dyDescent="0.25">
      <c r="A166" s="432" t="s">
        <v>369</v>
      </c>
      <c r="B166" s="402" t="s">
        <v>1288</v>
      </c>
      <c r="C166" s="402" t="s">
        <v>372</v>
      </c>
      <c r="D166" s="402" t="s">
        <v>373</v>
      </c>
      <c r="E166" s="5">
        <v>45219</v>
      </c>
      <c r="F166" s="402" t="s">
        <v>39</v>
      </c>
      <c r="G166" s="8"/>
    </row>
    <row r="167" spans="1:7" s="7" customFormat="1" ht="18" customHeight="1" x14ac:dyDescent="0.25">
      <c r="A167" s="432" t="s">
        <v>369</v>
      </c>
      <c r="B167" s="402" t="s">
        <v>1288</v>
      </c>
      <c r="C167" s="402" t="s">
        <v>372</v>
      </c>
      <c r="D167" s="402" t="s">
        <v>374</v>
      </c>
      <c r="E167" s="5">
        <v>47399</v>
      </c>
      <c r="F167" s="402" t="s">
        <v>39</v>
      </c>
      <c r="G167" s="8"/>
    </row>
    <row r="168" spans="1:7" s="7" customFormat="1" ht="18" customHeight="1" x14ac:dyDescent="0.25">
      <c r="A168" s="432" t="s">
        <v>376</v>
      </c>
      <c r="B168" s="402" t="s">
        <v>377</v>
      </c>
      <c r="C168" s="402" t="s">
        <v>378</v>
      </c>
      <c r="D168" s="402" t="s">
        <v>379</v>
      </c>
      <c r="E168" s="5">
        <v>46322</v>
      </c>
      <c r="F168" s="402" t="s">
        <v>825</v>
      </c>
      <c r="G168" s="8"/>
    </row>
    <row r="169" spans="1:7" s="7" customFormat="1" ht="18" customHeight="1" x14ac:dyDescent="0.25">
      <c r="A169" s="432" t="s">
        <v>376</v>
      </c>
      <c r="B169" s="402" t="s">
        <v>380</v>
      </c>
      <c r="C169" s="402" t="s">
        <v>381</v>
      </c>
      <c r="D169" s="402" t="s">
        <v>382</v>
      </c>
      <c r="E169" s="5">
        <v>46323</v>
      </c>
      <c r="F169" s="402" t="s">
        <v>825</v>
      </c>
      <c r="G169" s="8"/>
    </row>
    <row r="170" spans="1:7" s="7" customFormat="1" ht="18" customHeight="1" x14ac:dyDescent="0.25">
      <c r="A170" s="432" t="s">
        <v>376</v>
      </c>
      <c r="B170" s="402" t="s">
        <v>383</v>
      </c>
      <c r="C170" s="402" t="s">
        <v>384</v>
      </c>
      <c r="D170" s="402" t="s">
        <v>385</v>
      </c>
      <c r="E170" s="5">
        <v>46684</v>
      </c>
      <c r="F170" s="402" t="s">
        <v>825</v>
      </c>
      <c r="G170" s="8"/>
    </row>
    <row r="171" spans="1:7" s="7" customFormat="1" ht="18" customHeight="1" x14ac:dyDescent="0.25">
      <c r="A171" s="432" t="s">
        <v>376</v>
      </c>
      <c r="B171" s="402" t="s">
        <v>386</v>
      </c>
      <c r="C171" s="402" t="s">
        <v>387</v>
      </c>
      <c r="D171" s="402" t="s">
        <v>388</v>
      </c>
      <c r="E171" s="5">
        <v>46931</v>
      </c>
      <c r="F171" s="402" t="s">
        <v>825</v>
      </c>
      <c r="G171" s="8"/>
    </row>
    <row r="172" spans="1:7" s="7" customFormat="1" ht="18" customHeight="1" x14ac:dyDescent="0.25">
      <c r="A172" s="432" t="s">
        <v>376</v>
      </c>
      <c r="B172" s="402" t="s">
        <v>1260</v>
      </c>
      <c r="C172" s="402" t="s">
        <v>1261</v>
      </c>
      <c r="D172" s="402" t="s">
        <v>1262</v>
      </c>
      <c r="E172" s="5">
        <v>45396</v>
      </c>
      <c r="F172" s="402" t="s">
        <v>825</v>
      </c>
      <c r="G172" s="8"/>
    </row>
    <row r="173" spans="1:7" s="7" customFormat="1" ht="18" customHeight="1" x14ac:dyDescent="0.25">
      <c r="A173" s="432" t="s">
        <v>389</v>
      </c>
      <c r="B173" s="402" t="s">
        <v>390</v>
      </c>
      <c r="C173" s="402" t="s">
        <v>391</v>
      </c>
      <c r="D173" s="402" t="s">
        <v>392</v>
      </c>
      <c r="E173" s="5">
        <v>45150</v>
      </c>
      <c r="F173" s="402" t="s">
        <v>31</v>
      </c>
      <c r="G173" s="8"/>
    </row>
    <row r="174" spans="1:7" s="7" customFormat="1" ht="18" customHeight="1" x14ac:dyDescent="0.25">
      <c r="A174" s="432" t="s">
        <v>389</v>
      </c>
      <c r="B174" s="402" t="s">
        <v>390</v>
      </c>
      <c r="C174" s="402" t="s">
        <v>391</v>
      </c>
      <c r="D174" s="402" t="s">
        <v>393</v>
      </c>
      <c r="E174" s="5">
        <v>45870</v>
      </c>
      <c r="F174" s="402" t="s">
        <v>31</v>
      </c>
      <c r="G174" s="8"/>
    </row>
    <row r="175" spans="1:7" s="7" customFormat="1" ht="18" customHeight="1" x14ac:dyDescent="0.25">
      <c r="A175" s="432" t="s">
        <v>394</v>
      </c>
      <c r="B175" s="402" t="s">
        <v>395</v>
      </c>
      <c r="C175" s="403" t="s">
        <v>396</v>
      </c>
      <c r="D175" s="402" t="s">
        <v>397</v>
      </c>
      <c r="E175" s="5">
        <v>72773</v>
      </c>
      <c r="F175" s="402" t="s">
        <v>39</v>
      </c>
      <c r="G175" s="8"/>
    </row>
    <row r="176" spans="1:7" s="7" customFormat="1" ht="18" customHeight="1" x14ac:dyDescent="0.25">
      <c r="A176" s="432" t="s">
        <v>394</v>
      </c>
      <c r="B176" s="402" t="s">
        <v>1318</v>
      </c>
      <c r="C176" s="402" t="s">
        <v>398</v>
      </c>
      <c r="D176" s="402" t="s">
        <v>399</v>
      </c>
      <c r="E176" s="5">
        <v>45050</v>
      </c>
      <c r="F176" s="402" t="s">
        <v>39</v>
      </c>
      <c r="G176" s="8"/>
    </row>
    <row r="177" spans="1:7" s="7" customFormat="1" ht="18" customHeight="1" x14ac:dyDescent="0.25">
      <c r="A177" s="431" t="s">
        <v>394</v>
      </c>
      <c r="B177" s="402" t="s">
        <v>400</v>
      </c>
      <c r="C177" s="402" t="s">
        <v>401</v>
      </c>
      <c r="D177" s="402" t="s">
        <v>402</v>
      </c>
      <c r="E177" s="5">
        <v>47642</v>
      </c>
      <c r="F177" s="402" t="s">
        <v>39</v>
      </c>
      <c r="G177" s="6"/>
    </row>
    <row r="178" spans="1:7" s="7" customFormat="1" ht="18" customHeight="1" x14ac:dyDescent="0.25">
      <c r="A178" s="431" t="s">
        <v>394</v>
      </c>
      <c r="B178" s="402" t="s">
        <v>403</v>
      </c>
      <c r="C178" s="402" t="s">
        <v>404</v>
      </c>
      <c r="D178" s="402" t="s">
        <v>405</v>
      </c>
      <c r="E178" s="5">
        <v>45143</v>
      </c>
      <c r="F178" s="402" t="s">
        <v>39</v>
      </c>
      <c r="G178" s="6"/>
    </row>
    <row r="179" spans="1:7" s="7" customFormat="1" ht="18" customHeight="1" x14ac:dyDescent="0.25">
      <c r="A179" s="431" t="s">
        <v>394</v>
      </c>
      <c r="B179" s="402" t="s">
        <v>403</v>
      </c>
      <c r="C179" s="402" t="s">
        <v>404</v>
      </c>
      <c r="D179" s="402" t="s">
        <v>406</v>
      </c>
      <c r="E179" s="5">
        <v>46943</v>
      </c>
      <c r="F179" s="402" t="s">
        <v>39</v>
      </c>
      <c r="G179" s="6"/>
    </row>
    <row r="180" spans="1:7" s="7" customFormat="1" ht="18" customHeight="1" x14ac:dyDescent="0.25">
      <c r="A180" s="431" t="s">
        <v>394</v>
      </c>
      <c r="B180" s="402" t="s">
        <v>407</v>
      </c>
      <c r="C180" s="402" t="s">
        <v>408</v>
      </c>
      <c r="D180" s="402" t="s">
        <v>409</v>
      </c>
      <c r="E180" s="5">
        <v>46387</v>
      </c>
      <c r="F180" s="402" t="s">
        <v>39</v>
      </c>
      <c r="G180" s="6"/>
    </row>
    <row r="181" spans="1:7" s="7" customFormat="1" ht="18" customHeight="1" x14ac:dyDescent="0.25">
      <c r="A181" s="431" t="s">
        <v>394</v>
      </c>
      <c r="B181" s="402" t="s">
        <v>410</v>
      </c>
      <c r="C181" s="402" t="s">
        <v>411</v>
      </c>
      <c r="D181" s="402" t="s">
        <v>412</v>
      </c>
      <c r="E181" s="5">
        <v>47206</v>
      </c>
      <c r="F181" s="402" t="s">
        <v>39</v>
      </c>
      <c r="G181" s="6"/>
    </row>
    <row r="182" spans="1:7" s="7" customFormat="1" ht="18" customHeight="1" x14ac:dyDescent="0.25">
      <c r="A182" s="403" t="s">
        <v>413</v>
      </c>
      <c r="B182" s="402" t="s">
        <v>1319</v>
      </c>
      <c r="C182" s="402" t="s">
        <v>414</v>
      </c>
      <c r="D182" s="402" t="s">
        <v>415</v>
      </c>
      <c r="E182" s="5">
        <v>46158</v>
      </c>
      <c r="F182" s="402" t="s">
        <v>825</v>
      </c>
      <c r="G182" s="6"/>
    </row>
    <row r="183" spans="1:7" s="7" customFormat="1" ht="18" customHeight="1" x14ac:dyDescent="0.25">
      <c r="A183" s="431" t="s">
        <v>416</v>
      </c>
      <c r="B183" s="402" t="s">
        <v>1320</v>
      </c>
      <c r="C183" s="402" t="s">
        <v>417</v>
      </c>
      <c r="D183" s="402" t="s">
        <v>418</v>
      </c>
      <c r="E183" s="5">
        <v>45879</v>
      </c>
      <c r="F183" s="402" t="s">
        <v>31</v>
      </c>
      <c r="G183" s="6"/>
    </row>
    <row r="184" spans="1:7" s="7" customFormat="1" ht="18" customHeight="1" x14ac:dyDescent="0.25">
      <c r="A184" s="431" t="s">
        <v>416</v>
      </c>
      <c r="B184" s="402" t="s">
        <v>1320</v>
      </c>
      <c r="C184" s="402" t="s">
        <v>417</v>
      </c>
      <c r="D184" s="402" t="s">
        <v>419</v>
      </c>
      <c r="E184" s="5">
        <v>46599</v>
      </c>
      <c r="F184" s="402" t="s">
        <v>31</v>
      </c>
      <c r="G184" s="6"/>
    </row>
    <row r="185" spans="1:7" s="7" customFormat="1" ht="18" customHeight="1" x14ac:dyDescent="0.25">
      <c r="A185" s="432" t="s">
        <v>416</v>
      </c>
      <c r="B185" s="402" t="s">
        <v>1321</v>
      </c>
      <c r="C185" s="402" t="s">
        <v>420</v>
      </c>
      <c r="D185" s="402" t="s">
        <v>421</v>
      </c>
      <c r="E185" s="5">
        <v>47705</v>
      </c>
      <c r="F185" s="402" t="s">
        <v>31</v>
      </c>
      <c r="G185" s="6"/>
    </row>
    <row r="186" spans="1:7" s="7" customFormat="1" ht="18" customHeight="1" x14ac:dyDescent="0.25">
      <c r="A186" s="432" t="s">
        <v>422</v>
      </c>
      <c r="B186" s="402" t="s">
        <v>1289</v>
      </c>
      <c r="C186" s="402" t="s">
        <v>423</v>
      </c>
      <c r="D186" s="402" t="s">
        <v>424</v>
      </c>
      <c r="E186" s="5">
        <v>45353</v>
      </c>
      <c r="F186" s="402" t="s">
        <v>110</v>
      </c>
      <c r="G186" s="8"/>
    </row>
    <row r="187" spans="1:7" s="7" customFormat="1" ht="18" customHeight="1" x14ac:dyDescent="0.25">
      <c r="A187" s="432" t="s">
        <v>422</v>
      </c>
      <c r="B187" s="402" t="s">
        <v>1289</v>
      </c>
      <c r="C187" s="402" t="s">
        <v>423</v>
      </c>
      <c r="D187" s="402" t="s">
        <v>425</v>
      </c>
      <c r="E187" s="5">
        <v>45713</v>
      </c>
      <c r="F187" s="402" t="s">
        <v>110</v>
      </c>
      <c r="G187" s="8"/>
    </row>
    <row r="188" spans="1:7" s="7" customFormat="1" ht="18" customHeight="1" x14ac:dyDescent="0.25">
      <c r="A188" s="432" t="s">
        <v>422</v>
      </c>
      <c r="B188" s="402" t="s">
        <v>1289</v>
      </c>
      <c r="C188" s="402" t="s">
        <v>423</v>
      </c>
      <c r="D188" s="402" t="s">
        <v>426</v>
      </c>
      <c r="E188" s="5">
        <v>46073</v>
      </c>
      <c r="F188" s="402" t="s">
        <v>110</v>
      </c>
      <c r="G188" s="8"/>
    </row>
    <row r="189" spans="1:7" s="7" customFormat="1" ht="18" customHeight="1" x14ac:dyDescent="0.25">
      <c r="A189" s="432" t="s">
        <v>422</v>
      </c>
      <c r="B189" s="402" t="s">
        <v>1290</v>
      </c>
      <c r="C189" s="402" t="s">
        <v>427</v>
      </c>
      <c r="D189" s="402" t="s">
        <v>428</v>
      </c>
      <c r="E189" s="5">
        <v>47362</v>
      </c>
      <c r="F189" s="402" t="s">
        <v>110</v>
      </c>
      <c r="G189" s="8"/>
    </row>
    <row r="190" spans="1:7" s="7" customFormat="1" ht="18" customHeight="1" x14ac:dyDescent="0.25">
      <c r="A190" s="431" t="s">
        <v>429</v>
      </c>
      <c r="B190" s="402" t="s">
        <v>1322</v>
      </c>
      <c r="C190" s="402" t="s">
        <v>430</v>
      </c>
      <c r="D190" s="402" t="s">
        <v>431</v>
      </c>
      <c r="E190" s="5">
        <v>46077</v>
      </c>
      <c r="F190" s="402" t="s">
        <v>72</v>
      </c>
      <c r="G190" s="8"/>
    </row>
    <row r="191" spans="1:7" s="7" customFormat="1" ht="18" customHeight="1" x14ac:dyDescent="0.25">
      <c r="A191" s="431" t="s">
        <v>429</v>
      </c>
      <c r="B191" s="402" t="s">
        <v>1323</v>
      </c>
      <c r="C191" s="402" t="s">
        <v>432</v>
      </c>
      <c r="D191" s="402" t="s">
        <v>433</v>
      </c>
      <c r="E191" s="5">
        <v>46440</v>
      </c>
      <c r="F191" s="402" t="s">
        <v>72</v>
      </c>
      <c r="G191" s="8"/>
    </row>
    <row r="192" spans="1:7" s="7" customFormat="1" ht="18" customHeight="1" x14ac:dyDescent="0.25">
      <c r="A192" s="431" t="s">
        <v>429</v>
      </c>
      <c r="B192" s="402" t="s">
        <v>1324</v>
      </c>
      <c r="C192" s="402" t="s">
        <v>434</v>
      </c>
      <c r="D192" s="402" t="s">
        <v>435</v>
      </c>
      <c r="E192" s="5">
        <v>47103</v>
      </c>
      <c r="F192" s="402" t="s">
        <v>72</v>
      </c>
      <c r="G192" s="8"/>
    </row>
    <row r="193" spans="1:7" s="7" customFormat="1" ht="18" customHeight="1" x14ac:dyDescent="0.25">
      <c r="A193" s="432" t="s">
        <v>429</v>
      </c>
      <c r="B193" s="402" t="s">
        <v>1325</v>
      </c>
      <c r="C193" s="402" t="s">
        <v>436</v>
      </c>
      <c r="D193" s="402" t="s">
        <v>437</v>
      </c>
      <c r="E193" s="5">
        <v>47103</v>
      </c>
      <c r="F193" s="402" t="s">
        <v>72</v>
      </c>
      <c r="G193" s="8"/>
    </row>
    <row r="194" spans="1:7" s="7" customFormat="1" ht="18" customHeight="1" x14ac:dyDescent="0.25">
      <c r="A194" s="432" t="s">
        <v>439</v>
      </c>
      <c r="B194" s="402" t="s">
        <v>1326</v>
      </c>
      <c r="C194" s="402" t="s">
        <v>440</v>
      </c>
      <c r="D194" s="402" t="s">
        <v>441</v>
      </c>
      <c r="E194" s="5">
        <v>45796</v>
      </c>
      <c r="F194" s="402" t="s">
        <v>72</v>
      </c>
      <c r="G194" s="8"/>
    </row>
    <row r="195" spans="1:7" s="7" customFormat="1" ht="18" customHeight="1" x14ac:dyDescent="0.25">
      <c r="A195" s="432" t="s">
        <v>439</v>
      </c>
      <c r="B195" s="402" t="s">
        <v>1326</v>
      </c>
      <c r="C195" s="402" t="s">
        <v>440</v>
      </c>
      <c r="D195" s="402" t="s">
        <v>442</v>
      </c>
      <c r="E195" s="5">
        <v>46516</v>
      </c>
      <c r="F195" s="402" t="s">
        <v>72</v>
      </c>
      <c r="G195" s="8"/>
    </row>
    <row r="196" spans="1:7" s="7" customFormat="1" ht="18" customHeight="1" x14ac:dyDescent="0.25">
      <c r="A196" s="432" t="s">
        <v>439</v>
      </c>
      <c r="B196" s="402" t="s">
        <v>1327</v>
      </c>
      <c r="C196" s="402" t="s">
        <v>443</v>
      </c>
      <c r="D196" s="402" t="s">
        <v>444</v>
      </c>
      <c r="E196" s="5">
        <v>45262</v>
      </c>
      <c r="F196" s="402" t="s">
        <v>72</v>
      </c>
      <c r="G196" s="8"/>
    </row>
    <row r="197" spans="1:7" s="7" customFormat="1" ht="18" customHeight="1" x14ac:dyDescent="0.25">
      <c r="A197" s="432" t="s">
        <v>439</v>
      </c>
      <c r="B197" s="402" t="s">
        <v>1327</v>
      </c>
      <c r="C197" s="402" t="s">
        <v>443</v>
      </c>
      <c r="D197" s="402" t="s">
        <v>445</v>
      </c>
      <c r="E197" s="5">
        <v>45982</v>
      </c>
      <c r="F197" s="402" t="s">
        <v>72</v>
      </c>
      <c r="G197" s="8"/>
    </row>
    <row r="198" spans="1:7" s="7" customFormat="1" ht="18" customHeight="1" x14ac:dyDescent="0.25">
      <c r="A198" s="432" t="s">
        <v>446</v>
      </c>
      <c r="B198" s="402" t="s">
        <v>1328</v>
      </c>
      <c r="C198" s="402" t="s">
        <v>447</v>
      </c>
      <c r="D198" s="402" t="s">
        <v>448</v>
      </c>
      <c r="E198" s="5">
        <v>47292</v>
      </c>
      <c r="F198" s="402" t="s">
        <v>225</v>
      </c>
      <c r="G198" s="8"/>
    </row>
    <row r="199" spans="1:7" s="7" customFormat="1" ht="18" customHeight="1" x14ac:dyDescent="0.25">
      <c r="A199" s="432" t="s">
        <v>446</v>
      </c>
      <c r="B199" s="402" t="s">
        <v>1329</v>
      </c>
      <c r="C199" s="402" t="s">
        <v>449</v>
      </c>
      <c r="D199" s="402" t="s">
        <v>450</v>
      </c>
      <c r="E199" s="5">
        <v>47297</v>
      </c>
      <c r="F199" s="402" t="s">
        <v>225</v>
      </c>
    </row>
    <row r="200" spans="1:7" s="7" customFormat="1" ht="18" customHeight="1" x14ac:dyDescent="0.25">
      <c r="A200" s="402" t="s">
        <v>451</v>
      </c>
      <c r="B200" s="402" t="s">
        <v>1291</v>
      </c>
      <c r="C200" s="402" t="s">
        <v>452</v>
      </c>
      <c r="D200" s="402" t="s">
        <v>453</v>
      </c>
      <c r="E200" s="5">
        <v>46801</v>
      </c>
      <c r="F200" s="402" t="s">
        <v>89</v>
      </c>
      <c r="G200" s="8"/>
    </row>
    <row r="201" spans="1:7" s="7" customFormat="1" ht="18" customHeight="1" x14ac:dyDescent="0.25">
      <c r="A201" s="432" t="s">
        <v>456</v>
      </c>
      <c r="B201" s="402" t="s">
        <v>457</v>
      </c>
      <c r="C201" s="402" t="s">
        <v>458</v>
      </c>
      <c r="D201" s="402" t="s">
        <v>459</v>
      </c>
      <c r="E201" s="5">
        <v>45737</v>
      </c>
      <c r="F201" s="402" t="s">
        <v>39</v>
      </c>
      <c r="G201" s="6"/>
    </row>
    <row r="202" spans="1:7" s="7" customFormat="1" ht="18" customHeight="1" x14ac:dyDescent="0.25">
      <c r="A202" s="432" t="s">
        <v>456</v>
      </c>
      <c r="B202" s="402" t="s">
        <v>460</v>
      </c>
      <c r="C202" s="402" t="s">
        <v>461</v>
      </c>
      <c r="D202" s="402" t="s">
        <v>462</v>
      </c>
      <c r="E202" s="5">
        <v>47152</v>
      </c>
      <c r="F202" s="402" t="s">
        <v>39</v>
      </c>
      <c r="G202" s="6"/>
    </row>
    <row r="203" spans="1:7" s="7" customFormat="1" ht="18" customHeight="1" x14ac:dyDescent="0.25">
      <c r="A203" s="402" t="s">
        <v>1148</v>
      </c>
      <c r="B203" s="402" t="s">
        <v>1263</v>
      </c>
      <c r="C203" s="402" t="s">
        <v>1264</v>
      </c>
      <c r="D203" s="402" t="s">
        <v>1265</v>
      </c>
      <c r="E203" s="5">
        <v>47155</v>
      </c>
      <c r="F203" s="402" t="s">
        <v>825</v>
      </c>
      <c r="G203" s="8"/>
    </row>
    <row r="204" spans="1:7" s="7" customFormat="1" ht="18" customHeight="1" x14ac:dyDescent="0.25">
      <c r="A204" s="432" t="s">
        <v>466</v>
      </c>
      <c r="B204" s="402" t="s">
        <v>1330</v>
      </c>
      <c r="C204" s="402" t="s">
        <v>467</v>
      </c>
      <c r="D204" s="402" t="s">
        <v>468</v>
      </c>
      <c r="E204" s="5">
        <v>45164</v>
      </c>
      <c r="F204" s="402" t="s">
        <v>110</v>
      </c>
      <c r="G204" s="8"/>
    </row>
    <row r="205" spans="1:7" s="7" customFormat="1" ht="18" customHeight="1" x14ac:dyDescent="0.25">
      <c r="A205" s="432" t="s">
        <v>466</v>
      </c>
      <c r="B205" s="402" t="s">
        <v>1330</v>
      </c>
      <c r="C205" s="402" t="s">
        <v>467</v>
      </c>
      <c r="D205" s="402" t="s">
        <v>469</v>
      </c>
      <c r="E205" s="5">
        <v>46244</v>
      </c>
      <c r="F205" s="402" t="s">
        <v>110</v>
      </c>
      <c r="G205" s="6"/>
    </row>
    <row r="206" spans="1:7" s="7" customFormat="1" ht="18" customHeight="1" x14ac:dyDescent="0.25">
      <c r="A206" s="432" t="s">
        <v>466</v>
      </c>
      <c r="B206" s="402" t="s">
        <v>470</v>
      </c>
      <c r="C206" s="402" t="s">
        <v>471</v>
      </c>
      <c r="D206" s="402" t="s">
        <v>472</v>
      </c>
      <c r="E206" s="5">
        <v>46109</v>
      </c>
      <c r="F206" s="402" t="s">
        <v>110</v>
      </c>
      <c r="G206" s="6"/>
    </row>
    <row r="207" spans="1:7" s="7" customFormat="1" ht="18" customHeight="1" x14ac:dyDescent="0.25">
      <c r="A207" s="432" t="s">
        <v>466</v>
      </c>
      <c r="B207" s="402" t="s">
        <v>470</v>
      </c>
      <c r="C207" s="402" t="s">
        <v>471</v>
      </c>
      <c r="D207" s="402" t="s">
        <v>473</v>
      </c>
      <c r="E207" s="5">
        <v>46829</v>
      </c>
      <c r="F207" s="402" t="s">
        <v>110</v>
      </c>
      <c r="G207" s="6"/>
    </row>
    <row r="208" spans="1:7" s="7" customFormat="1" ht="18" customHeight="1" x14ac:dyDescent="0.25">
      <c r="A208" s="432" t="s">
        <v>474</v>
      </c>
      <c r="B208" s="402" t="s">
        <v>475</v>
      </c>
      <c r="C208" s="402" t="s">
        <v>476</v>
      </c>
      <c r="D208" s="402" t="s">
        <v>477</v>
      </c>
      <c r="E208" s="5">
        <v>46605</v>
      </c>
      <c r="F208" s="402" t="s">
        <v>72</v>
      </c>
      <c r="G208" s="8"/>
    </row>
    <row r="209" spans="1:7" s="7" customFormat="1" ht="18" customHeight="1" x14ac:dyDescent="0.25">
      <c r="A209" s="432" t="s">
        <v>474</v>
      </c>
      <c r="B209" s="402" t="s">
        <v>478</v>
      </c>
      <c r="C209" s="402" t="s">
        <v>479</v>
      </c>
      <c r="D209" s="402" t="s">
        <v>480</v>
      </c>
      <c r="E209" s="5">
        <v>45791</v>
      </c>
      <c r="F209" s="402" t="s">
        <v>72</v>
      </c>
      <c r="G209" s="8"/>
    </row>
    <row r="210" spans="1:7" s="7" customFormat="1" ht="18" customHeight="1" x14ac:dyDescent="0.25">
      <c r="A210" s="432" t="s">
        <v>474</v>
      </c>
      <c r="B210" s="402" t="s">
        <v>478</v>
      </c>
      <c r="C210" s="402" t="s">
        <v>479</v>
      </c>
      <c r="D210" s="402" t="s">
        <v>481</v>
      </c>
      <c r="E210" s="5">
        <v>46691</v>
      </c>
      <c r="F210" s="402" t="s">
        <v>72</v>
      </c>
      <c r="G210" s="8"/>
    </row>
    <row r="211" spans="1:7" s="7" customFormat="1" ht="18" customHeight="1" x14ac:dyDescent="0.25">
      <c r="A211" s="432" t="s">
        <v>483</v>
      </c>
      <c r="B211" s="402" t="s">
        <v>484</v>
      </c>
      <c r="C211" s="402" t="s">
        <v>485</v>
      </c>
      <c r="D211" s="402" t="s">
        <v>486</v>
      </c>
      <c r="E211" s="5">
        <v>46049</v>
      </c>
      <c r="F211" s="402" t="s">
        <v>36</v>
      </c>
      <c r="G211" s="8"/>
    </row>
    <row r="212" spans="1:7" s="7" customFormat="1" ht="18" customHeight="1" x14ac:dyDescent="0.25">
      <c r="A212" s="432" t="s">
        <v>483</v>
      </c>
      <c r="B212" s="402" t="s">
        <v>487</v>
      </c>
      <c r="C212" s="402" t="s">
        <v>488</v>
      </c>
      <c r="D212" s="402" t="s">
        <v>489</v>
      </c>
      <c r="E212" s="5">
        <v>46769</v>
      </c>
      <c r="F212" s="402" t="s">
        <v>36</v>
      </c>
      <c r="G212" s="8"/>
    </row>
    <row r="213" spans="1:7" s="7" customFormat="1" ht="18" customHeight="1" x14ac:dyDescent="0.25">
      <c r="A213" s="402" t="s">
        <v>490</v>
      </c>
      <c r="B213" s="402" t="s">
        <v>1349</v>
      </c>
      <c r="C213" s="402" t="s">
        <v>491</v>
      </c>
      <c r="D213" s="402" t="s">
        <v>492</v>
      </c>
      <c r="E213" s="5">
        <v>47102</v>
      </c>
      <c r="F213" s="402" t="s">
        <v>39</v>
      </c>
      <c r="G213" s="8"/>
    </row>
    <row r="214" spans="1:7" s="7" customFormat="1" ht="18" customHeight="1" x14ac:dyDescent="0.25">
      <c r="A214" s="402" t="s">
        <v>1166</v>
      </c>
      <c r="B214" s="402" t="s">
        <v>1350</v>
      </c>
      <c r="C214" s="402" t="s">
        <v>493</v>
      </c>
      <c r="D214" s="402" t="s">
        <v>494</v>
      </c>
      <c r="E214" s="5">
        <v>45337</v>
      </c>
      <c r="F214" s="402" t="s">
        <v>39</v>
      </c>
      <c r="G214" s="8"/>
    </row>
    <row r="215" spans="1:7" s="7" customFormat="1" ht="18" customHeight="1" x14ac:dyDescent="0.25">
      <c r="A215" s="432" t="s">
        <v>495</v>
      </c>
      <c r="B215" s="402" t="s">
        <v>1351</v>
      </c>
      <c r="C215" s="402" t="s">
        <v>496</v>
      </c>
      <c r="D215" s="402" t="s">
        <v>497</v>
      </c>
      <c r="E215" s="5">
        <v>45097</v>
      </c>
      <c r="F215" s="402" t="s">
        <v>39</v>
      </c>
      <c r="G215" s="8"/>
    </row>
    <row r="216" spans="1:7" s="7" customFormat="1" ht="18" customHeight="1" x14ac:dyDescent="0.25">
      <c r="A216" s="432" t="s">
        <v>495</v>
      </c>
      <c r="B216" s="402" t="s">
        <v>1351</v>
      </c>
      <c r="C216" s="402" t="s">
        <v>496</v>
      </c>
      <c r="D216" s="402" t="s">
        <v>498</v>
      </c>
      <c r="E216" s="5">
        <v>46223</v>
      </c>
      <c r="F216" s="402" t="s">
        <v>39</v>
      </c>
      <c r="G216" s="8"/>
    </row>
    <row r="217" spans="1:7" s="7" customFormat="1" ht="18" customHeight="1" x14ac:dyDescent="0.25">
      <c r="A217" s="402" t="s">
        <v>499</v>
      </c>
      <c r="B217" s="402" t="s">
        <v>1352</v>
      </c>
      <c r="C217" s="402" t="s">
        <v>500</v>
      </c>
      <c r="D217" s="402" t="s">
        <v>501</v>
      </c>
      <c r="E217" s="5">
        <v>45160</v>
      </c>
      <c r="F217" s="402" t="s">
        <v>39</v>
      </c>
      <c r="G217" s="8"/>
    </row>
    <row r="218" spans="1:7" s="7" customFormat="1" ht="18" customHeight="1" x14ac:dyDescent="0.25">
      <c r="A218" s="432" t="s">
        <v>502</v>
      </c>
      <c r="B218" s="402" t="s">
        <v>1353</v>
      </c>
      <c r="C218" s="402" t="s">
        <v>503</v>
      </c>
      <c r="D218" s="402" t="s">
        <v>504</v>
      </c>
      <c r="E218" s="5">
        <v>45129</v>
      </c>
      <c r="F218" s="402" t="s">
        <v>39</v>
      </c>
      <c r="G218" s="8"/>
    </row>
    <row r="219" spans="1:7" s="7" customFormat="1" ht="18" customHeight="1" x14ac:dyDescent="0.25">
      <c r="A219" s="432" t="s">
        <v>502</v>
      </c>
      <c r="B219" s="402" t="s">
        <v>1353</v>
      </c>
      <c r="C219" s="402" t="s">
        <v>503</v>
      </c>
      <c r="D219" s="402" t="s">
        <v>505</v>
      </c>
      <c r="E219" s="5">
        <v>45495</v>
      </c>
      <c r="F219" s="402" t="s">
        <v>39</v>
      </c>
      <c r="G219" s="8"/>
    </row>
    <row r="220" spans="1:7" s="7" customFormat="1" ht="18" customHeight="1" x14ac:dyDescent="0.25">
      <c r="A220" s="432" t="s">
        <v>502</v>
      </c>
      <c r="B220" s="402" t="s">
        <v>1353</v>
      </c>
      <c r="C220" s="402" t="s">
        <v>503</v>
      </c>
      <c r="D220" s="402" t="s">
        <v>506</v>
      </c>
      <c r="E220" s="5">
        <v>45891</v>
      </c>
      <c r="F220" s="402" t="s">
        <v>39</v>
      </c>
      <c r="G220" s="8"/>
    </row>
    <row r="221" spans="1:7" s="7" customFormat="1" ht="18" customHeight="1" x14ac:dyDescent="0.25">
      <c r="A221" s="431" t="s">
        <v>1174</v>
      </c>
      <c r="B221" s="402" t="s">
        <v>1354</v>
      </c>
      <c r="C221" s="402" t="s">
        <v>508</v>
      </c>
      <c r="D221" s="402" t="s">
        <v>509</v>
      </c>
      <c r="E221" s="5">
        <v>45469</v>
      </c>
      <c r="F221" s="402" t="s">
        <v>225</v>
      </c>
      <c r="G221" s="6"/>
    </row>
    <row r="222" spans="1:7" s="7" customFormat="1" ht="18" customHeight="1" x14ac:dyDescent="0.25">
      <c r="A222" s="431" t="s">
        <v>507</v>
      </c>
      <c r="B222" s="402" t="s">
        <v>1354</v>
      </c>
      <c r="C222" s="402" t="s">
        <v>508</v>
      </c>
      <c r="D222" s="402" t="s">
        <v>1266</v>
      </c>
      <c r="E222" s="5">
        <v>45063</v>
      </c>
      <c r="F222" s="402" t="s">
        <v>225</v>
      </c>
      <c r="G222" s="6"/>
    </row>
    <row r="223" spans="1:7" s="7" customFormat="1" ht="18" customHeight="1" x14ac:dyDescent="0.25">
      <c r="A223" s="431" t="s">
        <v>507</v>
      </c>
      <c r="B223" s="402" t="s">
        <v>1354</v>
      </c>
      <c r="C223" s="402" t="s">
        <v>508</v>
      </c>
      <c r="D223" s="402" t="s">
        <v>1267</v>
      </c>
      <c r="E223" s="5">
        <v>45093</v>
      </c>
      <c r="F223" s="402" t="s">
        <v>225</v>
      </c>
      <c r="G223" s="6"/>
    </row>
    <row r="224" spans="1:7" s="7" customFormat="1" ht="18" customHeight="1" x14ac:dyDescent="0.25">
      <c r="A224" s="431" t="s">
        <v>507</v>
      </c>
      <c r="B224" s="402" t="s">
        <v>1354</v>
      </c>
      <c r="C224" s="402" t="s">
        <v>508</v>
      </c>
      <c r="D224" s="402" t="s">
        <v>510</v>
      </c>
      <c r="E224" s="5">
        <v>46472</v>
      </c>
      <c r="F224" s="402" t="s">
        <v>225</v>
      </c>
      <c r="G224" s="6"/>
    </row>
    <row r="225" spans="1:7" s="7" customFormat="1" ht="18" customHeight="1" x14ac:dyDescent="0.25">
      <c r="A225" s="431" t="s">
        <v>507</v>
      </c>
      <c r="B225" s="402" t="s">
        <v>1354</v>
      </c>
      <c r="C225" s="402" t="s">
        <v>508</v>
      </c>
      <c r="D225" s="402" t="s">
        <v>1268</v>
      </c>
      <c r="E225" s="5">
        <v>45063</v>
      </c>
      <c r="F225" s="402" t="s">
        <v>225</v>
      </c>
      <c r="G225" s="6"/>
    </row>
    <row r="226" spans="1:7" s="7" customFormat="1" ht="18" customHeight="1" x14ac:dyDescent="0.25">
      <c r="A226" s="431" t="s">
        <v>507</v>
      </c>
      <c r="B226" s="402" t="s">
        <v>1354</v>
      </c>
      <c r="C226" s="402" t="s">
        <v>508</v>
      </c>
      <c r="D226" s="402" t="s">
        <v>1269</v>
      </c>
      <c r="E226" s="5">
        <v>45093</v>
      </c>
      <c r="F226" s="402" t="s">
        <v>225</v>
      </c>
      <c r="G226" s="6"/>
    </row>
    <row r="227" spans="1:7" s="7" customFormat="1" ht="18" customHeight="1" x14ac:dyDescent="0.25">
      <c r="A227" s="403" t="s">
        <v>511</v>
      </c>
      <c r="B227" s="402" t="s">
        <v>1355</v>
      </c>
      <c r="C227" s="402" t="s">
        <v>512</v>
      </c>
      <c r="D227" s="402" t="s">
        <v>513</v>
      </c>
      <c r="E227" s="5">
        <v>47839</v>
      </c>
      <c r="F227" s="402" t="s">
        <v>39</v>
      </c>
      <c r="G227" s="6"/>
    </row>
    <row r="228" spans="1:7" s="7" customFormat="1" ht="18" customHeight="1" x14ac:dyDescent="0.25">
      <c r="A228" s="432" t="s">
        <v>1348</v>
      </c>
      <c r="B228" s="402" t="s">
        <v>1356</v>
      </c>
      <c r="C228" s="402" t="s">
        <v>1271</v>
      </c>
      <c r="D228" s="402" t="s">
        <v>1272</v>
      </c>
      <c r="E228" s="5">
        <v>45920</v>
      </c>
      <c r="F228" s="402" t="s">
        <v>72</v>
      </c>
      <c r="G228" s="6"/>
    </row>
    <row r="229" spans="1:7" s="7" customFormat="1" ht="18" customHeight="1" x14ac:dyDescent="0.25">
      <c r="A229" s="432" t="s">
        <v>1270</v>
      </c>
      <c r="B229" s="402" t="s">
        <v>1356</v>
      </c>
      <c r="C229" s="402" t="s">
        <v>1271</v>
      </c>
      <c r="D229" s="402" t="s">
        <v>1273</v>
      </c>
      <c r="E229" s="5">
        <v>46741</v>
      </c>
      <c r="F229" s="402" t="s">
        <v>72</v>
      </c>
      <c r="G229" s="8"/>
    </row>
    <row r="230" spans="1:7" s="7" customFormat="1" ht="18" customHeight="1" x14ac:dyDescent="0.25">
      <c r="A230" s="432" t="s">
        <v>514</v>
      </c>
      <c r="B230" s="402" t="s">
        <v>1357</v>
      </c>
      <c r="C230" s="402" t="s">
        <v>515</v>
      </c>
      <c r="D230" s="402" t="s">
        <v>516</v>
      </c>
      <c r="E230" s="5">
        <v>45339</v>
      </c>
      <c r="F230" s="402" t="s">
        <v>438</v>
      </c>
      <c r="G230" s="8"/>
    </row>
    <row r="231" spans="1:7" s="7" customFormat="1" ht="18" customHeight="1" x14ac:dyDescent="0.25">
      <c r="A231" s="432" t="s">
        <v>514</v>
      </c>
      <c r="B231" s="402" t="s">
        <v>1357</v>
      </c>
      <c r="C231" s="402" t="s">
        <v>515</v>
      </c>
      <c r="D231" s="402" t="s">
        <v>517</v>
      </c>
      <c r="E231" s="5">
        <v>45886</v>
      </c>
      <c r="F231" s="402" t="s">
        <v>438</v>
      </c>
      <c r="G231" s="8"/>
    </row>
    <row r="232" spans="1:7" s="7" customFormat="1" ht="18" customHeight="1" x14ac:dyDescent="0.25">
      <c r="A232" s="432" t="s">
        <v>514</v>
      </c>
      <c r="B232" s="402" t="s">
        <v>1357</v>
      </c>
      <c r="C232" s="402" t="s">
        <v>515</v>
      </c>
      <c r="D232" s="402" t="s">
        <v>518</v>
      </c>
      <c r="E232" s="5">
        <v>46251</v>
      </c>
      <c r="F232" s="402" t="s">
        <v>438</v>
      </c>
      <c r="G232" s="8"/>
    </row>
    <row r="233" spans="1:7" s="7" customFormat="1" ht="18" customHeight="1" x14ac:dyDescent="0.25">
      <c r="A233" s="431" t="s">
        <v>514</v>
      </c>
      <c r="B233" s="402" t="s">
        <v>1357</v>
      </c>
      <c r="C233" s="402" t="s">
        <v>515</v>
      </c>
      <c r="D233" s="402" t="s">
        <v>519</v>
      </c>
      <c r="E233" s="5">
        <v>46616</v>
      </c>
      <c r="F233" s="402" t="s">
        <v>438</v>
      </c>
      <c r="G233" s="8"/>
    </row>
    <row r="234" spans="1:7" s="7" customFormat="1" ht="18" customHeight="1" x14ac:dyDescent="0.25">
      <c r="A234" s="431" t="s">
        <v>514</v>
      </c>
      <c r="B234" s="402" t="s">
        <v>1357</v>
      </c>
      <c r="C234" s="402" t="s">
        <v>515</v>
      </c>
      <c r="D234" s="402" t="s">
        <v>520</v>
      </c>
      <c r="E234" s="5">
        <v>46982</v>
      </c>
      <c r="F234" s="402" t="s">
        <v>438</v>
      </c>
      <c r="G234" s="8"/>
    </row>
    <row r="235" spans="1:7" s="7" customFormat="1" ht="18" customHeight="1" x14ac:dyDescent="0.25">
      <c r="A235" s="431" t="s">
        <v>514</v>
      </c>
      <c r="B235" s="402" t="s">
        <v>1357</v>
      </c>
      <c r="C235" s="402" t="s">
        <v>515</v>
      </c>
      <c r="D235" s="402" t="s">
        <v>521</v>
      </c>
      <c r="E235" s="5">
        <v>47347</v>
      </c>
      <c r="F235" s="402" t="s">
        <v>438</v>
      </c>
      <c r="G235" s="8"/>
    </row>
    <row r="236" spans="1:7" s="7" customFormat="1" ht="18" customHeight="1" x14ac:dyDescent="0.25">
      <c r="A236" s="403" t="s">
        <v>1187</v>
      </c>
      <c r="B236" s="402" t="s">
        <v>1358</v>
      </c>
      <c r="C236" s="402" t="s">
        <v>522</v>
      </c>
      <c r="D236" s="402" t="s">
        <v>523</v>
      </c>
      <c r="E236" s="5">
        <v>45247</v>
      </c>
      <c r="F236" s="402" t="s">
        <v>36</v>
      </c>
      <c r="G236" s="8"/>
    </row>
    <row r="237" spans="1:7" s="7" customFormat="1" ht="18" customHeight="1" x14ac:dyDescent="0.25">
      <c r="A237" s="402" t="s">
        <v>1191</v>
      </c>
      <c r="B237" s="402" t="s">
        <v>1359</v>
      </c>
      <c r="C237" s="402" t="s">
        <v>524</v>
      </c>
      <c r="D237" s="402" t="s">
        <v>525</v>
      </c>
      <c r="E237" s="5">
        <v>45318</v>
      </c>
      <c r="F237" s="402" t="s">
        <v>825</v>
      </c>
      <c r="G237" s="8"/>
    </row>
    <row r="238" spans="1:7" s="7" customFormat="1" ht="18" customHeight="1" x14ac:dyDescent="0.25">
      <c r="A238" s="402" t="s">
        <v>1196</v>
      </c>
      <c r="B238" s="402" t="s">
        <v>1360</v>
      </c>
      <c r="C238" s="402" t="s">
        <v>526</v>
      </c>
      <c r="D238" s="402" t="s">
        <v>527</v>
      </c>
      <c r="E238" s="5">
        <v>45126</v>
      </c>
      <c r="F238" s="402" t="s">
        <v>36</v>
      </c>
      <c r="G238" s="6"/>
    </row>
    <row r="239" spans="1:7" s="7" customFormat="1" ht="18" customHeight="1" x14ac:dyDescent="0.25">
      <c r="A239" s="432" t="s">
        <v>1198</v>
      </c>
      <c r="B239" s="402" t="s">
        <v>1361</v>
      </c>
      <c r="C239" s="402" t="s">
        <v>529</v>
      </c>
      <c r="D239" s="402" t="s">
        <v>530</v>
      </c>
      <c r="E239" s="5">
        <v>45239</v>
      </c>
      <c r="F239" s="402" t="s">
        <v>36</v>
      </c>
      <c r="G239" s="6"/>
    </row>
    <row r="240" spans="1:7" s="7" customFormat="1" ht="18" customHeight="1" x14ac:dyDescent="0.25">
      <c r="A240" s="432" t="s">
        <v>528</v>
      </c>
      <c r="B240" s="402" t="s">
        <v>1361</v>
      </c>
      <c r="C240" s="402" t="s">
        <v>529</v>
      </c>
      <c r="D240" s="402" t="s">
        <v>531</v>
      </c>
      <c r="E240" s="5">
        <v>45544</v>
      </c>
      <c r="F240" s="402" t="s">
        <v>36</v>
      </c>
      <c r="G240" s="8"/>
    </row>
    <row r="241" spans="1:7" s="7" customFormat="1" ht="18" customHeight="1" x14ac:dyDescent="0.25">
      <c r="A241" s="402" t="s">
        <v>1199</v>
      </c>
      <c r="B241" s="402" t="s">
        <v>1362</v>
      </c>
      <c r="C241" s="402" t="s">
        <v>532</v>
      </c>
      <c r="D241" s="402" t="s">
        <v>533</v>
      </c>
      <c r="E241" s="5">
        <v>45231</v>
      </c>
      <c r="F241" s="402" t="s">
        <v>225</v>
      </c>
      <c r="G241" s="8"/>
    </row>
    <row r="242" spans="1:7" s="7" customFormat="1" ht="18" customHeight="1" x14ac:dyDescent="0.25">
      <c r="A242" s="402" t="s">
        <v>1201</v>
      </c>
      <c r="B242" s="402" t="s">
        <v>1363</v>
      </c>
      <c r="C242" s="402" t="s">
        <v>534</v>
      </c>
      <c r="D242" s="402" t="s">
        <v>535</v>
      </c>
      <c r="E242" s="5">
        <v>45852</v>
      </c>
      <c r="F242" s="402" t="s">
        <v>225</v>
      </c>
      <c r="G242" s="8"/>
    </row>
    <row r="243" spans="1:7" s="7" customFormat="1" ht="18" customHeight="1" x14ac:dyDescent="0.25">
      <c r="A243" s="402" t="s">
        <v>1202</v>
      </c>
      <c r="B243" s="402" t="s">
        <v>1364</v>
      </c>
      <c r="C243" s="402" t="s">
        <v>536</v>
      </c>
      <c r="D243" s="402" t="s">
        <v>537</v>
      </c>
      <c r="E243" s="5">
        <v>45630</v>
      </c>
      <c r="F243" s="402" t="s">
        <v>36</v>
      </c>
      <c r="G243" s="8"/>
    </row>
    <row r="244" spans="1:7" s="7" customFormat="1" ht="18" customHeight="1" x14ac:dyDescent="0.25">
      <c r="A244" s="402" t="s">
        <v>1208</v>
      </c>
      <c r="B244" s="402" t="s">
        <v>1365</v>
      </c>
      <c r="C244" s="402" t="s">
        <v>538</v>
      </c>
      <c r="D244" s="402" t="s">
        <v>539</v>
      </c>
      <c r="E244" s="5">
        <v>45963</v>
      </c>
      <c r="F244" s="402" t="s">
        <v>39</v>
      </c>
      <c r="G244" s="8"/>
    </row>
    <row r="245" spans="1:7" s="7" customFormat="1" ht="18" customHeight="1" x14ac:dyDescent="0.25">
      <c r="A245" s="432" t="s">
        <v>1203</v>
      </c>
      <c r="B245" s="402" t="s">
        <v>1366</v>
      </c>
      <c r="C245" s="402" t="s">
        <v>541</v>
      </c>
      <c r="D245" s="402" t="s">
        <v>542</v>
      </c>
      <c r="E245" s="5">
        <v>45874</v>
      </c>
      <c r="F245" s="402" t="s">
        <v>72</v>
      </c>
    </row>
    <row r="246" spans="1:7" s="7" customFormat="1" ht="18" customHeight="1" x14ac:dyDescent="0.25">
      <c r="A246" s="432" t="s">
        <v>540</v>
      </c>
      <c r="B246" s="402" t="s">
        <v>1366</v>
      </c>
      <c r="C246" s="402" t="s">
        <v>541</v>
      </c>
      <c r="D246" s="402" t="s">
        <v>543</v>
      </c>
      <c r="E246" s="5">
        <v>46970</v>
      </c>
      <c r="F246" s="402" t="s">
        <v>72</v>
      </c>
      <c r="G246" s="8"/>
    </row>
    <row r="247" spans="1:7" s="7" customFormat="1" ht="18" customHeight="1" x14ac:dyDescent="0.25">
      <c r="A247" s="432" t="s">
        <v>544</v>
      </c>
      <c r="B247" s="402" t="s">
        <v>1331</v>
      </c>
      <c r="C247" s="402" t="s">
        <v>545</v>
      </c>
      <c r="D247" s="402" t="s">
        <v>546</v>
      </c>
      <c r="E247" s="5">
        <v>45154</v>
      </c>
      <c r="F247" s="402" t="s">
        <v>36</v>
      </c>
      <c r="G247" s="8"/>
    </row>
    <row r="248" spans="1:7" s="7" customFormat="1" ht="18" customHeight="1" x14ac:dyDescent="0.25">
      <c r="A248" s="432" t="s">
        <v>544</v>
      </c>
      <c r="B248" s="402" t="s">
        <v>1332</v>
      </c>
      <c r="C248" s="402" t="s">
        <v>547</v>
      </c>
      <c r="D248" s="402" t="s">
        <v>548</v>
      </c>
      <c r="E248" s="5">
        <v>45518</v>
      </c>
      <c r="F248" s="402" t="s">
        <v>36</v>
      </c>
      <c r="G248" s="8"/>
    </row>
    <row r="249" spans="1:7" s="7" customFormat="1" ht="18" customHeight="1" x14ac:dyDescent="0.25">
      <c r="A249" s="432" t="s">
        <v>544</v>
      </c>
      <c r="B249" s="402" t="s">
        <v>1333</v>
      </c>
      <c r="C249" s="402" t="s">
        <v>549</v>
      </c>
      <c r="D249" s="402" t="s">
        <v>550</v>
      </c>
      <c r="E249" s="5">
        <v>45744</v>
      </c>
      <c r="F249" s="402" t="s">
        <v>36</v>
      </c>
      <c r="G249" s="6"/>
    </row>
    <row r="250" spans="1:7" s="7" customFormat="1" ht="18" customHeight="1" x14ac:dyDescent="0.25">
      <c r="A250" s="432" t="s">
        <v>544</v>
      </c>
      <c r="B250" s="402" t="s">
        <v>551</v>
      </c>
      <c r="C250" s="402" t="s">
        <v>552</v>
      </c>
      <c r="D250" s="402" t="s">
        <v>553</v>
      </c>
      <c r="E250" s="5">
        <v>48149</v>
      </c>
      <c r="F250" s="402" t="s">
        <v>209</v>
      </c>
      <c r="G250" s="6"/>
    </row>
    <row r="251" spans="1:7" s="7" customFormat="1" ht="18" customHeight="1" x14ac:dyDescent="0.25">
      <c r="A251" s="432" t="s">
        <v>544</v>
      </c>
      <c r="B251" s="402" t="s">
        <v>554</v>
      </c>
      <c r="C251" s="402" t="s">
        <v>555</v>
      </c>
      <c r="D251" s="402" t="s">
        <v>556</v>
      </c>
      <c r="E251" s="5">
        <v>48546</v>
      </c>
      <c r="F251" s="402" t="s">
        <v>209</v>
      </c>
      <c r="G251" s="8"/>
    </row>
    <row r="252" spans="1:7" s="7" customFormat="1" ht="18" customHeight="1" x14ac:dyDescent="0.25">
      <c r="A252" s="432" t="s">
        <v>544</v>
      </c>
      <c r="B252" s="402" t="s">
        <v>557</v>
      </c>
      <c r="C252" s="402" t="s">
        <v>558</v>
      </c>
      <c r="D252" s="402" t="s">
        <v>559</v>
      </c>
      <c r="E252" s="5">
        <v>48850</v>
      </c>
      <c r="F252" s="402" t="s">
        <v>209</v>
      </c>
      <c r="G252" s="8"/>
    </row>
    <row r="253" spans="1:7" s="7" customFormat="1" ht="18" customHeight="1" x14ac:dyDescent="0.25">
      <c r="A253" s="402" t="s">
        <v>560</v>
      </c>
      <c r="B253" s="402" t="s">
        <v>1334</v>
      </c>
      <c r="C253" s="402" t="s">
        <v>561</v>
      </c>
      <c r="D253" s="402" t="s">
        <v>562</v>
      </c>
      <c r="E253" s="5">
        <v>46385</v>
      </c>
      <c r="F253" s="402" t="s">
        <v>39</v>
      </c>
      <c r="G253" s="8"/>
    </row>
    <row r="254" spans="1:7" s="7" customFormat="1" ht="18" customHeight="1" x14ac:dyDescent="0.25">
      <c r="A254" s="432" t="s">
        <v>563</v>
      </c>
      <c r="B254" s="402" t="s">
        <v>1335</v>
      </c>
      <c r="C254" s="402" t="s">
        <v>564</v>
      </c>
      <c r="D254" s="402" t="s">
        <v>565</v>
      </c>
      <c r="E254" s="5">
        <v>46333</v>
      </c>
      <c r="F254" s="402" t="s">
        <v>36</v>
      </c>
      <c r="G254" s="8"/>
    </row>
    <row r="255" spans="1:7" s="7" customFormat="1" ht="18" customHeight="1" x14ac:dyDescent="0.25">
      <c r="A255" s="432" t="s">
        <v>563</v>
      </c>
      <c r="B255" s="402" t="s">
        <v>1336</v>
      </c>
      <c r="C255" s="402" t="s">
        <v>566</v>
      </c>
      <c r="D255" s="402" t="s">
        <v>567</v>
      </c>
      <c r="E255" s="5">
        <v>46505</v>
      </c>
      <c r="F255" s="402" t="s">
        <v>36</v>
      </c>
      <c r="G255" s="8"/>
    </row>
    <row r="256" spans="1:7" s="7" customFormat="1" ht="18" customHeight="1" x14ac:dyDescent="0.25">
      <c r="A256" s="432" t="s">
        <v>563</v>
      </c>
      <c r="B256" s="402" t="s">
        <v>1337</v>
      </c>
      <c r="C256" s="402" t="s">
        <v>568</v>
      </c>
      <c r="D256" s="402" t="s">
        <v>569</v>
      </c>
      <c r="E256" s="5">
        <v>47018</v>
      </c>
      <c r="F256" s="402" t="s">
        <v>36</v>
      </c>
      <c r="G256" s="8"/>
    </row>
    <row r="257" spans="1:7" s="7" customFormat="1" ht="18" customHeight="1" x14ac:dyDescent="0.25">
      <c r="A257" s="432" t="s">
        <v>563</v>
      </c>
      <c r="B257" s="402" t="s">
        <v>1338</v>
      </c>
      <c r="C257" s="402" t="s">
        <v>570</v>
      </c>
      <c r="D257" s="402" t="s">
        <v>571</v>
      </c>
      <c r="E257" s="5">
        <v>45527</v>
      </c>
      <c r="F257" s="402" t="s">
        <v>36</v>
      </c>
      <c r="G257" s="8"/>
    </row>
    <row r="258" spans="1:7" s="7" customFormat="1" ht="18" customHeight="1" x14ac:dyDescent="0.25">
      <c r="A258" s="432" t="s">
        <v>563</v>
      </c>
      <c r="B258" s="402" t="s">
        <v>1339</v>
      </c>
      <c r="C258" s="402" t="s">
        <v>572</v>
      </c>
      <c r="D258" s="402" t="s">
        <v>573</v>
      </c>
      <c r="E258" s="5">
        <v>46603</v>
      </c>
      <c r="F258" s="402" t="s">
        <v>72</v>
      </c>
      <c r="G258" s="6"/>
    </row>
    <row r="259" spans="1:7" s="7" customFormat="1" ht="18" customHeight="1" x14ac:dyDescent="0.25">
      <c r="A259" s="432" t="s">
        <v>563</v>
      </c>
      <c r="B259" s="402" t="s">
        <v>1340</v>
      </c>
      <c r="C259" s="402" t="s">
        <v>574</v>
      </c>
      <c r="D259" s="402" t="s">
        <v>575</v>
      </c>
      <c r="E259" s="5">
        <v>47683</v>
      </c>
      <c r="F259" s="402" t="s">
        <v>72</v>
      </c>
      <c r="G259" s="6"/>
    </row>
    <row r="260" spans="1:7" s="7" customFormat="1" ht="18" customHeight="1" x14ac:dyDescent="0.25">
      <c r="A260" s="432" t="s">
        <v>563</v>
      </c>
      <c r="B260" s="402" t="s">
        <v>576</v>
      </c>
      <c r="C260" s="402" t="s">
        <v>577</v>
      </c>
      <c r="D260" s="402" t="s">
        <v>578</v>
      </c>
      <c r="E260" s="5">
        <v>47291</v>
      </c>
      <c r="F260" s="402" t="s">
        <v>72</v>
      </c>
      <c r="G260" s="6"/>
    </row>
    <row r="261" spans="1:7" s="7" customFormat="1" ht="18" customHeight="1" x14ac:dyDescent="0.25">
      <c r="A261" s="402" t="s">
        <v>581</v>
      </c>
      <c r="B261" s="402" t="s">
        <v>582</v>
      </c>
      <c r="C261" s="402" t="s">
        <v>583</v>
      </c>
      <c r="D261" s="402" t="s">
        <v>584</v>
      </c>
      <c r="E261" s="5">
        <v>47712</v>
      </c>
      <c r="F261" s="402" t="s">
        <v>580</v>
      </c>
      <c r="G261" s="8"/>
    </row>
    <row r="262" spans="1:7" s="7" customFormat="1" ht="18" customHeight="1" x14ac:dyDescent="0.25">
      <c r="A262" s="432" t="s">
        <v>589</v>
      </c>
      <c r="B262" s="402" t="s">
        <v>1341</v>
      </c>
      <c r="C262" s="402" t="s">
        <v>590</v>
      </c>
      <c r="D262" s="402" t="s">
        <v>591</v>
      </c>
      <c r="E262" s="5">
        <v>45492</v>
      </c>
      <c r="F262" s="402" t="s">
        <v>72</v>
      </c>
      <c r="G262" s="8"/>
    </row>
    <row r="263" spans="1:7" s="7" customFormat="1" ht="18" customHeight="1" x14ac:dyDescent="0.25">
      <c r="A263" s="432" t="s">
        <v>589</v>
      </c>
      <c r="B263" s="402" t="s">
        <v>1342</v>
      </c>
      <c r="C263" s="402" t="s">
        <v>592</v>
      </c>
      <c r="D263" s="402" t="s">
        <v>593</v>
      </c>
      <c r="E263" s="5">
        <v>46314</v>
      </c>
      <c r="F263" s="402" t="s">
        <v>72</v>
      </c>
      <c r="G263" s="8"/>
    </row>
    <row r="264" spans="1:7" s="7" customFormat="1" ht="18" customHeight="1" x14ac:dyDescent="0.25">
      <c r="A264" s="432" t="s">
        <v>589</v>
      </c>
      <c r="B264" s="402" t="s">
        <v>1343</v>
      </c>
      <c r="C264" s="402" t="s">
        <v>594</v>
      </c>
      <c r="D264" s="402" t="s">
        <v>595</v>
      </c>
      <c r="E264" s="5">
        <v>46482</v>
      </c>
      <c r="F264" s="402" t="s">
        <v>72</v>
      </c>
      <c r="G264" s="8"/>
    </row>
    <row r="265" spans="1:7" s="7" customFormat="1" ht="18" customHeight="1" x14ac:dyDescent="0.25">
      <c r="A265" s="402" t="s">
        <v>589</v>
      </c>
      <c r="B265" s="402" t="s">
        <v>1344</v>
      </c>
      <c r="C265" s="402" t="s">
        <v>596</v>
      </c>
      <c r="D265" s="402" t="s">
        <v>597</v>
      </c>
      <c r="E265" s="5">
        <v>46485</v>
      </c>
      <c r="F265" s="402" t="s">
        <v>72</v>
      </c>
      <c r="G265" s="8"/>
    </row>
    <row r="266" spans="1:7" ht="12" customHeight="1" x14ac:dyDescent="0.25">
      <c r="A266" s="402" t="s">
        <v>589</v>
      </c>
      <c r="B266" s="402" t="s">
        <v>1345</v>
      </c>
      <c r="C266" s="402" t="s">
        <v>598</v>
      </c>
      <c r="D266" s="402" t="s">
        <v>599</v>
      </c>
      <c r="E266" s="5">
        <v>47014</v>
      </c>
      <c r="F266" s="402" t="s">
        <v>72</v>
      </c>
    </row>
    <row r="267" spans="1:7" x14ac:dyDescent="0.25">
      <c r="A267" s="445" t="s">
        <v>600</v>
      </c>
      <c r="B267" s="402" t="s">
        <v>1346</v>
      </c>
      <c r="C267" s="402" t="s">
        <v>601</v>
      </c>
      <c r="D267" s="402" t="s">
        <v>602</v>
      </c>
      <c r="E267" s="5">
        <v>45139</v>
      </c>
      <c r="F267" s="402" t="s">
        <v>39</v>
      </c>
    </row>
    <row r="268" spans="1:7" x14ac:dyDescent="0.25">
      <c r="A268" s="446"/>
      <c r="B268" s="402" t="s">
        <v>1347</v>
      </c>
      <c r="C268" s="403" t="s">
        <v>603</v>
      </c>
      <c r="D268" s="402" t="s">
        <v>604</v>
      </c>
      <c r="E268" s="5">
        <v>45538</v>
      </c>
      <c r="F268" s="402" t="s">
        <v>39</v>
      </c>
    </row>
    <row r="269" spans="1:7" x14ac:dyDescent="0.25">
      <c r="A269" s="446"/>
      <c r="B269" s="402" t="s">
        <v>1347</v>
      </c>
      <c r="C269" s="402" t="s">
        <v>603</v>
      </c>
      <c r="D269" s="402" t="s">
        <v>605</v>
      </c>
      <c r="E269" s="5">
        <v>46258</v>
      </c>
      <c r="F269" s="402" t="s">
        <v>39</v>
      </c>
    </row>
    <row r="270" spans="1:7" x14ac:dyDescent="0.25">
      <c r="A270" s="446"/>
      <c r="B270" s="402" t="s">
        <v>1292</v>
      </c>
      <c r="C270" s="402" t="s">
        <v>606</v>
      </c>
      <c r="D270" s="402" t="s">
        <v>607</v>
      </c>
      <c r="E270" s="5">
        <v>45473</v>
      </c>
      <c r="F270" s="402" t="s">
        <v>39</v>
      </c>
    </row>
    <row r="271" spans="1:7" x14ac:dyDescent="0.25">
      <c r="A271" s="446"/>
      <c r="B271" s="402" t="s">
        <v>1292</v>
      </c>
      <c r="C271" s="402" t="s">
        <v>606</v>
      </c>
      <c r="D271" s="402" t="s">
        <v>608</v>
      </c>
      <c r="E271" s="5">
        <v>47273</v>
      </c>
      <c r="F271" s="402" t="s">
        <v>39</v>
      </c>
    </row>
    <row r="272" spans="1:7" x14ac:dyDescent="0.25">
      <c r="A272" s="446"/>
      <c r="B272" s="402" t="s">
        <v>609</v>
      </c>
      <c r="C272" s="402" t="s">
        <v>610</v>
      </c>
      <c r="D272" s="402" t="s">
        <v>611</v>
      </c>
      <c r="E272" s="5">
        <v>46243</v>
      </c>
      <c r="F272" s="402" t="s">
        <v>39</v>
      </c>
    </row>
    <row r="273" spans="1:6" x14ac:dyDescent="0.25">
      <c r="A273" s="446"/>
      <c r="B273" s="402" t="s">
        <v>612</v>
      </c>
      <c r="C273" s="402" t="s">
        <v>613</v>
      </c>
      <c r="D273" s="402" t="s">
        <v>614</v>
      </c>
      <c r="E273" s="5">
        <v>45514</v>
      </c>
      <c r="F273" s="402" t="s">
        <v>39</v>
      </c>
    </row>
    <row r="274" spans="1:6" x14ac:dyDescent="0.25">
      <c r="A274" s="447"/>
      <c r="B274" s="402" t="s">
        <v>615</v>
      </c>
      <c r="C274" s="402" t="s">
        <v>616</v>
      </c>
      <c r="D274" s="402" t="s">
        <v>617</v>
      </c>
      <c r="E274" s="5">
        <v>46154</v>
      </c>
      <c r="F274" s="402" t="s">
        <v>72</v>
      </c>
    </row>
    <row r="275" spans="1:6" x14ac:dyDescent="0.25">
      <c r="A275" s="445" t="s">
        <v>618</v>
      </c>
      <c r="B275" s="402" t="s">
        <v>619</v>
      </c>
      <c r="C275" s="402" t="s">
        <v>620</v>
      </c>
      <c r="D275" s="402" t="s">
        <v>621</v>
      </c>
      <c r="E275" s="5">
        <v>46300</v>
      </c>
      <c r="F275" s="402" t="s">
        <v>39</v>
      </c>
    </row>
    <row r="276" spans="1:6" x14ac:dyDescent="0.25">
      <c r="A276" s="446"/>
      <c r="B276" s="402" t="s">
        <v>619</v>
      </c>
      <c r="C276" s="402" t="s">
        <v>620</v>
      </c>
      <c r="D276" s="402" t="s">
        <v>622</v>
      </c>
      <c r="E276" s="5">
        <v>47560</v>
      </c>
      <c r="F276" s="402" t="s">
        <v>39</v>
      </c>
    </row>
    <row r="277" spans="1:6" x14ac:dyDescent="0.25">
      <c r="A277" s="447"/>
      <c r="B277" s="402" t="s">
        <v>623</v>
      </c>
      <c r="C277" s="402" t="s">
        <v>624</v>
      </c>
      <c r="D277" s="402" t="s">
        <v>625</v>
      </c>
      <c r="E277" s="5">
        <v>45184</v>
      </c>
      <c r="F277" s="402" t="s">
        <v>39</v>
      </c>
    </row>
    <row r="278" spans="1:6" x14ac:dyDescent="0.25">
      <c r="A278" s="442" t="s">
        <v>626</v>
      </c>
      <c r="B278" s="402" t="s">
        <v>627</v>
      </c>
      <c r="C278" s="402" t="s">
        <v>628</v>
      </c>
      <c r="D278" s="402" t="s">
        <v>629</v>
      </c>
      <c r="E278" s="5">
        <v>45106</v>
      </c>
      <c r="F278" s="402" t="s">
        <v>72</v>
      </c>
    </row>
    <row r="279" spans="1:6" x14ac:dyDescent="0.25">
      <c r="A279" s="443"/>
      <c r="B279" s="402" t="s">
        <v>630</v>
      </c>
      <c r="C279" s="402" t="s">
        <v>631</v>
      </c>
      <c r="D279" s="402" t="s">
        <v>632</v>
      </c>
      <c r="E279" s="5">
        <v>45172</v>
      </c>
      <c r="F279" s="402" t="s">
        <v>72</v>
      </c>
    </row>
    <row r="280" spans="1:6" x14ac:dyDescent="0.25">
      <c r="A280" s="444"/>
      <c r="B280" s="402" t="s">
        <v>633</v>
      </c>
      <c r="C280" s="402" t="s">
        <v>634</v>
      </c>
      <c r="D280" s="402" t="s">
        <v>635</v>
      </c>
      <c r="E280" s="5">
        <v>45292</v>
      </c>
      <c r="F280" s="402" t="s">
        <v>72</v>
      </c>
    </row>
    <row r="281" spans="1:6" x14ac:dyDescent="0.25">
      <c r="A281" s="442" t="s">
        <v>636</v>
      </c>
      <c r="B281" s="402" t="s">
        <v>637</v>
      </c>
      <c r="C281" s="402" t="s">
        <v>638</v>
      </c>
      <c r="D281" s="402" t="s">
        <v>639</v>
      </c>
      <c r="E281" s="5">
        <v>45850</v>
      </c>
      <c r="F281" s="402" t="s">
        <v>225</v>
      </c>
    </row>
    <row r="282" spans="1:6" x14ac:dyDescent="0.25">
      <c r="A282" s="443"/>
      <c r="B282" s="402" t="s">
        <v>640</v>
      </c>
      <c r="C282" s="402" t="s">
        <v>641</v>
      </c>
      <c r="D282" s="402" t="s">
        <v>642</v>
      </c>
      <c r="E282" s="5">
        <v>47607</v>
      </c>
      <c r="F282" s="402" t="s">
        <v>225</v>
      </c>
    </row>
    <row r="283" spans="1:6" x14ac:dyDescent="0.25">
      <c r="A283" s="443"/>
      <c r="B283" s="402" t="s">
        <v>643</v>
      </c>
      <c r="C283" s="402" t="s">
        <v>644</v>
      </c>
      <c r="D283" s="402" t="s">
        <v>645</v>
      </c>
      <c r="E283" s="5">
        <v>47651</v>
      </c>
      <c r="F283" s="402" t="s">
        <v>89</v>
      </c>
    </row>
    <row r="284" spans="1:6" x14ac:dyDescent="0.25">
      <c r="A284" s="443"/>
      <c r="B284" s="402" t="s">
        <v>646</v>
      </c>
      <c r="C284" s="402" t="s">
        <v>647</v>
      </c>
      <c r="D284" s="402" t="s">
        <v>648</v>
      </c>
      <c r="E284" s="5">
        <v>45047</v>
      </c>
      <c r="F284" s="402" t="s">
        <v>89</v>
      </c>
    </row>
    <row r="285" spans="1:6" x14ac:dyDescent="0.25">
      <c r="A285" s="444"/>
      <c r="B285" s="402" t="s">
        <v>649</v>
      </c>
      <c r="C285" s="402" t="s">
        <v>650</v>
      </c>
      <c r="D285" s="402" t="s">
        <v>651</v>
      </c>
      <c r="E285" s="5">
        <v>45047</v>
      </c>
      <c r="F285" s="402" t="s">
        <v>89</v>
      </c>
    </row>
    <row r="286" spans="1:6" ht="9" customHeight="1" x14ac:dyDescent="0.25">
      <c r="A286" s="140"/>
      <c r="B286" s="140"/>
      <c r="C286" s="140"/>
      <c r="D286" s="140"/>
      <c r="E286" s="140"/>
      <c r="F286" s="140"/>
    </row>
    <row r="287" spans="1:6" x14ac:dyDescent="0.25"/>
    <row r="288" spans="1:6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50">
    <mergeCell ref="A281:A285"/>
    <mergeCell ref="A247:A252"/>
    <mergeCell ref="A254:A260"/>
    <mergeCell ref="A262:A264"/>
    <mergeCell ref="A267:A274"/>
    <mergeCell ref="A275:A277"/>
    <mergeCell ref="A228:A229"/>
    <mergeCell ref="A230:A235"/>
    <mergeCell ref="A239:A240"/>
    <mergeCell ref="A245:A246"/>
    <mergeCell ref="A278:A280"/>
    <mergeCell ref="A194:A197"/>
    <mergeCell ref="A198:A199"/>
    <mergeCell ref="A204:A207"/>
    <mergeCell ref="A208:A210"/>
    <mergeCell ref="A221:A226"/>
    <mergeCell ref="A211:A212"/>
    <mergeCell ref="A215:A216"/>
    <mergeCell ref="A218:A220"/>
    <mergeCell ref="A201:A202"/>
    <mergeCell ref="A52:A53"/>
    <mergeCell ref="A54:A60"/>
    <mergeCell ref="A61:A78"/>
    <mergeCell ref="A79:A86"/>
    <mergeCell ref="A87:A99"/>
    <mergeCell ref="A100:A102"/>
    <mergeCell ref="A103:A108"/>
    <mergeCell ref="A109:A110"/>
    <mergeCell ref="A111:A121"/>
    <mergeCell ref="A123:A130"/>
    <mergeCell ref="A150:A163"/>
    <mergeCell ref="A165:A167"/>
    <mergeCell ref="A175:A181"/>
    <mergeCell ref="A183:A185"/>
    <mergeCell ref="A186:A189"/>
    <mergeCell ref="A190:A193"/>
    <mergeCell ref="A133:A136"/>
    <mergeCell ref="A139:A141"/>
    <mergeCell ref="A142:A145"/>
    <mergeCell ref="A146:A149"/>
    <mergeCell ref="A168:A172"/>
    <mergeCell ref="A173:A174"/>
    <mergeCell ref="A12:A37"/>
    <mergeCell ref="A38:A40"/>
    <mergeCell ref="A41:A47"/>
    <mergeCell ref="A48:A51"/>
    <mergeCell ref="A1:F1"/>
    <mergeCell ref="A2:F2"/>
    <mergeCell ref="A3:F3"/>
    <mergeCell ref="A6:A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02"/>
  <sheetViews>
    <sheetView topLeftCell="A67" zoomScale="70" zoomScaleNormal="70" workbookViewId="0">
      <selection activeCell="A108" sqref="A108"/>
    </sheetView>
  </sheetViews>
  <sheetFormatPr baseColWidth="10" defaultColWidth="0" defaultRowHeight="15" zeroHeight="1" x14ac:dyDescent="0.25"/>
  <cols>
    <col min="1" max="1" width="75.140625" customWidth="1"/>
    <col min="2" max="2" width="69.85546875" customWidth="1"/>
    <col min="3" max="3" width="19.140625" bestFit="1" customWidth="1"/>
    <col min="4" max="5" width="11.42578125" customWidth="1"/>
    <col min="6" max="255" width="11.42578125" hidden="1"/>
    <col min="256" max="256" width="35.5703125" bestFit="1" customWidth="1"/>
    <col min="257" max="257" width="19.140625" bestFit="1" customWidth="1"/>
    <col min="258" max="258" width="20" customWidth="1"/>
    <col min="259" max="260" width="11.42578125" customWidth="1"/>
    <col min="261" max="510" width="11.42578125" hidden="1"/>
    <col min="511" max="511" width="28" customWidth="1"/>
    <col min="512" max="512" width="35.5703125" bestFit="1" customWidth="1"/>
    <col min="513" max="513" width="19.140625" bestFit="1" customWidth="1"/>
    <col min="514" max="514" width="20" customWidth="1"/>
    <col min="515" max="516" width="11.42578125" customWidth="1"/>
    <col min="517" max="766" width="11.42578125" hidden="1"/>
    <col min="767" max="767" width="28" customWidth="1"/>
    <col min="768" max="768" width="35.5703125" bestFit="1" customWidth="1"/>
    <col min="769" max="769" width="19.140625" bestFit="1" customWidth="1"/>
    <col min="770" max="770" width="20" customWidth="1"/>
    <col min="771" max="772" width="11.42578125" customWidth="1"/>
    <col min="773" max="1022" width="11.42578125" hidden="1"/>
    <col min="1023" max="1023" width="28" customWidth="1"/>
    <col min="1024" max="1024" width="35.5703125" bestFit="1" customWidth="1"/>
    <col min="1025" max="1025" width="19.140625" bestFit="1" customWidth="1"/>
    <col min="1026" max="1026" width="20" customWidth="1"/>
    <col min="1027" max="1028" width="11.42578125" customWidth="1"/>
    <col min="1029" max="1278" width="11.42578125" hidden="1"/>
    <col min="1279" max="1279" width="28" customWidth="1"/>
    <col min="1280" max="1280" width="35.5703125" bestFit="1" customWidth="1"/>
    <col min="1281" max="1281" width="19.140625" bestFit="1" customWidth="1"/>
    <col min="1282" max="1282" width="20" customWidth="1"/>
    <col min="1283" max="1284" width="11.42578125" customWidth="1"/>
    <col min="1285" max="1534" width="11.42578125" hidden="1"/>
    <col min="1535" max="1535" width="28" customWidth="1"/>
    <col min="1536" max="1536" width="35.5703125" bestFit="1" customWidth="1"/>
    <col min="1537" max="1537" width="19.140625" bestFit="1" customWidth="1"/>
    <col min="1538" max="1538" width="20" customWidth="1"/>
    <col min="1539" max="1540" width="11.42578125" customWidth="1"/>
    <col min="1541" max="1790" width="11.42578125" hidden="1"/>
    <col min="1791" max="1791" width="28" customWidth="1"/>
    <col min="1792" max="1792" width="35.5703125" bestFit="1" customWidth="1"/>
    <col min="1793" max="1793" width="19.140625" bestFit="1" customWidth="1"/>
    <col min="1794" max="1794" width="20" customWidth="1"/>
    <col min="1795" max="1796" width="11.42578125" customWidth="1"/>
    <col min="1797" max="2046" width="11.42578125" hidden="1"/>
    <col min="2047" max="2047" width="28" customWidth="1"/>
    <col min="2048" max="2048" width="35.5703125" bestFit="1" customWidth="1"/>
    <col min="2049" max="2049" width="19.140625" bestFit="1" customWidth="1"/>
    <col min="2050" max="2050" width="20" customWidth="1"/>
    <col min="2051" max="2052" width="11.42578125" customWidth="1"/>
    <col min="2053" max="2302" width="11.42578125" hidden="1"/>
    <col min="2303" max="2303" width="28" customWidth="1"/>
    <col min="2304" max="2304" width="35.5703125" bestFit="1" customWidth="1"/>
    <col min="2305" max="2305" width="19.140625" bestFit="1" customWidth="1"/>
    <col min="2306" max="2306" width="20" customWidth="1"/>
    <col min="2307" max="2308" width="11.42578125" customWidth="1"/>
    <col min="2309" max="2558" width="11.42578125" hidden="1"/>
    <col min="2559" max="2559" width="28" customWidth="1"/>
    <col min="2560" max="2560" width="35.5703125" bestFit="1" customWidth="1"/>
    <col min="2561" max="2561" width="19.140625" bestFit="1" customWidth="1"/>
    <col min="2562" max="2562" width="20" customWidth="1"/>
    <col min="2563" max="2564" width="11.42578125" customWidth="1"/>
    <col min="2565" max="2814" width="11.42578125" hidden="1"/>
    <col min="2815" max="2815" width="28" customWidth="1"/>
    <col min="2816" max="2816" width="35.5703125" bestFit="1" customWidth="1"/>
    <col min="2817" max="2817" width="19.140625" bestFit="1" customWidth="1"/>
    <col min="2818" max="2818" width="20" customWidth="1"/>
    <col min="2819" max="2820" width="11.42578125" customWidth="1"/>
    <col min="2821" max="3070" width="11.42578125" hidden="1"/>
    <col min="3071" max="3071" width="28" customWidth="1"/>
    <col min="3072" max="3072" width="35.5703125" bestFit="1" customWidth="1"/>
    <col min="3073" max="3073" width="19.140625" bestFit="1" customWidth="1"/>
    <col min="3074" max="3074" width="20" customWidth="1"/>
    <col min="3075" max="3076" width="11.42578125" customWidth="1"/>
    <col min="3077" max="3326" width="11.42578125" hidden="1"/>
    <col min="3327" max="3327" width="28" customWidth="1"/>
    <col min="3328" max="3328" width="35.5703125" bestFit="1" customWidth="1"/>
    <col min="3329" max="3329" width="19.140625" bestFit="1" customWidth="1"/>
    <col min="3330" max="3330" width="20" customWidth="1"/>
    <col min="3331" max="3332" width="11.42578125" customWidth="1"/>
    <col min="3333" max="3582" width="11.42578125" hidden="1"/>
    <col min="3583" max="3583" width="28" customWidth="1"/>
    <col min="3584" max="3584" width="35.5703125" bestFit="1" customWidth="1"/>
    <col min="3585" max="3585" width="19.140625" bestFit="1" customWidth="1"/>
    <col min="3586" max="3586" width="20" customWidth="1"/>
    <col min="3587" max="3588" width="11.42578125" customWidth="1"/>
    <col min="3589" max="3838" width="11.42578125" hidden="1"/>
    <col min="3839" max="3839" width="28" customWidth="1"/>
    <col min="3840" max="3840" width="35.5703125" bestFit="1" customWidth="1"/>
    <col min="3841" max="3841" width="19.140625" bestFit="1" customWidth="1"/>
    <col min="3842" max="3842" width="20" customWidth="1"/>
    <col min="3843" max="3844" width="11.42578125" customWidth="1"/>
    <col min="3845" max="4094" width="11.42578125" hidden="1"/>
    <col min="4095" max="4095" width="28" customWidth="1"/>
    <col min="4096" max="4096" width="35.5703125" bestFit="1" customWidth="1"/>
    <col min="4097" max="4097" width="19.140625" bestFit="1" customWidth="1"/>
    <col min="4098" max="4098" width="20" customWidth="1"/>
    <col min="4099" max="4100" width="11.42578125" customWidth="1"/>
    <col min="4101" max="4350" width="11.42578125" hidden="1"/>
    <col min="4351" max="4351" width="28" customWidth="1"/>
    <col min="4352" max="4352" width="35.5703125" bestFit="1" customWidth="1"/>
    <col min="4353" max="4353" width="19.140625" bestFit="1" customWidth="1"/>
    <col min="4354" max="4354" width="20" customWidth="1"/>
    <col min="4355" max="4356" width="11.42578125" customWidth="1"/>
    <col min="4357" max="4606" width="11.42578125" hidden="1"/>
    <col min="4607" max="4607" width="28" customWidth="1"/>
    <col min="4608" max="4608" width="35.5703125" bestFit="1" customWidth="1"/>
    <col min="4609" max="4609" width="19.140625" bestFit="1" customWidth="1"/>
    <col min="4610" max="4610" width="20" customWidth="1"/>
    <col min="4611" max="4612" width="11.42578125" customWidth="1"/>
    <col min="4613" max="4862" width="11.42578125" hidden="1"/>
    <col min="4863" max="4863" width="28" customWidth="1"/>
    <col min="4864" max="4864" width="35.5703125" bestFit="1" customWidth="1"/>
    <col min="4865" max="4865" width="19.140625" bestFit="1" customWidth="1"/>
    <col min="4866" max="4866" width="20" customWidth="1"/>
    <col min="4867" max="4868" width="11.42578125" customWidth="1"/>
    <col min="4869" max="5118" width="11.42578125" hidden="1"/>
    <col min="5119" max="5119" width="28" customWidth="1"/>
    <col min="5120" max="5120" width="35.5703125" bestFit="1" customWidth="1"/>
    <col min="5121" max="5121" width="19.140625" bestFit="1" customWidth="1"/>
    <col min="5122" max="5122" width="20" customWidth="1"/>
    <col min="5123" max="5124" width="11.42578125" customWidth="1"/>
    <col min="5125" max="5374" width="11.42578125" hidden="1"/>
    <col min="5375" max="5375" width="28" customWidth="1"/>
    <col min="5376" max="5376" width="35.5703125" bestFit="1" customWidth="1"/>
    <col min="5377" max="5377" width="19.140625" bestFit="1" customWidth="1"/>
    <col min="5378" max="5378" width="20" customWidth="1"/>
    <col min="5379" max="5380" width="11.42578125" customWidth="1"/>
    <col min="5381" max="5630" width="11.42578125" hidden="1"/>
    <col min="5631" max="5631" width="28" customWidth="1"/>
    <col min="5632" max="5632" width="35.5703125" bestFit="1" customWidth="1"/>
    <col min="5633" max="5633" width="19.140625" bestFit="1" customWidth="1"/>
    <col min="5634" max="5634" width="20" customWidth="1"/>
    <col min="5635" max="5636" width="11.42578125" customWidth="1"/>
    <col min="5637" max="5886" width="11.42578125" hidden="1"/>
    <col min="5887" max="5887" width="28" customWidth="1"/>
    <col min="5888" max="5888" width="35.5703125" bestFit="1" customWidth="1"/>
    <col min="5889" max="5889" width="19.140625" bestFit="1" customWidth="1"/>
    <col min="5890" max="5890" width="20" customWidth="1"/>
    <col min="5891" max="5892" width="11.42578125" customWidth="1"/>
    <col min="5893" max="6142" width="11.42578125" hidden="1"/>
    <col min="6143" max="6143" width="28" customWidth="1"/>
    <col min="6144" max="6144" width="35.5703125" bestFit="1" customWidth="1"/>
    <col min="6145" max="6145" width="19.140625" bestFit="1" customWidth="1"/>
    <col min="6146" max="6146" width="20" customWidth="1"/>
    <col min="6147" max="6148" width="11.42578125" customWidth="1"/>
    <col min="6149" max="6398" width="11.42578125" hidden="1"/>
    <col min="6399" max="6399" width="28" customWidth="1"/>
    <col min="6400" max="6400" width="35.5703125" bestFit="1" customWidth="1"/>
    <col min="6401" max="6401" width="19.140625" bestFit="1" customWidth="1"/>
    <col min="6402" max="6402" width="20" customWidth="1"/>
    <col min="6403" max="6404" width="11.42578125" customWidth="1"/>
    <col min="6405" max="6654" width="11.42578125" hidden="1"/>
    <col min="6655" max="6655" width="28" customWidth="1"/>
    <col min="6656" max="6656" width="35.5703125" bestFit="1" customWidth="1"/>
    <col min="6657" max="6657" width="19.140625" bestFit="1" customWidth="1"/>
    <col min="6658" max="6658" width="20" customWidth="1"/>
    <col min="6659" max="6660" width="11.42578125" customWidth="1"/>
    <col min="6661" max="6910" width="11.42578125" hidden="1"/>
    <col min="6911" max="6911" width="28" customWidth="1"/>
    <col min="6912" max="6912" width="35.5703125" bestFit="1" customWidth="1"/>
    <col min="6913" max="6913" width="19.140625" bestFit="1" customWidth="1"/>
    <col min="6914" max="6914" width="20" customWidth="1"/>
    <col min="6915" max="6916" width="11.42578125" customWidth="1"/>
    <col min="6917" max="7166" width="11.42578125" hidden="1"/>
    <col min="7167" max="7167" width="28" customWidth="1"/>
    <col min="7168" max="7168" width="35.5703125" bestFit="1" customWidth="1"/>
    <col min="7169" max="7169" width="19.140625" bestFit="1" customWidth="1"/>
    <col min="7170" max="7170" width="20" customWidth="1"/>
    <col min="7171" max="7172" width="11.42578125" customWidth="1"/>
    <col min="7173" max="7422" width="11.42578125" hidden="1"/>
    <col min="7423" max="7423" width="28" customWidth="1"/>
    <col min="7424" max="7424" width="35.5703125" bestFit="1" customWidth="1"/>
    <col min="7425" max="7425" width="19.140625" bestFit="1" customWidth="1"/>
    <col min="7426" max="7426" width="20" customWidth="1"/>
    <col min="7427" max="7428" width="11.42578125" customWidth="1"/>
    <col min="7429" max="7678" width="11.42578125" hidden="1"/>
    <col min="7679" max="7679" width="28" customWidth="1"/>
    <col min="7680" max="7680" width="35.5703125" bestFit="1" customWidth="1"/>
    <col min="7681" max="7681" width="19.140625" bestFit="1" customWidth="1"/>
    <col min="7682" max="7682" width="20" customWidth="1"/>
    <col min="7683" max="7684" width="11.42578125" customWidth="1"/>
    <col min="7685" max="7934" width="11.42578125" hidden="1"/>
    <col min="7935" max="7935" width="28" customWidth="1"/>
    <col min="7936" max="7936" width="35.5703125" bestFit="1" customWidth="1"/>
    <col min="7937" max="7937" width="19.140625" bestFit="1" customWidth="1"/>
    <col min="7938" max="7938" width="20" customWidth="1"/>
    <col min="7939" max="7940" width="11.42578125" customWidth="1"/>
    <col min="7941" max="8190" width="11.42578125" hidden="1"/>
    <col min="8191" max="8191" width="28" customWidth="1"/>
    <col min="8192" max="8192" width="35.5703125" bestFit="1" customWidth="1"/>
    <col min="8193" max="8193" width="19.140625" bestFit="1" customWidth="1"/>
    <col min="8194" max="8194" width="20" customWidth="1"/>
    <col min="8195" max="8196" width="11.42578125" customWidth="1"/>
    <col min="8197" max="8446" width="11.42578125" hidden="1"/>
    <col min="8447" max="8447" width="28" customWidth="1"/>
    <col min="8448" max="8448" width="35.5703125" bestFit="1" customWidth="1"/>
    <col min="8449" max="8449" width="19.140625" bestFit="1" customWidth="1"/>
    <col min="8450" max="8450" width="20" customWidth="1"/>
    <col min="8451" max="8452" width="11.42578125" customWidth="1"/>
    <col min="8453" max="8702" width="11.42578125" hidden="1"/>
    <col min="8703" max="8703" width="28" customWidth="1"/>
    <col min="8704" max="8704" width="35.5703125" bestFit="1" customWidth="1"/>
    <col min="8705" max="8705" width="19.140625" bestFit="1" customWidth="1"/>
    <col min="8706" max="8706" width="20" customWidth="1"/>
    <col min="8707" max="8708" width="11.42578125" customWidth="1"/>
    <col min="8709" max="8958" width="11.42578125" hidden="1"/>
    <col min="8959" max="8959" width="28" customWidth="1"/>
    <col min="8960" max="8960" width="35.5703125" bestFit="1" customWidth="1"/>
    <col min="8961" max="8961" width="19.140625" bestFit="1" customWidth="1"/>
    <col min="8962" max="8962" width="20" customWidth="1"/>
    <col min="8963" max="8964" width="11.42578125" customWidth="1"/>
    <col min="8965" max="9214" width="11.42578125" hidden="1"/>
    <col min="9215" max="9215" width="28" customWidth="1"/>
    <col min="9216" max="9216" width="35.5703125" bestFit="1" customWidth="1"/>
    <col min="9217" max="9217" width="19.140625" bestFit="1" customWidth="1"/>
    <col min="9218" max="9218" width="20" customWidth="1"/>
    <col min="9219" max="9220" width="11.42578125" customWidth="1"/>
    <col min="9221" max="9470" width="11.42578125" hidden="1"/>
    <col min="9471" max="9471" width="28" customWidth="1"/>
    <col min="9472" max="9472" width="35.5703125" bestFit="1" customWidth="1"/>
    <col min="9473" max="9473" width="19.140625" bestFit="1" customWidth="1"/>
    <col min="9474" max="9474" width="20" customWidth="1"/>
    <col min="9475" max="9476" width="11.42578125" customWidth="1"/>
    <col min="9477" max="9726" width="11.42578125" hidden="1"/>
    <col min="9727" max="9727" width="28" customWidth="1"/>
    <col min="9728" max="9728" width="35.5703125" bestFit="1" customWidth="1"/>
    <col min="9729" max="9729" width="19.140625" bestFit="1" customWidth="1"/>
    <col min="9730" max="9730" width="20" customWidth="1"/>
    <col min="9731" max="9732" width="11.42578125" customWidth="1"/>
    <col min="9733" max="9982" width="11.42578125" hidden="1"/>
    <col min="9983" max="9983" width="28" customWidth="1"/>
    <col min="9984" max="9984" width="35.5703125" bestFit="1" customWidth="1"/>
    <col min="9985" max="9985" width="19.140625" bestFit="1" customWidth="1"/>
    <col min="9986" max="9986" width="20" customWidth="1"/>
    <col min="9987" max="9988" width="11.42578125" customWidth="1"/>
    <col min="9989" max="10238" width="11.42578125" hidden="1"/>
    <col min="10239" max="10239" width="28" customWidth="1"/>
    <col min="10240" max="10240" width="35.5703125" bestFit="1" customWidth="1"/>
    <col min="10241" max="10241" width="19.140625" bestFit="1" customWidth="1"/>
    <col min="10242" max="10242" width="20" customWidth="1"/>
    <col min="10243" max="10244" width="11.42578125" customWidth="1"/>
    <col min="10245" max="10494" width="11.42578125" hidden="1"/>
    <col min="10495" max="10495" width="28" customWidth="1"/>
    <col min="10496" max="10496" width="35.5703125" bestFit="1" customWidth="1"/>
    <col min="10497" max="10497" width="19.140625" bestFit="1" customWidth="1"/>
    <col min="10498" max="10498" width="20" customWidth="1"/>
    <col min="10499" max="10500" width="11.42578125" customWidth="1"/>
    <col min="10501" max="10750" width="11.42578125" hidden="1"/>
    <col min="10751" max="10751" width="28" customWidth="1"/>
    <col min="10752" max="10752" width="35.5703125" bestFit="1" customWidth="1"/>
    <col min="10753" max="10753" width="19.140625" bestFit="1" customWidth="1"/>
    <col min="10754" max="10754" width="20" customWidth="1"/>
    <col min="10755" max="10756" width="11.42578125" customWidth="1"/>
    <col min="10757" max="11006" width="11.42578125" hidden="1"/>
    <col min="11007" max="11007" width="28" customWidth="1"/>
    <col min="11008" max="11008" width="35.5703125" bestFit="1" customWidth="1"/>
    <col min="11009" max="11009" width="19.140625" bestFit="1" customWidth="1"/>
    <col min="11010" max="11010" width="20" customWidth="1"/>
    <col min="11011" max="11012" width="11.42578125" customWidth="1"/>
    <col min="11013" max="11262" width="11.42578125" hidden="1"/>
    <col min="11263" max="11263" width="28" customWidth="1"/>
    <col min="11264" max="11264" width="35.5703125" bestFit="1" customWidth="1"/>
    <col min="11265" max="11265" width="19.140625" bestFit="1" customWidth="1"/>
    <col min="11266" max="11266" width="20" customWidth="1"/>
    <col min="11267" max="11268" width="11.42578125" customWidth="1"/>
    <col min="11269" max="11518" width="11.42578125" hidden="1"/>
    <col min="11519" max="11519" width="28" customWidth="1"/>
    <col min="11520" max="11520" width="35.5703125" bestFit="1" customWidth="1"/>
    <col min="11521" max="11521" width="19.140625" bestFit="1" customWidth="1"/>
    <col min="11522" max="11522" width="20" customWidth="1"/>
    <col min="11523" max="11524" width="11.42578125" customWidth="1"/>
    <col min="11525" max="11774" width="11.42578125" hidden="1"/>
    <col min="11775" max="11775" width="28" customWidth="1"/>
    <col min="11776" max="11776" width="35.5703125" bestFit="1" customWidth="1"/>
    <col min="11777" max="11777" width="19.140625" bestFit="1" customWidth="1"/>
    <col min="11778" max="11778" width="20" customWidth="1"/>
    <col min="11779" max="11780" width="11.42578125" customWidth="1"/>
    <col min="11781" max="12030" width="11.42578125" hidden="1"/>
    <col min="12031" max="12031" width="28" customWidth="1"/>
    <col min="12032" max="12032" width="35.5703125" bestFit="1" customWidth="1"/>
    <col min="12033" max="12033" width="19.140625" bestFit="1" customWidth="1"/>
    <col min="12034" max="12034" width="20" customWidth="1"/>
    <col min="12035" max="12036" width="11.42578125" customWidth="1"/>
    <col min="12037" max="12286" width="11.42578125" hidden="1"/>
    <col min="12287" max="12287" width="28" customWidth="1"/>
    <col min="12288" max="12288" width="35.5703125" bestFit="1" customWidth="1"/>
    <col min="12289" max="12289" width="19.140625" bestFit="1" customWidth="1"/>
    <col min="12290" max="12290" width="20" customWidth="1"/>
    <col min="12291" max="12292" width="11.42578125" customWidth="1"/>
    <col min="12293" max="12542" width="11.42578125" hidden="1"/>
    <col min="12543" max="12543" width="28" customWidth="1"/>
    <col min="12544" max="12544" width="35.5703125" bestFit="1" customWidth="1"/>
    <col min="12545" max="12545" width="19.140625" bestFit="1" customWidth="1"/>
    <col min="12546" max="12546" width="20" customWidth="1"/>
    <col min="12547" max="12548" width="11.42578125" customWidth="1"/>
    <col min="12549" max="12798" width="11.42578125" hidden="1"/>
    <col min="12799" max="12799" width="28" customWidth="1"/>
    <col min="12800" max="12800" width="35.5703125" bestFit="1" customWidth="1"/>
    <col min="12801" max="12801" width="19.140625" bestFit="1" customWidth="1"/>
    <col min="12802" max="12802" width="20" customWidth="1"/>
    <col min="12803" max="12804" width="11.42578125" customWidth="1"/>
    <col min="12805" max="13054" width="11.42578125" hidden="1"/>
    <col min="13055" max="13055" width="28" customWidth="1"/>
    <col min="13056" max="13056" width="35.5703125" bestFit="1" customWidth="1"/>
    <col min="13057" max="13057" width="19.140625" bestFit="1" customWidth="1"/>
    <col min="13058" max="13058" width="20" customWidth="1"/>
    <col min="13059" max="13060" width="11.42578125" customWidth="1"/>
    <col min="13061" max="13310" width="11.42578125" hidden="1"/>
    <col min="13311" max="13311" width="28" customWidth="1"/>
    <col min="13312" max="13312" width="35.5703125" bestFit="1" customWidth="1"/>
    <col min="13313" max="13313" width="19.140625" bestFit="1" customWidth="1"/>
    <col min="13314" max="13314" width="20" customWidth="1"/>
    <col min="13315" max="13316" width="11.42578125" customWidth="1"/>
    <col min="13317" max="13566" width="11.42578125" hidden="1"/>
    <col min="13567" max="13567" width="28" customWidth="1"/>
    <col min="13568" max="13568" width="35.5703125" bestFit="1" customWidth="1"/>
    <col min="13569" max="13569" width="19.140625" bestFit="1" customWidth="1"/>
    <col min="13570" max="13570" width="20" customWidth="1"/>
    <col min="13571" max="13572" width="11.42578125" customWidth="1"/>
    <col min="13573" max="13822" width="11.42578125" hidden="1"/>
    <col min="13823" max="13823" width="28" customWidth="1"/>
    <col min="13824" max="13824" width="35.5703125" bestFit="1" customWidth="1"/>
    <col min="13825" max="13825" width="19.140625" bestFit="1" customWidth="1"/>
    <col min="13826" max="13826" width="20" customWidth="1"/>
    <col min="13827" max="13828" width="11.42578125" customWidth="1"/>
    <col min="13829" max="14078" width="11.42578125" hidden="1"/>
    <col min="14079" max="14079" width="28" customWidth="1"/>
    <col min="14080" max="14080" width="35.5703125" bestFit="1" customWidth="1"/>
    <col min="14081" max="14081" width="19.140625" bestFit="1" customWidth="1"/>
    <col min="14082" max="14082" width="20" customWidth="1"/>
    <col min="14083" max="14084" width="11.42578125" customWidth="1"/>
    <col min="14085" max="14334" width="11.42578125" hidden="1"/>
    <col min="14335" max="14335" width="28" customWidth="1"/>
    <col min="14336" max="14336" width="35.5703125" bestFit="1" customWidth="1"/>
    <col min="14337" max="14337" width="19.140625" bestFit="1" customWidth="1"/>
    <col min="14338" max="14338" width="20" customWidth="1"/>
    <col min="14339" max="14340" width="11.42578125" customWidth="1"/>
    <col min="14341" max="14590" width="11.42578125" hidden="1"/>
    <col min="14591" max="14591" width="28" customWidth="1"/>
    <col min="14592" max="14592" width="35.5703125" bestFit="1" customWidth="1"/>
    <col min="14593" max="14593" width="19.140625" bestFit="1" customWidth="1"/>
    <col min="14594" max="14594" width="20" customWidth="1"/>
    <col min="14595" max="14596" width="11.42578125" customWidth="1"/>
    <col min="14597" max="14846" width="11.42578125" hidden="1"/>
    <col min="14847" max="14847" width="28" customWidth="1"/>
    <col min="14848" max="14848" width="35.5703125" bestFit="1" customWidth="1"/>
    <col min="14849" max="14849" width="19.140625" bestFit="1" customWidth="1"/>
    <col min="14850" max="14850" width="20" customWidth="1"/>
    <col min="14851" max="14852" width="11.42578125" customWidth="1"/>
    <col min="14853" max="15102" width="11.42578125" hidden="1"/>
    <col min="15103" max="15103" width="28" customWidth="1"/>
    <col min="15104" max="15104" width="35.5703125" bestFit="1" customWidth="1"/>
    <col min="15105" max="15105" width="19.140625" bestFit="1" customWidth="1"/>
    <col min="15106" max="15106" width="20" customWidth="1"/>
    <col min="15107" max="15108" width="11.42578125" customWidth="1"/>
    <col min="15109" max="15358" width="11.42578125" hidden="1"/>
    <col min="15359" max="15359" width="28" customWidth="1"/>
    <col min="15360" max="15360" width="35.5703125" bestFit="1" customWidth="1"/>
    <col min="15361" max="15361" width="19.140625" bestFit="1" customWidth="1"/>
    <col min="15362" max="15362" width="20" customWidth="1"/>
    <col min="15363" max="15364" width="11.42578125" customWidth="1"/>
    <col min="15365" max="15614" width="11.42578125" hidden="1"/>
    <col min="15615" max="15615" width="28" customWidth="1"/>
    <col min="15616" max="15616" width="35.5703125" bestFit="1" customWidth="1"/>
    <col min="15617" max="15617" width="19.140625" bestFit="1" customWidth="1"/>
    <col min="15618" max="15618" width="20" customWidth="1"/>
    <col min="15619" max="15620" width="11.42578125" customWidth="1"/>
    <col min="15621" max="15870" width="11.42578125" hidden="1"/>
    <col min="15871" max="15871" width="28" customWidth="1"/>
    <col min="15872" max="15872" width="35.5703125" bestFit="1" customWidth="1"/>
    <col min="15873" max="15873" width="19.140625" bestFit="1" customWidth="1"/>
    <col min="15874" max="15874" width="20" customWidth="1"/>
    <col min="15875" max="15876" width="11.42578125" customWidth="1"/>
    <col min="15877" max="16126" width="11.42578125" hidden="1"/>
    <col min="16127" max="16127" width="28" customWidth="1"/>
    <col min="16128" max="16128" width="35.5703125" bestFit="1" customWidth="1"/>
    <col min="16129" max="16129" width="19.140625" bestFit="1" customWidth="1"/>
    <col min="16130" max="16130" width="20" customWidth="1"/>
    <col min="16131" max="16132" width="11.42578125" customWidth="1"/>
    <col min="16135" max="16384" width="11.42578125" hidden="1"/>
  </cols>
  <sheetData>
    <row r="1" spans="1:5" ht="31.5" customHeight="1" x14ac:dyDescent="0.25">
      <c r="A1" s="449" t="s">
        <v>885</v>
      </c>
      <c r="B1" s="450"/>
      <c r="C1" s="450"/>
      <c r="D1" s="450"/>
      <c r="E1" s="451"/>
    </row>
    <row r="2" spans="1:5" ht="18.75" x14ac:dyDescent="0.25">
      <c r="A2" s="452" t="s">
        <v>886</v>
      </c>
      <c r="B2" s="453"/>
      <c r="C2" s="453"/>
      <c r="D2" s="453"/>
      <c r="E2" s="454"/>
    </row>
    <row r="3" spans="1:5" ht="18.75" x14ac:dyDescent="0.25">
      <c r="A3" s="452" t="s">
        <v>1212</v>
      </c>
      <c r="B3" s="453"/>
      <c r="C3" s="453"/>
      <c r="D3" s="453"/>
      <c r="E3" s="454"/>
    </row>
    <row r="4" spans="1:5" ht="18.75" x14ac:dyDescent="0.25">
      <c r="A4" s="452" t="s">
        <v>887</v>
      </c>
      <c r="B4" s="453"/>
      <c r="C4" s="453"/>
      <c r="D4" s="453"/>
      <c r="E4" s="454"/>
    </row>
    <row r="5" spans="1:5" ht="18.75" x14ac:dyDescent="0.25">
      <c r="A5" s="455" t="s">
        <v>652</v>
      </c>
      <c r="B5" s="456"/>
      <c r="C5" s="456"/>
      <c r="D5" s="456"/>
      <c r="E5" s="457"/>
    </row>
    <row r="6" spans="1:5" x14ac:dyDescent="0.25">
      <c r="A6" s="92"/>
      <c r="B6" s="93"/>
      <c r="C6" s="93"/>
      <c r="D6" s="93"/>
      <c r="E6" s="94"/>
    </row>
    <row r="7" spans="1:5" ht="18" customHeight="1" x14ac:dyDescent="0.25">
      <c r="A7" s="461" t="s">
        <v>888</v>
      </c>
      <c r="B7" s="462"/>
      <c r="C7" s="462"/>
      <c r="D7" s="95"/>
      <c r="E7" s="96"/>
    </row>
    <row r="8" spans="1:5" ht="15" customHeight="1" x14ac:dyDescent="0.25">
      <c r="A8" s="458" t="s">
        <v>889</v>
      </c>
      <c r="B8" s="459" t="s">
        <v>890</v>
      </c>
      <c r="C8" s="460" t="s">
        <v>891</v>
      </c>
      <c r="D8" s="97" t="s">
        <v>653</v>
      </c>
      <c r="E8" s="98" t="s">
        <v>653</v>
      </c>
    </row>
    <row r="9" spans="1:5" ht="15.75" thickBot="1" x14ac:dyDescent="0.3">
      <c r="A9" s="458"/>
      <c r="B9" s="459"/>
      <c r="C9" s="460"/>
      <c r="D9" s="97" t="s">
        <v>654</v>
      </c>
      <c r="E9" s="98" t="s">
        <v>655</v>
      </c>
    </row>
    <row r="10" spans="1:5" ht="15.75" thickBot="1" x14ac:dyDescent="0.3">
      <c r="A10" s="448" t="s">
        <v>656</v>
      </c>
      <c r="B10" s="79" t="s">
        <v>826</v>
      </c>
      <c r="C10" s="141">
        <v>146802.14203760002</v>
      </c>
      <c r="D10" s="142">
        <v>3.1170438975095749E-2</v>
      </c>
      <c r="E10" s="143">
        <v>1.7295000000000001E-2</v>
      </c>
    </row>
    <row r="11" spans="1:5" ht="15.75" thickBot="1" x14ac:dyDescent="0.3">
      <c r="A11" s="448"/>
      <c r="B11" s="80" t="s">
        <v>827</v>
      </c>
      <c r="C11" s="144">
        <v>201946.5251342</v>
      </c>
      <c r="D11" s="11">
        <v>3.2382331788539886E-2</v>
      </c>
      <c r="E11" s="145">
        <v>2.5694000000000005E-2</v>
      </c>
    </row>
    <row r="12" spans="1:5" ht="15.75" thickBot="1" x14ac:dyDescent="0.3">
      <c r="A12" s="448"/>
      <c r="B12" s="80" t="s">
        <v>828</v>
      </c>
      <c r="C12" s="144">
        <v>21550.207810600001</v>
      </c>
      <c r="D12" s="11">
        <v>3.1172089278697968E-2</v>
      </c>
      <c r="E12" s="145">
        <v>2.7383000000000005E-2</v>
      </c>
    </row>
    <row r="13" spans="1:5" ht="15.75" thickBot="1" x14ac:dyDescent="0.3">
      <c r="A13" s="448"/>
      <c r="B13" s="81" t="s">
        <v>829</v>
      </c>
      <c r="C13" s="146">
        <v>418608.57703560003</v>
      </c>
      <c r="D13" s="147">
        <v>3.4080371260643005E-2</v>
      </c>
      <c r="E13" s="148">
        <v>2.4389000000000001E-2</v>
      </c>
    </row>
    <row r="14" spans="1:5" ht="15.75" thickBot="1" x14ac:dyDescent="0.3">
      <c r="A14" s="448" t="s">
        <v>657</v>
      </c>
      <c r="B14" s="82" t="s">
        <v>830</v>
      </c>
      <c r="C14" s="141">
        <v>175879.82160560001</v>
      </c>
      <c r="D14" s="142">
        <v>-3.5207450389862061E-2</v>
      </c>
      <c r="E14" s="143">
        <v>5.4825000000000006E-2</v>
      </c>
    </row>
    <row r="15" spans="1:5" ht="15.75" thickBot="1" x14ac:dyDescent="0.3">
      <c r="A15" s="448"/>
      <c r="B15" s="80" t="s">
        <v>831</v>
      </c>
      <c r="C15" s="144">
        <v>175858.51609200001</v>
      </c>
      <c r="D15" s="11">
        <v>3.7484241183847189E-3</v>
      </c>
      <c r="E15" s="145">
        <v>4.2719000000000007E-2</v>
      </c>
    </row>
    <row r="16" spans="1:5" ht="15.75" thickBot="1" x14ac:dyDescent="0.3">
      <c r="A16" s="448"/>
      <c r="B16" s="80" t="s">
        <v>832</v>
      </c>
      <c r="C16" s="144">
        <v>475711.92052860005</v>
      </c>
      <c r="D16" s="11">
        <v>-1.4757970348000526E-2</v>
      </c>
      <c r="E16" s="145">
        <v>3.3577000000000003E-2</v>
      </c>
    </row>
    <row r="17" spans="1:5" ht="15.75" thickBot="1" x14ac:dyDescent="0.3">
      <c r="A17" s="448"/>
      <c r="B17" s="81" t="s">
        <v>833</v>
      </c>
      <c r="C17" s="146">
        <v>306255.5897828</v>
      </c>
      <c r="D17" s="147">
        <v>-3.4973749425262213E-3</v>
      </c>
      <c r="E17" s="148">
        <v>2.9877000000000001E-2</v>
      </c>
    </row>
    <row r="18" spans="1:5" ht="15.75" thickBot="1" x14ac:dyDescent="0.3">
      <c r="A18" s="448" t="s">
        <v>658</v>
      </c>
      <c r="B18" s="79" t="s">
        <v>834</v>
      </c>
      <c r="C18" s="141">
        <v>220094.8555834</v>
      </c>
      <c r="D18" s="142">
        <v>2.8397729620337486E-2</v>
      </c>
      <c r="E18" s="143">
        <v>2.4625999999999999E-2</v>
      </c>
    </row>
    <row r="19" spans="1:5" ht="15.75" thickBot="1" x14ac:dyDescent="0.3">
      <c r="A19" s="448"/>
      <c r="B19" s="80" t="s">
        <v>835</v>
      </c>
      <c r="C19" s="144">
        <v>148677.9427014</v>
      </c>
      <c r="D19" s="11">
        <v>2.6658151298761368E-2</v>
      </c>
      <c r="E19" s="145">
        <v>2.6632000000000003E-2</v>
      </c>
    </row>
    <row r="20" spans="1:5" ht="15.75" thickBot="1" x14ac:dyDescent="0.3">
      <c r="A20" s="448"/>
      <c r="B20" s="80" t="s">
        <v>836</v>
      </c>
      <c r="C20" s="144">
        <v>157158.61358540002</v>
      </c>
      <c r="D20" s="11">
        <v>2.6214230805635452E-2</v>
      </c>
      <c r="E20" s="145">
        <v>3.5351000000000007E-2</v>
      </c>
    </row>
    <row r="21" spans="1:5" ht="15.75" thickBot="1" x14ac:dyDescent="0.3">
      <c r="A21" s="448"/>
      <c r="B21" s="81" t="s">
        <v>837</v>
      </c>
      <c r="C21" s="146">
        <v>113782.8297438</v>
      </c>
      <c r="D21" s="147">
        <v>2.8099000453948975E-2</v>
      </c>
      <c r="E21" s="148">
        <v>2.9160999999999999E-2</v>
      </c>
    </row>
    <row r="22" spans="1:5" ht="15.75" thickBot="1" x14ac:dyDescent="0.3">
      <c r="A22" s="448" t="s">
        <v>659</v>
      </c>
      <c r="B22" s="79" t="s">
        <v>838</v>
      </c>
      <c r="C22" s="141">
        <v>194242.63791240001</v>
      </c>
      <c r="D22" s="142">
        <v>2.6592841371893883E-2</v>
      </c>
      <c r="E22" s="143">
        <v>2.5003000000000004E-2</v>
      </c>
    </row>
    <row r="23" spans="1:5" ht="15.75" thickBot="1" x14ac:dyDescent="0.3">
      <c r="A23" s="448"/>
      <c r="B23" s="80" t="s">
        <v>839</v>
      </c>
      <c r="C23" s="144">
        <v>80979.281188399997</v>
      </c>
      <c r="D23" s="11">
        <v>1.9554879516363144E-2</v>
      </c>
      <c r="E23" s="145">
        <v>2.1046000000000002E-2</v>
      </c>
    </row>
    <row r="24" spans="1:5" ht="22.5" customHeight="1" thickBot="1" x14ac:dyDescent="0.3">
      <c r="A24" s="448"/>
      <c r="B24" s="80" t="s">
        <v>840</v>
      </c>
      <c r="C24" s="144">
        <v>87000.987816400011</v>
      </c>
      <c r="D24" s="11">
        <v>1.6250720247626305E-2</v>
      </c>
      <c r="E24" s="145">
        <v>1.9612000000000001E-2</v>
      </c>
    </row>
    <row r="25" spans="1:5" ht="15.75" thickBot="1" x14ac:dyDescent="0.3">
      <c r="A25" s="448"/>
      <c r="B25" s="81" t="s">
        <v>841</v>
      </c>
      <c r="C25" s="146">
        <v>196252.70873879999</v>
      </c>
      <c r="D25" s="147">
        <v>2.2592749446630478E-2</v>
      </c>
      <c r="E25" s="148">
        <v>2.3652000000000003E-2</v>
      </c>
    </row>
    <row r="26" spans="1:5" ht="15.75" thickBot="1" x14ac:dyDescent="0.3">
      <c r="A26" s="99" t="s">
        <v>660</v>
      </c>
      <c r="B26" s="83" t="s">
        <v>842</v>
      </c>
      <c r="C26" s="149">
        <v>69101.86888780001</v>
      </c>
      <c r="D26" s="150">
        <v>4.1241038590669632E-2</v>
      </c>
      <c r="E26" s="151">
        <v>3.4417000000000003E-2</v>
      </c>
    </row>
    <row r="27" spans="1:5" ht="15.75" thickBot="1" x14ac:dyDescent="0.3">
      <c r="A27" s="99" t="s">
        <v>661</v>
      </c>
      <c r="B27" s="83" t="s">
        <v>843</v>
      </c>
      <c r="C27" s="149">
        <v>2282.9253370000001</v>
      </c>
      <c r="D27" s="150">
        <v>8.5008842870593071E-3</v>
      </c>
      <c r="E27" s="151">
        <v>6.5870000000000008E-3</v>
      </c>
    </row>
    <row r="28" spans="1:5" ht="15.75" thickBot="1" x14ac:dyDescent="0.3">
      <c r="A28" s="448" t="s">
        <v>662</v>
      </c>
      <c r="B28" s="84" t="s">
        <v>844</v>
      </c>
      <c r="C28" s="141">
        <v>96255.651645999998</v>
      </c>
      <c r="D28" s="142">
        <v>1.8939809873700142E-2</v>
      </c>
      <c r="E28" s="143">
        <v>2.0603000000000003E-2</v>
      </c>
    </row>
    <row r="29" spans="1:5" ht="15.75" thickBot="1" x14ac:dyDescent="0.3">
      <c r="A29" s="448"/>
      <c r="B29" s="80" t="s">
        <v>845</v>
      </c>
      <c r="C29" s="144">
        <v>321648.6873936</v>
      </c>
      <c r="D29" s="11">
        <v>2.2955970838665962E-2</v>
      </c>
      <c r="E29" s="145">
        <v>2.1551000000000004E-2</v>
      </c>
    </row>
    <row r="30" spans="1:5" ht="15.75" thickBot="1" x14ac:dyDescent="0.3">
      <c r="A30" s="448"/>
      <c r="B30" s="80" t="s">
        <v>846</v>
      </c>
      <c r="C30" s="144">
        <v>214976.17040620002</v>
      </c>
      <c r="D30" s="11">
        <v>2.316243015229702E-2</v>
      </c>
      <c r="E30" s="145">
        <v>2.5237000000000002E-2</v>
      </c>
    </row>
    <row r="31" spans="1:5" ht="15.75" thickBot="1" x14ac:dyDescent="0.3">
      <c r="A31" s="448"/>
      <c r="B31" s="80" t="s">
        <v>847</v>
      </c>
      <c r="C31" s="144">
        <v>9282.1238608000003</v>
      </c>
      <c r="D31" s="11">
        <v>2.6188960298895836E-2</v>
      </c>
      <c r="E31" s="145">
        <v>2.6113000000000001E-2</v>
      </c>
    </row>
    <row r="32" spans="1:5" ht="15.75" thickBot="1" x14ac:dyDescent="0.3">
      <c r="A32" s="448"/>
      <c r="B32" s="81" t="s">
        <v>848</v>
      </c>
      <c r="C32" s="146">
        <v>143202.97821060001</v>
      </c>
      <c r="D32" s="147">
        <v>2.7230041101574898E-2</v>
      </c>
      <c r="E32" s="148">
        <v>3.2055000000000007E-2</v>
      </c>
    </row>
    <row r="33" spans="1:5" ht="15.75" thickBot="1" x14ac:dyDescent="0.3">
      <c r="A33" s="448" t="s">
        <v>663</v>
      </c>
      <c r="B33" s="79" t="s">
        <v>849</v>
      </c>
      <c r="C33" s="141">
        <v>124958.26098840001</v>
      </c>
      <c r="D33" s="142">
        <v>1.3233089819550514E-2</v>
      </c>
      <c r="E33" s="143">
        <v>1.8617000000000002E-2</v>
      </c>
    </row>
    <row r="34" spans="1:5" ht="15.75" thickBot="1" x14ac:dyDescent="0.3">
      <c r="A34" s="448"/>
      <c r="B34" s="80" t="s">
        <v>850</v>
      </c>
      <c r="C34" s="144">
        <v>168573.71614860001</v>
      </c>
      <c r="D34" s="11">
        <v>3.8947839289903641E-2</v>
      </c>
      <c r="E34" s="145">
        <v>5.0217000000000005E-2</v>
      </c>
    </row>
    <row r="35" spans="1:5" ht="15.75" thickBot="1" x14ac:dyDescent="0.3">
      <c r="A35" s="448"/>
      <c r="B35" s="80" t="s">
        <v>901</v>
      </c>
      <c r="C35" s="144">
        <v>145316.11203060002</v>
      </c>
      <c r="D35" s="11">
        <v>1.2977779842913151E-2</v>
      </c>
      <c r="E35" s="145">
        <v>1.6699000000000002E-2</v>
      </c>
    </row>
    <row r="36" spans="1:5" ht="18.75" customHeight="1" thickBot="1" x14ac:dyDescent="0.3">
      <c r="A36" s="448"/>
      <c r="B36" s="81" t="s">
        <v>851</v>
      </c>
      <c r="C36" s="146">
        <v>46621.587285000001</v>
      </c>
      <c r="D36" s="147">
        <v>1.603752002120018E-2</v>
      </c>
      <c r="E36" s="148">
        <v>1.7543000000000003E-2</v>
      </c>
    </row>
    <row r="37" spans="1:5" ht="18.75" customHeight="1" x14ac:dyDescent="0.25">
      <c r="A37" s="458" t="s">
        <v>892</v>
      </c>
      <c r="B37" s="462"/>
      <c r="C37" s="103">
        <f>SUM(C10:C36)</f>
        <v>4463023.2394916005</v>
      </c>
      <c r="D37" s="103"/>
      <c r="E37" s="105"/>
    </row>
    <row r="38" spans="1:5" ht="6" customHeight="1" x14ac:dyDescent="0.25">
      <c r="A38" s="100"/>
      <c r="B38" s="101"/>
      <c r="C38" s="106"/>
      <c r="D38" s="106"/>
      <c r="E38" s="107"/>
    </row>
    <row r="39" spans="1:5" ht="18.75" customHeight="1" thickBot="1" x14ac:dyDescent="0.3">
      <c r="A39" s="102" t="s">
        <v>893</v>
      </c>
      <c r="B39" s="103"/>
      <c r="C39" s="103"/>
      <c r="D39" s="103"/>
      <c r="E39" s="105"/>
    </row>
    <row r="40" spans="1:5" ht="18.75" customHeight="1" x14ac:dyDescent="0.25">
      <c r="A40" s="479" t="s">
        <v>656</v>
      </c>
      <c r="B40" s="85" t="s">
        <v>852</v>
      </c>
      <c r="C40" s="152">
        <v>263321.1728532</v>
      </c>
      <c r="D40" s="142">
        <v>9.3373749405145645E-3</v>
      </c>
      <c r="E40" s="143">
        <v>2.0543000000000002E-2</v>
      </c>
    </row>
    <row r="41" spans="1:5" ht="15.75" thickBot="1" x14ac:dyDescent="0.3">
      <c r="A41" s="480"/>
      <c r="B41" s="86" t="s">
        <v>853</v>
      </c>
      <c r="C41" s="153">
        <v>278074.80890980002</v>
      </c>
      <c r="D41" s="147">
        <v>1.1283909901976585E-2</v>
      </c>
      <c r="E41" s="148">
        <v>1.1311000000000002E-2</v>
      </c>
    </row>
    <row r="42" spans="1:5" x14ac:dyDescent="0.25">
      <c r="A42" s="479" t="s">
        <v>657</v>
      </c>
      <c r="B42" s="85" t="s">
        <v>854</v>
      </c>
      <c r="C42" s="152">
        <v>294294.69114500005</v>
      </c>
      <c r="D42" s="142">
        <v>4.8782711382955313E-4</v>
      </c>
      <c r="E42" s="143">
        <v>9.2700000000000005E-3</v>
      </c>
    </row>
    <row r="43" spans="1:5" ht="15.75" thickBot="1" x14ac:dyDescent="0.3">
      <c r="A43" s="480"/>
      <c r="B43" s="86" t="s">
        <v>855</v>
      </c>
      <c r="C43" s="153">
        <v>948455.77918840002</v>
      </c>
      <c r="D43" s="147">
        <v>1.0073709301650524E-2</v>
      </c>
      <c r="E43" s="148">
        <v>1.0336000000000001E-2</v>
      </c>
    </row>
    <row r="44" spans="1:5" x14ac:dyDescent="0.25">
      <c r="A44" s="479" t="s">
        <v>658</v>
      </c>
      <c r="B44" s="88" t="s">
        <v>856</v>
      </c>
      <c r="C44" s="152">
        <v>282280.35962419998</v>
      </c>
      <c r="D44" s="142">
        <v>1.741098053753376E-2</v>
      </c>
      <c r="E44" s="143">
        <v>1.7140000000000002E-2</v>
      </c>
    </row>
    <row r="45" spans="1:5" x14ac:dyDescent="0.25">
      <c r="A45" s="481"/>
      <c r="B45" s="89" t="s">
        <v>857</v>
      </c>
      <c r="C45" s="58">
        <v>120604.54017360002</v>
      </c>
      <c r="D45" s="11">
        <v>8.8930781930685043E-3</v>
      </c>
      <c r="E45" s="145">
        <v>5.6230000000000004E-3</v>
      </c>
    </row>
    <row r="46" spans="1:5" ht="15.75" thickBot="1" x14ac:dyDescent="0.3">
      <c r="A46" s="480"/>
      <c r="B46" s="90" t="s">
        <v>858</v>
      </c>
      <c r="C46" s="153">
        <v>374138.96344999998</v>
      </c>
      <c r="D46" s="147">
        <v>1.5327850356698036E-2</v>
      </c>
      <c r="E46" s="148">
        <v>1.4840000000000001E-2</v>
      </c>
    </row>
    <row r="47" spans="1:5" x14ac:dyDescent="0.25">
      <c r="A47" s="479" t="s">
        <v>659</v>
      </c>
      <c r="B47" s="88" t="s">
        <v>859</v>
      </c>
      <c r="C47" s="152">
        <v>86238.640818399988</v>
      </c>
      <c r="D47" s="142">
        <v>1.1005549691617489E-2</v>
      </c>
      <c r="E47" s="143">
        <v>6.3320000000000008E-3</v>
      </c>
    </row>
    <row r="48" spans="1:5" ht="18.75" customHeight="1" x14ac:dyDescent="0.25">
      <c r="A48" s="481"/>
      <c r="B48" s="89" t="s">
        <v>860</v>
      </c>
      <c r="C48" s="58">
        <v>59570.289427600001</v>
      </c>
      <c r="D48" s="11">
        <v>5.2149929106235504E-3</v>
      </c>
      <c r="E48" s="145">
        <v>7.7090000000000006E-3</v>
      </c>
    </row>
    <row r="49" spans="1:5" x14ac:dyDescent="0.25">
      <c r="A49" s="481"/>
      <c r="B49" s="89" t="s">
        <v>861</v>
      </c>
      <c r="C49" s="58">
        <v>339040.43612600007</v>
      </c>
      <c r="D49" s="11">
        <v>0</v>
      </c>
      <c r="E49" s="145">
        <v>8.6040000000000005E-3</v>
      </c>
    </row>
    <row r="50" spans="1:5" x14ac:dyDescent="0.25">
      <c r="A50" s="481"/>
      <c r="B50" s="89" t="s">
        <v>862</v>
      </c>
      <c r="C50" s="58">
        <v>60307.946256600007</v>
      </c>
      <c r="D50" s="11">
        <v>1.0411429218947887E-2</v>
      </c>
      <c r="E50" s="145">
        <v>8.1609999999999999E-3</v>
      </c>
    </row>
    <row r="51" spans="1:5" ht="15.75" thickBot="1" x14ac:dyDescent="0.3">
      <c r="A51" s="480"/>
      <c r="B51" s="90" t="s">
        <v>863</v>
      </c>
      <c r="C51" s="153">
        <v>48734.141297800008</v>
      </c>
      <c r="D51" s="147">
        <v>5.5389148183166981E-3</v>
      </c>
      <c r="E51" s="148">
        <v>5.13E-3</v>
      </c>
    </row>
    <row r="52" spans="1:5" ht="15.75" thickBot="1" x14ac:dyDescent="0.3">
      <c r="A52" s="155" t="s">
        <v>660</v>
      </c>
      <c r="B52" s="83" t="s">
        <v>864</v>
      </c>
      <c r="C52" s="156">
        <v>86620.5972492</v>
      </c>
      <c r="D52" s="150">
        <v>1.2381110340356827E-2</v>
      </c>
      <c r="E52" s="151">
        <v>8.5840000000000014E-3</v>
      </c>
    </row>
    <row r="53" spans="1:5" ht="28.5" customHeight="1" thickBot="1" x14ac:dyDescent="0.3">
      <c r="A53" s="154" t="s">
        <v>661</v>
      </c>
      <c r="B53" s="411" t="s">
        <v>865</v>
      </c>
      <c r="C53" s="153">
        <v>4319.9837464000002</v>
      </c>
      <c r="D53" s="147">
        <v>0</v>
      </c>
      <c r="E53" s="148">
        <v>2.7880000000000001E-3</v>
      </c>
    </row>
    <row r="54" spans="1:5" x14ac:dyDescent="0.25">
      <c r="A54" s="479" t="s">
        <v>662</v>
      </c>
      <c r="B54" s="85" t="s">
        <v>866</v>
      </c>
      <c r="C54" s="152">
        <v>277842.04417060001</v>
      </c>
      <c r="D54" s="142">
        <v>3.9917388930916786E-3</v>
      </c>
      <c r="E54" s="143">
        <v>3.3500000000000001E-3</v>
      </c>
    </row>
    <row r="55" spans="1:5" x14ac:dyDescent="0.25">
      <c r="A55" s="481"/>
      <c r="B55" s="87" t="s">
        <v>867</v>
      </c>
      <c r="C55" s="58">
        <v>35186.307060799998</v>
      </c>
      <c r="D55" s="11">
        <v>2.8656288050115108E-3</v>
      </c>
      <c r="E55" s="145">
        <v>5.7340000000000004E-3</v>
      </c>
    </row>
    <row r="56" spans="1:5" x14ac:dyDescent="0.25">
      <c r="A56" s="481"/>
      <c r="B56" s="87" t="s">
        <v>868</v>
      </c>
      <c r="C56" s="58">
        <v>312369.41029560001</v>
      </c>
      <c r="D56" s="11">
        <v>1.1834960430860519E-2</v>
      </c>
      <c r="E56" s="145">
        <v>1.2059000000000002E-2</v>
      </c>
    </row>
    <row r="57" spans="1:5" ht="15.75" thickBot="1" x14ac:dyDescent="0.3">
      <c r="A57" s="480"/>
      <c r="B57" s="86" t="s">
        <v>665</v>
      </c>
      <c r="C57" s="153">
        <v>526680.99096760002</v>
      </c>
      <c r="D57" s="147">
        <v>5.6381928734481335E-3</v>
      </c>
      <c r="E57" s="148">
        <v>4.0290000000000005E-3</v>
      </c>
    </row>
    <row r="58" spans="1:5" x14ac:dyDescent="0.25">
      <c r="A58" s="479" t="s">
        <v>663</v>
      </c>
      <c r="B58" s="85" t="s">
        <v>869</v>
      </c>
      <c r="C58" s="152">
        <v>151977.02152220003</v>
      </c>
      <c r="D58" s="142">
        <v>1.569787971675396E-2</v>
      </c>
      <c r="E58" s="143">
        <v>1.6828000000000003E-2</v>
      </c>
    </row>
    <row r="59" spans="1:5" ht="16.5" customHeight="1" thickBot="1" x14ac:dyDescent="0.3">
      <c r="A59" s="480"/>
      <c r="B59" s="90" t="s">
        <v>870</v>
      </c>
      <c r="C59" s="153">
        <v>96661.847543800017</v>
      </c>
      <c r="D59" s="147">
        <v>1.5441490337252617E-2</v>
      </c>
      <c r="E59" s="148">
        <v>1.4503000000000002E-2</v>
      </c>
    </row>
    <row r="60" spans="1:5" ht="16.5" customHeight="1" thickBot="1" x14ac:dyDescent="0.3">
      <c r="A60" s="474" t="s">
        <v>894</v>
      </c>
      <c r="B60" s="475"/>
      <c r="C60" s="108">
        <f>SUM(C40:C59)</f>
        <v>4646719.9718268001</v>
      </c>
      <c r="D60" s="109"/>
      <c r="E60" s="110"/>
    </row>
    <row r="61" spans="1:5" ht="6.75" customHeight="1" x14ac:dyDescent="0.25">
      <c r="A61" s="476"/>
      <c r="B61" s="477"/>
      <c r="C61" s="477"/>
      <c r="D61" s="111"/>
      <c r="E61" s="112"/>
    </row>
    <row r="62" spans="1:5" ht="16.5" customHeight="1" thickBot="1" x14ac:dyDescent="0.3">
      <c r="A62" s="461" t="s">
        <v>895</v>
      </c>
      <c r="B62" s="462"/>
      <c r="C62" s="462"/>
      <c r="D62" s="113"/>
      <c r="E62" s="114"/>
    </row>
    <row r="63" spans="1:5" ht="16.5" customHeight="1" thickBot="1" x14ac:dyDescent="0.3">
      <c r="A63" s="12" t="s">
        <v>659</v>
      </c>
      <c r="B63" s="91" t="s">
        <v>871</v>
      </c>
      <c r="C63" s="10">
        <v>100901.21188420001</v>
      </c>
      <c r="D63" s="13">
        <v>-1.8055379623547196E-3</v>
      </c>
      <c r="E63" s="13">
        <v>4.4000000000000006E-5</v>
      </c>
    </row>
    <row r="64" spans="1:5" ht="16.5" customHeight="1" x14ac:dyDescent="0.25">
      <c r="A64" s="470" t="s">
        <v>896</v>
      </c>
      <c r="B64" s="478"/>
      <c r="C64" s="115">
        <f>+C63</f>
        <v>100901.21188420001</v>
      </c>
      <c r="D64" s="116"/>
      <c r="E64" s="117"/>
    </row>
    <row r="65" spans="1:255" ht="16.5" customHeight="1" thickBot="1" x14ac:dyDescent="0.3">
      <c r="A65" s="118" t="s">
        <v>667</v>
      </c>
      <c r="B65" s="119"/>
      <c r="C65" s="120">
        <f>+C64+C60+C37</f>
        <v>9210644.4232026003</v>
      </c>
      <c r="D65" s="121"/>
      <c r="E65" s="122"/>
    </row>
    <row r="66" spans="1:255" ht="6.75" customHeight="1" x14ac:dyDescent="0.25">
      <c r="A66" s="123"/>
      <c r="B66" s="14"/>
      <c r="C66" s="15"/>
      <c r="D66" s="16"/>
    </row>
    <row r="67" spans="1:255" ht="16.5" customHeight="1" x14ac:dyDescent="0.25">
      <c r="A67" s="455" t="s">
        <v>668</v>
      </c>
      <c r="B67" s="456"/>
      <c r="C67" s="456"/>
      <c r="D67" s="456"/>
      <c r="E67" s="457"/>
    </row>
    <row r="68" spans="1:255" ht="16.5" customHeight="1" thickBot="1" x14ac:dyDescent="0.3">
      <c r="A68" s="124" t="s">
        <v>897</v>
      </c>
      <c r="B68" s="125"/>
      <c r="C68" s="125"/>
      <c r="D68" s="125"/>
      <c r="E68" s="126"/>
    </row>
    <row r="69" spans="1:255" ht="16.5" customHeight="1" x14ac:dyDescent="0.25">
      <c r="A69" s="470" t="s">
        <v>889</v>
      </c>
      <c r="B69" s="471" t="s">
        <v>890</v>
      </c>
      <c r="C69" s="472" t="s">
        <v>891</v>
      </c>
      <c r="D69" s="127" t="s">
        <v>653</v>
      </c>
      <c r="E69" s="128" t="s">
        <v>653</v>
      </c>
    </row>
    <row r="70" spans="1:255" ht="16.5" customHeight="1" thickBot="1" x14ac:dyDescent="0.3">
      <c r="A70" s="458"/>
      <c r="B70" s="459"/>
      <c r="C70" s="460"/>
      <c r="D70" s="97" t="s">
        <v>654</v>
      </c>
      <c r="E70" s="98" t="s">
        <v>655</v>
      </c>
    </row>
    <row r="71" spans="1:255" ht="15.75" thickBot="1" x14ac:dyDescent="0.3">
      <c r="A71" s="157" t="s">
        <v>669</v>
      </c>
      <c r="B71" s="160" t="s">
        <v>294</v>
      </c>
      <c r="C71" s="156">
        <v>648134.5005940001</v>
      </c>
      <c r="D71" s="158">
        <v>0.21888700127601624</v>
      </c>
      <c r="E71" s="159">
        <v>-0.11722200000000001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</row>
    <row r="72" spans="1:255" ht="15.75" thickBot="1" x14ac:dyDescent="0.3">
      <c r="A72" s="157" t="s">
        <v>656</v>
      </c>
      <c r="B72" s="160" t="s">
        <v>872</v>
      </c>
      <c r="C72" s="156">
        <v>287005.11739620002</v>
      </c>
      <c r="D72" s="158">
        <v>4.222290962934494E-2</v>
      </c>
      <c r="E72" s="159">
        <v>3.2009000000000003E-2</v>
      </c>
    </row>
    <row r="73" spans="1:255" x14ac:dyDescent="0.25">
      <c r="A73" s="465" t="s">
        <v>670</v>
      </c>
      <c r="B73" s="162" t="s">
        <v>587</v>
      </c>
      <c r="C73" s="152">
        <v>682320.54927120009</v>
      </c>
      <c r="D73" s="169">
        <v>3.5650487989187241E-2</v>
      </c>
      <c r="E73" s="170">
        <v>3.4512000000000001E-2</v>
      </c>
    </row>
    <row r="74" spans="1:255" x14ac:dyDescent="0.25">
      <c r="A74" s="466"/>
      <c r="B74" s="163" t="s">
        <v>585</v>
      </c>
      <c r="C74" s="57">
        <v>574762.40120740014</v>
      </c>
      <c r="D74" s="17">
        <v>3.4698180854320526E-2</v>
      </c>
      <c r="E74" s="171">
        <v>-0.38512600000000002</v>
      </c>
    </row>
    <row r="75" spans="1:255" x14ac:dyDescent="0.25">
      <c r="A75" s="466"/>
      <c r="B75" s="163" t="s">
        <v>588</v>
      </c>
      <c r="C75" s="57">
        <v>571313.03741680004</v>
      </c>
      <c r="D75" s="17">
        <v>3.438718244433403E-2</v>
      </c>
      <c r="E75" s="171">
        <v>-0.38721100000000003</v>
      </c>
    </row>
    <row r="76" spans="1:255" ht="15.75" thickBot="1" x14ac:dyDescent="0.3">
      <c r="A76" s="467"/>
      <c r="B76" s="164" t="s">
        <v>586</v>
      </c>
      <c r="C76" s="172">
        <v>1610391.9973372002</v>
      </c>
      <c r="D76" s="173">
        <v>2.3729441687464714E-2</v>
      </c>
      <c r="E76" s="174">
        <v>6.8364000000000008E-2</v>
      </c>
    </row>
    <row r="77" spans="1:255" x14ac:dyDescent="0.25">
      <c r="A77" s="465" t="s">
        <v>671</v>
      </c>
      <c r="B77" s="162" t="s">
        <v>873</v>
      </c>
      <c r="C77" s="473">
        <v>245394.0950342</v>
      </c>
      <c r="D77" s="169">
        <v>0</v>
      </c>
      <c r="E77" s="170">
        <v>0</v>
      </c>
    </row>
    <row r="78" spans="1:255" ht="15.75" thickBot="1" x14ac:dyDescent="0.3">
      <c r="A78" s="467"/>
      <c r="B78" s="164" t="s">
        <v>874</v>
      </c>
      <c r="C78" s="464"/>
      <c r="D78" s="173">
        <v>-4.076819121837616E-2</v>
      </c>
      <c r="E78" s="174">
        <v>-0.16089600000000001</v>
      </c>
    </row>
    <row r="79" spans="1:255" x14ac:dyDescent="0.25">
      <c r="A79" s="465" t="s">
        <v>658</v>
      </c>
      <c r="B79" s="162" t="s">
        <v>875</v>
      </c>
      <c r="C79" s="473">
        <v>361603.17197899998</v>
      </c>
      <c r="D79" s="169">
        <v>5.2499998360872269E-2</v>
      </c>
      <c r="E79" s="170">
        <v>5.2611000000000005E-2</v>
      </c>
    </row>
    <row r="80" spans="1:255" x14ac:dyDescent="0.25">
      <c r="A80" s="466"/>
      <c r="B80" s="163" t="s">
        <v>876</v>
      </c>
      <c r="C80" s="463"/>
      <c r="D80" s="17">
        <v>0.24419580399990082</v>
      </c>
      <c r="E80" s="171">
        <v>0.260048</v>
      </c>
    </row>
    <row r="81" spans="1:5" ht="15.75" thickBot="1" x14ac:dyDescent="0.3">
      <c r="A81" s="467"/>
      <c r="B81" s="164" t="s">
        <v>296</v>
      </c>
      <c r="C81" s="153">
        <v>462351.00242660003</v>
      </c>
      <c r="D81" s="173">
        <v>3.9709731936454773E-2</v>
      </c>
      <c r="E81" s="174">
        <v>2.4187000000000004E-2</v>
      </c>
    </row>
    <row r="82" spans="1:5" ht="15.75" thickBot="1" x14ac:dyDescent="0.3">
      <c r="A82" s="157" t="s">
        <v>672</v>
      </c>
      <c r="B82" s="165" t="s">
        <v>454</v>
      </c>
      <c r="C82" s="156">
        <v>963017.83918060001</v>
      </c>
      <c r="D82" s="158">
        <v>0.1809350997209549</v>
      </c>
      <c r="E82" s="159">
        <v>3.6174000000000005E-2</v>
      </c>
    </row>
    <row r="83" spans="1:5" x14ac:dyDescent="0.25">
      <c r="A83" s="465" t="s">
        <v>659</v>
      </c>
      <c r="B83" s="162" t="s">
        <v>30</v>
      </c>
      <c r="C83" s="152">
        <v>563715.46633780003</v>
      </c>
      <c r="D83" s="169">
        <v>2.9302909970283508E-2</v>
      </c>
      <c r="E83" s="170">
        <v>3.3468999999999999E-2</v>
      </c>
    </row>
    <row r="84" spans="1:5" x14ac:dyDescent="0.25">
      <c r="A84" s="466"/>
      <c r="B84" s="163" t="s">
        <v>455</v>
      </c>
      <c r="C84" s="58">
        <v>621457.21000580001</v>
      </c>
      <c r="D84" s="17">
        <v>3.4356288611888885E-2</v>
      </c>
      <c r="E84" s="171">
        <v>3.7060000000000003E-2</v>
      </c>
    </row>
    <row r="85" spans="1:5" x14ac:dyDescent="0.25">
      <c r="A85" s="466"/>
      <c r="B85" s="163" t="s">
        <v>464</v>
      </c>
      <c r="C85" s="58">
        <v>619059.96695340006</v>
      </c>
      <c r="D85" s="17">
        <v>3.6170147359371185E-2</v>
      </c>
      <c r="E85" s="171">
        <v>3.1189000000000001E-2</v>
      </c>
    </row>
    <row r="86" spans="1:5" ht="15.75" thickBot="1" x14ac:dyDescent="0.3">
      <c r="A86" s="467"/>
      <c r="B86" s="161" t="s">
        <v>877</v>
      </c>
      <c r="C86" s="153">
        <v>370819.25489420001</v>
      </c>
      <c r="D86" s="173">
        <v>3.2480731606483459E-2</v>
      </c>
      <c r="E86" s="174">
        <v>4.5196000000000007E-2</v>
      </c>
    </row>
    <row r="87" spans="1:5" ht="15.75" thickBot="1" x14ac:dyDescent="0.3">
      <c r="A87" s="157" t="s">
        <v>673</v>
      </c>
      <c r="B87" s="160" t="s">
        <v>276</v>
      </c>
      <c r="C87" s="156">
        <v>606021.85506940004</v>
      </c>
      <c r="D87" s="158">
        <v>2.4334609508514404E-2</v>
      </c>
      <c r="E87" s="159">
        <v>7.2489000000000012E-2</v>
      </c>
    </row>
    <row r="88" spans="1:5" x14ac:dyDescent="0.25">
      <c r="A88" s="465" t="s">
        <v>674</v>
      </c>
      <c r="B88" s="166" t="s">
        <v>375</v>
      </c>
      <c r="C88" s="152">
        <v>518031.76624780003</v>
      </c>
      <c r="D88" s="169">
        <v>2.3617319762706757E-2</v>
      </c>
      <c r="E88" s="170">
        <v>4.6568000000000005E-2</v>
      </c>
    </row>
    <row r="89" spans="1:5" x14ac:dyDescent="0.25">
      <c r="A89" s="466"/>
      <c r="B89" s="167" t="s">
        <v>878</v>
      </c>
      <c r="C89" s="463">
        <v>15288.1509984</v>
      </c>
      <c r="D89" s="17">
        <v>0.17830730974674225</v>
      </c>
      <c r="E89" s="171">
        <v>7.477000000000001E-3</v>
      </c>
    </row>
    <row r="90" spans="1:5" ht="15.75" thickBot="1" x14ac:dyDescent="0.3">
      <c r="A90" s="467"/>
      <c r="B90" s="161" t="s">
        <v>879</v>
      </c>
      <c r="C90" s="464"/>
      <c r="D90" s="173">
        <v>31.64501953125</v>
      </c>
      <c r="E90" s="174">
        <v>1.056691</v>
      </c>
    </row>
    <row r="91" spans="1:5" x14ac:dyDescent="0.25">
      <c r="A91" s="465" t="s">
        <v>661</v>
      </c>
      <c r="B91" s="162" t="s">
        <v>579</v>
      </c>
      <c r="C91" s="152">
        <v>982710.95485079999</v>
      </c>
      <c r="D91" s="169">
        <v>2.9469581320881844E-2</v>
      </c>
      <c r="E91" s="170">
        <v>6.2029000000000001E-2</v>
      </c>
    </row>
    <row r="92" spans="1:5" x14ac:dyDescent="0.25">
      <c r="A92" s="466"/>
      <c r="B92" s="163" t="s">
        <v>880</v>
      </c>
      <c r="C92" s="58">
        <v>541673.00111680001</v>
      </c>
      <c r="D92" s="17">
        <v>3.5756558179855347E-2</v>
      </c>
      <c r="E92" s="171">
        <v>5.7368000000000002E-2</v>
      </c>
    </row>
    <row r="93" spans="1:5" ht="15.75" thickBot="1" x14ac:dyDescent="0.3">
      <c r="A93" s="467"/>
      <c r="B93" s="164" t="s">
        <v>881</v>
      </c>
      <c r="C93" s="153">
        <v>1782661.3258258002</v>
      </c>
      <c r="D93" s="173">
        <v>2.7185499668121338E-2</v>
      </c>
      <c r="E93" s="174">
        <v>7.6622999999999997E-2</v>
      </c>
    </row>
    <row r="94" spans="1:5" x14ac:dyDescent="0.25">
      <c r="A94" s="465" t="s">
        <v>662</v>
      </c>
      <c r="B94" s="162" t="s">
        <v>465</v>
      </c>
      <c r="C94" s="152">
        <v>718303.60362320009</v>
      </c>
      <c r="D94" s="169">
        <v>3.3332839608192444E-2</v>
      </c>
      <c r="E94" s="170">
        <v>3.9607000000000003E-2</v>
      </c>
    </row>
    <row r="95" spans="1:5" ht="16.5" customHeight="1" thickBot="1" x14ac:dyDescent="0.3">
      <c r="A95" s="467"/>
      <c r="B95" s="168" t="s">
        <v>882</v>
      </c>
      <c r="C95" s="153">
        <v>197151.84674360001</v>
      </c>
      <c r="D95" s="173">
        <v>2.8422810137271881E-2</v>
      </c>
      <c r="E95" s="174">
        <v>2.7231000000000005E-2</v>
      </c>
    </row>
    <row r="96" spans="1:5" ht="16.5" customHeight="1" x14ac:dyDescent="0.25">
      <c r="A96" s="129" t="s">
        <v>898</v>
      </c>
      <c r="B96" s="130"/>
      <c r="C96" s="103">
        <f>SUM(C71:C95)</f>
        <v>13943188.114510203</v>
      </c>
      <c r="D96" s="130"/>
      <c r="E96" s="131"/>
    </row>
    <row r="97" spans="1:6" ht="6.75" customHeight="1" x14ac:dyDescent="0.25">
      <c r="A97" s="132"/>
      <c r="B97" s="133"/>
      <c r="C97" s="134"/>
      <c r="D97" s="133"/>
      <c r="E97" s="135"/>
    </row>
    <row r="98" spans="1:6" ht="16.5" customHeight="1" thickBot="1" x14ac:dyDescent="0.3">
      <c r="A98" s="124" t="s">
        <v>899</v>
      </c>
      <c r="B98" s="130"/>
      <c r="C98" s="103"/>
      <c r="D98" s="130"/>
      <c r="E98" s="131"/>
    </row>
    <row r="99" spans="1:6" ht="16.5" customHeight="1" thickBot="1" x14ac:dyDescent="0.3">
      <c r="A99" s="157" t="s">
        <v>657</v>
      </c>
      <c r="B99" s="175" t="s">
        <v>883</v>
      </c>
      <c r="C99" s="156">
        <v>776074.3600148001</v>
      </c>
      <c r="D99" s="158">
        <v>0.12471780180931091</v>
      </c>
      <c r="E99" s="159">
        <v>2.1492479369044304E-2</v>
      </c>
      <c r="F99">
        <v>3.3819000000000002E-2</v>
      </c>
    </row>
    <row r="100" spans="1:6" ht="15.75" thickBot="1" x14ac:dyDescent="0.3">
      <c r="A100" s="157" t="s">
        <v>675</v>
      </c>
      <c r="B100" s="175" t="s">
        <v>884</v>
      </c>
      <c r="C100" s="156">
        <v>277058.40455580002</v>
      </c>
      <c r="D100" s="158">
        <v>-5.4335843771696091E-2</v>
      </c>
      <c r="E100" s="159">
        <v>1.0384600609540939E-2</v>
      </c>
      <c r="F100">
        <v>-3.5710000000000004E-3</v>
      </c>
    </row>
    <row r="101" spans="1:6" ht="16.5" customHeight="1" thickBot="1" x14ac:dyDescent="0.3">
      <c r="A101" s="157" t="s">
        <v>673</v>
      </c>
      <c r="B101" s="175" t="s">
        <v>463</v>
      </c>
      <c r="C101" s="156">
        <v>579578.51010080008</v>
      </c>
      <c r="D101" s="158">
        <v>0.10385999828577042</v>
      </c>
      <c r="E101" s="159">
        <v>2.8563311323523521E-2</v>
      </c>
      <c r="F101">
        <v>3.5127000000000005E-2</v>
      </c>
    </row>
    <row r="102" spans="1:6" ht="16.5" customHeight="1" x14ac:dyDescent="0.25">
      <c r="A102" s="129" t="s">
        <v>676</v>
      </c>
      <c r="B102" s="130"/>
      <c r="C102" s="103">
        <f>SUM(C99:C101)</f>
        <v>1632711.2746714002</v>
      </c>
      <c r="D102" s="130"/>
      <c r="E102" s="131"/>
    </row>
    <row r="103" spans="1:6" ht="16.5" customHeight="1" x14ac:dyDescent="0.25">
      <c r="A103" s="129" t="s">
        <v>677</v>
      </c>
      <c r="B103" s="130"/>
      <c r="C103" s="103">
        <f>+C102+C96</f>
        <v>15575899.389181603</v>
      </c>
      <c r="D103" s="136"/>
      <c r="E103" s="137"/>
    </row>
    <row r="104" spans="1:6" ht="9" customHeight="1" x14ac:dyDescent="0.25">
      <c r="A104" s="124"/>
      <c r="B104" s="104"/>
      <c r="C104" s="103"/>
      <c r="D104" s="136"/>
      <c r="E104" s="137"/>
    </row>
    <row r="105" spans="1:6" ht="16.5" customHeight="1" thickBot="1" x14ac:dyDescent="0.3">
      <c r="A105" s="468" t="s">
        <v>678</v>
      </c>
      <c r="B105" s="469"/>
      <c r="C105" s="120">
        <f>+C103+C65</f>
        <v>24786543.812384203</v>
      </c>
      <c r="D105" s="138"/>
      <c r="E105" s="139"/>
    </row>
    <row r="106" spans="1:6" ht="8.25" customHeight="1" x14ac:dyDescent="0.25">
      <c r="A106" s="140"/>
      <c r="B106" s="140"/>
      <c r="C106" s="140"/>
      <c r="D106" s="140"/>
      <c r="E106" s="140"/>
    </row>
    <row r="107" spans="1:6" x14ac:dyDescent="0.25"/>
    <row r="108" spans="1:6" x14ac:dyDescent="0.25">
      <c r="A108" t="s">
        <v>24</v>
      </c>
    </row>
    <row r="109" spans="1:6" x14ac:dyDescent="0.25"/>
    <row r="110" spans="1:6" x14ac:dyDescent="0.25"/>
    <row r="111" spans="1:6" x14ac:dyDescent="0.25"/>
    <row r="112" spans="1:6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</sheetData>
  <mergeCells count="41">
    <mergeCell ref="A37:B37"/>
    <mergeCell ref="A60:B60"/>
    <mergeCell ref="A61:C61"/>
    <mergeCell ref="A62:C62"/>
    <mergeCell ref="A64:B64"/>
    <mergeCell ref="A58:A59"/>
    <mergeCell ref="A40:A41"/>
    <mergeCell ref="A42:A43"/>
    <mergeCell ref="A44:A46"/>
    <mergeCell ref="A47:A51"/>
    <mergeCell ref="A54:A57"/>
    <mergeCell ref="A73:A76"/>
    <mergeCell ref="A77:A78"/>
    <mergeCell ref="A79:A81"/>
    <mergeCell ref="A83:A86"/>
    <mergeCell ref="A67:E67"/>
    <mergeCell ref="A69:A70"/>
    <mergeCell ref="B69:B70"/>
    <mergeCell ref="C69:C70"/>
    <mergeCell ref="C77:C78"/>
    <mergeCell ref="C79:C80"/>
    <mergeCell ref="C89:C90"/>
    <mergeCell ref="A88:A90"/>
    <mergeCell ref="A91:A93"/>
    <mergeCell ref="A94:A95"/>
    <mergeCell ref="A105:B105"/>
    <mergeCell ref="A33:A36"/>
    <mergeCell ref="A1:E1"/>
    <mergeCell ref="A2:E2"/>
    <mergeCell ref="A3:E3"/>
    <mergeCell ref="A4:E4"/>
    <mergeCell ref="A5:E5"/>
    <mergeCell ref="A8:A9"/>
    <mergeCell ref="B8:B9"/>
    <mergeCell ref="C8:C9"/>
    <mergeCell ref="A7:C7"/>
    <mergeCell ref="A10:A13"/>
    <mergeCell ref="A14:A17"/>
    <mergeCell ref="A18:A21"/>
    <mergeCell ref="A22:A25"/>
    <mergeCell ref="A28:A32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26"/>
  <sheetViews>
    <sheetView zoomScale="85" zoomScaleNormal="85" workbookViewId="0">
      <selection activeCell="A105" sqref="A105"/>
    </sheetView>
  </sheetViews>
  <sheetFormatPr baseColWidth="10" defaultColWidth="0" defaultRowHeight="15" zeroHeight="1" x14ac:dyDescent="0.25"/>
  <cols>
    <col min="1" max="1" width="63.5703125" customWidth="1"/>
    <col min="2" max="2" width="62.7109375" customWidth="1"/>
    <col min="3" max="3" width="15.42578125" customWidth="1"/>
    <col min="4" max="256" width="11.42578125" hidden="1"/>
    <col min="257" max="257" width="63.5703125" customWidth="1"/>
    <col min="258" max="258" width="36.140625" customWidth="1"/>
    <col min="259" max="259" width="22.140625" customWidth="1"/>
    <col min="260" max="512" width="11.42578125" hidden="1"/>
    <col min="513" max="513" width="63.5703125" customWidth="1"/>
    <col min="514" max="514" width="36.140625" customWidth="1"/>
    <col min="515" max="515" width="22.140625" customWidth="1"/>
    <col min="516" max="768" width="11.42578125" hidden="1"/>
    <col min="769" max="769" width="63.5703125" customWidth="1"/>
    <col min="770" max="770" width="36.140625" customWidth="1"/>
    <col min="771" max="771" width="22.140625" customWidth="1"/>
    <col min="772" max="1024" width="11.42578125" hidden="1"/>
    <col min="1025" max="1025" width="63.5703125" customWidth="1"/>
    <col min="1026" max="1026" width="36.140625" customWidth="1"/>
    <col min="1027" max="1027" width="22.140625" customWidth="1"/>
    <col min="1028" max="1280" width="11.42578125" hidden="1"/>
    <col min="1281" max="1281" width="63.5703125" customWidth="1"/>
    <col min="1282" max="1282" width="36.140625" customWidth="1"/>
    <col min="1283" max="1283" width="22.140625" customWidth="1"/>
    <col min="1284" max="1536" width="11.42578125" hidden="1"/>
    <col min="1537" max="1537" width="63.5703125" customWidth="1"/>
    <col min="1538" max="1538" width="36.140625" customWidth="1"/>
    <col min="1539" max="1539" width="22.140625" customWidth="1"/>
    <col min="1540" max="1792" width="11.42578125" hidden="1"/>
    <col min="1793" max="1793" width="63.5703125" customWidth="1"/>
    <col min="1794" max="1794" width="36.140625" customWidth="1"/>
    <col min="1795" max="1795" width="22.140625" customWidth="1"/>
    <col min="1796" max="2048" width="11.42578125" hidden="1"/>
    <col min="2049" max="2049" width="63.5703125" customWidth="1"/>
    <col min="2050" max="2050" width="36.140625" customWidth="1"/>
    <col min="2051" max="2051" width="22.140625" customWidth="1"/>
    <col min="2052" max="2304" width="11.42578125" hidden="1"/>
    <col min="2305" max="2305" width="63.5703125" customWidth="1"/>
    <col min="2306" max="2306" width="36.140625" customWidth="1"/>
    <col min="2307" max="2307" width="22.140625" customWidth="1"/>
    <col min="2308" max="2560" width="11.42578125" hidden="1"/>
    <col min="2561" max="2561" width="63.5703125" customWidth="1"/>
    <col min="2562" max="2562" width="36.140625" customWidth="1"/>
    <col min="2563" max="2563" width="22.140625" customWidth="1"/>
    <col min="2564" max="2816" width="11.42578125" hidden="1"/>
    <col min="2817" max="2817" width="63.5703125" customWidth="1"/>
    <col min="2818" max="2818" width="36.140625" customWidth="1"/>
    <col min="2819" max="2819" width="22.140625" customWidth="1"/>
    <col min="2820" max="3072" width="11.42578125" hidden="1"/>
    <col min="3073" max="3073" width="63.5703125" customWidth="1"/>
    <col min="3074" max="3074" width="36.140625" customWidth="1"/>
    <col min="3075" max="3075" width="22.140625" customWidth="1"/>
    <col min="3076" max="3328" width="11.42578125" hidden="1"/>
    <col min="3329" max="3329" width="63.5703125" customWidth="1"/>
    <col min="3330" max="3330" width="36.140625" customWidth="1"/>
    <col min="3331" max="3331" width="22.140625" customWidth="1"/>
    <col min="3332" max="3584" width="11.42578125" hidden="1"/>
    <col min="3585" max="3585" width="63.5703125" customWidth="1"/>
    <col min="3586" max="3586" width="36.140625" customWidth="1"/>
    <col min="3587" max="3587" width="22.140625" customWidth="1"/>
    <col min="3588" max="3840" width="11.42578125" hidden="1"/>
    <col min="3841" max="3841" width="63.5703125" customWidth="1"/>
    <col min="3842" max="3842" width="36.140625" customWidth="1"/>
    <col min="3843" max="3843" width="22.140625" customWidth="1"/>
    <col min="3844" max="4096" width="11.42578125" hidden="1"/>
    <col min="4097" max="4097" width="63.5703125" customWidth="1"/>
    <col min="4098" max="4098" width="36.140625" customWidth="1"/>
    <col min="4099" max="4099" width="22.140625" customWidth="1"/>
    <col min="4100" max="4352" width="11.42578125" hidden="1"/>
    <col min="4353" max="4353" width="63.5703125" customWidth="1"/>
    <col min="4354" max="4354" width="36.140625" customWidth="1"/>
    <col min="4355" max="4355" width="22.140625" customWidth="1"/>
    <col min="4356" max="4608" width="11.42578125" hidden="1"/>
    <col min="4609" max="4609" width="63.5703125" customWidth="1"/>
    <col min="4610" max="4610" width="36.140625" customWidth="1"/>
    <col min="4611" max="4611" width="22.140625" customWidth="1"/>
    <col min="4612" max="4864" width="11.42578125" hidden="1"/>
    <col min="4865" max="4865" width="63.5703125" customWidth="1"/>
    <col min="4866" max="4866" width="36.140625" customWidth="1"/>
    <col min="4867" max="4867" width="22.140625" customWidth="1"/>
    <col min="4868" max="5120" width="11.42578125" hidden="1"/>
    <col min="5121" max="5121" width="63.5703125" customWidth="1"/>
    <col min="5122" max="5122" width="36.140625" customWidth="1"/>
    <col min="5123" max="5123" width="22.140625" customWidth="1"/>
    <col min="5124" max="5376" width="11.42578125" hidden="1"/>
    <col min="5377" max="5377" width="63.5703125" customWidth="1"/>
    <col min="5378" max="5378" width="36.140625" customWidth="1"/>
    <col min="5379" max="5379" width="22.140625" customWidth="1"/>
    <col min="5380" max="5632" width="11.42578125" hidden="1"/>
    <col min="5633" max="5633" width="63.5703125" customWidth="1"/>
    <col min="5634" max="5634" width="36.140625" customWidth="1"/>
    <col min="5635" max="5635" width="22.140625" customWidth="1"/>
    <col min="5636" max="5888" width="11.42578125" hidden="1"/>
    <col min="5889" max="5889" width="63.5703125" customWidth="1"/>
    <col min="5890" max="5890" width="36.140625" customWidth="1"/>
    <col min="5891" max="5891" width="22.140625" customWidth="1"/>
    <col min="5892" max="6144" width="11.42578125" hidden="1"/>
    <col min="6145" max="6145" width="63.5703125" customWidth="1"/>
    <col min="6146" max="6146" width="36.140625" customWidth="1"/>
    <col min="6147" max="6147" width="22.140625" customWidth="1"/>
    <col min="6148" max="6400" width="11.42578125" hidden="1"/>
    <col min="6401" max="6401" width="63.5703125" customWidth="1"/>
    <col min="6402" max="6402" width="36.140625" customWidth="1"/>
    <col min="6403" max="6403" width="22.140625" customWidth="1"/>
    <col min="6404" max="6656" width="11.42578125" hidden="1"/>
    <col min="6657" max="6657" width="63.5703125" customWidth="1"/>
    <col min="6658" max="6658" width="36.140625" customWidth="1"/>
    <col min="6659" max="6659" width="22.140625" customWidth="1"/>
    <col min="6660" max="6912" width="11.42578125" hidden="1"/>
    <col min="6913" max="6913" width="63.5703125" customWidth="1"/>
    <col min="6914" max="6914" width="36.140625" customWidth="1"/>
    <col min="6915" max="6915" width="22.140625" customWidth="1"/>
    <col min="6916" max="7168" width="11.42578125" hidden="1"/>
    <col min="7169" max="7169" width="63.5703125" customWidth="1"/>
    <col min="7170" max="7170" width="36.140625" customWidth="1"/>
    <col min="7171" max="7171" width="22.140625" customWidth="1"/>
    <col min="7172" max="7424" width="11.42578125" hidden="1"/>
    <col min="7425" max="7425" width="63.5703125" customWidth="1"/>
    <col min="7426" max="7426" width="36.140625" customWidth="1"/>
    <col min="7427" max="7427" width="22.140625" customWidth="1"/>
    <col min="7428" max="7680" width="11.42578125" hidden="1"/>
    <col min="7681" max="7681" width="63.5703125" customWidth="1"/>
    <col min="7682" max="7682" width="36.140625" customWidth="1"/>
    <col min="7683" max="7683" width="22.140625" customWidth="1"/>
    <col min="7684" max="7936" width="11.42578125" hidden="1"/>
    <col min="7937" max="7937" width="63.5703125" customWidth="1"/>
    <col min="7938" max="7938" width="36.140625" customWidth="1"/>
    <col min="7939" max="7939" width="22.140625" customWidth="1"/>
    <col min="7940" max="8192" width="11.42578125" hidden="1"/>
    <col min="8193" max="8193" width="63.5703125" customWidth="1"/>
    <col min="8194" max="8194" width="36.140625" customWidth="1"/>
    <col min="8195" max="8195" width="22.140625" customWidth="1"/>
    <col min="8196" max="8448" width="11.42578125" hidden="1"/>
    <col min="8449" max="8449" width="63.5703125" customWidth="1"/>
    <col min="8450" max="8450" width="36.140625" customWidth="1"/>
    <col min="8451" max="8451" width="22.140625" customWidth="1"/>
    <col min="8452" max="8704" width="11.42578125" hidden="1"/>
    <col min="8705" max="8705" width="63.5703125" customWidth="1"/>
    <col min="8706" max="8706" width="36.140625" customWidth="1"/>
    <col min="8707" max="8707" width="22.140625" customWidth="1"/>
    <col min="8708" max="8960" width="11.42578125" hidden="1"/>
    <col min="8961" max="8961" width="63.5703125" customWidth="1"/>
    <col min="8962" max="8962" width="36.140625" customWidth="1"/>
    <col min="8963" max="8963" width="22.140625" customWidth="1"/>
    <col min="8964" max="9216" width="11.42578125" hidden="1"/>
    <col min="9217" max="9217" width="63.5703125" customWidth="1"/>
    <col min="9218" max="9218" width="36.140625" customWidth="1"/>
    <col min="9219" max="9219" width="22.140625" customWidth="1"/>
    <col min="9220" max="9472" width="11.42578125" hidden="1"/>
    <col min="9473" max="9473" width="63.5703125" customWidth="1"/>
    <col min="9474" max="9474" width="36.140625" customWidth="1"/>
    <col min="9475" max="9475" width="22.140625" customWidth="1"/>
    <col min="9476" max="9728" width="11.42578125" hidden="1"/>
    <col min="9729" max="9729" width="63.5703125" customWidth="1"/>
    <col min="9730" max="9730" width="36.140625" customWidth="1"/>
    <col min="9731" max="9731" width="22.140625" customWidth="1"/>
    <col min="9732" max="9984" width="11.42578125" hidden="1"/>
    <col min="9985" max="9985" width="63.5703125" customWidth="1"/>
    <col min="9986" max="9986" width="36.140625" customWidth="1"/>
    <col min="9987" max="9987" width="22.140625" customWidth="1"/>
    <col min="9988" max="10240" width="11.42578125" hidden="1"/>
    <col min="10241" max="10241" width="63.5703125" customWidth="1"/>
    <col min="10242" max="10242" width="36.140625" customWidth="1"/>
    <col min="10243" max="10243" width="22.140625" customWidth="1"/>
    <col min="10244" max="10496" width="11.42578125" hidden="1"/>
    <col min="10497" max="10497" width="63.5703125" customWidth="1"/>
    <col min="10498" max="10498" width="36.140625" customWidth="1"/>
    <col min="10499" max="10499" width="22.140625" customWidth="1"/>
    <col min="10500" max="10752" width="11.42578125" hidden="1"/>
    <col min="10753" max="10753" width="63.5703125" customWidth="1"/>
    <col min="10754" max="10754" width="36.140625" customWidth="1"/>
    <col min="10755" max="10755" width="22.140625" customWidth="1"/>
    <col min="10756" max="11008" width="11.42578125" hidden="1"/>
    <col min="11009" max="11009" width="63.5703125" customWidth="1"/>
    <col min="11010" max="11010" width="36.140625" customWidth="1"/>
    <col min="11011" max="11011" width="22.140625" customWidth="1"/>
    <col min="11012" max="11264" width="11.42578125" hidden="1"/>
    <col min="11265" max="11265" width="63.5703125" customWidth="1"/>
    <col min="11266" max="11266" width="36.140625" customWidth="1"/>
    <col min="11267" max="11267" width="22.140625" customWidth="1"/>
    <col min="11268" max="11520" width="11.42578125" hidden="1"/>
    <col min="11521" max="11521" width="63.5703125" customWidth="1"/>
    <col min="11522" max="11522" width="36.140625" customWidth="1"/>
    <col min="11523" max="11523" width="22.140625" customWidth="1"/>
    <col min="11524" max="11776" width="11.42578125" hidden="1"/>
    <col min="11777" max="11777" width="63.5703125" customWidth="1"/>
    <col min="11778" max="11778" width="36.140625" customWidth="1"/>
    <col min="11779" max="11779" width="22.140625" customWidth="1"/>
    <col min="11780" max="12032" width="11.42578125" hidden="1"/>
    <col min="12033" max="12033" width="63.5703125" customWidth="1"/>
    <col min="12034" max="12034" width="36.140625" customWidth="1"/>
    <col min="12035" max="12035" width="22.140625" customWidth="1"/>
    <col min="12036" max="12288" width="11.42578125" hidden="1"/>
    <col min="12289" max="12289" width="63.5703125" customWidth="1"/>
    <col min="12290" max="12290" width="36.140625" customWidth="1"/>
    <col min="12291" max="12291" width="22.140625" customWidth="1"/>
    <col min="12292" max="12544" width="11.42578125" hidden="1"/>
    <col min="12545" max="12545" width="63.5703125" customWidth="1"/>
    <col min="12546" max="12546" width="36.140625" customWidth="1"/>
    <col min="12547" max="12547" width="22.140625" customWidth="1"/>
    <col min="12548" max="12800" width="11.42578125" hidden="1"/>
    <col min="12801" max="12801" width="63.5703125" customWidth="1"/>
    <col min="12802" max="12802" width="36.140625" customWidth="1"/>
    <col min="12803" max="12803" width="22.140625" customWidth="1"/>
    <col min="12804" max="13056" width="11.42578125" hidden="1"/>
    <col min="13057" max="13057" width="63.5703125" customWidth="1"/>
    <col min="13058" max="13058" width="36.140625" customWidth="1"/>
    <col min="13059" max="13059" width="22.140625" customWidth="1"/>
    <col min="13060" max="13312" width="11.42578125" hidden="1"/>
    <col min="13313" max="13313" width="63.5703125" customWidth="1"/>
    <col min="13314" max="13314" width="36.140625" customWidth="1"/>
    <col min="13315" max="13315" width="22.140625" customWidth="1"/>
    <col min="13316" max="13568" width="11.42578125" hidden="1"/>
    <col min="13569" max="13569" width="63.5703125" customWidth="1"/>
    <col min="13570" max="13570" width="36.140625" customWidth="1"/>
    <col min="13571" max="13571" width="22.140625" customWidth="1"/>
    <col min="13572" max="13824" width="11.42578125" hidden="1"/>
    <col min="13825" max="13825" width="63.5703125" customWidth="1"/>
    <col min="13826" max="13826" width="36.140625" customWidth="1"/>
    <col min="13827" max="13827" width="22.140625" customWidth="1"/>
    <col min="13828" max="14080" width="11.42578125" hidden="1"/>
    <col min="14081" max="14081" width="63.5703125" customWidth="1"/>
    <col min="14082" max="14082" width="36.140625" customWidth="1"/>
    <col min="14083" max="14083" width="22.140625" customWidth="1"/>
    <col min="14084" max="14336" width="11.42578125" hidden="1"/>
    <col min="14337" max="14337" width="63.5703125" customWidth="1"/>
    <col min="14338" max="14338" width="36.140625" customWidth="1"/>
    <col min="14339" max="14339" width="22.140625" customWidth="1"/>
    <col min="14340" max="14592" width="11.42578125" hidden="1"/>
    <col min="14593" max="14593" width="63.5703125" customWidth="1"/>
    <col min="14594" max="14594" width="36.140625" customWidth="1"/>
    <col min="14595" max="14595" width="22.140625" customWidth="1"/>
    <col min="14596" max="14848" width="11.42578125" hidden="1"/>
    <col min="14849" max="14849" width="63.5703125" customWidth="1"/>
    <col min="14850" max="14850" width="36.140625" customWidth="1"/>
    <col min="14851" max="14851" width="22.140625" customWidth="1"/>
    <col min="14852" max="15104" width="11.42578125" hidden="1"/>
    <col min="15105" max="15105" width="63.5703125" customWidth="1"/>
    <col min="15106" max="15106" width="36.140625" customWidth="1"/>
    <col min="15107" max="15107" width="22.140625" customWidth="1"/>
    <col min="15108" max="15360" width="11.42578125" hidden="1"/>
    <col min="15361" max="15361" width="63.5703125" customWidth="1"/>
    <col min="15362" max="15362" width="36.140625" customWidth="1"/>
    <col min="15363" max="15363" width="22.140625" customWidth="1"/>
    <col min="15364" max="15616" width="11.42578125" hidden="1"/>
    <col min="15617" max="15617" width="63.5703125" customWidth="1"/>
    <col min="15618" max="15618" width="36.140625" customWidth="1"/>
    <col min="15619" max="15619" width="22.140625" customWidth="1"/>
    <col min="15620" max="15872" width="11.42578125" hidden="1"/>
    <col min="15873" max="15873" width="63.5703125" customWidth="1"/>
    <col min="15874" max="15874" width="36.140625" customWidth="1"/>
    <col min="15875" max="15875" width="22.140625" customWidth="1"/>
    <col min="15876" max="16128" width="11.42578125" hidden="1"/>
    <col min="16129" max="16129" width="63.5703125" customWidth="1"/>
    <col min="16130" max="16130" width="36.140625" customWidth="1"/>
    <col min="16131" max="16131" width="22.140625" customWidth="1"/>
    <col min="16132" max="16384" width="11.42578125" hidden="1"/>
  </cols>
  <sheetData>
    <row r="1" spans="1:6" ht="28.5" customHeight="1" x14ac:dyDescent="0.25">
      <c r="A1" s="449" t="s">
        <v>885</v>
      </c>
      <c r="B1" s="450"/>
      <c r="C1" s="450"/>
      <c r="D1" s="450"/>
      <c r="E1" s="450"/>
      <c r="F1" s="451"/>
    </row>
    <row r="2" spans="1:6" ht="15.75" x14ac:dyDescent="0.25">
      <c r="A2" s="482" t="s">
        <v>679</v>
      </c>
      <c r="B2" s="483"/>
      <c r="C2" s="483"/>
      <c r="D2" s="176"/>
      <c r="E2" s="176"/>
      <c r="F2" s="177"/>
    </row>
    <row r="3" spans="1:6" x14ac:dyDescent="0.25">
      <c r="A3" s="484" t="s">
        <v>1212</v>
      </c>
      <c r="B3" s="485"/>
      <c r="C3" s="485"/>
      <c r="D3" s="176"/>
      <c r="E3" s="176"/>
      <c r="F3" s="177"/>
    </row>
    <row r="4" spans="1:6" ht="18" customHeight="1" x14ac:dyDescent="0.25">
      <c r="A4" s="455" t="s">
        <v>652</v>
      </c>
      <c r="B4" s="456"/>
      <c r="C4" s="456"/>
      <c r="D4" s="456"/>
      <c r="E4" s="456"/>
      <c r="F4" s="457"/>
    </row>
    <row r="5" spans="1:6" ht="20.25" customHeight="1" thickBot="1" x14ac:dyDescent="0.3">
      <c r="A5" s="178" t="s">
        <v>888</v>
      </c>
      <c r="B5" s="179"/>
      <c r="C5" s="179"/>
      <c r="D5" s="176"/>
      <c r="E5" s="176"/>
      <c r="F5" s="177"/>
    </row>
    <row r="6" spans="1:6" ht="15" customHeight="1" x14ac:dyDescent="0.25">
      <c r="A6" s="470" t="s">
        <v>889</v>
      </c>
      <c r="B6" s="487" t="s">
        <v>890</v>
      </c>
      <c r="C6" s="489" t="s">
        <v>900</v>
      </c>
      <c r="D6" s="176"/>
      <c r="E6" s="176"/>
      <c r="F6" s="177"/>
    </row>
    <row r="7" spans="1:6" ht="15.75" thickBot="1" x14ac:dyDescent="0.3">
      <c r="A7" s="486"/>
      <c r="B7" s="488"/>
      <c r="C7" s="490"/>
      <c r="D7" s="180"/>
      <c r="E7" s="180"/>
      <c r="F7" s="181"/>
    </row>
    <row r="8" spans="1:6" ht="15.75" thickBot="1" x14ac:dyDescent="0.3">
      <c r="A8" s="448" t="s">
        <v>656</v>
      </c>
      <c r="B8" s="79" t="s">
        <v>826</v>
      </c>
      <c r="C8" s="208">
        <v>1410</v>
      </c>
    </row>
    <row r="9" spans="1:6" ht="15.75" thickBot="1" x14ac:dyDescent="0.3">
      <c r="A9" s="448"/>
      <c r="B9" s="80" t="s">
        <v>827</v>
      </c>
      <c r="C9" s="209">
        <v>36</v>
      </c>
    </row>
    <row r="10" spans="1:6" ht="15.75" thickBot="1" x14ac:dyDescent="0.3">
      <c r="A10" s="448"/>
      <c r="B10" s="80" t="s">
        <v>828</v>
      </c>
      <c r="C10" s="209">
        <v>113</v>
      </c>
    </row>
    <row r="11" spans="1:6" ht="15.75" thickBot="1" x14ac:dyDescent="0.3">
      <c r="A11" s="448"/>
      <c r="B11" s="81" t="s">
        <v>829</v>
      </c>
      <c r="C11" s="210">
        <v>3073</v>
      </c>
    </row>
    <row r="12" spans="1:6" ht="15.75" thickBot="1" x14ac:dyDescent="0.3">
      <c r="A12" s="448" t="s">
        <v>657</v>
      </c>
      <c r="B12" s="82" t="s">
        <v>830</v>
      </c>
      <c r="C12" s="208">
        <v>1086</v>
      </c>
    </row>
    <row r="13" spans="1:6" ht="15.75" thickBot="1" x14ac:dyDescent="0.3">
      <c r="A13" s="448"/>
      <c r="B13" s="80" t="s">
        <v>831</v>
      </c>
      <c r="C13" s="209">
        <v>2366</v>
      </c>
    </row>
    <row r="14" spans="1:6" ht="15.75" thickBot="1" x14ac:dyDescent="0.3">
      <c r="A14" s="448"/>
      <c r="B14" s="80" t="s">
        <v>832</v>
      </c>
      <c r="C14" s="209">
        <v>3382</v>
      </c>
    </row>
    <row r="15" spans="1:6" ht="15.75" thickBot="1" x14ac:dyDescent="0.3">
      <c r="A15" s="448"/>
      <c r="B15" s="81" t="s">
        <v>833</v>
      </c>
      <c r="C15" s="210">
        <v>3626</v>
      </c>
    </row>
    <row r="16" spans="1:6" ht="15.75" thickBot="1" x14ac:dyDescent="0.3">
      <c r="A16" s="448" t="s">
        <v>658</v>
      </c>
      <c r="B16" s="79" t="s">
        <v>834</v>
      </c>
      <c r="C16" s="208">
        <v>405</v>
      </c>
    </row>
    <row r="17" spans="1:3" ht="15.75" thickBot="1" x14ac:dyDescent="0.3">
      <c r="A17" s="448"/>
      <c r="B17" s="80" t="s">
        <v>835</v>
      </c>
      <c r="C17" s="209">
        <v>351</v>
      </c>
    </row>
    <row r="18" spans="1:3" ht="15.75" thickBot="1" x14ac:dyDescent="0.3">
      <c r="A18" s="448"/>
      <c r="B18" s="80" t="s">
        <v>836</v>
      </c>
      <c r="C18" s="209">
        <v>1604</v>
      </c>
    </row>
    <row r="19" spans="1:3" ht="15.75" thickBot="1" x14ac:dyDescent="0.3">
      <c r="A19" s="448"/>
      <c r="B19" s="81" t="s">
        <v>837</v>
      </c>
      <c r="C19" s="210">
        <v>12</v>
      </c>
    </row>
    <row r="20" spans="1:3" ht="15.75" thickBot="1" x14ac:dyDescent="0.3">
      <c r="A20" s="491" t="s">
        <v>659</v>
      </c>
      <c r="B20" s="80" t="s">
        <v>838</v>
      </c>
      <c r="C20" s="209">
        <v>2075</v>
      </c>
    </row>
    <row r="21" spans="1:3" ht="15.75" thickBot="1" x14ac:dyDescent="0.3">
      <c r="A21" s="448"/>
      <c r="B21" s="80" t="s">
        <v>839</v>
      </c>
      <c r="C21" s="209">
        <v>1687</v>
      </c>
    </row>
    <row r="22" spans="1:3" ht="15.75" thickBot="1" x14ac:dyDescent="0.3">
      <c r="A22" s="448"/>
      <c r="B22" s="80" t="s">
        <v>840</v>
      </c>
      <c r="C22" s="209">
        <v>2243</v>
      </c>
    </row>
    <row r="23" spans="1:3" ht="15.75" thickBot="1" x14ac:dyDescent="0.3">
      <c r="A23" s="448"/>
      <c r="B23" s="81" t="s">
        <v>841</v>
      </c>
      <c r="C23" s="210">
        <v>1645</v>
      </c>
    </row>
    <row r="24" spans="1:3" ht="15.75" thickBot="1" x14ac:dyDescent="0.3">
      <c r="A24" s="211" t="s">
        <v>660</v>
      </c>
      <c r="B24" s="81" t="s">
        <v>842</v>
      </c>
      <c r="C24" s="212">
        <v>304</v>
      </c>
    </row>
    <row r="25" spans="1:3" ht="15.75" thickBot="1" x14ac:dyDescent="0.3">
      <c r="A25" s="99" t="s">
        <v>661</v>
      </c>
      <c r="B25" s="83" t="s">
        <v>843</v>
      </c>
      <c r="C25" s="212">
        <v>36</v>
      </c>
    </row>
    <row r="26" spans="1:3" ht="15.75" thickBot="1" x14ac:dyDescent="0.3">
      <c r="A26" s="448" t="s">
        <v>662</v>
      </c>
      <c r="B26" s="84" t="s">
        <v>844</v>
      </c>
      <c r="C26" s="213">
        <v>989</v>
      </c>
    </row>
    <row r="27" spans="1:3" ht="15.75" thickBot="1" x14ac:dyDescent="0.3">
      <c r="A27" s="448"/>
      <c r="B27" s="80" t="s">
        <v>845</v>
      </c>
      <c r="C27" s="214">
        <v>11242</v>
      </c>
    </row>
    <row r="28" spans="1:3" ht="15.75" thickBot="1" x14ac:dyDescent="0.3">
      <c r="A28" s="448"/>
      <c r="B28" s="80" t="s">
        <v>846</v>
      </c>
      <c r="C28" s="214">
        <v>2027</v>
      </c>
    </row>
    <row r="29" spans="1:3" ht="15.75" thickBot="1" x14ac:dyDescent="0.3">
      <c r="A29" s="448"/>
      <c r="B29" s="80" t="s">
        <v>847</v>
      </c>
      <c r="C29" s="214">
        <v>435</v>
      </c>
    </row>
    <row r="30" spans="1:3" ht="15.75" thickBot="1" x14ac:dyDescent="0.3">
      <c r="A30" s="448"/>
      <c r="B30" s="81" t="s">
        <v>848</v>
      </c>
      <c r="C30" s="215">
        <v>3944</v>
      </c>
    </row>
    <row r="31" spans="1:3" ht="15.75" thickBot="1" x14ac:dyDescent="0.3">
      <c r="A31" s="448" t="s">
        <v>663</v>
      </c>
      <c r="B31" s="79" t="s">
        <v>849</v>
      </c>
      <c r="C31" s="213">
        <v>913</v>
      </c>
    </row>
    <row r="32" spans="1:3" ht="15.75" thickBot="1" x14ac:dyDescent="0.3">
      <c r="A32" s="448"/>
      <c r="B32" s="80" t="s">
        <v>850</v>
      </c>
      <c r="C32" s="214">
        <v>81</v>
      </c>
    </row>
    <row r="33" spans="1:3" ht="15.75" thickBot="1" x14ac:dyDescent="0.3">
      <c r="A33" s="448"/>
      <c r="B33" s="80" t="s">
        <v>901</v>
      </c>
      <c r="C33" s="214">
        <v>2949</v>
      </c>
    </row>
    <row r="34" spans="1:3" ht="15.75" thickBot="1" x14ac:dyDescent="0.3">
      <c r="A34" s="448"/>
      <c r="B34" s="81" t="s">
        <v>851</v>
      </c>
      <c r="C34" s="215">
        <v>1155</v>
      </c>
    </row>
    <row r="35" spans="1:3" ht="15.75" thickBot="1" x14ac:dyDescent="0.3">
      <c r="A35" s="492" t="s">
        <v>664</v>
      </c>
      <c r="B35" s="493"/>
      <c r="C35" s="182">
        <f>SUM(C8:C34)</f>
        <v>49189</v>
      </c>
    </row>
    <row r="36" spans="1:3" ht="5.25" customHeight="1" x14ac:dyDescent="0.25">
      <c r="A36" s="183"/>
      <c r="B36" s="183"/>
      <c r="C36" s="184"/>
    </row>
    <row r="37" spans="1:3" ht="15.75" thickBot="1" x14ac:dyDescent="0.3">
      <c r="A37" s="185" t="s">
        <v>902</v>
      </c>
      <c r="B37" s="185"/>
      <c r="C37" s="186"/>
    </row>
    <row r="38" spans="1:3" x14ac:dyDescent="0.25">
      <c r="A38" s="479" t="s">
        <v>656</v>
      </c>
      <c r="B38" s="85" t="s">
        <v>852</v>
      </c>
      <c r="C38" s="213">
        <v>2228</v>
      </c>
    </row>
    <row r="39" spans="1:3" ht="15.75" thickBot="1" x14ac:dyDescent="0.3">
      <c r="A39" s="480"/>
      <c r="B39" s="86" t="s">
        <v>853</v>
      </c>
      <c r="C39" s="215">
        <v>2002</v>
      </c>
    </row>
    <row r="40" spans="1:3" x14ac:dyDescent="0.25">
      <c r="A40" s="479" t="s">
        <v>657</v>
      </c>
      <c r="B40" s="85" t="s">
        <v>854</v>
      </c>
      <c r="C40" s="213">
        <v>3750</v>
      </c>
    </row>
    <row r="41" spans="1:3" ht="15.75" thickBot="1" x14ac:dyDescent="0.3">
      <c r="A41" s="480"/>
      <c r="B41" s="86" t="s">
        <v>855</v>
      </c>
      <c r="C41" s="215">
        <v>11277</v>
      </c>
    </row>
    <row r="42" spans="1:3" x14ac:dyDescent="0.25">
      <c r="A42" s="479" t="s">
        <v>658</v>
      </c>
      <c r="B42" s="88" t="s">
        <v>856</v>
      </c>
      <c r="C42" s="213">
        <v>2935</v>
      </c>
    </row>
    <row r="43" spans="1:3" x14ac:dyDescent="0.25">
      <c r="A43" s="481"/>
      <c r="B43" s="89" t="s">
        <v>857</v>
      </c>
      <c r="C43" s="214">
        <v>1127</v>
      </c>
    </row>
    <row r="44" spans="1:3" ht="15.75" thickBot="1" x14ac:dyDescent="0.3">
      <c r="A44" s="480"/>
      <c r="B44" s="90" t="s">
        <v>858</v>
      </c>
      <c r="C44" s="215">
        <v>3440</v>
      </c>
    </row>
    <row r="45" spans="1:3" x14ac:dyDescent="0.25">
      <c r="A45" s="479" t="s">
        <v>659</v>
      </c>
      <c r="B45" s="88" t="s">
        <v>859</v>
      </c>
      <c r="C45" s="213">
        <v>1737</v>
      </c>
    </row>
    <row r="46" spans="1:3" ht="18.75" customHeight="1" x14ac:dyDescent="0.25">
      <c r="A46" s="481"/>
      <c r="B46" s="89" t="s">
        <v>860</v>
      </c>
      <c r="C46" s="214">
        <v>1047</v>
      </c>
    </row>
    <row r="47" spans="1:3" x14ac:dyDescent="0.25">
      <c r="A47" s="481"/>
      <c r="B47" s="89" t="s">
        <v>861</v>
      </c>
      <c r="C47" s="214">
        <v>2400</v>
      </c>
    </row>
    <row r="48" spans="1:3" x14ac:dyDescent="0.25">
      <c r="A48" s="481"/>
      <c r="B48" s="89" t="s">
        <v>862</v>
      </c>
      <c r="C48" s="214">
        <v>1579</v>
      </c>
    </row>
    <row r="49" spans="1:4" ht="15.75" thickBot="1" x14ac:dyDescent="0.3">
      <c r="A49" s="480"/>
      <c r="B49" s="90" t="s">
        <v>863</v>
      </c>
      <c r="C49" s="215">
        <v>173</v>
      </c>
    </row>
    <row r="50" spans="1:4" ht="15.75" thickBot="1" x14ac:dyDescent="0.3">
      <c r="A50" s="155" t="s">
        <v>660</v>
      </c>
      <c r="B50" s="83" t="s">
        <v>864</v>
      </c>
      <c r="C50" s="212">
        <v>226</v>
      </c>
    </row>
    <row r="51" spans="1:4" ht="15.75" thickBot="1" x14ac:dyDescent="0.3">
      <c r="A51" s="154" t="s">
        <v>661</v>
      </c>
      <c r="B51" s="86" t="s">
        <v>865</v>
      </c>
      <c r="C51" s="212">
        <v>4</v>
      </c>
    </row>
    <row r="52" spans="1:4" x14ac:dyDescent="0.25">
      <c r="A52" s="479" t="s">
        <v>662</v>
      </c>
      <c r="B52" s="85" t="s">
        <v>866</v>
      </c>
      <c r="C52" s="213">
        <v>4820</v>
      </c>
    </row>
    <row r="53" spans="1:4" x14ac:dyDescent="0.25">
      <c r="A53" s="481"/>
      <c r="B53" s="87" t="s">
        <v>867</v>
      </c>
      <c r="C53" s="214">
        <v>142</v>
      </c>
    </row>
    <row r="54" spans="1:4" x14ac:dyDescent="0.25">
      <c r="A54" s="481"/>
      <c r="B54" s="87" t="s">
        <v>868</v>
      </c>
      <c r="C54" s="214">
        <v>3175</v>
      </c>
    </row>
    <row r="55" spans="1:4" ht="15.75" thickBot="1" x14ac:dyDescent="0.3">
      <c r="A55" s="480"/>
      <c r="B55" s="86" t="s">
        <v>665</v>
      </c>
      <c r="C55" s="215">
        <v>10316</v>
      </c>
    </row>
    <row r="56" spans="1:4" x14ac:dyDescent="0.25">
      <c r="A56" s="479" t="s">
        <v>663</v>
      </c>
      <c r="B56" s="85" t="s">
        <v>869</v>
      </c>
      <c r="C56" s="213">
        <v>1855</v>
      </c>
    </row>
    <row r="57" spans="1:4" ht="15.75" thickBot="1" x14ac:dyDescent="0.3">
      <c r="A57" s="481"/>
      <c r="B57" s="89" t="s">
        <v>870</v>
      </c>
      <c r="C57" s="214">
        <v>543</v>
      </c>
    </row>
    <row r="58" spans="1:4" ht="15.75" thickBot="1" x14ac:dyDescent="0.3">
      <c r="A58" s="187" t="s">
        <v>903</v>
      </c>
      <c r="B58" s="188"/>
      <c r="C58" s="182">
        <f>SUM(C38:C57)</f>
        <v>54776</v>
      </c>
      <c r="D58" s="216"/>
    </row>
    <row r="59" spans="1:4" ht="5.25" customHeight="1" x14ac:dyDescent="0.25">
      <c r="A59" s="217"/>
      <c r="B59" s="183"/>
      <c r="C59" s="184"/>
      <c r="D59" s="177"/>
    </row>
    <row r="60" spans="1:4" ht="15.75" thickBot="1" x14ac:dyDescent="0.3">
      <c r="A60" s="461" t="s">
        <v>895</v>
      </c>
      <c r="B60" s="462"/>
      <c r="C60" s="462"/>
      <c r="D60" s="494"/>
    </row>
    <row r="61" spans="1:4" ht="15.75" thickBot="1" x14ac:dyDescent="0.3">
      <c r="A61" s="218" t="s">
        <v>659</v>
      </c>
      <c r="B61" s="189" t="s">
        <v>871</v>
      </c>
      <c r="C61" s="19">
        <v>4401</v>
      </c>
      <c r="D61" s="177"/>
    </row>
    <row r="62" spans="1:4" x14ac:dyDescent="0.25">
      <c r="A62" s="495" t="s">
        <v>666</v>
      </c>
      <c r="B62" s="496"/>
      <c r="C62" s="190">
        <f>+C61</f>
        <v>4401</v>
      </c>
      <c r="D62" s="177"/>
    </row>
    <row r="63" spans="1:4" ht="15.75" thickBot="1" x14ac:dyDescent="0.3">
      <c r="A63" s="191" t="s">
        <v>680</v>
      </c>
      <c r="B63" s="192"/>
      <c r="C63" s="193">
        <f>+C62+C58+C35</f>
        <v>108366</v>
      </c>
      <c r="D63" s="177"/>
    </row>
    <row r="64" spans="1:4" ht="15.75" thickBot="1" x14ac:dyDescent="0.3">
      <c r="A64" s="155"/>
      <c r="B64" s="219"/>
      <c r="C64" s="220"/>
      <c r="D64" s="181"/>
    </row>
    <row r="65" spans="1:3" ht="18.75" x14ac:dyDescent="0.3">
      <c r="A65" s="497" t="s">
        <v>668</v>
      </c>
      <c r="B65" s="498"/>
      <c r="C65" s="499"/>
    </row>
    <row r="66" spans="1:3" ht="15.75" thickBot="1" x14ac:dyDescent="0.3">
      <c r="A66" s="178" t="s">
        <v>897</v>
      </c>
      <c r="B66" s="194"/>
      <c r="C66" s="221"/>
    </row>
    <row r="67" spans="1:3" x14ac:dyDescent="0.25">
      <c r="A67" s="470" t="s">
        <v>889</v>
      </c>
      <c r="B67" s="487" t="s">
        <v>890</v>
      </c>
      <c r="C67" s="489" t="s">
        <v>900</v>
      </c>
    </row>
    <row r="68" spans="1:3" ht="15.75" thickBot="1" x14ac:dyDescent="0.3">
      <c r="A68" s="486"/>
      <c r="B68" s="488"/>
      <c r="C68" s="490"/>
    </row>
    <row r="69" spans="1:3" ht="15.75" thickBot="1" x14ac:dyDescent="0.3">
      <c r="A69" s="157" t="s">
        <v>669</v>
      </c>
      <c r="B69" s="160" t="s">
        <v>294</v>
      </c>
      <c r="C69" s="223">
        <v>5</v>
      </c>
    </row>
    <row r="70" spans="1:3" ht="15.75" thickBot="1" x14ac:dyDescent="0.3">
      <c r="A70" s="157" t="s">
        <v>656</v>
      </c>
      <c r="B70" s="160" t="s">
        <v>872</v>
      </c>
      <c r="C70" s="224">
        <v>3</v>
      </c>
    </row>
    <row r="71" spans="1:3" x14ac:dyDescent="0.25">
      <c r="A71" s="465" t="s">
        <v>670</v>
      </c>
      <c r="B71" s="162" t="s">
        <v>587</v>
      </c>
      <c r="C71" s="225">
        <v>3</v>
      </c>
    </row>
    <row r="72" spans="1:3" x14ac:dyDescent="0.25">
      <c r="A72" s="466"/>
      <c r="B72" s="163" t="s">
        <v>585</v>
      </c>
      <c r="C72" s="226">
        <v>3</v>
      </c>
    </row>
    <row r="73" spans="1:3" x14ac:dyDescent="0.25">
      <c r="A73" s="466"/>
      <c r="B73" s="163" t="s">
        <v>588</v>
      </c>
      <c r="C73" s="226">
        <v>3</v>
      </c>
    </row>
    <row r="74" spans="1:3" ht="15.75" thickBot="1" x14ac:dyDescent="0.3">
      <c r="A74" s="467"/>
      <c r="B74" s="164" t="s">
        <v>586</v>
      </c>
      <c r="C74" s="227">
        <v>5</v>
      </c>
    </row>
    <row r="75" spans="1:3" x14ac:dyDescent="0.25">
      <c r="A75" s="465" t="s">
        <v>671</v>
      </c>
      <c r="B75" s="162" t="s">
        <v>873</v>
      </c>
      <c r="C75" s="225">
        <v>3</v>
      </c>
    </row>
    <row r="76" spans="1:3" ht="15.75" thickBot="1" x14ac:dyDescent="0.3">
      <c r="A76" s="467"/>
      <c r="B76" s="164" t="s">
        <v>874</v>
      </c>
      <c r="C76" s="227">
        <v>4</v>
      </c>
    </row>
    <row r="77" spans="1:3" x14ac:dyDescent="0.25">
      <c r="A77" s="465" t="s">
        <v>658</v>
      </c>
      <c r="B77" s="162" t="s">
        <v>875</v>
      </c>
      <c r="C77" s="225">
        <v>6</v>
      </c>
    </row>
    <row r="78" spans="1:3" x14ac:dyDescent="0.25">
      <c r="A78" s="466"/>
      <c r="B78" s="163" t="s">
        <v>876</v>
      </c>
      <c r="C78" s="226">
        <v>3</v>
      </c>
    </row>
    <row r="79" spans="1:3" ht="15.75" thickBot="1" x14ac:dyDescent="0.3">
      <c r="A79" s="467"/>
      <c r="B79" s="164" t="s">
        <v>296</v>
      </c>
      <c r="C79" s="227">
        <v>5</v>
      </c>
    </row>
    <row r="80" spans="1:3" ht="15.75" thickBot="1" x14ac:dyDescent="0.3">
      <c r="A80" s="157" t="s">
        <v>672</v>
      </c>
      <c r="B80" s="165" t="s">
        <v>454</v>
      </c>
      <c r="C80" s="224">
        <v>3</v>
      </c>
    </row>
    <row r="81" spans="1:3" x14ac:dyDescent="0.25">
      <c r="A81" s="465" t="s">
        <v>659</v>
      </c>
      <c r="B81" s="162" t="s">
        <v>30</v>
      </c>
      <c r="C81" s="225">
        <v>3</v>
      </c>
    </row>
    <row r="82" spans="1:3" x14ac:dyDescent="0.25">
      <c r="A82" s="466"/>
      <c r="B82" s="163" t="s">
        <v>455</v>
      </c>
      <c r="C82" s="226">
        <v>3</v>
      </c>
    </row>
    <row r="83" spans="1:3" x14ac:dyDescent="0.25">
      <c r="A83" s="466"/>
      <c r="B83" s="163" t="s">
        <v>464</v>
      </c>
      <c r="C83" s="226">
        <v>3</v>
      </c>
    </row>
    <row r="84" spans="1:3" ht="15.75" thickBot="1" x14ac:dyDescent="0.3">
      <c r="A84" s="467"/>
      <c r="B84" s="161" t="s">
        <v>877</v>
      </c>
      <c r="C84" s="227">
        <v>4</v>
      </c>
    </row>
    <row r="85" spans="1:3" ht="15.75" thickBot="1" x14ac:dyDescent="0.3">
      <c r="A85" s="157" t="s">
        <v>673</v>
      </c>
      <c r="B85" s="160" t="s">
        <v>276</v>
      </c>
      <c r="C85" s="224">
        <v>2</v>
      </c>
    </row>
    <row r="86" spans="1:3" x14ac:dyDescent="0.25">
      <c r="A86" s="465" t="s">
        <v>674</v>
      </c>
      <c r="B86" s="166" t="s">
        <v>375</v>
      </c>
      <c r="C86" s="225">
        <v>4</v>
      </c>
    </row>
    <row r="87" spans="1:3" x14ac:dyDescent="0.25">
      <c r="A87" s="466"/>
      <c r="B87" s="167" t="s">
        <v>878</v>
      </c>
      <c r="C87" s="226">
        <v>3</v>
      </c>
    </row>
    <row r="88" spans="1:3" ht="15.75" thickBot="1" x14ac:dyDescent="0.3">
      <c r="A88" s="467"/>
      <c r="B88" s="161" t="s">
        <v>879</v>
      </c>
      <c r="C88" s="227">
        <v>4</v>
      </c>
    </row>
    <row r="89" spans="1:3" x14ac:dyDescent="0.25">
      <c r="A89" s="465" t="s">
        <v>661</v>
      </c>
      <c r="B89" s="162" t="s">
        <v>579</v>
      </c>
      <c r="C89" s="225">
        <v>3</v>
      </c>
    </row>
    <row r="90" spans="1:3" x14ac:dyDescent="0.25">
      <c r="A90" s="466"/>
      <c r="B90" s="163" t="s">
        <v>880</v>
      </c>
      <c r="C90" s="226">
        <v>2</v>
      </c>
    </row>
    <row r="91" spans="1:3" ht="15.75" thickBot="1" x14ac:dyDescent="0.3">
      <c r="A91" s="467"/>
      <c r="B91" s="164" t="s">
        <v>881</v>
      </c>
      <c r="C91" s="227">
        <v>5</v>
      </c>
    </row>
    <row r="92" spans="1:3" x14ac:dyDescent="0.25">
      <c r="A92" s="465" t="s">
        <v>662</v>
      </c>
      <c r="B92" s="162" t="s">
        <v>465</v>
      </c>
      <c r="C92" s="222">
        <v>5</v>
      </c>
    </row>
    <row r="93" spans="1:3" ht="15.75" thickBot="1" x14ac:dyDescent="0.3">
      <c r="A93" s="467"/>
      <c r="B93" s="168" t="s">
        <v>882</v>
      </c>
      <c r="C93" s="222">
        <v>3</v>
      </c>
    </row>
    <row r="94" spans="1:3" ht="15.75" thickBot="1" x14ac:dyDescent="0.3">
      <c r="A94" s="195" t="s">
        <v>664</v>
      </c>
      <c r="B94" s="196"/>
      <c r="C94" s="182">
        <f>SUM(C69:C93)</f>
        <v>90</v>
      </c>
    </row>
    <row r="95" spans="1:3" ht="6" customHeight="1" x14ac:dyDescent="0.25">
      <c r="A95" s="228"/>
      <c r="B95" s="197"/>
      <c r="C95" s="229"/>
    </row>
    <row r="96" spans="1:3" ht="15.75" thickBot="1" x14ac:dyDescent="0.3">
      <c r="A96" s="230" t="s">
        <v>904</v>
      </c>
      <c r="B96" s="198"/>
      <c r="C96" s="231"/>
    </row>
    <row r="97" spans="1:3" ht="15.75" thickBot="1" x14ac:dyDescent="0.3">
      <c r="A97" s="157" t="s">
        <v>657</v>
      </c>
      <c r="B97" s="175" t="s">
        <v>883</v>
      </c>
      <c r="C97" s="224">
        <v>3</v>
      </c>
    </row>
    <row r="98" spans="1:3" ht="15.75" thickBot="1" x14ac:dyDescent="0.3">
      <c r="A98" s="157" t="s">
        <v>675</v>
      </c>
      <c r="B98" s="175" t="s">
        <v>884</v>
      </c>
      <c r="C98" s="224">
        <v>5</v>
      </c>
    </row>
    <row r="99" spans="1:3" ht="15.75" thickBot="1" x14ac:dyDescent="0.3">
      <c r="A99" s="157" t="s">
        <v>673</v>
      </c>
      <c r="B99" s="175" t="s">
        <v>463</v>
      </c>
      <c r="C99" s="222">
        <v>3</v>
      </c>
    </row>
    <row r="100" spans="1:3" x14ac:dyDescent="0.25">
      <c r="A100" s="199" t="s">
        <v>676</v>
      </c>
      <c r="B100" s="200"/>
      <c r="C100" s="190">
        <f>SUM(C97:C99)</f>
        <v>11</v>
      </c>
    </row>
    <row r="101" spans="1:3" x14ac:dyDescent="0.25">
      <c r="A101" s="201" t="s">
        <v>677</v>
      </c>
      <c r="B101" s="198"/>
      <c r="C101" s="202">
        <f>C100+C94</f>
        <v>101</v>
      </c>
    </row>
    <row r="102" spans="1:3" ht="15.75" thickBot="1" x14ac:dyDescent="0.3">
      <c r="A102" s="203" t="s">
        <v>678</v>
      </c>
      <c r="B102" s="204"/>
      <c r="C102" s="205">
        <f>+C101+C63</f>
        <v>108467</v>
      </c>
    </row>
    <row r="103" spans="1:3" ht="6.75" customHeight="1" x14ac:dyDescent="0.25">
      <c r="A103" s="206"/>
      <c r="B103" s="206"/>
      <c r="C103" s="207"/>
    </row>
    <row r="104" spans="1:3" x14ac:dyDescent="0.25"/>
    <row r="105" spans="1:3" x14ac:dyDescent="0.25">
      <c r="A105" s="412" t="s">
        <v>24</v>
      </c>
    </row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</sheetData>
  <mergeCells count="33">
    <mergeCell ref="A89:A91"/>
    <mergeCell ref="A92:A93"/>
    <mergeCell ref="A71:A74"/>
    <mergeCell ref="A75:A76"/>
    <mergeCell ref="A77:A79"/>
    <mergeCell ref="A81:A84"/>
    <mergeCell ref="A86:A88"/>
    <mergeCell ref="A56:A57"/>
    <mergeCell ref="A60:D60"/>
    <mergeCell ref="A62:B62"/>
    <mergeCell ref="A65:C65"/>
    <mergeCell ref="A67:A68"/>
    <mergeCell ref="B67:B68"/>
    <mergeCell ref="C67:C68"/>
    <mergeCell ref="A38:A39"/>
    <mergeCell ref="A40:A41"/>
    <mergeCell ref="A42:A44"/>
    <mergeCell ref="A45:A49"/>
    <mergeCell ref="A52:A55"/>
    <mergeCell ref="A16:A19"/>
    <mergeCell ref="A20:A23"/>
    <mergeCell ref="A26:A30"/>
    <mergeCell ref="A31:A34"/>
    <mergeCell ref="A35:B35"/>
    <mergeCell ref="A1:F1"/>
    <mergeCell ref="A4:F4"/>
    <mergeCell ref="A8:A11"/>
    <mergeCell ref="A12:A15"/>
    <mergeCell ref="A2:C2"/>
    <mergeCell ref="A3:C3"/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85"/>
  <sheetViews>
    <sheetView workbookViewId="0">
      <selection activeCell="A85" sqref="A85"/>
    </sheetView>
  </sheetViews>
  <sheetFormatPr baseColWidth="10" defaultColWidth="0" defaultRowHeight="15" x14ac:dyDescent="0.25"/>
  <cols>
    <col min="1" max="1" width="18.85546875" customWidth="1"/>
    <col min="2" max="3" width="22.5703125" customWidth="1"/>
    <col min="4" max="256" width="11.42578125" hidden="1"/>
    <col min="257" max="257" width="24.7109375" customWidth="1"/>
    <col min="258" max="259" width="22.5703125" customWidth="1"/>
    <col min="260" max="512" width="11.42578125" hidden="1"/>
    <col min="513" max="513" width="24.7109375" customWidth="1"/>
    <col min="514" max="515" width="22.5703125" customWidth="1"/>
    <col min="516" max="768" width="11.42578125" hidden="1"/>
    <col min="769" max="769" width="24.7109375" customWidth="1"/>
    <col min="770" max="771" width="22.5703125" customWidth="1"/>
    <col min="772" max="1024" width="11.42578125" hidden="1"/>
    <col min="1025" max="1025" width="24.7109375" customWidth="1"/>
    <col min="1026" max="1027" width="22.5703125" customWidth="1"/>
    <col min="1028" max="1280" width="11.42578125" hidden="1"/>
    <col min="1281" max="1281" width="24.7109375" customWidth="1"/>
    <col min="1282" max="1283" width="22.5703125" customWidth="1"/>
    <col min="1284" max="1536" width="11.42578125" hidden="1"/>
    <col min="1537" max="1537" width="24.7109375" customWidth="1"/>
    <col min="1538" max="1539" width="22.5703125" customWidth="1"/>
    <col min="1540" max="1792" width="11.42578125" hidden="1"/>
    <col min="1793" max="1793" width="24.7109375" customWidth="1"/>
    <col min="1794" max="1795" width="22.5703125" customWidth="1"/>
    <col min="1796" max="2048" width="11.42578125" hidden="1"/>
    <col min="2049" max="2049" width="24.7109375" customWidth="1"/>
    <col min="2050" max="2051" width="22.5703125" customWidth="1"/>
    <col min="2052" max="2304" width="11.42578125" hidden="1"/>
    <col min="2305" max="2305" width="24.7109375" customWidth="1"/>
    <col min="2306" max="2307" width="22.5703125" customWidth="1"/>
    <col min="2308" max="2560" width="11.42578125" hidden="1"/>
    <col min="2561" max="2561" width="24.7109375" customWidth="1"/>
    <col min="2562" max="2563" width="22.5703125" customWidth="1"/>
    <col min="2564" max="2816" width="11.42578125" hidden="1"/>
    <col min="2817" max="2817" width="24.7109375" customWidth="1"/>
    <col min="2818" max="2819" width="22.5703125" customWidth="1"/>
    <col min="2820" max="3072" width="11.42578125" hidden="1"/>
    <col min="3073" max="3073" width="24.7109375" customWidth="1"/>
    <col min="3074" max="3075" width="22.5703125" customWidth="1"/>
    <col min="3076" max="3328" width="11.42578125" hidden="1"/>
    <col min="3329" max="3329" width="24.7109375" customWidth="1"/>
    <col min="3330" max="3331" width="22.5703125" customWidth="1"/>
    <col min="3332" max="3584" width="11.42578125" hidden="1"/>
    <col min="3585" max="3585" width="24.7109375" customWidth="1"/>
    <col min="3586" max="3587" width="22.5703125" customWidth="1"/>
    <col min="3588" max="3840" width="11.42578125" hidden="1"/>
    <col min="3841" max="3841" width="24.7109375" customWidth="1"/>
    <col min="3842" max="3843" width="22.5703125" customWidth="1"/>
    <col min="3844" max="4096" width="11.42578125" hidden="1"/>
    <col min="4097" max="4097" width="24.7109375" customWidth="1"/>
    <col min="4098" max="4099" width="22.5703125" customWidth="1"/>
    <col min="4100" max="4352" width="11.42578125" hidden="1"/>
    <col min="4353" max="4353" width="24.7109375" customWidth="1"/>
    <col min="4354" max="4355" width="22.5703125" customWidth="1"/>
    <col min="4356" max="4608" width="11.42578125" hidden="1"/>
    <col min="4609" max="4609" width="24.7109375" customWidth="1"/>
    <col min="4610" max="4611" width="22.5703125" customWidth="1"/>
    <col min="4612" max="4864" width="11.42578125" hidden="1"/>
    <col min="4865" max="4865" width="24.7109375" customWidth="1"/>
    <col min="4866" max="4867" width="22.5703125" customWidth="1"/>
    <col min="4868" max="5120" width="11.42578125" hidden="1"/>
    <col min="5121" max="5121" width="24.7109375" customWidth="1"/>
    <col min="5122" max="5123" width="22.5703125" customWidth="1"/>
    <col min="5124" max="5376" width="11.42578125" hidden="1"/>
    <col min="5377" max="5377" width="24.7109375" customWidth="1"/>
    <col min="5378" max="5379" width="22.5703125" customWidth="1"/>
    <col min="5380" max="5632" width="11.42578125" hidden="1"/>
    <col min="5633" max="5633" width="24.7109375" customWidth="1"/>
    <col min="5634" max="5635" width="22.5703125" customWidth="1"/>
    <col min="5636" max="5888" width="11.42578125" hidden="1"/>
    <col min="5889" max="5889" width="24.7109375" customWidth="1"/>
    <col min="5890" max="5891" width="22.5703125" customWidth="1"/>
    <col min="5892" max="6144" width="11.42578125" hidden="1"/>
    <col min="6145" max="6145" width="24.7109375" customWidth="1"/>
    <col min="6146" max="6147" width="22.5703125" customWidth="1"/>
    <col min="6148" max="6400" width="11.42578125" hidden="1"/>
    <col min="6401" max="6401" width="24.7109375" customWidth="1"/>
    <col min="6402" max="6403" width="22.5703125" customWidth="1"/>
    <col min="6404" max="6656" width="11.42578125" hidden="1"/>
    <col min="6657" max="6657" width="24.7109375" customWidth="1"/>
    <col min="6658" max="6659" width="22.5703125" customWidth="1"/>
    <col min="6660" max="6912" width="11.42578125" hidden="1"/>
    <col min="6913" max="6913" width="24.7109375" customWidth="1"/>
    <col min="6914" max="6915" width="22.5703125" customWidth="1"/>
    <col min="6916" max="7168" width="11.42578125" hidden="1"/>
    <col min="7169" max="7169" width="24.7109375" customWidth="1"/>
    <col min="7170" max="7171" width="22.5703125" customWidth="1"/>
    <col min="7172" max="7424" width="11.42578125" hidden="1"/>
    <col min="7425" max="7425" width="24.7109375" customWidth="1"/>
    <col min="7426" max="7427" width="22.5703125" customWidth="1"/>
    <col min="7428" max="7680" width="11.42578125" hidden="1"/>
    <col min="7681" max="7681" width="24.7109375" customWidth="1"/>
    <col min="7682" max="7683" width="22.5703125" customWidth="1"/>
    <col min="7684" max="7936" width="11.42578125" hidden="1"/>
    <col min="7937" max="7937" width="24.7109375" customWidth="1"/>
    <col min="7938" max="7939" width="22.5703125" customWidth="1"/>
    <col min="7940" max="8192" width="11.42578125" hidden="1"/>
    <col min="8193" max="8193" width="24.7109375" customWidth="1"/>
    <col min="8194" max="8195" width="22.5703125" customWidth="1"/>
    <col min="8196" max="8448" width="11.42578125" hidden="1"/>
    <col min="8449" max="8449" width="24.7109375" customWidth="1"/>
    <col min="8450" max="8451" width="22.5703125" customWidth="1"/>
    <col min="8452" max="8704" width="11.42578125" hidden="1"/>
    <col min="8705" max="8705" width="24.7109375" customWidth="1"/>
    <col min="8706" max="8707" width="22.5703125" customWidth="1"/>
    <col min="8708" max="8960" width="11.42578125" hidden="1"/>
    <col min="8961" max="8961" width="24.7109375" customWidth="1"/>
    <col min="8962" max="8963" width="22.5703125" customWidth="1"/>
    <col min="8964" max="9216" width="11.42578125" hidden="1"/>
    <col min="9217" max="9217" width="24.7109375" customWidth="1"/>
    <col min="9218" max="9219" width="22.5703125" customWidth="1"/>
    <col min="9220" max="9472" width="11.42578125" hidden="1"/>
    <col min="9473" max="9473" width="24.7109375" customWidth="1"/>
    <col min="9474" max="9475" width="22.5703125" customWidth="1"/>
    <col min="9476" max="9728" width="11.42578125" hidden="1"/>
    <col min="9729" max="9729" width="24.7109375" customWidth="1"/>
    <col min="9730" max="9731" width="22.5703125" customWidth="1"/>
    <col min="9732" max="9984" width="11.42578125" hidden="1"/>
    <col min="9985" max="9985" width="24.7109375" customWidth="1"/>
    <col min="9986" max="9987" width="22.5703125" customWidth="1"/>
    <col min="9988" max="10240" width="11.42578125" hidden="1"/>
    <col min="10241" max="10241" width="24.7109375" customWidth="1"/>
    <col min="10242" max="10243" width="22.5703125" customWidth="1"/>
    <col min="10244" max="10496" width="11.42578125" hidden="1"/>
    <col min="10497" max="10497" width="24.7109375" customWidth="1"/>
    <col min="10498" max="10499" width="22.5703125" customWidth="1"/>
    <col min="10500" max="10752" width="11.42578125" hidden="1"/>
    <col min="10753" max="10753" width="24.7109375" customWidth="1"/>
    <col min="10754" max="10755" width="22.5703125" customWidth="1"/>
    <col min="10756" max="11008" width="11.42578125" hidden="1"/>
    <col min="11009" max="11009" width="24.7109375" customWidth="1"/>
    <col min="11010" max="11011" width="22.5703125" customWidth="1"/>
    <col min="11012" max="11264" width="11.42578125" hidden="1"/>
    <col min="11265" max="11265" width="24.7109375" customWidth="1"/>
    <col min="11266" max="11267" width="22.5703125" customWidth="1"/>
    <col min="11268" max="11520" width="11.42578125" hidden="1"/>
    <col min="11521" max="11521" width="24.7109375" customWidth="1"/>
    <col min="11522" max="11523" width="22.5703125" customWidth="1"/>
    <col min="11524" max="11776" width="11.42578125" hidden="1"/>
    <col min="11777" max="11777" width="24.7109375" customWidth="1"/>
    <col min="11778" max="11779" width="22.5703125" customWidth="1"/>
    <col min="11780" max="12032" width="11.42578125" hidden="1"/>
    <col min="12033" max="12033" width="24.7109375" customWidth="1"/>
    <col min="12034" max="12035" width="22.5703125" customWidth="1"/>
    <col min="12036" max="12288" width="11.42578125" hidden="1"/>
    <col min="12289" max="12289" width="24.7109375" customWidth="1"/>
    <col min="12290" max="12291" width="22.5703125" customWidth="1"/>
    <col min="12292" max="12544" width="11.42578125" hidden="1"/>
    <col min="12545" max="12545" width="24.7109375" customWidth="1"/>
    <col min="12546" max="12547" width="22.5703125" customWidth="1"/>
    <col min="12548" max="12800" width="11.42578125" hidden="1"/>
    <col min="12801" max="12801" width="24.7109375" customWidth="1"/>
    <col min="12802" max="12803" width="22.5703125" customWidth="1"/>
    <col min="12804" max="13056" width="11.42578125" hidden="1"/>
    <col min="13057" max="13057" width="24.7109375" customWidth="1"/>
    <col min="13058" max="13059" width="22.5703125" customWidth="1"/>
    <col min="13060" max="13312" width="11.42578125" hidden="1"/>
    <col min="13313" max="13313" width="24.7109375" customWidth="1"/>
    <col min="13314" max="13315" width="22.5703125" customWidth="1"/>
    <col min="13316" max="13568" width="11.42578125" hidden="1"/>
    <col min="13569" max="13569" width="24.7109375" customWidth="1"/>
    <col min="13570" max="13571" width="22.5703125" customWidth="1"/>
    <col min="13572" max="13824" width="11.42578125" hidden="1"/>
    <col min="13825" max="13825" width="24.7109375" customWidth="1"/>
    <col min="13826" max="13827" width="22.5703125" customWidth="1"/>
    <col min="13828" max="14080" width="11.42578125" hidden="1"/>
    <col min="14081" max="14081" width="24.7109375" customWidth="1"/>
    <col min="14082" max="14083" width="22.5703125" customWidth="1"/>
    <col min="14084" max="14336" width="11.42578125" hidden="1"/>
    <col min="14337" max="14337" width="24.7109375" customWidth="1"/>
    <col min="14338" max="14339" width="22.5703125" customWidth="1"/>
    <col min="14340" max="14592" width="11.42578125" hidden="1"/>
    <col min="14593" max="14593" width="24.7109375" customWidth="1"/>
    <col min="14594" max="14595" width="22.5703125" customWidth="1"/>
    <col min="14596" max="14848" width="11.42578125" hidden="1"/>
    <col min="14849" max="14849" width="24.7109375" customWidth="1"/>
    <col min="14850" max="14851" width="22.5703125" customWidth="1"/>
    <col min="14852" max="15104" width="11.42578125" hidden="1"/>
    <col min="15105" max="15105" width="24.7109375" customWidth="1"/>
    <col min="15106" max="15107" width="22.5703125" customWidth="1"/>
    <col min="15108" max="15360" width="11.42578125" hidden="1"/>
    <col min="15361" max="15361" width="24.7109375" customWidth="1"/>
    <col min="15362" max="15363" width="22.5703125" customWidth="1"/>
    <col min="15364" max="15616" width="11.42578125" hidden="1"/>
    <col min="15617" max="15617" width="24.7109375" customWidth="1"/>
    <col min="15618" max="15619" width="22.5703125" customWidth="1"/>
    <col min="15620" max="15872" width="11.42578125" hidden="1"/>
    <col min="15873" max="15873" width="24.7109375" customWidth="1"/>
    <col min="15874" max="15875" width="22.5703125" customWidth="1"/>
    <col min="15876" max="16128" width="11.42578125" hidden="1"/>
    <col min="16129" max="16129" width="24.7109375" customWidth="1"/>
    <col min="16130" max="16131" width="22.5703125" customWidth="1"/>
    <col min="16132" max="16384" width="11.42578125" hidden="1"/>
  </cols>
  <sheetData>
    <row r="1" spans="1:3" ht="15.75" x14ac:dyDescent="0.25">
      <c r="A1" s="483" t="s">
        <v>652</v>
      </c>
      <c r="B1" s="483"/>
      <c r="C1" s="483"/>
    </row>
    <row r="2" spans="1:3" ht="15.75" x14ac:dyDescent="0.25">
      <c r="A2" s="482" t="s">
        <v>905</v>
      </c>
      <c r="B2" s="483"/>
      <c r="C2" s="500"/>
    </row>
    <row r="3" spans="1:3" x14ac:dyDescent="0.25">
      <c r="A3" s="501" t="s">
        <v>1212</v>
      </c>
      <c r="B3" s="502"/>
      <c r="C3" s="503"/>
    </row>
    <row r="4" spans="1:3" x14ac:dyDescent="0.25">
      <c r="A4" s="484" t="s">
        <v>887</v>
      </c>
      <c r="B4" s="485"/>
      <c r="C4" s="504"/>
    </row>
    <row r="5" spans="1:3" ht="5.25" customHeight="1" thickBot="1" x14ac:dyDescent="0.3">
      <c r="A5" s="232"/>
      <c r="B5" s="233"/>
      <c r="C5" s="234"/>
    </row>
    <row r="6" spans="1:3" x14ac:dyDescent="0.25">
      <c r="A6" s="235" t="s">
        <v>756</v>
      </c>
      <c r="B6" s="236" t="s">
        <v>757</v>
      </c>
      <c r="C6" s="237" t="s">
        <v>758</v>
      </c>
    </row>
    <row r="7" spans="1:3" ht="0" hidden="1" customHeight="1" x14ac:dyDescent="0.25">
      <c r="A7" s="243"/>
      <c r="B7" s="41"/>
      <c r="C7" s="244"/>
    </row>
    <row r="8" spans="1:3" x14ac:dyDescent="0.25">
      <c r="A8" s="243" t="s">
        <v>759</v>
      </c>
      <c r="B8" s="41">
        <v>14582.141544600001</v>
      </c>
      <c r="C8" s="244">
        <v>1.5831836378797837E-3</v>
      </c>
    </row>
    <row r="9" spans="1:3" x14ac:dyDescent="0.25">
      <c r="A9" s="243" t="s">
        <v>706</v>
      </c>
      <c r="B9" s="41">
        <v>331010.2818162</v>
      </c>
      <c r="C9" s="244">
        <v>3.5937798336311444E-2</v>
      </c>
    </row>
    <row r="10" spans="1:3" x14ac:dyDescent="0.25">
      <c r="A10" s="243" t="s">
        <v>722</v>
      </c>
      <c r="B10" s="41">
        <v>341654.12754480005</v>
      </c>
      <c r="C10" s="244">
        <v>3.7093401054204174E-2</v>
      </c>
    </row>
    <row r="11" spans="1:3" x14ac:dyDescent="0.25">
      <c r="A11" s="243" t="s">
        <v>713</v>
      </c>
      <c r="B11" s="41">
        <v>36912.757772800003</v>
      </c>
      <c r="C11" s="244">
        <v>4.0076194539860237E-3</v>
      </c>
    </row>
    <row r="12" spans="1:3" x14ac:dyDescent="0.25">
      <c r="A12" s="243" t="s">
        <v>707</v>
      </c>
      <c r="B12" s="41">
        <v>429911.65723940002</v>
      </c>
      <c r="C12" s="244">
        <v>4.6675524263255261E-2</v>
      </c>
    </row>
    <row r="13" spans="1:3" x14ac:dyDescent="0.25">
      <c r="A13" s="243" t="s">
        <v>708</v>
      </c>
      <c r="B13" s="41">
        <v>917950.68056160014</v>
      </c>
      <c r="C13" s="244">
        <v>9.9661938776332309E-2</v>
      </c>
    </row>
    <row r="14" spans="1:3" x14ac:dyDescent="0.25">
      <c r="A14" s="243" t="s">
        <v>709</v>
      </c>
      <c r="B14" s="41">
        <v>794146.17045680003</v>
      </c>
      <c r="C14" s="244">
        <v>8.6220478611228807E-2</v>
      </c>
    </row>
    <row r="15" spans="1:3" x14ac:dyDescent="0.25">
      <c r="A15" s="243" t="s">
        <v>714</v>
      </c>
      <c r="B15" s="41">
        <v>82564.025840800008</v>
      </c>
      <c r="C15" s="244">
        <v>8.9639792885595534E-3</v>
      </c>
    </row>
    <row r="16" spans="1:3" x14ac:dyDescent="0.25">
      <c r="A16" s="243" t="s">
        <v>741</v>
      </c>
      <c r="B16" s="41">
        <v>2115.0767777999999</v>
      </c>
      <c r="C16" s="244">
        <v>2.2963396269545043E-4</v>
      </c>
    </row>
    <row r="17" spans="1:3" x14ac:dyDescent="0.25">
      <c r="A17" s="243" t="s">
        <v>723</v>
      </c>
      <c r="B17" s="41">
        <v>334727.49108259997</v>
      </c>
      <c r="C17" s="244">
        <v>3.6341375881567058E-2</v>
      </c>
    </row>
    <row r="18" spans="1:3" x14ac:dyDescent="0.25">
      <c r="A18" s="243" t="s">
        <v>724</v>
      </c>
      <c r="B18" s="41">
        <v>140407.033536</v>
      </c>
      <c r="C18" s="244">
        <v>1.5243996737896899E-2</v>
      </c>
    </row>
    <row r="19" spans="1:3" x14ac:dyDescent="0.25">
      <c r="A19" s="243" t="s">
        <v>710</v>
      </c>
      <c r="B19" s="41">
        <v>687184.90982679999</v>
      </c>
      <c r="C19" s="244">
        <v>7.4607690654228065E-2</v>
      </c>
    </row>
    <row r="20" spans="1:3" x14ac:dyDescent="0.25">
      <c r="A20" s="243" t="s">
        <v>725</v>
      </c>
      <c r="B20" s="41">
        <v>61925.736969600002</v>
      </c>
      <c r="C20" s="244">
        <v>6.7232795151562384E-3</v>
      </c>
    </row>
    <row r="21" spans="1:3" x14ac:dyDescent="0.25">
      <c r="A21" s="243" t="s">
        <v>726</v>
      </c>
      <c r="B21" s="41">
        <v>60217.129940799998</v>
      </c>
      <c r="C21" s="244">
        <v>6.5377759878938605E-3</v>
      </c>
    </row>
    <row r="22" spans="1:3" x14ac:dyDescent="0.25">
      <c r="A22" s="243" t="s">
        <v>777</v>
      </c>
      <c r="B22" s="41">
        <v>2531.6082259999998</v>
      </c>
      <c r="C22" s="244">
        <v>2.7485679717663224E-4</v>
      </c>
    </row>
    <row r="23" spans="1:3" x14ac:dyDescent="0.25">
      <c r="A23" s="243" t="s">
        <v>727</v>
      </c>
      <c r="B23" s="41">
        <v>98082.873562799999</v>
      </c>
      <c r="C23" s="244">
        <v>1.0648861150189589E-2</v>
      </c>
    </row>
    <row r="24" spans="1:3" x14ac:dyDescent="0.25">
      <c r="A24" s="243" t="s">
        <v>752</v>
      </c>
      <c r="B24" s="41">
        <v>1119.3013356000001</v>
      </c>
      <c r="C24" s="244">
        <v>1.2152258671738998E-4</v>
      </c>
    </row>
    <row r="25" spans="1:3" x14ac:dyDescent="0.25">
      <c r="A25" s="243" t="s">
        <v>760</v>
      </c>
      <c r="B25" s="41">
        <v>5835.2086100000006</v>
      </c>
      <c r="C25" s="244">
        <v>6.3352881102627149E-4</v>
      </c>
    </row>
    <row r="26" spans="1:3" x14ac:dyDescent="0.25">
      <c r="A26" s="243" t="s">
        <v>761</v>
      </c>
      <c r="B26" s="41">
        <v>3784.7412330000006</v>
      </c>
      <c r="C26" s="244">
        <v>4.1090949332565419E-4</v>
      </c>
    </row>
    <row r="27" spans="1:3" x14ac:dyDescent="0.25">
      <c r="A27" s="243" t="s">
        <v>762</v>
      </c>
      <c r="B27" s="41">
        <v>21244.727688799998</v>
      </c>
      <c r="C27" s="244">
        <v>2.3065408578875758E-3</v>
      </c>
    </row>
    <row r="28" spans="1:3" x14ac:dyDescent="0.25">
      <c r="A28" s="243" t="s">
        <v>778</v>
      </c>
      <c r="B28" s="41">
        <v>2129.8646739999999</v>
      </c>
      <c r="C28" s="244">
        <v>2.3123948512375071E-4</v>
      </c>
    </row>
    <row r="29" spans="1:3" x14ac:dyDescent="0.25">
      <c r="A29" s="243" t="s">
        <v>763</v>
      </c>
      <c r="B29" s="41">
        <v>1244.0562666000001</v>
      </c>
      <c r="C29" s="244">
        <v>1.3506723411365411E-4</v>
      </c>
    </row>
    <row r="30" spans="1:3" x14ac:dyDescent="0.25">
      <c r="A30" s="243" t="s">
        <v>779</v>
      </c>
      <c r="B30" s="41">
        <v>1128.194571</v>
      </c>
      <c r="C30" s="244">
        <v>1.2248812560823328E-4</v>
      </c>
    </row>
    <row r="31" spans="1:3" x14ac:dyDescent="0.25">
      <c r="A31" s="243" t="s">
        <v>780</v>
      </c>
      <c r="B31" s="41">
        <v>5251.9264083999997</v>
      </c>
      <c r="C31" s="244">
        <v>5.7020184118338271E-4</v>
      </c>
    </row>
    <row r="32" spans="1:3" x14ac:dyDescent="0.25">
      <c r="A32" s="243" t="s">
        <v>711</v>
      </c>
      <c r="B32" s="41">
        <v>244002.21413680003</v>
      </c>
      <c r="C32" s="244">
        <v>2.6491329263696125E-2</v>
      </c>
    </row>
    <row r="33" spans="1:3" x14ac:dyDescent="0.25">
      <c r="A33" s="243" t="s">
        <v>728</v>
      </c>
      <c r="B33" s="41">
        <v>121227.0702188</v>
      </c>
      <c r="C33" s="244">
        <v>1.3161627422933673E-2</v>
      </c>
    </row>
    <row r="34" spans="1:3" x14ac:dyDescent="0.25">
      <c r="A34" s="243" t="s">
        <v>712</v>
      </c>
      <c r="B34" s="41">
        <v>769663.97120619996</v>
      </c>
      <c r="C34" s="244">
        <v>8.3562445348123085E-2</v>
      </c>
    </row>
    <row r="35" spans="1:3" x14ac:dyDescent="0.25">
      <c r="A35" s="243" t="s">
        <v>715</v>
      </c>
      <c r="B35" s="41">
        <v>30314.494075600003</v>
      </c>
      <c r="C35" s="244">
        <v>3.2912457243885612E-3</v>
      </c>
    </row>
    <row r="36" spans="1:3" x14ac:dyDescent="0.25">
      <c r="A36" s="243" t="s">
        <v>764</v>
      </c>
      <c r="B36" s="41">
        <v>910.14748160000011</v>
      </c>
      <c r="C36" s="244">
        <v>9.8814745181252959E-5</v>
      </c>
    </row>
    <row r="37" spans="1:3" x14ac:dyDescent="0.25">
      <c r="A37" s="243" t="s">
        <v>748</v>
      </c>
      <c r="B37" s="41">
        <v>92879.350354000009</v>
      </c>
      <c r="C37" s="244">
        <v>1.0083914446147303E-2</v>
      </c>
    </row>
    <row r="38" spans="1:3" x14ac:dyDescent="0.25">
      <c r="A38" s="243" t="s">
        <v>729</v>
      </c>
      <c r="B38" s="41">
        <v>76370.113593200003</v>
      </c>
      <c r="C38" s="244">
        <v>8.2915060105522576E-3</v>
      </c>
    </row>
    <row r="39" spans="1:3" x14ac:dyDescent="0.25">
      <c r="A39" s="243" t="s">
        <v>753</v>
      </c>
      <c r="B39" s="41">
        <v>466.37545360000001</v>
      </c>
      <c r="C39" s="244">
        <v>5.0634399960389078E-5</v>
      </c>
    </row>
    <row r="40" spans="1:3" x14ac:dyDescent="0.25">
      <c r="A40" s="243" t="s">
        <v>716</v>
      </c>
      <c r="B40" s="41">
        <v>5671.1246816000003</v>
      </c>
      <c r="C40" s="244">
        <v>6.157142129518126E-4</v>
      </c>
    </row>
    <row r="41" spans="1:3" x14ac:dyDescent="0.25">
      <c r="A41" s="243" t="s">
        <v>781</v>
      </c>
      <c r="B41" s="41">
        <v>14276.891575800002</v>
      </c>
      <c r="C41" s="244">
        <v>1.5500426376645969E-3</v>
      </c>
    </row>
    <row r="42" spans="1:3" x14ac:dyDescent="0.25">
      <c r="A42" s="243" t="s">
        <v>782</v>
      </c>
      <c r="B42" s="41">
        <v>2297.7195443999999</v>
      </c>
      <c r="C42" s="244">
        <v>2.4946349450830654E-4</v>
      </c>
    </row>
    <row r="43" spans="1:3" x14ac:dyDescent="0.25">
      <c r="A43" s="243" t="s">
        <v>749</v>
      </c>
      <c r="B43" s="41">
        <v>47694.661070000002</v>
      </c>
      <c r="C43" s="244">
        <v>5.1782110871230868E-3</v>
      </c>
    </row>
    <row r="44" spans="1:3" x14ac:dyDescent="0.25">
      <c r="A44" s="243" t="s">
        <v>742</v>
      </c>
      <c r="B44" s="41">
        <v>151.06982239999999</v>
      </c>
      <c r="C44" s="244">
        <v>1.6401656112688998E-5</v>
      </c>
    </row>
    <row r="45" spans="1:3" x14ac:dyDescent="0.25">
      <c r="A45" s="243" t="s">
        <v>784</v>
      </c>
      <c r="B45" s="41">
        <v>8444.729972000001</v>
      </c>
      <c r="C45" s="244">
        <v>9.168446402122852E-4</v>
      </c>
    </row>
    <row r="46" spans="1:3" ht="18" customHeight="1" x14ac:dyDescent="0.25">
      <c r="A46" s="243" t="s">
        <v>765</v>
      </c>
      <c r="B46" s="41">
        <v>3053.5079022000004</v>
      </c>
      <c r="C46" s="244">
        <v>3.3151946400423386E-4</v>
      </c>
    </row>
    <row r="47" spans="1:3" x14ac:dyDescent="0.25">
      <c r="A47" s="243" t="s">
        <v>785</v>
      </c>
      <c r="B47" s="41">
        <v>53382.113649200001</v>
      </c>
      <c r="C47" s="244">
        <v>5.7956980205112101E-3</v>
      </c>
    </row>
    <row r="48" spans="1:3" x14ac:dyDescent="0.25">
      <c r="A48" s="243" t="s">
        <v>786</v>
      </c>
      <c r="B48" s="41">
        <v>9370.3763201999991</v>
      </c>
      <c r="C48" s="244">
        <v>1.0173420979040257E-3</v>
      </c>
    </row>
    <row r="49" spans="1:3" x14ac:dyDescent="0.25">
      <c r="A49" s="243" t="s">
        <v>730</v>
      </c>
      <c r="B49" s="41">
        <v>242200.771071</v>
      </c>
      <c r="C49" s="244">
        <v>2.6295746524520016E-2</v>
      </c>
    </row>
    <row r="50" spans="1:3" x14ac:dyDescent="0.25">
      <c r="A50" s="243" t="s">
        <v>717</v>
      </c>
      <c r="B50" s="41">
        <v>4213.6704848000008</v>
      </c>
      <c r="C50" s="244">
        <v>4.5747835779462172E-4</v>
      </c>
    </row>
    <row r="51" spans="1:3" x14ac:dyDescent="0.25">
      <c r="A51" s="243" t="s">
        <v>743</v>
      </c>
      <c r="B51" s="41">
        <v>5117.4800124000003</v>
      </c>
      <c r="C51" s="244">
        <v>5.556049910795701E-4</v>
      </c>
    </row>
    <row r="52" spans="1:3" x14ac:dyDescent="0.25">
      <c r="A52" s="243" t="s">
        <v>702</v>
      </c>
      <c r="B52" s="41">
        <v>685.13330760000008</v>
      </c>
      <c r="C52" s="244">
        <v>7.4384948125843391E-5</v>
      </c>
    </row>
    <row r="53" spans="1:3" x14ac:dyDescent="0.25">
      <c r="A53" s="243" t="s">
        <v>744</v>
      </c>
      <c r="B53" s="41">
        <v>601.70095860000004</v>
      </c>
      <c r="C53" s="244">
        <v>6.5326694960306781E-5</v>
      </c>
    </row>
    <row r="54" spans="1:3" x14ac:dyDescent="0.25">
      <c r="A54" s="243" t="s">
        <v>766</v>
      </c>
      <c r="B54" s="41">
        <v>44551.734234000003</v>
      </c>
      <c r="C54" s="244">
        <v>4.8369834062238354E-3</v>
      </c>
    </row>
    <row r="55" spans="1:3" x14ac:dyDescent="0.25">
      <c r="A55" s="243" t="s">
        <v>787</v>
      </c>
      <c r="B55" s="41">
        <v>368.87578280000002</v>
      </c>
      <c r="C55" s="244">
        <v>4.0048857155368974E-5</v>
      </c>
    </row>
    <row r="56" spans="1:3" x14ac:dyDescent="0.25">
      <c r="A56" s="243" t="s">
        <v>788</v>
      </c>
      <c r="B56" s="41">
        <v>1842.9252113999999</v>
      </c>
      <c r="C56" s="244">
        <v>2.0008645723268868E-4</v>
      </c>
    </row>
    <row r="57" spans="1:3" x14ac:dyDescent="0.25">
      <c r="A57" s="243" t="s">
        <v>789</v>
      </c>
      <c r="B57" s="41">
        <v>16940.391465199998</v>
      </c>
      <c r="C57" s="244">
        <v>1.8392189175337385E-3</v>
      </c>
    </row>
    <row r="58" spans="1:3" x14ac:dyDescent="0.25">
      <c r="A58" s="243" t="s">
        <v>750</v>
      </c>
      <c r="B58" s="41">
        <v>10599.539801200001</v>
      </c>
      <c r="C58" s="244">
        <v>1.1507924217434066E-3</v>
      </c>
    </row>
    <row r="59" spans="1:3" x14ac:dyDescent="0.25">
      <c r="A59" s="243" t="s">
        <v>733</v>
      </c>
      <c r="B59" s="41">
        <v>2089.6932000000002</v>
      </c>
      <c r="C59" s="244">
        <v>2.268780667304514E-4</v>
      </c>
    </row>
    <row r="60" spans="1:3" x14ac:dyDescent="0.25">
      <c r="A60" s="243" t="s">
        <v>790</v>
      </c>
      <c r="B60" s="41">
        <v>2135.5883836000003</v>
      </c>
      <c r="C60" s="244">
        <v>2.3186090848320587E-4</v>
      </c>
    </row>
    <row r="61" spans="1:3" x14ac:dyDescent="0.25">
      <c r="A61" s="243" t="s">
        <v>791</v>
      </c>
      <c r="B61" s="41">
        <v>1003.5520068000001</v>
      </c>
      <c r="C61" s="244">
        <v>1.0895567787953217E-4</v>
      </c>
    </row>
    <row r="62" spans="1:3" x14ac:dyDescent="0.25">
      <c r="A62" s="243" t="s">
        <v>767</v>
      </c>
      <c r="B62" s="41">
        <v>3806.2973424000002</v>
      </c>
      <c r="C62" s="244">
        <v>4.1324984090725228E-4</v>
      </c>
    </row>
    <row r="63" spans="1:3" x14ac:dyDescent="0.25">
      <c r="A63" s="243" t="s">
        <v>768</v>
      </c>
      <c r="B63" s="41">
        <v>11358.4697646</v>
      </c>
      <c r="C63" s="244">
        <v>1.2331894754735926E-3</v>
      </c>
    </row>
    <row r="64" spans="1:3" x14ac:dyDescent="0.25">
      <c r="A64" s="243" t="s">
        <v>755</v>
      </c>
      <c r="B64" s="41">
        <v>42319.314823800007</v>
      </c>
      <c r="C64" s="244">
        <v>4.5946095496607244E-3</v>
      </c>
    </row>
    <row r="65" spans="1:3" x14ac:dyDescent="0.25">
      <c r="A65" s="243" t="s">
        <v>792</v>
      </c>
      <c r="B65" s="41">
        <v>5344.5176805999999</v>
      </c>
      <c r="C65" s="244">
        <v>5.8025447897387227E-4</v>
      </c>
    </row>
    <row r="66" spans="1:3" x14ac:dyDescent="0.25">
      <c r="A66" s="243" t="s">
        <v>754</v>
      </c>
      <c r="B66" s="41">
        <v>5022.550029</v>
      </c>
      <c r="C66" s="244">
        <v>5.4529843932903284E-4</v>
      </c>
    </row>
    <row r="67" spans="1:3" x14ac:dyDescent="0.25">
      <c r="A67" s="243" t="s">
        <v>769</v>
      </c>
      <c r="B67" s="41">
        <v>1380.8798584000001</v>
      </c>
      <c r="C67" s="244">
        <v>1.4992217645193632E-4</v>
      </c>
    </row>
    <row r="68" spans="1:3" x14ac:dyDescent="0.25">
      <c r="A68" s="243" t="s">
        <v>793</v>
      </c>
      <c r="B68" s="41">
        <v>229.43928560000001</v>
      </c>
      <c r="C68" s="244">
        <v>2.4910231582772002E-5</v>
      </c>
    </row>
    <row r="69" spans="1:3" x14ac:dyDescent="0.25">
      <c r="A69" s="243" t="s">
        <v>718</v>
      </c>
      <c r="B69" s="41">
        <v>34658.390204199997</v>
      </c>
      <c r="C69" s="244">
        <v>3.7628626850671233E-3</v>
      </c>
    </row>
    <row r="70" spans="1:3" x14ac:dyDescent="0.25">
      <c r="A70" s="243" t="s">
        <v>751</v>
      </c>
      <c r="B70" s="41">
        <v>38490.204002599996</v>
      </c>
      <c r="C70" s="244">
        <v>4.1788828485303815E-3</v>
      </c>
    </row>
    <row r="71" spans="1:3" x14ac:dyDescent="0.25">
      <c r="A71" s="243" t="s">
        <v>719</v>
      </c>
      <c r="B71" s="41">
        <v>19899.593232399999</v>
      </c>
      <c r="C71" s="244">
        <v>2.1604995610309138E-3</v>
      </c>
    </row>
    <row r="72" spans="1:3" x14ac:dyDescent="0.25">
      <c r="A72" s="243" t="s">
        <v>746</v>
      </c>
      <c r="B72" s="41">
        <v>1315.302786</v>
      </c>
      <c r="C72" s="244">
        <v>1.4280247131629494E-4</v>
      </c>
    </row>
    <row r="73" spans="1:3" x14ac:dyDescent="0.25">
      <c r="A73" s="243" t="s">
        <v>794</v>
      </c>
      <c r="B73" s="41">
        <v>344.42818340000002</v>
      </c>
      <c r="C73" s="244">
        <v>3.7394580399301362E-5</v>
      </c>
    </row>
    <row r="74" spans="1:3" x14ac:dyDescent="0.25">
      <c r="A74" s="243" t="s">
        <v>703</v>
      </c>
      <c r="B74" s="41">
        <v>20425.561506000002</v>
      </c>
      <c r="C74" s="244">
        <v>2.2176039556262169E-3</v>
      </c>
    </row>
    <row r="75" spans="1:3" x14ac:dyDescent="0.25">
      <c r="A75" s="243" t="s">
        <v>771</v>
      </c>
      <c r="B75" s="41">
        <v>31448.800152000003</v>
      </c>
      <c r="C75" s="244">
        <v>3.4143973763603604E-3</v>
      </c>
    </row>
    <row r="76" spans="1:3" x14ac:dyDescent="0.25">
      <c r="A76" s="243" t="s">
        <v>795</v>
      </c>
      <c r="B76" s="41">
        <v>35.806387399999998</v>
      </c>
      <c r="C76" s="244">
        <v>3.8875007823701552E-6</v>
      </c>
    </row>
    <row r="77" spans="1:3" x14ac:dyDescent="0.25">
      <c r="A77" s="243" t="s">
        <v>796</v>
      </c>
      <c r="B77" s="41">
        <v>85.3794228</v>
      </c>
      <c r="C77" s="244">
        <v>9.2696470388216905E-6</v>
      </c>
    </row>
    <row r="78" spans="1:3" x14ac:dyDescent="0.25">
      <c r="A78" s="243" t="s">
        <v>772</v>
      </c>
      <c r="B78" s="41">
        <v>1612055.1377952001</v>
      </c>
      <c r="C78" s="244">
        <v>0.17502088494419485</v>
      </c>
    </row>
    <row r="79" spans="1:3" x14ac:dyDescent="0.25">
      <c r="A79" s="243" t="s">
        <v>773</v>
      </c>
      <c r="B79" s="41">
        <v>769962.1470744001</v>
      </c>
      <c r="C79" s="244">
        <v>8.3594818312978839E-2</v>
      </c>
    </row>
    <row r="80" spans="1:3" x14ac:dyDescent="0.25">
      <c r="A80" s="243" t="s">
        <v>774</v>
      </c>
      <c r="B80" s="41">
        <v>143455.2158144</v>
      </c>
      <c r="C80" s="244">
        <v>1.5574937998731463E-2</v>
      </c>
    </row>
    <row r="81" spans="1:3" x14ac:dyDescent="0.25">
      <c r="A81" s="243" t="s">
        <v>775</v>
      </c>
      <c r="B81" s="41">
        <v>278818.27705059998</v>
      </c>
      <c r="C81" s="244">
        <v>3.0271310480579398E-2</v>
      </c>
    </row>
    <row r="82" spans="1:3" ht="15" customHeight="1" thickBot="1" x14ac:dyDescent="0.3">
      <c r="A82" s="238" t="s">
        <v>776</v>
      </c>
      <c r="B82" s="239">
        <f>SUM(B8:B81)</f>
        <v>9210644.4228595998</v>
      </c>
      <c r="C82" s="245">
        <f>SUM(C8:C81)</f>
        <v>1.0000000000000002</v>
      </c>
    </row>
    <row r="83" spans="1:3" ht="4.5" customHeight="1" x14ac:dyDescent="0.25">
      <c r="A83" s="240"/>
      <c r="B83" s="241"/>
      <c r="C83" s="242"/>
    </row>
    <row r="85" spans="1:3" x14ac:dyDescent="0.25">
      <c r="A85" s="412" t="s">
        <v>24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26"/>
  <sheetViews>
    <sheetView workbookViewId="0">
      <selection activeCell="A26" sqref="A26"/>
    </sheetView>
  </sheetViews>
  <sheetFormatPr baseColWidth="10" defaultColWidth="0" defaultRowHeight="15" x14ac:dyDescent="0.25"/>
  <cols>
    <col min="1" max="1" width="34.85546875" customWidth="1"/>
    <col min="2" max="3" width="24.42578125" customWidth="1"/>
    <col min="4" max="256" width="11.42578125" hidden="1"/>
    <col min="257" max="257" width="34.85546875" customWidth="1"/>
    <col min="258" max="259" width="24.42578125" customWidth="1"/>
    <col min="260" max="512" width="11.42578125" hidden="1"/>
    <col min="513" max="513" width="34.85546875" customWidth="1"/>
    <col min="514" max="515" width="24.42578125" customWidth="1"/>
    <col min="516" max="768" width="11.42578125" hidden="1"/>
    <col min="769" max="769" width="34.85546875" customWidth="1"/>
    <col min="770" max="771" width="24.42578125" customWidth="1"/>
    <col min="772" max="1024" width="11.42578125" hidden="1"/>
    <col min="1025" max="1025" width="34.85546875" customWidth="1"/>
    <col min="1026" max="1027" width="24.42578125" customWidth="1"/>
    <col min="1028" max="1280" width="11.42578125" hidden="1"/>
    <col min="1281" max="1281" width="34.85546875" customWidth="1"/>
    <col min="1282" max="1283" width="24.42578125" customWidth="1"/>
    <col min="1284" max="1536" width="11.42578125" hidden="1"/>
    <col min="1537" max="1537" width="34.85546875" customWidth="1"/>
    <col min="1538" max="1539" width="24.42578125" customWidth="1"/>
    <col min="1540" max="1792" width="11.42578125" hidden="1"/>
    <col min="1793" max="1793" width="34.85546875" customWidth="1"/>
    <col min="1794" max="1795" width="24.42578125" customWidth="1"/>
    <col min="1796" max="2048" width="11.42578125" hidden="1"/>
    <col min="2049" max="2049" width="34.85546875" customWidth="1"/>
    <col min="2050" max="2051" width="24.42578125" customWidth="1"/>
    <col min="2052" max="2304" width="11.42578125" hidden="1"/>
    <col min="2305" max="2305" width="34.85546875" customWidth="1"/>
    <col min="2306" max="2307" width="24.42578125" customWidth="1"/>
    <col min="2308" max="2560" width="11.42578125" hidden="1"/>
    <col min="2561" max="2561" width="34.85546875" customWidth="1"/>
    <col min="2562" max="2563" width="24.42578125" customWidth="1"/>
    <col min="2564" max="2816" width="11.42578125" hidden="1"/>
    <col min="2817" max="2817" width="34.85546875" customWidth="1"/>
    <col min="2818" max="2819" width="24.42578125" customWidth="1"/>
    <col min="2820" max="3072" width="11.42578125" hidden="1"/>
    <col min="3073" max="3073" width="34.85546875" customWidth="1"/>
    <col min="3074" max="3075" width="24.42578125" customWidth="1"/>
    <col min="3076" max="3328" width="11.42578125" hidden="1"/>
    <col min="3329" max="3329" width="34.85546875" customWidth="1"/>
    <col min="3330" max="3331" width="24.42578125" customWidth="1"/>
    <col min="3332" max="3584" width="11.42578125" hidden="1"/>
    <col min="3585" max="3585" width="34.85546875" customWidth="1"/>
    <col min="3586" max="3587" width="24.42578125" customWidth="1"/>
    <col min="3588" max="3840" width="11.42578125" hidden="1"/>
    <col min="3841" max="3841" width="34.85546875" customWidth="1"/>
    <col min="3842" max="3843" width="24.42578125" customWidth="1"/>
    <col min="3844" max="4096" width="11.42578125" hidden="1"/>
    <col min="4097" max="4097" width="34.85546875" customWidth="1"/>
    <col min="4098" max="4099" width="24.42578125" customWidth="1"/>
    <col min="4100" max="4352" width="11.42578125" hidden="1"/>
    <col min="4353" max="4353" width="34.85546875" customWidth="1"/>
    <col min="4354" max="4355" width="24.42578125" customWidth="1"/>
    <col min="4356" max="4608" width="11.42578125" hidden="1"/>
    <col min="4609" max="4609" width="34.85546875" customWidth="1"/>
    <col min="4610" max="4611" width="24.42578125" customWidth="1"/>
    <col min="4612" max="4864" width="11.42578125" hidden="1"/>
    <col min="4865" max="4865" width="34.85546875" customWidth="1"/>
    <col min="4866" max="4867" width="24.42578125" customWidth="1"/>
    <col min="4868" max="5120" width="11.42578125" hidden="1"/>
    <col min="5121" max="5121" width="34.85546875" customWidth="1"/>
    <col min="5122" max="5123" width="24.42578125" customWidth="1"/>
    <col min="5124" max="5376" width="11.42578125" hidden="1"/>
    <col min="5377" max="5377" width="34.85546875" customWidth="1"/>
    <col min="5378" max="5379" width="24.42578125" customWidth="1"/>
    <col min="5380" max="5632" width="11.42578125" hidden="1"/>
    <col min="5633" max="5633" width="34.85546875" customWidth="1"/>
    <col min="5634" max="5635" width="24.42578125" customWidth="1"/>
    <col min="5636" max="5888" width="11.42578125" hidden="1"/>
    <col min="5889" max="5889" width="34.85546875" customWidth="1"/>
    <col min="5890" max="5891" width="24.42578125" customWidth="1"/>
    <col min="5892" max="6144" width="11.42578125" hidden="1"/>
    <col min="6145" max="6145" width="34.85546875" customWidth="1"/>
    <col min="6146" max="6147" width="24.42578125" customWidth="1"/>
    <col min="6148" max="6400" width="11.42578125" hidden="1"/>
    <col min="6401" max="6401" width="34.85546875" customWidth="1"/>
    <col min="6402" max="6403" width="24.42578125" customWidth="1"/>
    <col min="6404" max="6656" width="11.42578125" hidden="1"/>
    <col min="6657" max="6657" width="34.85546875" customWidth="1"/>
    <col min="6658" max="6659" width="24.42578125" customWidth="1"/>
    <col min="6660" max="6912" width="11.42578125" hidden="1"/>
    <col min="6913" max="6913" width="34.85546875" customWidth="1"/>
    <col min="6914" max="6915" width="24.42578125" customWidth="1"/>
    <col min="6916" max="7168" width="11.42578125" hidden="1"/>
    <col min="7169" max="7169" width="34.85546875" customWidth="1"/>
    <col min="7170" max="7171" width="24.42578125" customWidth="1"/>
    <col min="7172" max="7424" width="11.42578125" hidden="1"/>
    <col min="7425" max="7425" width="34.85546875" customWidth="1"/>
    <col min="7426" max="7427" width="24.42578125" customWidth="1"/>
    <col min="7428" max="7680" width="11.42578125" hidden="1"/>
    <col min="7681" max="7681" width="34.85546875" customWidth="1"/>
    <col min="7682" max="7683" width="24.42578125" customWidth="1"/>
    <col min="7684" max="7936" width="11.42578125" hidden="1"/>
    <col min="7937" max="7937" width="34.85546875" customWidth="1"/>
    <col min="7938" max="7939" width="24.42578125" customWidth="1"/>
    <col min="7940" max="8192" width="11.42578125" hidden="1"/>
    <col min="8193" max="8193" width="34.85546875" customWidth="1"/>
    <col min="8194" max="8195" width="24.42578125" customWidth="1"/>
    <col min="8196" max="8448" width="11.42578125" hidden="1"/>
    <col min="8449" max="8449" width="34.85546875" customWidth="1"/>
    <col min="8450" max="8451" width="24.42578125" customWidth="1"/>
    <col min="8452" max="8704" width="11.42578125" hidden="1"/>
    <col min="8705" max="8705" width="34.85546875" customWidth="1"/>
    <col min="8706" max="8707" width="24.42578125" customWidth="1"/>
    <col min="8708" max="8960" width="11.42578125" hidden="1"/>
    <col min="8961" max="8961" width="34.85546875" customWidth="1"/>
    <col min="8962" max="8963" width="24.42578125" customWidth="1"/>
    <col min="8964" max="9216" width="11.42578125" hidden="1"/>
    <col min="9217" max="9217" width="34.85546875" customWidth="1"/>
    <col min="9218" max="9219" width="24.42578125" customWidth="1"/>
    <col min="9220" max="9472" width="11.42578125" hidden="1"/>
    <col min="9473" max="9473" width="34.85546875" customWidth="1"/>
    <col min="9474" max="9475" width="24.42578125" customWidth="1"/>
    <col min="9476" max="9728" width="11.42578125" hidden="1"/>
    <col min="9729" max="9729" width="34.85546875" customWidth="1"/>
    <col min="9730" max="9731" width="24.42578125" customWidth="1"/>
    <col min="9732" max="9984" width="11.42578125" hidden="1"/>
    <col min="9985" max="9985" width="34.85546875" customWidth="1"/>
    <col min="9986" max="9987" width="24.42578125" customWidth="1"/>
    <col min="9988" max="10240" width="11.42578125" hidden="1"/>
    <col min="10241" max="10241" width="34.85546875" customWidth="1"/>
    <col min="10242" max="10243" width="24.42578125" customWidth="1"/>
    <col min="10244" max="10496" width="11.42578125" hidden="1"/>
    <col min="10497" max="10497" width="34.85546875" customWidth="1"/>
    <col min="10498" max="10499" width="24.42578125" customWidth="1"/>
    <col min="10500" max="10752" width="11.42578125" hidden="1"/>
    <col min="10753" max="10753" width="34.85546875" customWidth="1"/>
    <col min="10754" max="10755" width="24.42578125" customWidth="1"/>
    <col min="10756" max="11008" width="11.42578125" hidden="1"/>
    <col min="11009" max="11009" width="34.85546875" customWidth="1"/>
    <col min="11010" max="11011" width="24.42578125" customWidth="1"/>
    <col min="11012" max="11264" width="11.42578125" hidden="1"/>
    <col min="11265" max="11265" width="34.85546875" customWidth="1"/>
    <col min="11266" max="11267" width="24.42578125" customWidth="1"/>
    <col min="11268" max="11520" width="11.42578125" hidden="1"/>
    <col min="11521" max="11521" width="34.85546875" customWidth="1"/>
    <col min="11522" max="11523" width="24.42578125" customWidth="1"/>
    <col min="11524" max="11776" width="11.42578125" hidden="1"/>
    <col min="11777" max="11777" width="34.85546875" customWidth="1"/>
    <col min="11778" max="11779" width="24.42578125" customWidth="1"/>
    <col min="11780" max="12032" width="11.42578125" hidden="1"/>
    <col min="12033" max="12033" width="34.85546875" customWidth="1"/>
    <col min="12034" max="12035" width="24.42578125" customWidth="1"/>
    <col min="12036" max="12288" width="11.42578125" hidden="1"/>
    <col min="12289" max="12289" width="34.85546875" customWidth="1"/>
    <col min="12290" max="12291" width="24.42578125" customWidth="1"/>
    <col min="12292" max="12544" width="11.42578125" hidden="1"/>
    <col min="12545" max="12545" width="34.85546875" customWidth="1"/>
    <col min="12546" max="12547" width="24.42578125" customWidth="1"/>
    <col min="12548" max="12800" width="11.42578125" hidden="1"/>
    <col min="12801" max="12801" width="34.85546875" customWidth="1"/>
    <col min="12802" max="12803" width="24.42578125" customWidth="1"/>
    <col min="12804" max="13056" width="11.42578125" hidden="1"/>
    <col min="13057" max="13057" width="34.85546875" customWidth="1"/>
    <col min="13058" max="13059" width="24.42578125" customWidth="1"/>
    <col min="13060" max="13312" width="11.42578125" hidden="1"/>
    <col min="13313" max="13313" width="34.85546875" customWidth="1"/>
    <col min="13314" max="13315" width="24.42578125" customWidth="1"/>
    <col min="13316" max="13568" width="11.42578125" hidden="1"/>
    <col min="13569" max="13569" width="34.85546875" customWidth="1"/>
    <col min="13570" max="13571" width="24.42578125" customWidth="1"/>
    <col min="13572" max="13824" width="11.42578125" hidden="1"/>
    <col min="13825" max="13825" width="34.85546875" customWidth="1"/>
    <col min="13826" max="13827" width="24.42578125" customWidth="1"/>
    <col min="13828" max="14080" width="11.42578125" hidden="1"/>
    <col min="14081" max="14081" width="34.85546875" customWidth="1"/>
    <col min="14082" max="14083" width="24.42578125" customWidth="1"/>
    <col min="14084" max="14336" width="11.42578125" hidden="1"/>
    <col min="14337" max="14337" width="34.85546875" customWidth="1"/>
    <col min="14338" max="14339" width="24.42578125" customWidth="1"/>
    <col min="14340" max="14592" width="11.42578125" hidden="1"/>
    <col min="14593" max="14593" width="34.85546875" customWidth="1"/>
    <col min="14594" max="14595" width="24.42578125" customWidth="1"/>
    <col min="14596" max="14848" width="11.42578125" hidden="1"/>
    <col min="14849" max="14849" width="34.85546875" customWidth="1"/>
    <col min="14850" max="14851" width="24.42578125" customWidth="1"/>
    <col min="14852" max="15104" width="11.42578125" hidden="1"/>
    <col min="15105" max="15105" width="34.85546875" customWidth="1"/>
    <col min="15106" max="15107" width="24.42578125" customWidth="1"/>
    <col min="15108" max="15360" width="11.42578125" hidden="1"/>
    <col min="15361" max="15361" width="34.85546875" customWidth="1"/>
    <col min="15362" max="15363" width="24.42578125" customWidth="1"/>
    <col min="15364" max="15616" width="11.42578125" hidden="1"/>
    <col min="15617" max="15617" width="34.85546875" customWidth="1"/>
    <col min="15618" max="15619" width="24.42578125" customWidth="1"/>
    <col min="15620" max="15872" width="11.42578125" hidden="1"/>
    <col min="15873" max="15873" width="34.85546875" customWidth="1"/>
    <col min="15874" max="15875" width="24.42578125" customWidth="1"/>
    <col min="15876" max="16128" width="11.42578125" hidden="1"/>
    <col min="16129" max="16129" width="34.85546875" customWidth="1"/>
    <col min="16130" max="16131" width="24.42578125" customWidth="1"/>
    <col min="16132" max="16384" width="11.42578125" hidden="1"/>
  </cols>
  <sheetData>
    <row r="1" spans="1:3" ht="15.75" x14ac:dyDescent="0.25">
      <c r="A1" s="505" t="s">
        <v>906</v>
      </c>
      <c r="B1" s="505"/>
      <c r="C1" s="505"/>
    </row>
    <row r="2" spans="1:3" ht="15.75" x14ac:dyDescent="0.25">
      <c r="A2" s="505" t="s">
        <v>907</v>
      </c>
      <c r="B2" s="505"/>
      <c r="C2" s="505"/>
    </row>
    <row r="3" spans="1:3" x14ac:dyDescent="0.25">
      <c r="A3" s="501" t="s">
        <v>1212</v>
      </c>
      <c r="B3" s="502"/>
      <c r="C3" s="503"/>
    </row>
    <row r="4" spans="1:3" x14ac:dyDescent="0.25">
      <c r="A4" s="484" t="s">
        <v>887</v>
      </c>
      <c r="B4" s="485"/>
      <c r="C4" s="504"/>
    </row>
    <row r="5" spans="1:3" ht="5.25" customHeight="1" thickBot="1" x14ac:dyDescent="0.35">
      <c r="A5" s="246"/>
      <c r="B5" s="246"/>
      <c r="C5" s="246"/>
    </row>
    <row r="6" spans="1:3" x14ac:dyDescent="0.25">
      <c r="A6" s="247" t="s">
        <v>797</v>
      </c>
      <c r="B6" s="248" t="s">
        <v>757</v>
      </c>
      <c r="C6" s="249" t="s">
        <v>758</v>
      </c>
    </row>
    <row r="7" spans="1:3" x14ac:dyDescent="0.25">
      <c r="A7" s="260" t="s">
        <v>938</v>
      </c>
      <c r="B7" s="43">
        <v>70334.372571400003</v>
      </c>
      <c r="C7" s="261">
        <v>7.6362053882830811E-3</v>
      </c>
    </row>
    <row r="8" spans="1:3" x14ac:dyDescent="0.25">
      <c r="A8" s="260" t="s">
        <v>940</v>
      </c>
      <c r="B8" s="43">
        <v>805344.92384920001</v>
      </c>
      <c r="C8" s="261">
        <v>8.7436327674363407E-2</v>
      </c>
    </row>
    <row r="9" spans="1:3" x14ac:dyDescent="0.25">
      <c r="A9" s="260" t="s">
        <v>941</v>
      </c>
      <c r="B9" s="43">
        <v>428800.72297720006</v>
      </c>
      <c r="C9" s="261">
        <v>4.6554910090001234E-2</v>
      </c>
    </row>
    <row r="10" spans="1:3" x14ac:dyDescent="0.25">
      <c r="A10" s="260" t="s">
        <v>948</v>
      </c>
      <c r="B10" s="43">
        <v>9370.3763201999991</v>
      </c>
      <c r="C10" s="261">
        <v>1.0173420979040255E-3</v>
      </c>
    </row>
    <row r="11" spans="1:3" ht="25.5" x14ac:dyDescent="0.25">
      <c r="A11" s="260" t="s">
        <v>949</v>
      </c>
      <c r="B11" s="43">
        <v>1369.0804526000002</v>
      </c>
      <c r="C11" s="261">
        <v>1.4864111453506159E-4</v>
      </c>
    </row>
    <row r="12" spans="1:3" ht="25.5" x14ac:dyDescent="0.25">
      <c r="A12" s="260" t="s">
        <v>1216</v>
      </c>
      <c r="B12" s="43">
        <v>13631.221515800002</v>
      </c>
      <c r="C12" s="261">
        <v>1.4799422157660447E-3</v>
      </c>
    </row>
    <row r="13" spans="1:3" x14ac:dyDescent="0.25">
      <c r="A13" s="260" t="s">
        <v>954</v>
      </c>
      <c r="B13" s="43">
        <v>1315.302786</v>
      </c>
      <c r="C13" s="261">
        <v>1.4280247131629492E-4</v>
      </c>
    </row>
    <row r="14" spans="1:3" x14ac:dyDescent="0.25">
      <c r="A14" s="260" t="s">
        <v>943</v>
      </c>
      <c r="B14" s="43">
        <v>4897383.7549070008</v>
      </c>
      <c r="C14" s="261">
        <v>0.53170913239820028</v>
      </c>
    </row>
    <row r="15" spans="1:3" ht="25.5" x14ac:dyDescent="0.25">
      <c r="A15" s="260" t="s">
        <v>944</v>
      </c>
      <c r="B15" s="43">
        <v>950.92002879999995</v>
      </c>
      <c r="C15" s="261">
        <v>1.0324142211373856E-4</v>
      </c>
    </row>
    <row r="16" spans="1:3" x14ac:dyDescent="0.25">
      <c r="A16" s="260" t="s">
        <v>950</v>
      </c>
      <c r="B16" s="43">
        <v>81141.833073000016</v>
      </c>
      <c r="C16" s="261">
        <v>8.8095717680314219E-3</v>
      </c>
    </row>
    <row r="17" spans="1:3" x14ac:dyDescent="0.25">
      <c r="A17" s="260" t="s">
        <v>945</v>
      </c>
      <c r="B17" s="43">
        <v>96711.136643800011</v>
      </c>
      <c r="C17" s="261">
        <v>1.0499931623000858E-2</v>
      </c>
    </row>
    <row r="18" spans="1:3" x14ac:dyDescent="0.25">
      <c r="A18" s="260" t="s">
        <v>772</v>
      </c>
      <c r="B18" s="43">
        <v>1612055.1377952001</v>
      </c>
      <c r="C18" s="261">
        <v>0.17502088494419482</v>
      </c>
    </row>
    <row r="19" spans="1:3" x14ac:dyDescent="0.25">
      <c r="A19" s="260" t="s">
        <v>1210</v>
      </c>
      <c r="B19" s="43">
        <v>769962.1470744001</v>
      </c>
      <c r="C19" s="261">
        <v>8.3594818312978825E-2</v>
      </c>
    </row>
    <row r="20" spans="1:3" x14ac:dyDescent="0.25">
      <c r="A20" s="260" t="s">
        <v>774</v>
      </c>
      <c r="B20" s="43">
        <v>143455.2158144</v>
      </c>
      <c r="C20" s="261">
        <v>1.5574937998731459E-2</v>
      </c>
    </row>
    <row r="21" spans="1:3" ht="15.75" thickBot="1" x14ac:dyDescent="0.3">
      <c r="A21" s="260" t="s">
        <v>775</v>
      </c>
      <c r="B21" s="43">
        <v>278818.27705059998</v>
      </c>
      <c r="C21" s="261">
        <v>3.0271310480579391E-2</v>
      </c>
    </row>
    <row r="22" spans="1:3" ht="15.75" thickBot="1" x14ac:dyDescent="0.3">
      <c r="A22" s="250" t="s">
        <v>776</v>
      </c>
      <c r="B22" s="251">
        <f>SUM(B7:B21)</f>
        <v>9210644.4228596017</v>
      </c>
      <c r="C22" s="262">
        <f>SUM(C7:C21)</f>
        <v>0.99999999999999989</v>
      </c>
    </row>
    <row r="23" spans="1:3" ht="4.5" customHeight="1" x14ac:dyDescent="0.25">
      <c r="A23" s="252"/>
      <c r="B23" s="252"/>
      <c r="C23" s="252"/>
    </row>
    <row r="24" spans="1:3" x14ac:dyDescent="0.25">
      <c r="A24" s="506" t="s">
        <v>908</v>
      </c>
      <c r="B24" s="506"/>
      <c r="C24" s="506"/>
    </row>
    <row r="25" spans="1:3" x14ac:dyDescent="0.25">
      <c r="A25" s="253"/>
      <c r="B25" s="254"/>
    </row>
    <row r="26" spans="1:3" x14ac:dyDescent="0.25">
      <c r="A26" s="412" t="s">
        <v>24</v>
      </c>
    </row>
  </sheetData>
  <mergeCells count="5">
    <mergeCell ref="A1:C1"/>
    <mergeCell ref="A2:C2"/>
    <mergeCell ref="A3:C3"/>
    <mergeCell ref="A4:C4"/>
    <mergeCell ref="A24:C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00"/>
  <sheetViews>
    <sheetView workbookViewId="0">
      <selection activeCell="B39" sqref="B39"/>
    </sheetView>
  </sheetViews>
  <sheetFormatPr baseColWidth="10" defaultColWidth="0" defaultRowHeight="15" customHeight="1" zeroHeight="1" x14ac:dyDescent="0.25"/>
  <cols>
    <col min="1" max="1" width="49.42578125" customWidth="1"/>
    <col min="2" max="3" width="22.5703125" customWidth="1"/>
    <col min="4" max="256" width="11.42578125" hidden="1"/>
    <col min="257" max="257" width="49.42578125" customWidth="1"/>
    <col min="258" max="259" width="22.5703125" customWidth="1"/>
    <col min="260" max="512" width="11.42578125" hidden="1"/>
    <col min="513" max="513" width="49.42578125" customWidth="1"/>
    <col min="514" max="515" width="22.5703125" customWidth="1"/>
    <col min="516" max="768" width="11.42578125" hidden="1"/>
    <col min="769" max="769" width="49.42578125" customWidth="1"/>
    <col min="770" max="771" width="22.5703125" customWidth="1"/>
    <col min="772" max="1024" width="11.42578125" hidden="1"/>
    <col min="1025" max="1025" width="49.42578125" customWidth="1"/>
    <col min="1026" max="1027" width="22.5703125" customWidth="1"/>
    <col min="1028" max="1280" width="11.42578125" hidden="1"/>
    <col min="1281" max="1281" width="49.42578125" customWidth="1"/>
    <col min="1282" max="1283" width="22.5703125" customWidth="1"/>
    <col min="1284" max="1536" width="11.42578125" hidden="1"/>
    <col min="1537" max="1537" width="49.42578125" customWidth="1"/>
    <col min="1538" max="1539" width="22.5703125" customWidth="1"/>
    <col min="1540" max="1792" width="11.42578125" hidden="1"/>
    <col min="1793" max="1793" width="49.42578125" customWidth="1"/>
    <col min="1794" max="1795" width="22.5703125" customWidth="1"/>
    <col min="1796" max="2048" width="11.42578125" hidden="1"/>
    <col min="2049" max="2049" width="49.42578125" customWidth="1"/>
    <col min="2050" max="2051" width="22.5703125" customWidth="1"/>
    <col min="2052" max="2304" width="11.42578125" hidden="1"/>
    <col min="2305" max="2305" width="49.42578125" customWidth="1"/>
    <col min="2306" max="2307" width="22.5703125" customWidth="1"/>
    <col min="2308" max="2560" width="11.42578125" hidden="1"/>
    <col min="2561" max="2561" width="49.42578125" customWidth="1"/>
    <col min="2562" max="2563" width="22.5703125" customWidth="1"/>
    <col min="2564" max="2816" width="11.42578125" hidden="1"/>
    <col min="2817" max="2817" width="49.42578125" customWidth="1"/>
    <col min="2818" max="2819" width="22.5703125" customWidth="1"/>
    <col min="2820" max="3072" width="11.42578125" hidden="1"/>
    <col min="3073" max="3073" width="49.42578125" customWidth="1"/>
    <col min="3074" max="3075" width="22.5703125" customWidth="1"/>
    <col min="3076" max="3328" width="11.42578125" hidden="1"/>
    <col min="3329" max="3329" width="49.42578125" customWidth="1"/>
    <col min="3330" max="3331" width="22.5703125" customWidth="1"/>
    <col min="3332" max="3584" width="11.42578125" hidden="1"/>
    <col min="3585" max="3585" width="49.42578125" customWidth="1"/>
    <col min="3586" max="3587" width="22.5703125" customWidth="1"/>
    <col min="3588" max="3840" width="11.42578125" hidden="1"/>
    <col min="3841" max="3841" width="49.42578125" customWidth="1"/>
    <col min="3842" max="3843" width="22.5703125" customWidth="1"/>
    <col min="3844" max="4096" width="11.42578125" hidden="1"/>
    <col min="4097" max="4097" width="49.42578125" customWidth="1"/>
    <col min="4098" max="4099" width="22.5703125" customWidth="1"/>
    <col min="4100" max="4352" width="11.42578125" hidden="1"/>
    <col min="4353" max="4353" width="49.42578125" customWidth="1"/>
    <col min="4354" max="4355" width="22.5703125" customWidth="1"/>
    <col min="4356" max="4608" width="11.42578125" hidden="1"/>
    <col min="4609" max="4609" width="49.42578125" customWidth="1"/>
    <col min="4610" max="4611" width="22.5703125" customWidth="1"/>
    <col min="4612" max="4864" width="11.42578125" hidden="1"/>
    <col min="4865" max="4865" width="49.42578125" customWidth="1"/>
    <col min="4866" max="4867" width="22.5703125" customWidth="1"/>
    <col min="4868" max="5120" width="11.42578125" hidden="1"/>
    <col min="5121" max="5121" width="49.42578125" customWidth="1"/>
    <col min="5122" max="5123" width="22.5703125" customWidth="1"/>
    <col min="5124" max="5376" width="11.42578125" hidden="1"/>
    <col min="5377" max="5377" width="49.42578125" customWidth="1"/>
    <col min="5378" max="5379" width="22.5703125" customWidth="1"/>
    <col min="5380" max="5632" width="11.42578125" hidden="1"/>
    <col min="5633" max="5633" width="49.42578125" customWidth="1"/>
    <col min="5634" max="5635" width="22.5703125" customWidth="1"/>
    <col min="5636" max="5888" width="11.42578125" hidden="1"/>
    <col min="5889" max="5889" width="49.42578125" customWidth="1"/>
    <col min="5890" max="5891" width="22.5703125" customWidth="1"/>
    <col min="5892" max="6144" width="11.42578125" hidden="1"/>
    <col min="6145" max="6145" width="49.42578125" customWidth="1"/>
    <col min="6146" max="6147" width="22.5703125" customWidth="1"/>
    <col min="6148" max="6400" width="11.42578125" hidden="1"/>
    <col min="6401" max="6401" width="49.42578125" customWidth="1"/>
    <col min="6402" max="6403" width="22.5703125" customWidth="1"/>
    <col min="6404" max="6656" width="11.42578125" hidden="1"/>
    <col min="6657" max="6657" width="49.42578125" customWidth="1"/>
    <col min="6658" max="6659" width="22.5703125" customWidth="1"/>
    <col min="6660" max="6912" width="11.42578125" hidden="1"/>
    <col min="6913" max="6913" width="49.42578125" customWidth="1"/>
    <col min="6914" max="6915" width="22.5703125" customWidth="1"/>
    <col min="6916" max="7168" width="11.42578125" hidden="1"/>
    <col min="7169" max="7169" width="49.42578125" customWidth="1"/>
    <col min="7170" max="7171" width="22.5703125" customWidth="1"/>
    <col min="7172" max="7424" width="11.42578125" hidden="1"/>
    <col min="7425" max="7425" width="49.42578125" customWidth="1"/>
    <col min="7426" max="7427" width="22.5703125" customWidth="1"/>
    <col min="7428" max="7680" width="11.42578125" hidden="1"/>
    <col min="7681" max="7681" width="49.42578125" customWidth="1"/>
    <col min="7682" max="7683" width="22.5703125" customWidth="1"/>
    <col min="7684" max="7936" width="11.42578125" hidden="1"/>
    <col min="7937" max="7937" width="49.42578125" customWidth="1"/>
    <col min="7938" max="7939" width="22.5703125" customWidth="1"/>
    <col min="7940" max="8192" width="11.42578125" hidden="1"/>
    <col min="8193" max="8193" width="49.42578125" customWidth="1"/>
    <col min="8194" max="8195" width="22.5703125" customWidth="1"/>
    <col min="8196" max="8448" width="11.42578125" hidden="1"/>
    <col min="8449" max="8449" width="49.42578125" customWidth="1"/>
    <col min="8450" max="8451" width="22.5703125" customWidth="1"/>
    <col min="8452" max="8704" width="11.42578125" hidden="1"/>
    <col min="8705" max="8705" width="49.42578125" customWidth="1"/>
    <col min="8706" max="8707" width="22.5703125" customWidth="1"/>
    <col min="8708" max="8960" width="11.42578125" hidden="1"/>
    <col min="8961" max="8961" width="49.42578125" customWidth="1"/>
    <col min="8962" max="8963" width="22.5703125" customWidth="1"/>
    <col min="8964" max="9216" width="11.42578125" hidden="1"/>
    <col min="9217" max="9217" width="49.42578125" customWidth="1"/>
    <col min="9218" max="9219" width="22.5703125" customWidth="1"/>
    <col min="9220" max="9472" width="11.42578125" hidden="1"/>
    <col min="9473" max="9473" width="49.42578125" customWidth="1"/>
    <col min="9474" max="9475" width="22.5703125" customWidth="1"/>
    <col min="9476" max="9728" width="11.42578125" hidden="1"/>
    <col min="9729" max="9729" width="49.42578125" customWidth="1"/>
    <col min="9730" max="9731" width="22.5703125" customWidth="1"/>
    <col min="9732" max="9984" width="11.42578125" hidden="1"/>
    <col min="9985" max="9985" width="49.42578125" customWidth="1"/>
    <col min="9986" max="9987" width="22.5703125" customWidth="1"/>
    <col min="9988" max="10240" width="11.42578125" hidden="1"/>
    <col min="10241" max="10241" width="49.42578125" customWidth="1"/>
    <col min="10242" max="10243" width="22.5703125" customWidth="1"/>
    <col min="10244" max="10496" width="11.42578125" hidden="1"/>
    <col min="10497" max="10497" width="49.42578125" customWidth="1"/>
    <col min="10498" max="10499" width="22.5703125" customWidth="1"/>
    <col min="10500" max="10752" width="11.42578125" hidden="1"/>
    <col min="10753" max="10753" width="49.42578125" customWidth="1"/>
    <col min="10754" max="10755" width="22.5703125" customWidth="1"/>
    <col min="10756" max="11008" width="11.42578125" hidden="1"/>
    <col min="11009" max="11009" width="49.42578125" customWidth="1"/>
    <col min="11010" max="11011" width="22.5703125" customWidth="1"/>
    <col min="11012" max="11264" width="11.42578125" hidden="1"/>
    <col min="11265" max="11265" width="49.42578125" customWidth="1"/>
    <col min="11266" max="11267" width="22.5703125" customWidth="1"/>
    <col min="11268" max="11520" width="11.42578125" hidden="1"/>
    <col min="11521" max="11521" width="49.42578125" customWidth="1"/>
    <col min="11522" max="11523" width="22.5703125" customWidth="1"/>
    <col min="11524" max="11776" width="11.42578125" hidden="1"/>
    <col min="11777" max="11777" width="49.42578125" customWidth="1"/>
    <col min="11778" max="11779" width="22.5703125" customWidth="1"/>
    <col min="11780" max="12032" width="11.42578125" hidden="1"/>
    <col min="12033" max="12033" width="49.42578125" customWidth="1"/>
    <col min="12034" max="12035" width="22.5703125" customWidth="1"/>
    <col min="12036" max="12288" width="11.42578125" hidden="1"/>
    <col min="12289" max="12289" width="49.42578125" customWidth="1"/>
    <col min="12290" max="12291" width="22.5703125" customWidth="1"/>
    <col min="12292" max="12544" width="11.42578125" hidden="1"/>
    <col min="12545" max="12545" width="49.42578125" customWidth="1"/>
    <col min="12546" max="12547" width="22.5703125" customWidth="1"/>
    <col min="12548" max="12800" width="11.42578125" hidden="1"/>
    <col min="12801" max="12801" width="49.42578125" customWidth="1"/>
    <col min="12802" max="12803" width="22.5703125" customWidth="1"/>
    <col min="12804" max="13056" width="11.42578125" hidden="1"/>
    <col min="13057" max="13057" width="49.42578125" customWidth="1"/>
    <col min="13058" max="13059" width="22.5703125" customWidth="1"/>
    <col min="13060" max="13312" width="11.42578125" hidden="1"/>
    <col min="13313" max="13313" width="49.42578125" customWidth="1"/>
    <col min="13314" max="13315" width="22.5703125" customWidth="1"/>
    <col min="13316" max="13568" width="11.42578125" hidden="1"/>
    <col min="13569" max="13569" width="49.42578125" customWidth="1"/>
    <col min="13570" max="13571" width="22.5703125" customWidth="1"/>
    <col min="13572" max="13824" width="11.42578125" hidden="1"/>
    <col min="13825" max="13825" width="49.42578125" customWidth="1"/>
    <col min="13826" max="13827" width="22.5703125" customWidth="1"/>
    <col min="13828" max="14080" width="11.42578125" hidden="1"/>
    <col min="14081" max="14081" width="49.42578125" customWidth="1"/>
    <col min="14082" max="14083" width="22.5703125" customWidth="1"/>
    <col min="14084" max="14336" width="11.42578125" hidden="1"/>
    <col min="14337" max="14337" width="49.42578125" customWidth="1"/>
    <col min="14338" max="14339" width="22.5703125" customWidth="1"/>
    <col min="14340" max="14592" width="11.42578125" hidden="1"/>
    <col min="14593" max="14593" width="49.42578125" customWidth="1"/>
    <col min="14594" max="14595" width="22.5703125" customWidth="1"/>
    <col min="14596" max="14848" width="11.42578125" hidden="1"/>
    <col min="14849" max="14849" width="49.42578125" customWidth="1"/>
    <col min="14850" max="14851" width="22.5703125" customWidth="1"/>
    <col min="14852" max="15104" width="11.42578125" hidden="1"/>
    <col min="15105" max="15105" width="49.42578125" customWidth="1"/>
    <col min="15106" max="15107" width="22.5703125" customWidth="1"/>
    <col min="15108" max="15360" width="11.42578125" hidden="1"/>
    <col min="15361" max="15361" width="49.42578125" customWidth="1"/>
    <col min="15362" max="15363" width="22.5703125" customWidth="1"/>
    <col min="15364" max="15616" width="11.42578125" hidden="1"/>
    <col min="15617" max="15617" width="49.42578125" customWidth="1"/>
    <col min="15618" max="15619" width="22.5703125" customWidth="1"/>
    <col min="15620" max="15872" width="11.42578125" hidden="1"/>
    <col min="15873" max="15873" width="49.42578125" customWidth="1"/>
    <col min="15874" max="15875" width="22.5703125" customWidth="1"/>
    <col min="15876" max="16128" width="11.42578125" hidden="1"/>
    <col min="16129" max="16129" width="49.42578125" customWidth="1"/>
    <col min="16130" max="16131" width="22.5703125" customWidth="1"/>
    <col min="16132" max="16384" width="11.42578125" hidden="1"/>
  </cols>
  <sheetData>
    <row r="1" spans="1:3" ht="15.75" x14ac:dyDescent="0.25">
      <c r="A1" s="507" t="s">
        <v>906</v>
      </c>
      <c r="B1" s="507"/>
      <c r="C1" s="507"/>
    </row>
    <row r="2" spans="1:3" ht="15.75" x14ac:dyDescent="0.25">
      <c r="A2" s="507" t="s">
        <v>914</v>
      </c>
      <c r="B2" s="507"/>
      <c r="C2" s="507"/>
    </row>
    <row r="3" spans="1:3" x14ac:dyDescent="0.25">
      <c r="A3" s="484" t="s">
        <v>1212</v>
      </c>
      <c r="B3" s="485"/>
      <c r="C3" s="504"/>
    </row>
    <row r="4" spans="1:3" x14ac:dyDescent="0.25">
      <c r="A4" s="484" t="s">
        <v>887</v>
      </c>
      <c r="B4" s="485"/>
      <c r="C4" s="504"/>
    </row>
    <row r="5" spans="1:3" ht="5.25" customHeight="1" thickBot="1" x14ac:dyDescent="0.35">
      <c r="A5" s="246"/>
      <c r="B5" s="246"/>
      <c r="C5" s="246"/>
    </row>
    <row r="6" spans="1:3" x14ac:dyDescent="0.25">
      <c r="A6" s="257" t="s">
        <v>797</v>
      </c>
      <c r="B6" s="258" t="s">
        <v>757</v>
      </c>
      <c r="C6" s="259" t="s">
        <v>758</v>
      </c>
    </row>
    <row r="7" spans="1:3" x14ac:dyDescent="0.25">
      <c r="A7" s="243" t="s">
        <v>910</v>
      </c>
      <c r="B7" s="41">
        <v>26908.004256</v>
      </c>
      <c r="C7" s="244">
        <f>+B7/$B$13</f>
        <v>3.4947178063546976E-2</v>
      </c>
    </row>
    <row r="8" spans="1:3" x14ac:dyDescent="0.25">
      <c r="A8" s="243" t="s">
        <v>911</v>
      </c>
      <c r="B8" s="41">
        <v>16468.3984948</v>
      </c>
      <c r="C8" s="244">
        <f t="shared" ref="C8:C12" si="0">+B8/$B$13</f>
        <v>2.1388581967794695E-2</v>
      </c>
    </row>
    <row r="9" spans="1:3" x14ac:dyDescent="0.25">
      <c r="A9" s="243" t="s">
        <v>799</v>
      </c>
      <c r="B9" s="41">
        <v>18678.727813199999</v>
      </c>
      <c r="C9" s="244">
        <f t="shared" si="0"/>
        <v>2.4259280646682375E-2</v>
      </c>
    </row>
    <row r="10" spans="1:3" x14ac:dyDescent="0.25">
      <c r="A10" s="243" t="s">
        <v>912</v>
      </c>
      <c r="B10" s="41">
        <v>105556.9165532</v>
      </c>
      <c r="C10" s="244">
        <f t="shared" si="0"/>
        <v>0.13709364408923369</v>
      </c>
    </row>
    <row r="11" spans="1:3" ht="26.25" x14ac:dyDescent="0.25">
      <c r="A11" s="243" t="s">
        <v>800</v>
      </c>
      <c r="B11" s="41">
        <v>53156.421021200003</v>
      </c>
      <c r="C11" s="244">
        <f t="shared" si="0"/>
        <v>6.9037706883613326E-2</v>
      </c>
    </row>
    <row r="12" spans="1:3" x14ac:dyDescent="0.25">
      <c r="A12" s="243" t="s">
        <v>913</v>
      </c>
      <c r="B12" s="41">
        <v>549193.67893599998</v>
      </c>
      <c r="C12" s="244">
        <f t="shared" si="0"/>
        <v>0.7132736083491289</v>
      </c>
    </row>
    <row r="13" spans="1:3" ht="15.75" thickBot="1" x14ac:dyDescent="0.3">
      <c r="A13" s="255" t="s">
        <v>1</v>
      </c>
      <c r="B13" s="256">
        <f>SUM(B7:B12)</f>
        <v>769962.14707439998</v>
      </c>
      <c r="C13" s="263">
        <f>SUM(C7:C12)</f>
        <v>1</v>
      </c>
    </row>
    <row r="14" spans="1:3" ht="15" customHeight="1" x14ac:dyDescent="0.25"/>
    <row r="15" spans="1:3" ht="15" customHeight="1" x14ac:dyDescent="0.25">
      <c r="A15" s="412" t="s">
        <v>24</v>
      </c>
    </row>
    <row r="16" spans="1:3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95"/>
  <sheetViews>
    <sheetView workbookViewId="0">
      <selection activeCell="A60" sqref="A60"/>
    </sheetView>
  </sheetViews>
  <sheetFormatPr baseColWidth="10" defaultColWidth="0" defaultRowHeight="15" zeroHeight="1" x14ac:dyDescent="0.25"/>
  <cols>
    <col min="1" max="1" width="32.5703125" customWidth="1"/>
    <col min="2" max="2" width="32.140625" customWidth="1"/>
    <col min="3" max="3" width="33.140625" customWidth="1"/>
    <col min="4" max="256" width="11.42578125" hidden="1"/>
    <col min="257" max="257" width="32.5703125" customWidth="1"/>
    <col min="258" max="258" width="32.140625" customWidth="1"/>
    <col min="259" max="259" width="33.140625" customWidth="1"/>
    <col min="260" max="512" width="11.42578125" hidden="1"/>
    <col min="513" max="513" width="32.5703125" customWidth="1"/>
    <col min="514" max="514" width="32.140625" customWidth="1"/>
    <col min="515" max="515" width="33.140625" customWidth="1"/>
    <col min="516" max="768" width="11.42578125" hidden="1"/>
    <col min="769" max="769" width="32.5703125" customWidth="1"/>
    <col min="770" max="770" width="32.140625" customWidth="1"/>
    <col min="771" max="771" width="33.140625" customWidth="1"/>
    <col min="772" max="1024" width="11.42578125" hidden="1"/>
    <col min="1025" max="1025" width="32.5703125" customWidth="1"/>
    <col min="1026" max="1026" width="32.140625" customWidth="1"/>
    <col min="1027" max="1027" width="33.140625" customWidth="1"/>
    <col min="1028" max="1280" width="11.42578125" hidden="1"/>
    <col min="1281" max="1281" width="32.5703125" customWidth="1"/>
    <col min="1282" max="1282" width="32.140625" customWidth="1"/>
    <col min="1283" max="1283" width="33.140625" customWidth="1"/>
    <col min="1284" max="1536" width="11.42578125" hidden="1"/>
    <col min="1537" max="1537" width="32.5703125" customWidth="1"/>
    <col min="1538" max="1538" width="32.140625" customWidth="1"/>
    <col min="1539" max="1539" width="33.140625" customWidth="1"/>
    <col min="1540" max="1792" width="11.42578125" hidden="1"/>
    <col min="1793" max="1793" width="32.5703125" customWidth="1"/>
    <col min="1794" max="1794" width="32.140625" customWidth="1"/>
    <col min="1795" max="1795" width="33.140625" customWidth="1"/>
    <col min="1796" max="2048" width="11.42578125" hidden="1"/>
    <col min="2049" max="2049" width="32.5703125" customWidth="1"/>
    <col min="2050" max="2050" width="32.140625" customWidth="1"/>
    <col min="2051" max="2051" width="33.140625" customWidth="1"/>
    <col min="2052" max="2304" width="11.42578125" hidden="1"/>
    <col min="2305" max="2305" width="32.5703125" customWidth="1"/>
    <col min="2306" max="2306" width="32.140625" customWidth="1"/>
    <col min="2307" max="2307" width="33.140625" customWidth="1"/>
    <col min="2308" max="2560" width="11.42578125" hidden="1"/>
    <col min="2561" max="2561" width="32.5703125" customWidth="1"/>
    <col min="2562" max="2562" width="32.140625" customWidth="1"/>
    <col min="2563" max="2563" width="33.140625" customWidth="1"/>
    <col min="2564" max="2816" width="11.42578125" hidden="1"/>
    <col min="2817" max="2817" width="32.5703125" customWidth="1"/>
    <col min="2818" max="2818" width="32.140625" customWidth="1"/>
    <col min="2819" max="2819" width="33.140625" customWidth="1"/>
    <col min="2820" max="3072" width="11.42578125" hidden="1"/>
    <col min="3073" max="3073" width="32.5703125" customWidth="1"/>
    <col min="3074" max="3074" width="32.140625" customWidth="1"/>
    <col min="3075" max="3075" width="33.140625" customWidth="1"/>
    <col min="3076" max="3328" width="11.42578125" hidden="1"/>
    <col min="3329" max="3329" width="32.5703125" customWidth="1"/>
    <col min="3330" max="3330" width="32.140625" customWidth="1"/>
    <col min="3331" max="3331" width="33.140625" customWidth="1"/>
    <col min="3332" max="3584" width="11.42578125" hidden="1"/>
    <col min="3585" max="3585" width="32.5703125" customWidth="1"/>
    <col min="3586" max="3586" width="32.140625" customWidth="1"/>
    <col min="3587" max="3587" width="33.140625" customWidth="1"/>
    <col min="3588" max="3840" width="11.42578125" hidden="1"/>
    <col min="3841" max="3841" width="32.5703125" customWidth="1"/>
    <col min="3842" max="3842" width="32.140625" customWidth="1"/>
    <col min="3843" max="3843" width="33.140625" customWidth="1"/>
    <col min="3844" max="4096" width="11.42578125" hidden="1"/>
    <col min="4097" max="4097" width="32.5703125" customWidth="1"/>
    <col min="4098" max="4098" width="32.140625" customWidth="1"/>
    <col min="4099" max="4099" width="33.140625" customWidth="1"/>
    <col min="4100" max="4352" width="11.42578125" hidden="1"/>
    <col min="4353" max="4353" width="32.5703125" customWidth="1"/>
    <col min="4354" max="4354" width="32.140625" customWidth="1"/>
    <col min="4355" max="4355" width="33.140625" customWidth="1"/>
    <col min="4356" max="4608" width="11.42578125" hidden="1"/>
    <col min="4609" max="4609" width="32.5703125" customWidth="1"/>
    <col min="4610" max="4610" width="32.140625" customWidth="1"/>
    <col min="4611" max="4611" width="33.140625" customWidth="1"/>
    <col min="4612" max="4864" width="11.42578125" hidden="1"/>
    <col min="4865" max="4865" width="32.5703125" customWidth="1"/>
    <col min="4866" max="4866" width="32.140625" customWidth="1"/>
    <col min="4867" max="4867" width="33.140625" customWidth="1"/>
    <col min="4868" max="5120" width="11.42578125" hidden="1"/>
    <col min="5121" max="5121" width="32.5703125" customWidth="1"/>
    <col min="5122" max="5122" width="32.140625" customWidth="1"/>
    <col min="5123" max="5123" width="33.140625" customWidth="1"/>
    <col min="5124" max="5376" width="11.42578125" hidden="1"/>
    <col min="5377" max="5377" width="32.5703125" customWidth="1"/>
    <col min="5378" max="5378" width="32.140625" customWidth="1"/>
    <col min="5379" max="5379" width="33.140625" customWidth="1"/>
    <col min="5380" max="5632" width="11.42578125" hidden="1"/>
    <col min="5633" max="5633" width="32.5703125" customWidth="1"/>
    <col min="5634" max="5634" width="32.140625" customWidth="1"/>
    <col min="5635" max="5635" width="33.140625" customWidth="1"/>
    <col min="5636" max="5888" width="11.42578125" hidden="1"/>
    <col min="5889" max="5889" width="32.5703125" customWidth="1"/>
    <col min="5890" max="5890" width="32.140625" customWidth="1"/>
    <col min="5891" max="5891" width="33.140625" customWidth="1"/>
    <col min="5892" max="6144" width="11.42578125" hidden="1"/>
    <col min="6145" max="6145" width="32.5703125" customWidth="1"/>
    <col min="6146" max="6146" width="32.140625" customWidth="1"/>
    <col min="6147" max="6147" width="33.140625" customWidth="1"/>
    <col min="6148" max="6400" width="11.42578125" hidden="1"/>
    <col min="6401" max="6401" width="32.5703125" customWidth="1"/>
    <col min="6402" max="6402" width="32.140625" customWidth="1"/>
    <col min="6403" max="6403" width="33.140625" customWidth="1"/>
    <col min="6404" max="6656" width="11.42578125" hidden="1"/>
    <col min="6657" max="6657" width="32.5703125" customWidth="1"/>
    <col min="6658" max="6658" width="32.140625" customWidth="1"/>
    <col min="6659" max="6659" width="33.140625" customWidth="1"/>
    <col min="6660" max="6912" width="11.42578125" hidden="1"/>
    <col min="6913" max="6913" width="32.5703125" customWidth="1"/>
    <col min="6914" max="6914" width="32.140625" customWidth="1"/>
    <col min="6915" max="6915" width="33.140625" customWidth="1"/>
    <col min="6916" max="7168" width="11.42578125" hidden="1"/>
    <col min="7169" max="7169" width="32.5703125" customWidth="1"/>
    <col min="7170" max="7170" width="32.140625" customWidth="1"/>
    <col min="7171" max="7171" width="33.140625" customWidth="1"/>
    <col min="7172" max="7424" width="11.42578125" hidden="1"/>
    <col min="7425" max="7425" width="32.5703125" customWidth="1"/>
    <col min="7426" max="7426" width="32.140625" customWidth="1"/>
    <col min="7427" max="7427" width="33.140625" customWidth="1"/>
    <col min="7428" max="7680" width="11.42578125" hidden="1"/>
    <col min="7681" max="7681" width="32.5703125" customWidth="1"/>
    <col min="7682" max="7682" width="32.140625" customWidth="1"/>
    <col min="7683" max="7683" width="33.140625" customWidth="1"/>
    <col min="7684" max="7936" width="11.42578125" hidden="1"/>
    <col min="7937" max="7937" width="32.5703125" customWidth="1"/>
    <col min="7938" max="7938" width="32.140625" customWidth="1"/>
    <col min="7939" max="7939" width="33.140625" customWidth="1"/>
    <col min="7940" max="8192" width="11.42578125" hidden="1"/>
    <col min="8193" max="8193" width="32.5703125" customWidth="1"/>
    <col min="8194" max="8194" width="32.140625" customWidth="1"/>
    <col min="8195" max="8195" width="33.140625" customWidth="1"/>
    <col min="8196" max="8448" width="11.42578125" hidden="1"/>
    <col min="8449" max="8449" width="32.5703125" customWidth="1"/>
    <col min="8450" max="8450" width="32.140625" customWidth="1"/>
    <col min="8451" max="8451" width="33.140625" customWidth="1"/>
    <col min="8452" max="8704" width="11.42578125" hidden="1"/>
    <col min="8705" max="8705" width="32.5703125" customWidth="1"/>
    <col min="8706" max="8706" width="32.140625" customWidth="1"/>
    <col min="8707" max="8707" width="33.140625" customWidth="1"/>
    <col min="8708" max="8960" width="11.42578125" hidden="1"/>
    <col min="8961" max="8961" width="32.5703125" customWidth="1"/>
    <col min="8962" max="8962" width="32.140625" customWidth="1"/>
    <col min="8963" max="8963" width="33.140625" customWidth="1"/>
    <col min="8964" max="9216" width="11.42578125" hidden="1"/>
    <col min="9217" max="9217" width="32.5703125" customWidth="1"/>
    <col min="9218" max="9218" width="32.140625" customWidth="1"/>
    <col min="9219" max="9219" width="33.140625" customWidth="1"/>
    <col min="9220" max="9472" width="11.42578125" hidden="1"/>
    <col min="9473" max="9473" width="32.5703125" customWidth="1"/>
    <col min="9474" max="9474" width="32.140625" customWidth="1"/>
    <col min="9475" max="9475" width="33.140625" customWidth="1"/>
    <col min="9476" max="9728" width="11.42578125" hidden="1"/>
    <col min="9729" max="9729" width="32.5703125" customWidth="1"/>
    <col min="9730" max="9730" width="32.140625" customWidth="1"/>
    <col min="9731" max="9731" width="33.140625" customWidth="1"/>
    <col min="9732" max="9984" width="11.42578125" hidden="1"/>
    <col min="9985" max="9985" width="32.5703125" customWidth="1"/>
    <col min="9986" max="9986" width="32.140625" customWidth="1"/>
    <col min="9987" max="9987" width="33.140625" customWidth="1"/>
    <col min="9988" max="10240" width="11.42578125" hidden="1"/>
    <col min="10241" max="10241" width="32.5703125" customWidth="1"/>
    <col min="10242" max="10242" width="32.140625" customWidth="1"/>
    <col min="10243" max="10243" width="33.140625" customWidth="1"/>
    <col min="10244" max="10496" width="11.42578125" hidden="1"/>
    <col min="10497" max="10497" width="32.5703125" customWidth="1"/>
    <col min="10498" max="10498" width="32.140625" customWidth="1"/>
    <col min="10499" max="10499" width="33.140625" customWidth="1"/>
    <col min="10500" max="10752" width="11.42578125" hidden="1"/>
    <col min="10753" max="10753" width="32.5703125" customWidth="1"/>
    <col min="10754" max="10754" width="32.140625" customWidth="1"/>
    <col min="10755" max="10755" width="33.140625" customWidth="1"/>
    <col min="10756" max="11008" width="11.42578125" hidden="1"/>
    <col min="11009" max="11009" width="32.5703125" customWidth="1"/>
    <col min="11010" max="11010" width="32.140625" customWidth="1"/>
    <col min="11011" max="11011" width="33.140625" customWidth="1"/>
    <col min="11012" max="11264" width="11.42578125" hidden="1"/>
    <col min="11265" max="11265" width="32.5703125" customWidth="1"/>
    <col min="11266" max="11266" width="32.140625" customWidth="1"/>
    <col min="11267" max="11267" width="33.140625" customWidth="1"/>
    <col min="11268" max="11520" width="11.42578125" hidden="1"/>
    <col min="11521" max="11521" width="32.5703125" customWidth="1"/>
    <col min="11522" max="11522" width="32.140625" customWidth="1"/>
    <col min="11523" max="11523" width="33.140625" customWidth="1"/>
    <col min="11524" max="11776" width="11.42578125" hidden="1"/>
    <col min="11777" max="11777" width="32.5703125" customWidth="1"/>
    <col min="11778" max="11778" width="32.140625" customWidth="1"/>
    <col min="11779" max="11779" width="33.140625" customWidth="1"/>
    <col min="11780" max="12032" width="11.42578125" hidden="1"/>
    <col min="12033" max="12033" width="32.5703125" customWidth="1"/>
    <col min="12034" max="12034" width="32.140625" customWidth="1"/>
    <col min="12035" max="12035" width="33.140625" customWidth="1"/>
    <col min="12036" max="12288" width="11.42578125" hidden="1"/>
    <col min="12289" max="12289" width="32.5703125" customWidth="1"/>
    <col min="12290" max="12290" width="32.140625" customWidth="1"/>
    <col min="12291" max="12291" width="33.140625" customWidth="1"/>
    <col min="12292" max="12544" width="11.42578125" hidden="1"/>
    <col min="12545" max="12545" width="32.5703125" customWidth="1"/>
    <col min="12546" max="12546" width="32.140625" customWidth="1"/>
    <col min="12547" max="12547" width="33.140625" customWidth="1"/>
    <col min="12548" max="12800" width="11.42578125" hidden="1"/>
    <col min="12801" max="12801" width="32.5703125" customWidth="1"/>
    <col min="12802" max="12802" width="32.140625" customWidth="1"/>
    <col min="12803" max="12803" width="33.140625" customWidth="1"/>
    <col min="12804" max="13056" width="11.42578125" hidden="1"/>
    <col min="13057" max="13057" width="32.5703125" customWidth="1"/>
    <col min="13058" max="13058" width="32.140625" customWidth="1"/>
    <col min="13059" max="13059" width="33.140625" customWidth="1"/>
    <col min="13060" max="13312" width="11.42578125" hidden="1"/>
    <col min="13313" max="13313" width="32.5703125" customWidth="1"/>
    <col min="13314" max="13314" width="32.140625" customWidth="1"/>
    <col min="13315" max="13315" width="33.140625" customWidth="1"/>
    <col min="13316" max="13568" width="11.42578125" hidden="1"/>
    <col min="13569" max="13569" width="32.5703125" customWidth="1"/>
    <col min="13570" max="13570" width="32.140625" customWidth="1"/>
    <col min="13571" max="13571" width="33.140625" customWidth="1"/>
    <col min="13572" max="13824" width="11.42578125" hidden="1"/>
    <col min="13825" max="13825" width="32.5703125" customWidth="1"/>
    <col min="13826" max="13826" width="32.140625" customWidth="1"/>
    <col min="13827" max="13827" width="33.140625" customWidth="1"/>
    <col min="13828" max="14080" width="11.42578125" hidden="1"/>
    <col min="14081" max="14081" width="32.5703125" customWidth="1"/>
    <col min="14082" max="14082" width="32.140625" customWidth="1"/>
    <col min="14083" max="14083" width="33.140625" customWidth="1"/>
    <col min="14084" max="14336" width="11.42578125" hidden="1"/>
    <col min="14337" max="14337" width="32.5703125" customWidth="1"/>
    <col min="14338" max="14338" width="32.140625" customWidth="1"/>
    <col min="14339" max="14339" width="33.140625" customWidth="1"/>
    <col min="14340" max="14592" width="11.42578125" hidden="1"/>
    <col min="14593" max="14593" width="32.5703125" customWidth="1"/>
    <col min="14594" max="14594" width="32.140625" customWidth="1"/>
    <col min="14595" max="14595" width="33.140625" customWidth="1"/>
    <col min="14596" max="14848" width="11.42578125" hidden="1"/>
    <col min="14849" max="14849" width="32.5703125" customWidth="1"/>
    <col min="14850" max="14850" width="32.140625" customWidth="1"/>
    <col min="14851" max="14851" width="33.140625" customWidth="1"/>
    <col min="14852" max="15104" width="11.42578125" hidden="1"/>
    <col min="15105" max="15105" width="32.5703125" customWidth="1"/>
    <col min="15106" max="15106" width="32.140625" customWidth="1"/>
    <col min="15107" max="15107" width="33.140625" customWidth="1"/>
    <col min="15108" max="15360" width="11.42578125" hidden="1"/>
    <col min="15361" max="15361" width="32.5703125" customWidth="1"/>
    <col min="15362" max="15362" width="32.140625" customWidth="1"/>
    <col min="15363" max="15363" width="33.140625" customWidth="1"/>
    <col min="15364" max="15616" width="11.42578125" hidden="1"/>
    <col min="15617" max="15617" width="32.5703125" customWidth="1"/>
    <col min="15618" max="15618" width="32.140625" customWidth="1"/>
    <col min="15619" max="15619" width="33.140625" customWidth="1"/>
    <col min="15620" max="15872" width="11.42578125" hidden="1"/>
    <col min="15873" max="15873" width="32.5703125" customWidth="1"/>
    <col min="15874" max="15874" width="32.140625" customWidth="1"/>
    <col min="15875" max="15875" width="33.140625" customWidth="1"/>
    <col min="15876" max="16128" width="11.42578125" hidden="1"/>
    <col min="16129" max="16129" width="32.5703125" customWidth="1"/>
    <col min="16130" max="16130" width="32.140625" customWidth="1"/>
    <col min="16131" max="16131" width="33.140625" customWidth="1"/>
    <col min="16132" max="16384" width="11.42578125" hidden="1"/>
  </cols>
  <sheetData>
    <row r="1" spans="1:3" ht="36.75" customHeight="1" x14ac:dyDescent="0.25">
      <c r="A1" s="508" t="s">
        <v>915</v>
      </c>
      <c r="B1" s="508"/>
      <c r="C1" s="508"/>
    </row>
    <row r="2" spans="1:3" x14ac:dyDescent="0.25">
      <c r="A2" s="509" t="s">
        <v>1212</v>
      </c>
      <c r="B2" s="509"/>
      <c r="C2" s="509"/>
    </row>
    <row r="3" spans="1:3" x14ac:dyDescent="0.25">
      <c r="A3" s="510" t="s">
        <v>887</v>
      </c>
      <c r="B3" s="510"/>
      <c r="C3" s="510"/>
    </row>
    <row r="4" spans="1:3" ht="4.5" customHeight="1" thickBot="1" x14ac:dyDescent="0.3">
      <c r="A4" s="264"/>
      <c r="B4" s="264"/>
      <c r="C4" s="264"/>
    </row>
    <row r="5" spans="1:3" x14ac:dyDescent="0.25">
      <c r="A5" s="266" t="s">
        <v>756</v>
      </c>
      <c r="B5" s="267" t="s">
        <v>757</v>
      </c>
      <c r="C5" s="268" t="s">
        <v>758</v>
      </c>
    </row>
    <row r="6" spans="1:3" ht="0" hidden="1" customHeight="1" x14ac:dyDescent="0.25">
      <c r="A6" s="269"/>
      <c r="B6" s="270"/>
      <c r="C6" s="271"/>
    </row>
    <row r="7" spans="1:3" x14ac:dyDescent="0.25">
      <c r="A7" s="269" t="s">
        <v>759</v>
      </c>
      <c r="B7" s="270">
        <v>5783.2413660000002</v>
      </c>
      <c r="C7" s="271">
        <v>3.7129421695786784E-4</v>
      </c>
    </row>
    <row r="8" spans="1:3" x14ac:dyDescent="0.25">
      <c r="A8" s="269" t="s">
        <v>706</v>
      </c>
      <c r="B8" s="270">
        <v>328779.11366999999</v>
      </c>
      <c r="C8" s="271">
        <v>2.1108194494506675E-2</v>
      </c>
    </row>
    <row r="9" spans="1:3" x14ac:dyDescent="0.25">
      <c r="A9" s="269" t="s">
        <v>722</v>
      </c>
      <c r="B9" s="270">
        <v>304187.68641240004</v>
      </c>
      <c r="C9" s="271">
        <v>1.9529381827069592E-2</v>
      </c>
    </row>
    <row r="10" spans="1:3" x14ac:dyDescent="0.25">
      <c r="A10" s="269" t="s">
        <v>713</v>
      </c>
      <c r="B10" s="270">
        <v>35108.757573400006</v>
      </c>
      <c r="C10" s="271">
        <v>2.2540436801093333E-3</v>
      </c>
    </row>
    <row r="11" spans="1:3" x14ac:dyDescent="0.25">
      <c r="A11" s="269" t="s">
        <v>707</v>
      </c>
      <c r="B11" s="270">
        <v>440977.57331740006</v>
      </c>
      <c r="C11" s="271">
        <v>2.8311531962587087E-2</v>
      </c>
    </row>
    <row r="12" spans="1:3" x14ac:dyDescent="0.25">
      <c r="A12" s="269" t="s">
        <v>708</v>
      </c>
      <c r="B12" s="270">
        <v>1353047.8996776002</v>
      </c>
      <c r="C12" s="271">
        <v>8.6868043130759812E-2</v>
      </c>
    </row>
    <row r="13" spans="1:3" x14ac:dyDescent="0.25">
      <c r="A13" s="269" t="s">
        <v>709</v>
      </c>
      <c r="B13" s="270">
        <v>733629.93758740008</v>
      </c>
      <c r="C13" s="271">
        <v>4.7100325920127466E-2</v>
      </c>
    </row>
    <row r="14" spans="1:3" x14ac:dyDescent="0.25">
      <c r="A14" s="269" t="s">
        <v>714</v>
      </c>
      <c r="B14" s="270">
        <v>17291.894503800002</v>
      </c>
      <c r="C14" s="271">
        <v>1.1101698897182913E-3</v>
      </c>
    </row>
    <row r="15" spans="1:3" x14ac:dyDescent="0.25">
      <c r="A15" s="269" t="s">
        <v>723</v>
      </c>
      <c r="B15" s="270">
        <v>321821.98231260001</v>
      </c>
      <c r="C15" s="271">
        <v>2.0661534485674034E-2</v>
      </c>
    </row>
    <row r="16" spans="1:3" x14ac:dyDescent="0.25">
      <c r="A16" s="269" t="s">
        <v>724</v>
      </c>
      <c r="B16" s="270">
        <v>574821.44625639997</v>
      </c>
      <c r="C16" s="271">
        <v>3.690454284566326E-2</v>
      </c>
    </row>
    <row r="17" spans="1:3" x14ac:dyDescent="0.25">
      <c r="A17" s="269" t="s">
        <v>710</v>
      </c>
      <c r="B17" s="270">
        <v>466063.39316040004</v>
      </c>
      <c r="C17" s="271">
        <v>2.9922085499244168E-2</v>
      </c>
    </row>
    <row r="18" spans="1:3" x14ac:dyDescent="0.25">
      <c r="A18" s="269" t="s">
        <v>725</v>
      </c>
      <c r="B18" s="270">
        <v>5221.6412920000002</v>
      </c>
      <c r="C18" s="271">
        <v>3.352385093498118E-4</v>
      </c>
    </row>
    <row r="19" spans="1:3" x14ac:dyDescent="0.25">
      <c r="A19" s="269" t="s">
        <v>726</v>
      </c>
      <c r="B19" s="270">
        <v>19916.092149800003</v>
      </c>
      <c r="C19" s="271">
        <v>1.2786479712043079E-3</v>
      </c>
    </row>
    <row r="20" spans="1:3" x14ac:dyDescent="0.25">
      <c r="A20" s="269" t="s">
        <v>727</v>
      </c>
      <c r="B20" s="270">
        <v>5224.4267950000003</v>
      </c>
      <c r="C20" s="271">
        <v>3.3541734351732539E-4</v>
      </c>
    </row>
    <row r="21" spans="1:3" x14ac:dyDescent="0.25">
      <c r="A21" s="269" t="s">
        <v>760</v>
      </c>
      <c r="B21" s="270">
        <v>20093.684858800003</v>
      </c>
      <c r="C21" s="271">
        <v>1.2900497339274136E-3</v>
      </c>
    </row>
    <row r="22" spans="1:3" x14ac:dyDescent="0.25">
      <c r="A22" s="269" t="s">
        <v>761</v>
      </c>
      <c r="B22" s="270">
        <v>3768.376017</v>
      </c>
      <c r="C22" s="271">
        <v>2.4193633533275288E-4</v>
      </c>
    </row>
    <row r="23" spans="1:3" x14ac:dyDescent="0.25">
      <c r="A23" s="269" t="s">
        <v>762</v>
      </c>
      <c r="B23" s="270">
        <v>8915.7038208000013</v>
      </c>
      <c r="C23" s="271">
        <v>5.724037886839611E-4</v>
      </c>
    </row>
    <row r="24" spans="1:3" x14ac:dyDescent="0.25">
      <c r="A24" s="269" t="s">
        <v>763</v>
      </c>
      <c r="B24" s="270">
        <v>1369.7092402000001</v>
      </c>
      <c r="C24" s="271">
        <v>8.7937730351338606E-5</v>
      </c>
    </row>
    <row r="25" spans="1:3" x14ac:dyDescent="0.25">
      <c r="A25" s="269" t="s">
        <v>711</v>
      </c>
      <c r="B25" s="270">
        <v>128338.72259600002</v>
      </c>
      <c r="C25" s="271">
        <v>8.2395705964824935E-3</v>
      </c>
    </row>
    <row r="26" spans="1:3" x14ac:dyDescent="0.25">
      <c r="A26" s="269" t="s">
        <v>728</v>
      </c>
      <c r="B26" s="270">
        <v>187748.95621860004</v>
      </c>
      <c r="C26" s="271">
        <v>1.2053811569005524E-2</v>
      </c>
    </row>
    <row r="27" spans="1:3" x14ac:dyDescent="0.25">
      <c r="A27" s="269" t="s">
        <v>712</v>
      </c>
      <c r="B27" s="270">
        <v>231186.40803019999</v>
      </c>
      <c r="C27" s="271">
        <v>1.4842571995269414E-2</v>
      </c>
    </row>
    <row r="28" spans="1:3" x14ac:dyDescent="0.25">
      <c r="A28" s="269" t="s">
        <v>715</v>
      </c>
      <c r="B28" s="270">
        <v>9625.5298356000003</v>
      </c>
      <c r="C28" s="271">
        <v>6.1797586110185127E-4</v>
      </c>
    </row>
    <row r="29" spans="1:3" x14ac:dyDescent="0.25">
      <c r="A29" s="269" t="s">
        <v>764</v>
      </c>
      <c r="B29" s="270">
        <v>10082.81085</v>
      </c>
      <c r="C29" s="271">
        <v>6.4733410251462153E-4</v>
      </c>
    </row>
    <row r="30" spans="1:3" x14ac:dyDescent="0.25">
      <c r="A30" s="269" t="s">
        <v>748</v>
      </c>
      <c r="B30" s="270">
        <v>14173.295285800001</v>
      </c>
      <c r="C30" s="271">
        <v>9.0995036205683251E-4</v>
      </c>
    </row>
    <row r="31" spans="1:3" x14ac:dyDescent="0.25">
      <c r="A31" s="269" t="s">
        <v>729</v>
      </c>
      <c r="B31" s="270">
        <v>42602.876971200007</v>
      </c>
      <c r="C31" s="271">
        <v>2.735179260919349E-3</v>
      </c>
    </row>
    <row r="32" spans="1:3" x14ac:dyDescent="0.25">
      <c r="A32" s="269" t="s">
        <v>716</v>
      </c>
      <c r="B32" s="270">
        <v>1921.8844288</v>
      </c>
      <c r="C32" s="271">
        <v>1.2338834382220648E-4</v>
      </c>
    </row>
    <row r="33" spans="1:3" x14ac:dyDescent="0.25">
      <c r="A33" s="269" t="s">
        <v>749</v>
      </c>
      <c r="B33" s="270">
        <v>24343.321500400001</v>
      </c>
      <c r="C33" s="271">
        <v>1.5628838436145339E-3</v>
      </c>
    </row>
    <row r="34" spans="1:3" x14ac:dyDescent="0.25">
      <c r="A34" s="269" t="s">
        <v>765</v>
      </c>
      <c r="B34" s="270">
        <v>1017.8359674000001</v>
      </c>
      <c r="C34" s="271">
        <v>6.5346850423558282E-5</v>
      </c>
    </row>
    <row r="35" spans="1:3" x14ac:dyDescent="0.25">
      <c r="A35" s="269" t="s">
        <v>785</v>
      </c>
      <c r="B35" s="270">
        <v>7053.4799888000007</v>
      </c>
      <c r="C35" s="271">
        <v>4.5284575958842775E-4</v>
      </c>
    </row>
    <row r="36" spans="1:3" x14ac:dyDescent="0.25">
      <c r="A36" s="269" t="s">
        <v>730</v>
      </c>
      <c r="B36" s="270">
        <v>590800.5624542</v>
      </c>
      <c r="C36" s="271">
        <v>3.7930430070640786E-2</v>
      </c>
    </row>
    <row r="37" spans="1:3" x14ac:dyDescent="0.25">
      <c r="A37" s="269" t="s">
        <v>717</v>
      </c>
      <c r="B37" s="270">
        <v>3624.48443</v>
      </c>
      <c r="C37" s="271">
        <v>2.3269824362243883E-4</v>
      </c>
    </row>
    <row r="38" spans="1:3" x14ac:dyDescent="0.25">
      <c r="A38" s="269" t="s">
        <v>743</v>
      </c>
      <c r="B38" s="270">
        <v>8914.6333864000007</v>
      </c>
      <c r="C38" s="271">
        <v>5.7233506492211205E-4</v>
      </c>
    </row>
    <row r="39" spans="1:3" x14ac:dyDescent="0.25">
      <c r="A39" s="269" t="s">
        <v>702</v>
      </c>
      <c r="B39" s="270">
        <v>337.45368999999999</v>
      </c>
      <c r="C39" s="271">
        <v>2.1665117476283641E-5</v>
      </c>
    </row>
    <row r="40" spans="1:3" x14ac:dyDescent="0.25">
      <c r="A40" s="269" t="s">
        <v>744</v>
      </c>
      <c r="B40" s="270">
        <v>1428.8313270000001</v>
      </c>
      <c r="C40" s="271">
        <v>9.1733471793564473E-5</v>
      </c>
    </row>
    <row r="41" spans="1:3" x14ac:dyDescent="0.25">
      <c r="A41" s="269" t="s">
        <v>766</v>
      </c>
      <c r="B41" s="270">
        <v>314.2098148</v>
      </c>
      <c r="C41" s="271">
        <v>2.0172820009297649E-5</v>
      </c>
    </row>
    <row r="42" spans="1:3" x14ac:dyDescent="0.25">
      <c r="A42" s="269" t="s">
        <v>733</v>
      </c>
      <c r="B42" s="270">
        <v>76.507179000000008</v>
      </c>
      <c r="C42" s="271">
        <v>4.9118947871456407E-6</v>
      </c>
    </row>
    <row r="43" spans="1:3" x14ac:dyDescent="0.25">
      <c r="A43" s="269" t="s">
        <v>767</v>
      </c>
      <c r="B43" s="270">
        <v>789.84908100000007</v>
      </c>
      <c r="C43" s="271">
        <v>5.0709693316436026E-5</v>
      </c>
    </row>
    <row r="44" spans="1:3" x14ac:dyDescent="0.25">
      <c r="A44" s="269" t="s">
        <v>768</v>
      </c>
      <c r="B44" s="270">
        <v>2443.4699856000002</v>
      </c>
      <c r="C44" s="271">
        <v>1.5687504939654713E-4</v>
      </c>
    </row>
    <row r="45" spans="1:3" x14ac:dyDescent="0.25">
      <c r="A45" s="269" t="s">
        <v>755</v>
      </c>
      <c r="B45" s="270">
        <v>9984.8549206000007</v>
      </c>
      <c r="C45" s="271">
        <v>6.410451604143009E-4</v>
      </c>
    </row>
    <row r="46" spans="1:3" x14ac:dyDescent="0.25">
      <c r="A46" s="269" t="s">
        <v>769</v>
      </c>
      <c r="B46" s="270">
        <v>18486.557604200003</v>
      </c>
      <c r="C46" s="271">
        <v>1.1868693515459194E-3</v>
      </c>
    </row>
    <row r="47" spans="1:3" x14ac:dyDescent="0.25">
      <c r="A47" s="269" t="s">
        <v>718</v>
      </c>
      <c r="B47" s="270">
        <v>6958.6909783999999</v>
      </c>
      <c r="C47" s="271">
        <v>4.4676013923033748E-4</v>
      </c>
    </row>
    <row r="48" spans="1:3" x14ac:dyDescent="0.25">
      <c r="A48" s="269" t="s">
        <v>719</v>
      </c>
      <c r="B48" s="270">
        <v>25412.759554</v>
      </c>
      <c r="C48" s="271">
        <v>1.6315436382810318E-3</v>
      </c>
    </row>
    <row r="49" spans="1:3" x14ac:dyDescent="0.25">
      <c r="A49" s="269" t="s">
        <v>770</v>
      </c>
      <c r="B49" s="270">
        <v>1833.9780564</v>
      </c>
      <c r="C49" s="271">
        <v>1.1774460086903286E-4</v>
      </c>
    </row>
    <row r="50" spans="1:3" x14ac:dyDescent="0.25">
      <c r="A50" s="269" t="s">
        <v>746</v>
      </c>
      <c r="B50" s="270">
        <v>175231.2346736</v>
      </c>
      <c r="C50" s="271">
        <v>1.1250151938530503E-2</v>
      </c>
    </row>
    <row r="51" spans="1:3" x14ac:dyDescent="0.25">
      <c r="A51" s="269" t="s">
        <v>703</v>
      </c>
      <c r="B51" s="270">
        <v>3911.8527112000002</v>
      </c>
      <c r="C51" s="271">
        <v>2.5114779019920236E-4</v>
      </c>
    </row>
    <row r="52" spans="1:3" x14ac:dyDescent="0.25">
      <c r="A52" s="269" t="s">
        <v>771</v>
      </c>
      <c r="B52" s="270">
        <v>12844.8837258</v>
      </c>
      <c r="C52" s="271">
        <v>8.2466401504947514E-4</v>
      </c>
    </row>
    <row r="53" spans="1:3" x14ac:dyDescent="0.25">
      <c r="A53" s="269" t="s">
        <v>772</v>
      </c>
      <c r="B53" s="270">
        <v>1175066.8792113999</v>
      </c>
      <c r="C53" s="271">
        <v>7.5441350131939519E-2</v>
      </c>
    </row>
    <row r="54" spans="1:3" x14ac:dyDescent="0.25">
      <c r="A54" s="269" t="s">
        <v>773</v>
      </c>
      <c r="B54" s="270">
        <v>2816962.1151223998</v>
      </c>
      <c r="C54" s="271">
        <v>0.18085389776110386</v>
      </c>
    </row>
    <row r="55" spans="1:3" x14ac:dyDescent="0.25">
      <c r="A55" s="269" t="s">
        <v>774</v>
      </c>
      <c r="B55" s="270">
        <v>5148739.3547184011</v>
      </c>
      <c r="C55" s="271">
        <v>0.33055807739052723</v>
      </c>
    </row>
    <row r="56" spans="1:3" x14ac:dyDescent="0.25">
      <c r="A56" s="269" t="s">
        <v>775</v>
      </c>
      <c r="B56" s="270">
        <v>267618.54185500002</v>
      </c>
      <c r="C56" s="271">
        <v>1.7181578746761683E-2</v>
      </c>
    </row>
    <row r="57" spans="1:3" ht="15.75" thickBot="1" x14ac:dyDescent="0.3">
      <c r="A57" s="238" t="s">
        <v>776</v>
      </c>
      <c r="B57" s="239">
        <f>SUM(B7:B56)</f>
        <v>15575899.386163201</v>
      </c>
      <c r="C57" s="245">
        <f>SUM(C7:C56)</f>
        <v>1.0000000000000002</v>
      </c>
    </row>
    <row r="58" spans="1:3" ht="3.75" customHeight="1" x14ac:dyDescent="0.25">
      <c r="A58" s="265"/>
      <c r="B58" s="265"/>
      <c r="C58" s="265"/>
    </row>
    <row r="59" spans="1:3" x14ac:dyDescent="0.25"/>
    <row r="60" spans="1:3" x14ac:dyDescent="0.25">
      <c r="A60" s="412" t="s">
        <v>24</v>
      </c>
    </row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ADOLFO GODOY QUISBERT</dc:creator>
  <cp:lastModifiedBy>Usi Administrador</cp:lastModifiedBy>
  <dcterms:created xsi:type="dcterms:W3CDTF">2023-06-19T13:24:00Z</dcterms:created>
  <dcterms:modified xsi:type="dcterms:W3CDTF">2023-07-07T20:23:24Z</dcterms:modified>
</cp:coreProperties>
</file>