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172.25.102.14\d$\ESTADISTICAS DEL M.V -  BOLETINES\PARA PÚBLICAR\"/>
    </mc:Choice>
  </mc:AlternateContent>
  <bookViews>
    <workbookView xWindow="0" yWindow="0" windowWidth="28800" windowHeight="10680"/>
  </bookViews>
  <sheets>
    <sheet name="ÍNDICE" sheetId="24" r:id="rId1"/>
    <sheet name="1" sheetId="47" r:id="rId2"/>
    <sheet name="2" sheetId="68" r:id="rId3"/>
    <sheet name="3" sheetId="60" r:id="rId4"/>
    <sheet name="4" sheetId="5" r:id="rId5"/>
    <sheet name="5" sheetId="61" r:id="rId6"/>
    <sheet name="6" sheetId="62" r:id="rId7"/>
    <sheet name="7" sheetId="63" r:id="rId8"/>
    <sheet name="8" sheetId="64" r:id="rId9"/>
    <sheet name="9" sheetId="65" r:id="rId10"/>
    <sheet name="10" sheetId="34" r:id="rId11"/>
    <sheet name="11" sheetId="57" r:id="rId12"/>
    <sheet name="12" sheetId="8" r:id="rId13"/>
    <sheet name="13" sheetId="9" r:id="rId14"/>
    <sheet name="14" sheetId="10" r:id="rId15"/>
    <sheet name="15" sheetId="49" r:id="rId16"/>
    <sheet name="16" sheetId="50" r:id="rId17"/>
    <sheet name="17" sheetId="51" r:id="rId18"/>
    <sheet name="18" sheetId="6" r:id="rId19"/>
    <sheet name="19" sheetId="66" r:id="rId20"/>
    <sheet name="ABREVIATURAS" sheetId="58" r:id="rId21"/>
  </sheets>
  <definedNames>
    <definedName name="_a1000000" localSheetId="11">#REF!</definedName>
    <definedName name="_a1000000" localSheetId="19">#REF!</definedName>
    <definedName name="_a1000000" localSheetId="3">#REF!</definedName>
    <definedName name="_a1000000" localSheetId="5">#REF!</definedName>
    <definedName name="_a1000000" localSheetId="6">#REF!</definedName>
    <definedName name="_a1000000" localSheetId="7">#REF!</definedName>
    <definedName name="_a1000000" localSheetId="8">#REF!</definedName>
    <definedName name="_a1000000" localSheetId="9">#REF!</definedName>
    <definedName name="_a1000000" localSheetId="20">#REF!</definedName>
    <definedName name="_a1000000" localSheetId="0">#REF!</definedName>
    <definedName name="_a1000000">#REF!</definedName>
    <definedName name="_a990000" localSheetId="11">#REF!</definedName>
    <definedName name="_a990000" localSheetId="19">#REF!</definedName>
    <definedName name="_a990000" localSheetId="3">#REF!</definedName>
    <definedName name="_a990000" localSheetId="5">#REF!</definedName>
    <definedName name="_a990000" localSheetId="6">#REF!</definedName>
    <definedName name="_a990000" localSheetId="7">#REF!</definedName>
    <definedName name="_a990000" localSheetId="8">#REF!</definedName>
    <definedName name="_a990000" localSheetId="9">#REF!</definedName>
    <definedName name="_a990000" localSheetId="20">#REF!</definedName>
    <definedName name="_a990000" localSheetId="0">#REF!</definedName>
    <definedName name="_a990000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6" i="57" l="1"/>
  <c r="E8" i="57"/>
  <c r="B28" i="66"/>
  <c r="C28" i="66"/>
  <c r="D28" i="66"/>
  <c r="E28" i="66"/>
  <c r="B17" i="6" l="1"/>
  <c r="C8" i="51"/>
  <c r="C9" i="51"/>
  <c r="C10" i="51"/>
  <c r="C11" i="51"/>
  <c r="C12" i="51"/>
  <c r="C13" i="51"/>
  <c r="C14" i="51"/>
  <c r="C15" i="51"/>
  <c r="C16" i="51"/>
  <c r="C17" i="51"/>
  <c r="C18" i="51"/>
  <c r="C19" i="51"/>
  <c r="C20" i="51"/>
  <c r="C21" i="51"/>
  <c r="C22" i="51"/>
  <c r="C23" i="51"/>
  <c r="C24" i="51"/>
  <c r="C25" i="51"/>
  <c r="C7" i="51"/>
  <c r="C20" i="50"/>
  <c r="C12" i="50"/>
  <c r="C13" i="50"/>
  <c r="C14" i="50"/>
  <c r="C15" i="50"/>
  <c r="C16" i="50"/>
  <c r="C17" i="50"/>
  <c r="C18" i="50"/>
  <c r="C19" i="50"/>
  <c r="C8" i="50"/>
  <c r="C9" i="50"/>
  <c r="C10" i="50"/>
  <c r="C11" i="50"/>
  <c r="C7" i="50"/>
  <c r="B20" i="50"/>
  <c r="F18" i="49"/>
  <c r="F6" i="49"/>
  <c r="B56" i="64"/>
  <c r="C7" i="34"/>
  <c r="B14" i="34"/>
  <c r="C8" i="65"/>
  <c r="C9" i="65"/>
  <c r="C10" i="65"/>
  <c r="C11" i="65"/>
  <c r="C12" i="65"/>
  <c r="C13" i="65"/>
  <c r="C14" i="65"/>
  <c r="C15" i="65"/>
  <c r="C16" i="65"/>
  <c r="C17" i="65"/>
  <c r="C18" i="65"/>
  <c r="C19" i="65"/>
  <c r="C20" i="65"/>
  <c r="C21" i="65"/>
  <c r="C22" i="65"/>
  <c r="C23" i="65"/>
  <c r="C24" i="65"/>
  <c r="C25" i="65"/>
  <c r="C26" i="65"/>
  <c r="C7" i="65"/>
  <c r="C132" i="60"/>
  <c r="B27" i="65"/>
  <c r="C7" i="63"/>
  <c r="B13" i="63"/>
  <c r="C15" i="62"/>
  <c r="C16" i="62"/>
  <c r="C17" i="62"/>
  <c r="C18" i="62"/>
  <c r="C19" i="62"/>
  <c r="C20" i="62"/>
  <c r="C21" i="62"/>
  <c r="C22" i="62"/>
  <c r="C23" i="62"/>
  <c r="C24" i="62"/>
  <c r="C8" i="62"/>
  <c r="C9" i="62"/>
  <c r="C10" i="62"/>
  <c r="C11" i="62"/>
  <c r="C12" i="62"/>
  <c r="C13" i="62"/>
  <c r="C14" i="62"/>
  <c r="C7" i="62"/>
  <c r="B84" i="61"/>
  <c r="C96" i="5"/>
  <c r="C63" i="5"/>
  <c r="C35" i="5"/>
  <c r="C99" i="60"/>
  <c r="C94" i="60"/>
  <c r="C50" i="60"/>
  <c r="C56" i="64" l="1"/>
  <c r="C26" i="47"/>
  <c r="D26" i="47"/>
  <c r="E26" i="47"/>
  <c r="F26" i="47"/>
  <c r="G26" i="47"/>
  <c r="H26" i="47"/>
  <c r="I26" i="47"/>
  <c r="J26" i="47"/>
  <c r="K26" i="47"/>
  <c r="B26" i="47"/>
  <c r="C102" i="5" l="1"/>
  <c r="C8" i="34"/>
  <c r="C9" i="34" l="1"/>
  <c r="C13" i="34"/>
  <c r="C12" i="34"/>
  <c r="C11" i="34"/>
  <c r="C10" i="34"/>
  <c r="E65" i="57"/>
  <c r="E24" i="57"/>
  <c r="E9" i="57"/>
  <c r="E10" i="57"/>
  <c r="E11" i="57"/>
  <c r="E12" i="57"/>
  <c r="E13" i="57"/>
  <c r="E14" i="57"/>
  <c r="E15" i="57"/>
  <c r="E16" i="57"/>
  <c r="E17" i="57"/>
  <c r="E18" i="57"/>
  <c r="E19" i="57"/>
  <c r="E20" i="57"/>
  <c r="E21" i="57"/>
  <c r="E22" i="57"/>
  <c r="E23" i="57"/>
  <c r="E25" i="57"/>
  <c r="E26" i="57"/>
  <c r="E27" i="57"/>
  <c r="E28" i="57"/>
  <c r="E29" i="57"/>
  <c r="E30" i="57"/>
  <c r="E31" i="57"/>
  <c r="E32" i="57"/>
  <c r="E33" i="57"/>
  <c r="E34" i="57"/>
  <c r="E35" i="57"/>
  <c r="E36" i="57"/>
  <c r="E37" i="57"/>
  <c r="E38" i="57"/>
  <c r="E39" i="57"/>
  <c r="E40" i="57"/>
  <c r="E41" i="57"/>
  <c r="E42" i="57"/>
  <c r="E43" i="57"/>
  <c r="E44" i="57"/>
  <c r="E45" i="57"/>
  <c r="E46" i="57"/>
  <c r="E47" i="57"/>
  <c r="E48" i="57"/>
  <c r="E49" i="57"/>
  <c r="E50" i="57"/>
  <c r="E51" i="57"/>
  <c r="E52" i="57"/>
  <c r="E53" i="57"/>
  <c r="E54" i="57"/>
  <c r="E55" i="57"/>
  <c r="E56" i="57"/>
  <c r="E57" i="57"/>
  <c r="E58" i="57"/>
  <c r="E59" i="57"/>
  <c r="E60" i="57"/>
  <c r="E61" i="57"/>
  <c r="E62" i="57"/>
  <c r="E63" i="57"/>
  <c r="E64" i="57"/>
  <c r="B25" i="62"/>
  <c r="C183" i="60"/>
  <c r="C184" i="60" s="1"/>
  <c r="C98" i="60"/>
  <c r="C18" i="49"/>
  <c r="E18" i="49"/>
  <c r="C186" i="60" l="1"/>
  <c r="C26" i="51"/>
  <c r="E66" i="57" l="1"/>
  <c r="D66" i="57"/>
  <c r="C103" i="5" l="1"/>
  <c r="C58" i="5"/>
  <c r="C10" i="63" l="1"/>
  <c r="C12" i="63" l="1"/>
  <c r="C9" i="63"/>
  <c r="C11" i="63"/>
  <c r="C8" i="63"/>
  <c r="C13" i="63" l="1"/>
  <c r="O258" i="58" l="1"/>
  <c r="O257" i="58"/>
  <c r="O256" i="58"/>
  <c r="O255" i="58"/>
  <c r="O254" i="58"/>
  <c r="O253" i="58"/>
  <c r="F17" i="49" l="1"/>
  <c r="F16" i="49"/>
  <c r="F15" i="49"/>
  <c r="F14" i="49"/>
  <c r="F13" i="49"/>
  <c r="F12" i="49"/>
  <c r="F11" i="49"/>
  <c r="F10" i="49"/>
  <c r="F9" i="49"/>
  <c r="F8" i="49"/>
  <c r="F7" i="49"/>
  <c r="C62" i="5" l="1"/>
  <c r="C104" i="5" l="1"/>
</calcChain>
</file>

<file path=xl/sharedStrings.xml><?xml version="1.0" encoding="utf-8"?>
<sst xmlns="http://schemas.openxmlformats.org/spreadsheetml/2006/main" count="3412" uniqueCount="1635">
  <si>
    <t>REPORTE DE DEPÓSITOS A PLAZO FIJO</t>
  </si>
  <si>
    <t>TOTAL</t>
  </si>
  <si>
    <t>BOLIVIANOS</t>
  </si>
  <si>
    <t>MANTENIMIENTO DE VALOR</t>
  </si>
  <si>
    <t>UFV</t>
  </si>
  <si>
    <t>Banco BISA S.A.</t>
  </si>
  <si>
    <t>Banco de Crédito de Bolivia S.A.</t>
  </si>
  <si>
    <t>Banco de Desarrollo Productivo S.A.M.</t>
  </si>
  <si>
    <t>Banco Económico S.A.</t>
  </si>
  <si>
    <t>Banco Fassil S.A.</t>
  </si>
  <si>
    <t>Banco Fortaleza S.A.</t>
  </si>
  <si>
    <t>Banco Ganadero S.A.</t>
  </si>
  <si>
    <t>Banco Mercantil Santa Cruz S.A.</t>
  </si>
  <si>
    <t>Banco Nacional de Bolivia S.A.</t>
  </si>
  <si>
    <t>Banco para el Fomento a Iniciativas Económicas S.A.</t>
  </si>
  <si>
    <t>Banco Prodem S.A.</t>
  </si>
  <si>
    <t xml:space="preserve">Banco PYME de la Comunidad S.A.                                                                                                                                                                         </t>
  </si>
  <si>
    <t xml:space="preserve">Banco PYME Ecofuturo S.A.                                                                                                                                                                               </t>
  </si>
  <si>
    <t>Banco Solidario S.A.</t>
  </si>
  <si>
    <t>Banco Unión S.A.</t>
  </si>
  <si>
    <t xml:space="preserve">Cooperativa de Ahorro y Crédito Abierta Jesús Nazareno R. L.                                                                                                                                            </t>
  </si>
  <si>
    <t>CRECER IFD</t>
  </si>
  <si>
    <t>DIACONÍA FRIF - IFD</t>
  </si>
  <si>
    <t>NOTA: Pueden producirse variaciones en las cifras, que obedecen a reprocesos de información posteriores a la elaboración del presente reporte.</t>
  </si>
  <si>
    <t>EMISOR</t>
  </si>
  <si>
    <t>N° REGISTRO</t>
  </si>
  <si>
    <t>SERIES</t>
  </si>
  <si>
    <t>FECHA DE VENCIMIENTO</t>
  </si>
  <si>
    <t>AGENCIA COLOCADORA</t>
  </si>
  <si>
    <t>Acelerador de Empresas Fondo de Inversión Cerrado</t>
  </si>
  <si>
    <t>CAISA - Agencia de Bolsa</t>
  </si>
  <si>
    <t>Asociación Crédito con Educación Rural - Crecer</t>
  </si>
  <si>
    <t xml:space="preserve">Panamerican Securities S.A. </t>
  </si>
  <si>
    <t>ASFI/DSVSC-ED-BIS-011/2018</t>
  </si>
  <si>
    <t>BIS-1-N1U-18</t>
  </si>
  <si>
    <t>BISA S.A. Agencia de Bolsa</t>
  </si>
  <si>
    <t>ASFI/DSVSC-ED-BIS-032/2016</t>
  </si>
  <si>
    <t>BIS-1-N1A-16</t>
  </si>
  <si>
    <t>BIS-1-N1B-16</t>
  </si>
  <si>
    <t>BIS-1-N1C-16</t>
  </si>
  <si>
    <t>Banco Central de Bolivia</t>
  </si>
  <si>
    <t>Letras del Banco Central de Bolivia</t>
  </si>
  <si>
    <t>ASFI/DSV-ED-BCB-014/2014</t>
  </si>
  <si>
    <t>Letras del Banco Central de Bolivia con Opción de Rescate Anticipado</t>
  </si>
  <si>
    <t>ASFI/DSVSC-ED-BCB-032/2015</t>
  </si>
  <si>
    <t>ASFI/DSVSC-ED-BTB-046/2020</t>
  </si>
  <si>
    <t>BTB-N1U-20</t>
  </si>
  <si>
    <t>ASFI/DSV-ED-BTB-033/2013</t>
  </si>
  <si>
    <t>BTB-N1U-13</t>
  </si>
  <si>
    <t>Bonos Banco Económico I - Emisión 1</t>
  </si>
  <si>
    <t>ASFI/DSVSC-ED-BEC-036/2019</t>
  </si>
  <si>
    <t>BEC-4-N1A-19</t>
  </si>
  <si>
    <t>BNB Valores S.A.</t>
  </si>
  <si>
    <t>BEC-4-N1B-19</t>
  </si>
  <si>
    <t>ASFI/DSVSC-ED-BEC-033/2016</t>
  </si>
  <si>
    <t>BEC-3-N2U-16</t>
  </si>
  <si>
    <t>ASFI/DSVSC-ED-BEC-004/2018</t>
  </si>
  <si>
    <t>BEC-3-N1U-18</t>
  </si>
  <si>
    <t>ASFI/DSV-ED-BEC-033/2021</t>
  </si>
  <si>
    <t>BEC-5-N1U-21</t>
  </si>
  <si>
    <t>ASFI/DSVSC-ED-FSL-036/2020</t>
  </si>
  <si>
    <t>FSL-2-E1A-20</t>
  </si>
  <si>
    <t>GanaValores Agencia de Bolsa S.A.</t>
  </si>
  <si>
    <t>FSL-2-E1B-20</t>
  </si>
  <si>
    <t>FSL-2-E1C-20</t>
  </si>
  <si>
    <t>FSL-2-E1D-20</t>
  </si>
  <si>
    <t>ASFI/DSVSC-ED-FFO-039/2016</t>
  </si>
  <si>
    <t>FFO-1-N1U-16</t>
  </si>
  <si>
    <t>ASFI/DSV-ED-FFO-007/2022</t>
  </si>
  <si>
    <t>FFO-N1U-22</t>
  </si>
  <si>
    <t>Bonos Banco Ganadero – Emisión 2</t>
  </si>
  <si>
    <t>ASFI/DSVSC-ED-BGA-031/2020</t>
  </si>
  <si>
    <t>BGA-1-N1U-20</t>
  </si>
  <si>
    <t>Bonos Banco Ganadero-Emisión 1</t>
  </si>
  <si>
    <t>ASFI/DSVSC-ED-BGA 015/2018</t>
  </si>
  <si>
    <t>BGA-1-N1B-18</t>
  </si>
  <si>
    <t>ASFI/DSVSC-ED-BGA-041/2016</t>
  </si>
  <si>
    <t>BGA-N1U-16</t>
  </si>
  <si>
    <t>ASFI/DSVSC-ED-BGA-017/2019</t>
  </si>
  <si>
    <t xml:space="preserve">BGA-N1U-19 </t>
  </si>
  <si>
    <t>Mercantil Santa Cruz Agencia de Bolsa Sociedad Anónima</t>
  </si>
  <si>
    <t>ASFI/DSV-ED-BGA-043/2021</t>
  </si>
  <si>
    <t>BGA-N1U-21</t>
  </si>
  <si>
    <t>ASFI/DSVSC-ED-BME-023/2017</t>
  </si>
  <si>
    <t>BME-1-E1D-17</t>
  </si>
  <si>
    <t>ASFI/DSVSC-ED-BME-016/2019</t>
  </si>
  <si>
    <t>BME-2-E1C-19</t>
  </si>
  <si>
    <t>ASFI/DSVSC-ED-BME-021/2020</t>
  </si>
  <si>
    <t>BME-2-N1B-20</t>
  </si>
  <si>
    <t>ASFI/DSVSC-ED-BME-037/2020</t>
  </si>
  <si>
    <t>BME-2-N2A-20</t>
  </si>
  <si>
    <t>BME-2-N2B-20</t>
  </si>
  <si>
    <t>Bonos BMSC II - Emisión 4</t>
  </si>
  <si>
    <t>ASFI/DSV-ED-BME-014/2021</t>
  </si>
  <si>
    <t>BME-2-N1U-21</t>
  </si>
  <si>
    <t>Bonos BMSC II - Emisión 5</t>
  </si>
  <si>
    <t>ASFI/DSV-ED-BME-015/2021</t>
  </si>
  <si>
    <t>BME-2-N2U-21</t>
  </si>
  <si>
    <t>Bonos BMSC III - Emisión 1</t>
  </si>
  <si>
    <t>ASFI/DSV-ED-BME-028/2022</t>
  </si>
  <si>
    <t>BME-4-N1U-22</t>
  </si>
  <si>
    <t>Bonos BMSC III - Emisión 2</t>
  </si>
  <si>
    <t>ASFI/DSV-ED-BME-035/2022</t>
  </si>
  <si>
    <t>BME-4-N2U-22</t>
  </si>
  <si>
    <t>ASFI/DSVSC-ED-BME-036/2016</t>
  </si>
  <si>
    <t>BME-2-E2A-16</t>
  </si>
  <si>
    <t>BME-2-E2B-16</t>
  </si>
  <si>
    <t>ASFI/DSVSC-ED-BME-037/2016</t>
  </si>
  <si>
    <t>BME-2-N3A-16</t>
  </si>
  <si>
    <t>BME-2-N3B-16</t>
  </si>
  <si>
    <t>Bonos BNB I - Emisión 3</t>
  </si>
  <si>
    <t>ASFI/DSVSC-ED-BNB-013/2016</t>
  </si>
  <si>
    <t>BNB-1-N1U-16</t>
  </si>
  <si>
    <t>Bonos BNB I - Emisión 4</t>
  </si>
  <si>
    <t>ASFI/DSVSC-ED-BNB-014/2016</t>
  </si>
  <si>
    <t>BNB-1-N2U-16</t>
  </si>
  <si>
    <t>Bonos BNB II - Emisión 1</t>
  </si>
  <si>
    <t>ASFI/DSVSC-ED-BNB-015/2020</t>
  </si>
  <si>
    <t>BNB-3-N1U-20</t>
  </si>
  <si>
    <t>Bonos BNB II - Emisión 2</t>
  </si>
  <si>
    <t>ASFI/DSVSC-ED-BNB-017/2020</t>
  </si>
  <si>
    <t>BNB-3-N2U-20</t>
  </si>
  <si>
    <t>Bonos BNB II - Emisión 3</t>
  </si>
  <si>
    <t>ASFI/DSVSC-ED-BNB-018/2020</t>
  </si>
  <si>
    <t>BNB-3-N3U-20</t>
  </si>
  <si>
    <t>ASFI/DSVSC-ED-BNB-004/2017</t>
  </si>
  <si>
    <t>BNB-E1B-17</t>
  </si>
  <si>
    <t>ASFI/DSVSC-ED-BNB-028/2019</t>
  </si>
  <si>
    <t>BNB-E1U-19</t>
  </si>
  <si>
    <t>Bonos Banco FIE 3 - Emisión 1</t>
  </si>
  <si>
    <t>ASFI/DSVSC-ED-FIE-012/2020</t>
  </si>
  <si>
    <t>FIE-3-N1U-20</t>
  </si>
  <si>
    <t>Bonos Banco FIE 3 – Emisión 2</t>
  </si>
  <si>
    <t>ASFI/DSVSC-ED-FIE-057/2020</t>
  </si>
  <si>
    <t>FIE-3-N2U-20</t>
  </si>
  <si>
    <t>Bonos Banco FIE 3 - Emisión 3</t>
  </si>
  <si>
    <t>ASFI/DSV-ED-FIE-039/2021</t>
  </si>
  <si>
    <t>FIE-3-N2U-21</t>
  </si>
  <si>
    <t>Bonos Banco FIE 3 - Emisión 4</t>
  </si>
  <si>
    <t>ASFI/DSV-ED-FIE-020/2022</t>
  </si>
  <si>
    <t>FIE-3-N1U-22</t>
  </si>
  <si>
    <t>Bonos Banco FIE 3 - Emisión 5</t>
  </si>
  <si>
    <t>ASFI/DSV-ED-FIE-030/2022</t>
  </si>
  <si>
    <t>FIE-3-N2U-22</t>
  </si>
  <si>
    <t>ASFI/DSVSC-ED-FIE-007/2017</t>
  </si>
  <si>
    <t>FIE-N1B-17</t>
  </si>
  <si>
    <t>ASFI/DSVSC-ED-FIE-003/2019</t>
  </si>
  <si>
    <t>FIE-N1A-19</t>
  </si>
  <si>
    <t>FIE-N1B-19</t>
  </si>
  <si>
    <t>ASFI/DSV-ED-FIE-029/2021</t>
  </si>
  <si>
    <t>FIE-E1U-21</t>
  </si>
  <si>
    <t>Banco PYME de la Comunidad S.A.</t>
  </si>
  <si>
    <t>Banco Pyme Eco Futuro S.A.</t>
  </si>
  <si>
    <t>Bonos ECOFUTURO 2 - Emisión 1</t>
  </si>
  <si>
    <t>ASFI/DSV-ED-FEF-030/2021</t>
  </si>
  <si>
    <t>FEF-4-N1U-21</t>
  </si>
  <si>
    <t>ASFI/DSV-ED-FEF-028/2014</t>
  </si>
  <si>
    <t>FEF-2-N1U-14</t>
  </si>
  <si>
    <t>ASFI/DSVSC-ED-FEF-001/2017</t>
  </si>
  <si>
    <t>FEF-N1U-17</t>
  </si>
  <si>
    <t>Sudaval S.A.</t>
  </si>
  <si>
    <t>ASFI/DSVSC-ED-BSO-012/2018</t>
  </si>
  <si>
    <t>BSO-3-N1U-18</t>
  </si>
  <si>
    <t>ASFI/DSVSC-ED-BSO-021/2019</t>
  </si>
  <si>
    <t>BSO-3-N1U-19</t>
  </si>
  <si>
    <t>ASFI/DSV-ED-BSO-010/2022</t>
  </si>
  <si>
    <t>BSO-4-N1U-22</t>
  </si>
  <si>
    <t>Bonos Banco Unión - Emisión 1</t>
  </si>
  <si>
    <t>ASFI/DSV-ED-BUN-014/2022</t>
  </si>
  <si>
    <t>BUN-1-N1U-22</t>
  </si>
  <si>
    <t>Valores Union S.A.</t>
  </si>
  <si>
    <t>ASFI/DSV-ED-BUN-031/2022</t>
  </si>
  <si>
    <t>BUN-N2U-22</t>
  </si>
  <si>
    <t>Bisa Leasing S.A.</t>
  </si>
  <si>
    <t>ASFI/DSVSC-ED-BIL-016/2017</t>
  </si>
  <si>
    <t>BIL-4-N1B-17</t>
  </si>
  <si>
    <t>ASFI/DSVSC-ED-BIL-002/2018</t>
  </si>
  <si>
    <t>BIL-4-N1C-18</t>
  </si>
  <si>
    <t>Bonos BISA LEASING V - Emisión 1</t>
  </si>
  <si>
    <t>ASFI/DSVSC-ED-BIL-013/2018</t>
  </si>
  <si>
    <t>BIL-5-N2U-18</t>
  </si>
  <si>
    <t>Bonos BISA LEASING V - Emisión 2</t>
  </si>
  <si>
    <t>ASFI/DSVSC-ED-BIL-011/2019</t>
  </si>
  <si>
    <t>BIL-5-N1C-19</t>
  </si>
  <si>
    <t>Bonos BISA LEASING V - Emisión 3</t>
  </si>
  <si>
    <t>ASFI/DSVSC-ED-BIL-043/2020</t>
  </si>
  <si>
    <t>BIL-5-N1B-20</t>
  </si>
  <si>
    <t>ASFI/DSV-ED-BIL-034/2021</t>
  </si>
  <si>
    <t>BIL-6-N1B-21</t>
  </si>
  <si>
    <t>BNB Leasing S.A.</t>
  </si>
  <si>
    <t>Bonos BNB Leasing III</t>
  </si>
  <si>
    <t>ASFI/DSVSC-ED-BNL-025/2020</t>
  </si>
  <si>
    <t>BNL-N1A-20</t>
  </si>
  <si>
    <t>BNL-N1B-20</t>
  </si>
  <si>
    <t>Bonos BNB Leasing IV - Emisión 1</t>
  </si>
  <si>
    <t>ASFI/DSV-ED-BNL-011/2021</t>
  </si>
  <si>
    <t>BNL-3-N1U-21</t>
  </si>
  <si>
    <t>Bonos BNB Leasing IV - Emisión 2</t>
  </si>
  <si>
    <t>ASFI/DSV-ED-BNL-012/2021</t>
  </si>
  <si>
    <t>BNL-3-N2U-21</t>
  </si>
  <si>
    <t>ASFI/DSVSC-ED-BNL-005/2018</t>
  </si>
  <si>
    <t>BNL-E1B-18</t>
  </si>
  <si>
    <t>CAMSA INDUSTRIA Y COMERCIO S.A.</t>
  </si>
  <si>
    <t>Bonos CAMSA I - Emisión 1</t>
  </si>
  <si>
    <t>ASFI/DSVSC-ED-CMI-023/2019</t>
  </si>
  <si>
    <t>CMI-1-N1U-19</t>
  </si>
  <si>
    <t>CAP Fondo de Inversión Cerrado</t>
  </si>
  <si>
    <t>CLÍNICA METROPOLITANA DE LAS AMÉRICAS S.A.</t>
  </si>
  <si>
    <t>ASFI/DSVSC-ED-CTM-053/2020</t>
  </si>
  <si>
    <t>CTM-1-N1U-20</t>
  </si>
  <si>
    <t>COBEE</t>
  </si>
  <si>
    <t>ASFI/DSV-ED-BPC-026/2014</t>
  </si>
  <si>
    <t>BPC-4-N4U-14</t>
  </si>
  <si>
    <t>ASFI/DSVSC-ED-BPC-034/2016</t>
  </si>
  <si>
    <t>BPC-4-N1U-16</t>
  </si>
  <si>
    <t>ASFIJDSVSC-ED-BPC-022/2020</t>
  </si>
  <si>
    <t>BPC-5-N1U-20</t>
  </si>
  <si>
    <t>Comercializadora Nexolider S.A.</t>
  </si>
  <si>
    <t>Bonos NEXOLIDER</t>
  </si>
  <si>
    <t>ASFI/DSV-ED-NXS-018/2022</t>
  </si>
  <si>
    <t>NXS-N1U-22</t>
  </si>
  <si>
    <t>Crecimiento Fondo de Inversión Cerrado</t>
  </si>
  <si>
    <t>Credifondo Garantiza Fondo de Inversión Cerrado</t>
  </si>
  <si>
    <t>Credifondo Promotor Fondo de Inversión Cerrado</t>
  </si>
  <si>
    <t>DISTRIBUIDORA MAYORISTA DE TECNOLOGÍA S.A. "DISMATEC S.A."</t>
  </si>
  <si>
    <t>Bonos DISMATEC I - Emisión 1</t>
  </si>
  <si>
    <t>ASFI/DSVSC-ED-DMT-035/2019</t>
  </si>
  <si>
    <t>DMT-1-N1B-19</t>
  </si>
  <si>
    <t>Bonos DISMATEC I - Emisión 2</t>
  </si>
  <si>
    <t>ASFI/DSV-ED-DMT-012/2022</t>
  </si>
  <si>
    <t>DMT-1-N1U-22</t>
  </si>
  <si>
    <t>Droguería INTI S.A.</t>
  </si>
  <si>
    <t>ASFI/DSVSC-ED-DIN-038/2015</t>
  </si>
  <si>
    <t>DIN-2-N1D-15</t>
  </si>
  <si>
    <t>DIN-2-N1E-15</t>
  </si>
  <si>
    <t>Bonos INTI VI</t>
  </si>
  <si>
    <t>ASFI/DSVSC-ED-DIN-042/2016</t>
  </si>
  <si>
    <t>DIN-N1U-16</t>
  </si>
  <si>
    <t>Empresa Ferroviaria Oriental S.A.</t>
  </si>
  <si>
    <t>ASFI/DSV-ED-EFO-036/2021</t>
  </si>
  <si>
    <t>EFO-N2U-21</t>
  </si>
  <si>
    <t>ASFI/DSV-ED-EFO-037/2021</t>
  </si>
  <si>
    <t>EFO-N3U-21</t>
  </si>
  <si>
    <t>ASFI/DSV-ED-EFO-025/2021</t>
  </si>
  <si>
    <t>EFO-N1U-21</t>
  </si>
  <si>
    <t>ENDE Transmisión S.A.</t>
  </si>
  <si>
    <t>Bonos ENDE TRANSMISIÓN I - Emisión 1</t>
  </si>
  <si>
    <t>ASFI/DSVSC-ED-TDE-025/2019</t>
  </si>
  <si>
    <t>TDE-1-N1U-19</t>
  </si>
  <si>
    <t>Bonos ENDE TRANSMISIÓN I - Emisión 10</t>
  </si>
  <si>
    <t>ASFI/DSV-ED-TDE-041/2021</t>
  </si>
  <si>
    <t>TDE-1-N4U-21</t>
  </si>
  <si>
    <t>Bonos ENDE TRANSMISIÓN I – Emisión 11</t>
  </si>
  <si>
    <t>ASFI/DSV-ED-TDE-045/2021</t>
  </si>
  <si>
    <t>TDE-1-N5U-21</t>
  </si>
  <si>
    <t>Bonos ENDE TRANSMISIÓN I – Emisión 12</t>
  </si>
  <si>
    <t>ASFI/DSV-ED-TDE-046/2021</t>
  </si>
  <si>
    <t>TDE-1-N6U-21</t>
  </si>
  <si>
    <t>Bonos ENDE TRANSMISIÓN I - Emisión 13</t>
  </si>
  <si>
    <t>ASFI/DSV-ED-TDE-002/2022</t>
  </si>
  <si>
    <t>TDE-1-N1U-22</t>
  </si>
  <si>
    <t>Bonos ENDE TRANSMISIÓN I - Emisión 14</t>
  </si>
  <si>
    <t>ASFI/DSV-ED-TDE-003/2022</t>
  </si>
  <si>
    <t>TDE-1-N2U-22</t>
  </si>
  <si>
    <t>Bonos ENDE TRANSMISIÓN I - Emisión 2</t>
  </si>
  <si>
    <t>ASFI/DSVSC-ED-TDE-026/2019</t>
  </si>
  <si>
    <t>TDE-1-N2U-19</t>
  </si>
  <si>
    <t>Bonos ENDE TRANSMISIÓN I - Emisión 3</t>
  </si>
  <si>
    <t>ASFI/DSVCS-ED-TDE-010/2020</t>
  </si>
  <si>
    <t>TDE-1-N3U-20</t>
  </si>
  <si>
    <t>Bonos ENDE TRANSMISIÓN I - Emisión 4</t>
  </si>
  <si>
    <t>ASFI/DSVSC-ED-TDE-011/2020</t>
  </si>
  <si>
    <t>TDE-1-N4U-20</t>
  </si>
  <si>
    <t>Bonos ENDE TRANSMISIÓN I – Emisión 5</t>
  </si>
  <si>
    <t>ASFI/DSVSC-ED-TDE-033/2020</t>
  </si>
  <si>
    <t>TDE-1-N5U-20</t>
  </si>
  <si>
    <t>Bonos ENDE TRANSMISIÓN I – Emisión 6</t>
  </si>
  <si>
    <t>ASFI/DSVSC-ED-TDE-034/2020</t>
  </si>
  <si>
    <t>TDE-1-N6U-20</t>
  </si>
  <si>
    <t>Bonos ENDE TRANSMISIÓN I - Emisión 7</t>
  </si>
  <si>
    <t>ASFI/DSV-ED-TDE-027/2021</t>
  </si>
  <si>
    <t>TDE-1-N1U-21</t>
  </si>
  <si>
    <t>Bonos ENDE TRANSMISIÓN I - Emisión 8</t>
  </si>
  <si>
    <t>ASFI/DSV-ED-TDE-028/2021</t>
  </si>
  <si>
    <t>TDE-1-N2U-21</t>
  </si>
  <si>
    <t>Bonos ENDE TRANSMISIÓN I - Emisión 9</t>
  </si>
  <si>
    <t>ASFI/DSV-ED-TDE-040/2021</t>
  </si>
  <si>
    <t>TDE-1-N3U-21</t>
  </si>
  <si>
    <t>Equipo Petrolero Sociedad Anónima (EQUIPETROL S.A.)</t>
  </si>
  <si>
    <t>Fábrica Nacional de Cemento S.A. (FANCESA)</t>
  </si>
  <si>
    <t>ASFI/DSVSC-ED-FAN-044/2016</t>
  </si>
  <si>
    <t>FAN-4-N1U-16</t>
  </si>
  <si>
    <t>ASFI/DSVSC-ED-FAN-028/2017</t>
  </si>
  <si>
    <t>FAN-4-N1B-17</t>
  </si>
  <si>
    <t>FIBRA Fondo de Inversión Cerrado</t>
  </si>
  <si>
    <t>FINO</t>
  </si>
  <si>
    <t>Bonos IASA IV – Emisión 2</t>
  </si>
  <si>
    <t>ASFI/DSVSC-ED-FIN-031/2019</t>
  </si>
  <si>
    <t>FIN-4-N1U-19</t>
  </si>
  <si>
    <t>Bonos IASA IV - Emisión 3</t>
  </si>
  <si>
    <t>ASFI/DSVSC-ED-FIN-032/2019</t>
  </si>
  <si>
    <t>FIN-4-N2U-19</t>
  </si>
  <si>
    <t>Bonos IASA IV - Emisión 4</t>
  </si>
  <si>
    <t>ASFI/DSVSC-ED-FIN-033/2019</t>
  </si>
  <si>
    <t>FIN-4-N3U-19</t>
  </si>
  <si>
    <t>Bonos IASA V - Emisión 1</t>
  </si>
  <si>
    <t>ASFI/DSV-ED-FIN-022/2022</t>
  </si>
  <si>
    <t>FIN-5-N1U-22</t>
  </si>
  <si>
    <t>Fortaleza Leasing S.A.</t>
  </si>
  <si>
    <t>Bonos Fortaleza Leasing 2020</t>
  </si>
  <si>
    <t>ASFI/DSVSC-ED-FLE-035/2020</t>
  </si>
  <si>
    <t>FLE-N1B-20</t>
  </si>
  <si>
    <t>Gas &amp; Electricidad S.A.</t>
  </si>
  <si>
    <t>Bonos GAS &amp; ELECTRICIDAD II – Emisión 2</t>
  </si>
  <si>
    <t>ASFI/DSVSC-ED-GYE-030/2020</t>
  </si>
  <si>
    <t>GYE-2-N1U-20</t>
  </si>
  <si>
    <t>Bonos GAS &amp; ELECTRICIDAD II-Emisión 1</t>
  </si>
  <si>
    <t>ASFI/DSVSC-ED-G&amp;E-010/2018</t>
  </si>
  <si>
    <t>GYE-2-N1B-18</t>
  </si>
  <si>
    <t>Bonos GAS &amp; ELECTRICIDAD SOCIEDAD ANÓNIMA</t>
  </si>
  <si>
    <t>ASFI/DSVSC-ED-GYE-002/2017</t>
  </si>
  <si>
    <t>GYE-N1B-17</t>
  </si>
  <si>
    <t>Bonos GYE</t>
  </si>
  <si>
    <t>ASFI/DSVSC-ED-GYE-010/2019</t>
  </si>
  <si>
    <t>GYE-N1U-19</t>
  </si>
  <si>
    <t>Gobierno Autónomo Municipal de La Paz</t>
  </si>
  <si>
    <t>ASFI/DSVSC-ED-MLP-007/2018</t>
  </si>
  <si>
    <t>MLP-1-N1U-18</t>
  </si>
  <si>
    <t>Granja Avícola Integral Sofía Ltda.</t>
  </si>
  <si>
    <t>ASFI/DSV-ED-SOF-024/2022</t>
  </si>
  <si>
    <t>SOF-N1A-22</t>
  </si>
  <si>
    <t>SOF-N1B-22</t>
  </si>
  <si>
    <t>ASFI/DSV-ED-SOF-026/2022</t>
  </si>
  <si>
    <t>SOF-N2U-22</t>
  </si>
  <si>
    <t>Grupo Empresarial de Inversiones Nacional Vida S.A.</t>
  </si>
  <si>
    <t>ASFI/DSVSC-ED-GNI-004/2019</t>
  </si>
  <si>
    <t>GNI-1-N1B-19</t>
  </si>
  <si>
    <t>GNI-1-N1C-19</t>
  </si>
  <si>
    <t>ASFI/DSVSC-ED-GNI-024/2019</t>
  </si>
  <si>
    <t>GNI-1-N2U-19</t>
  </si>
  <si>
    <t>IMPORT. EXPORT. LAS LOMAS LTDA.</t>
  </si>
  <si>
    <t>ASFI/DSVSC-ED-IEL-013/2020</t>
  </si>
  <si>
    <t>IEL-1-N1U-20</t>
  </si>
  <si>
    <t>ASFI/DSVSC-ED-IEL-014/2020</t>
  </si>
  <si>
    <t>IEL-1-N2U-20</t>
  </si>
  <si>
    <t>ASFI/DSVSC-ED-IEL-003/2021</t>
  </si>
  <si>
    <t>IEL-1-N1U-21</t>
  </si>
  <si>
    <t>ASFI/DSVSC-ED-IEL-004/2021</t>
  </si>
  <si>
    <t>IEL-1-N2U-21</t>
  </si>
  <si>
    <t xml:space="preserve">iBOLSA </t>
  </si>
  <si>
    <t>Industrias Oleaginosas S.A.</t>
  </si>
  <si>
    <t>ASFI/DSVSC-ED-OIL-019/2017</t>
  </si>
  <si>
    <t>IOL-2-N1B-17</t>
  </si>
  <si>
    <t>IOL-2-N1C-17</t>
  </si>
  <si>
    <t>ASFI/DSVSC-ED-IOL-017/2018</t>
  </si>
  <si>
    <t>IOL-2-N1C-18</t>
  </si>
  <si>
    <t>Industrias Sucroalcoholeras ISA S.A.</t>
  </si>
  <si>
    <t>ASFI/DSVSC-ED-ISA-021/2017</t>
  </si>
  <si>
    <t>ISA-1-E1U-17</t>
  </si>
  <si>
    <t>ASFI/DSVSC-ED-ISA-022/2017</t>
  </si>
  <si>
    <t>ISA-1-E2U-17</t>
  </si>
  <si>
    <t>Ingeniería y Construcciones Técnicas INCOTEC S.A.</t>
  </si>
  <si>
    <t>ASFI/DSVSC-ED-ICT-016/2020</t>
  </si>
  <si>
    <t>ICT-1-N1B-20</t>
  </si>
  <si>
    <t>INTERFIN Fondo de Inversión Cerrado</t>
  </si>
  <si>
    <t>Inversor Fondo de Inversión Cerrado</t>
  </si>
  <si>
    <t>ITACAMBA CEMENTO S.A.</t>
  </si>
  <si>
    <t>Bonos ITACAMBA CEMENTO - Emisión 1</t>
  </si>
  <si>
    <t>ASFI/DSVSC-ED-ITA-005/2019</t>
  </si>
  <si>
    <t>ITA-1-N1U-19</t>
  </si>
  <si>
    <t>Bonos ITACAMBA CEMENTO - Emisión 2</t>
  </si>
  <si>
    <t>ASFI/DSVSC-ED-ITA-006/2019</t>
  </si>
  <si>
    <t>ITA-1-N2U-19</t>
  </si>
  <si>
    <t>K12 Fondo de Inversión Cerrado</t>
  </si>
  <si>
    <t>MiPyME Fondo de Inversión Cerrado</t>
  </si>
  <si>
    <t>MSC Expansión Fondo de Inversión Cerrado</t>
  </si>
  <si>
    <t>NIBOL LTDA.</t>
  </si>
  <si>
    <t>ASFI/DSVSC-ED-NIB-015/2019</t>
  </si>
  <si>
    <t>NIB-1-N1B-19</t>
  </si>
  <si>
    <t>Bonos NIBOL - Emisión 2</t>
  </si>
  <si>
    <t>ASFI/DSVSC-ED-NIB-020/2020</t>
  </si>
  <si>
    <t>NIB-1-N1A-20</t>
  </si>
  <si>
    <t>NIB-1-N1B-20</t>
  </si>
  <si>
    <t>NUTRIOIL S.A.</t>
  </si>
  <si>
    <t>Bonos NUTRIOIL II - Emisión 2</t>
  </si>
  <si>
    <t>ASFI/DSVSC-ED-NUT-038/2020</t>
  </si>
  <si>
    <t>NUT-2-N1U-20</t>
  </si>
  <si>
    <t>Bonos NUTRIOIL II-Emisión 1</t>
  </si>
  <si>
    <t>ASFI/DSVS-ED-NUT-030/2017</t>
  </si>
  <si>
    <t>NUT-2-N1B-17</t>
  </si>
  <si>
    <t>NUT-2-N1C-17</t>
  </si>
  <si>
    <t>Ovando S.A.</t>
  </si>
  <si>
    <t>Panamerican Investments S.A.</t>
  </si>
  <si>
    <t>Bonos PISA I - Emisión 1</t>
  </si>
  <si>
    <t>ASFI/DSVSC-ED-PIN-007/2020</t>
  </si>
  <si>
    <t>PIN-1-N1U-20</t>
  </si>
  <si>
    <t>Bonos PISA I - Emisión 2</t>
  </si>
  <si>
    <t>ASFI/DSVSC-ED-PIN-008/2020</t>
  </si>
  <si>
    <t>PIN-1-E2U-20</t>
  </si>
  <si>
    <t>Patrimonio Autónomo AMERICAN IRIS – BISA ST</t>
  </si>
  <si>
    <t xml:space="preserve">ASFI/DSVSC-TD-PAI-001/2019 </t>
  </si>
  <si>
    <t>PAI-TD-NU</t>
  </si>
  <si>
    <t>Patrimonio Autónomo BISA ST - CIDRE II</t>
  </si>
  <si>
    <t>ASFI/DSV-TD-PCD-001/2022</t>
  </si>
  <si>
    <t>PCD-TD-NB</t>
  </si>
  <si>
    <t>Patrimonio Autónomo BISA ST – FUBODE IFD</t>
  </si>
  <si>
    <t>Patrimonio Autónomo BISA ST - FUBODE II</t>
  </si>
  <si>
    <t>ASFI/DSV-TD-PFD-002/2021</t>
  </si>
  <si>
    <t>PFD-TD-ND</t>
  </si>
  <si>
    <t>PATRIMONIO AUTÓNOMO CRESPAL - BDP ST 035</t>
  </si>
  <si>
    <t>ASFI/DSV-TD-CRP-001/2017</t>
  </si>
  <si>
    <t>CRP-TD-NC</t>
  </si>
  <si>
    <t>Patrimonio Autónomo GRANOSOL – BISA ST</t>
  </si>
  <si>
    <t>ASFI/DSVSC-TD-PGB-005/2020</t>
  </si>
  <si>
    <t>PGB-TD-NU</t>
  </si>
  <si>
    <t>Patrimonio Autónomo MADEPA – iBOLSA ST 001</t>
  </si>
  <si>
    <t>ASFI/DSVSC-PA-MDI-003/2020</t>
  </si>
  <si>
    <t>MDI-TD-ND</t>
  </si>
  <si>
    <t>MDI-TD-NE</t>
  </si>
  <si>
    <t>MDI-TD-NF</t>
  </si>
  <si>
    <t>MDI-TD-NG</t>
  </si>
  <si>
    <t>MDI-TD-NH</t>
  </si>
  <si>
    <t>ASFI/DSVSC-TD-PMJ-004/2019</t>
  </si>
  <si>
    <t>PMJ-TD-ND</t>
  </si>
  <si>
    <t>ASFI/DSV-TD-PML-001/2021</t>
  </si>
  <si>
    <t>PML-TD-NU</t>
  </si>
  <si>
    <t>ASFI/DSVSC-TD-PMK-004/2020</t>
  </si>
  <si>
    <t>PMK-TD-NU</t>
  </si>
  <si>
    <t>ASFI/DSV-TD-PMN-003/2021</t>
  </si>
  <si>
    <t>PMN-TD-NU</t>
  </si>
  <si>
    <t>PATRIMONIO AUTÓNOMO NUEVATEL – BDP ST 049</t>
  </si>
  <si>
    <t>ASFI/DSVSC-TD-PTL-002/2020</t>
  </si>
  <si>
    <t>PTL-TD-NA</t>
  </si>
  <si>
    <t>PTL-TD-NB</t>
  </si>
  <si>
    <t>PILAT S.R.L.</t>
  </si>
  <si>
    <t>ASFI/DSVSC-ED-PAR-005/2016</t>
  </si>
  <si>
    <t>PAR-1-N2U-16</t>
  </si>
  <si>
    <t>ASFI/DSVSC-ED-PAR-009/2016</t>
  </si>
  <si>
    <t>PAR-1-N3U-16</t>
  </si>
  <si>
    <t>Bonos PILAT II - Emisión 1</t>
  </si>
  <si>
    <t>ASFI/DSV-ED-PAR-004/2022</t>
  </si>
  <si>
    <t>PAR-2-N1U-22</t>
  </si>
  <si>
    <t>Bonos PILAT II - Emisión 2</t>
  </si>
  <si>
    <t>ASFI/DSV-ED-PAR-005/2022</t>
  </si>
  <si>
    <t>PAR-2-N2U-22</t>
  </si>
  <si>
    <t>Bonos PILAT II - Emisión 3</t>
  </si>
  <si>
    <t>ASFI/DSV-ED-PAR-006/2022</t>
  </si>
  <si>
    <t>PAR-2-N3U-22</t>
  </si>
  <si>
    <t>PLASTIFORTE S. R. L.</t>
  </si>
  <si>
    <t>ASFI/DSVSC-ED-PTF-005/2021</t>
  </si>
  <si>
    <t>PTF-1-N1U-21</t>
  </si>
  <si>
    <t>Procesadora de Oleaginosas PROLEGA S.A.</t>
  </si>
  <si>
    <t>ASFI/DSVSC-ED-POL-043/2016</t>
  </si>
  <si>
    <t>POL-1-N2U-16</t>
  </si>
  <si>
    <t>ASFI/DSVSC-ED-POL-018/2017</t>
  </si>
  <si>
    <t>POL-2-N1U-17</t>
  </si>
  <si>
    <t>ASFI/DSVSC-ED-POL-014/2018</t>
  </si>
  <si>
    <t>POL-2-N1U-18</t>
  </si>
  <si>
    <t>ASFI/DSVSC-ED-POL-025/2017</t>
  </si>
  <si>
    <t>POL-2-N2U-17</t>
  </si>
  <si>
    <t>ASFI/DSVSC-ED-POL-039/2020</t>
  </si>
  <si>
    <t>POL-3-E1U-20</t>
  </si>
  <si>
    <t>ASFI/DSVSC-ED-POL-040/2020</t>
  </si>
  <si>
    <t>POL-3-N2U-20</t>
  </si>
  <si>
    <t>Bonos PROLEGA III - Emisión 3</t>
  </si>
  <si>
    <t>ASFI/DSV-ED-POL-021/2022</t>
  </si>
  <si>
    <t>POL-3-E1U-22</t>
  </si>
  <si>
    <t>Renta Activa Agroindustrial Fondo de Inversión Cerrado</t>
  </si>
  <si>
    <t>Santa Cruz Securities Agencia de Bolsa S.A.</t>
  </si>
  <si>
    <t>SCFG Sociedad Controladora S.A.</t>
  </si>
  <si>
    <t>Bonos SCFG Sociedad Controladora</t>
  </si>
  <si>
    <t>ASFI/DSVSC-ED-SOC-042/2020</t>
  </si>
  <si>
    <t>SOC-N1U-20</t>
  </si>
  <si>
    <t>Sembrar Alimentario Fondo de Inversión Cerrado</t>
  </si>
  <si>
    <t>Sembrar Exportador Fondo de Inversión Cerrado</t>
  </si>
  <si>
    <t>Sembrar Micro Capital Fondo de Inversión Cerrado</t>
  </si>
  <si>
    <t>Sembrar Productivo Fondo de Inversión Cerrado</t>
  </si>
  <si>
    <t>SOBOCE S.A.</t>
  </si>
  <si>
    <t>ASFI/DSVSC-ED-SBC-016/2018</t>
  </si>
  <si>
    <t>SBC-7-N1U-18</t>
  </si>
  <si>
    <t xml:space="preserve">ASFI/DSVSC-ED-SBC-008/2019 </t>
  </si>
  <si>
    <t xml:space="preserve">SBC-7-N1U-19 </t>
  </si>
  <si>
    <t>ASFI/DSVSC-ED-SBC-009/2019</t>
  </si>
  <si>
    <t>SBC-7-N2U-19</t>
  </si>
  <si>
    <t>ASFI/DSVSC-ED-SBC-049/2020</t>
  </si>
  <si>
    <t>SBC-8-N1U-20</t>
  </si>
  <si>
    <t>Telefónica Celular de Bolivia S.A. (TELECEL)</t>
  </si>
  <si>
    <t>ASFI/DSVSC-ED-TCB-026/2017</t>
  </si>
  <si>
    <t>TCB-2-N1B-17</t>
  </si>
  <si>
    <t>TCB-2-N1C-17</t>
  </si>
  <si>
    <t>ASFI/DSVSC-ED-TCB-029/2016</t>
  </si>
  <si>
    <t>TCB-2-N1B-16</t>
  </si>
  <si>
    <t>Bonos TELECEL III</t>
  </si>
  <si>
    <t>ASFI/DSVSC-ED-TCB-012/2019</t>
  </si>
  <si>
    <t>TCB-N1U-19</t>
  </si>
  <si>
    <t>Bonos TELECEL IV</t>
  </si>
  <si>
    <t>ASFI/DSVSC-ED-TCB-013/2019</t>
  </si>
  <si>
    <t>TCB-N2U-19</t>
  </si>
  <si>
    <t>Bonos TELECEL V</t>
  </si>
  <si>
    <t>ASFI/DSVSC-ED-TCB-052/2020</t>
  </si>
  <si>
    <t>TCB-N1U-20</t>
  </si>
  <si>
    <t>Tienda Amiga ER S.A.</t>
  </si>
  <si>
    <t>Bonos TIENDA AMIGA</t>
  </si>
  <si>
    <t>ASFI/DSV-ED-TAE-013/2022</t>
  </si>
  <si>
    <t>TAE-N1A-22</t>
  </si>
  <si>
    <t>TAE-N1B-22</t>
  </si>
  <si>
    <t>Toyosa S.A.</t>
  </si>
  <si>
    <t>TSM S.A.</t>
  </si>
  <si>
    <t>Bonos Participativos TSM DENIMS 001</t>
  </si>
  <si>
    <t>ASFI/DSVSC-ED-TSM-003/2017</t>
  </si>
  <si>
    <t>TSM-N1U-17</t>
  </si>
  <si>
    <t>Bonos TSM 001</t>
  </si>
  <si>
    <t>ASFI/DSVSC-ED-TSM-024/2020</t>
  </si>
  <si>
    <t>TSM-E1U-20</t>
  </si>
  <si>
    <t>Bonos TSM APPAREL 001</t>
  </si>
  <si>
    <t>ASFI/DSV-ED-TSM-019/2022</t>
  </si>
  <si>
    <t>TSM-E1U-22</t>
  </si>
  <si>
    <t>FONDOS DE INVERSIÓN ABIERTOS</t>
  </si>
  <si>
    <t>TR</t>
  </si>
  <si>
    <t>1 Día</t>
  </si>
  <si>
    <t>30 Días</t>
  </si>
  <si>
    <t>Bisa Sociedad Administradora de Fondos de Inversión S.A.</t>
  </si>
  <si>
    <t>BNB SAFI S.A. Sociedad Administradora de Fondos de Inversión</t>
  </si>
  <si>
    <t>Credifondo Sociedad Administradora de Fondos de Inversión S.A.</t>
  </si>
  <si>
    <t>Fortaleza Sociedad Administradora de Fondos de Inversión S.A.</t>
  </si>
  <si>
    <t>Ganadero Sociedad Administradora de Fondos de Inversión S.A.</t>
  </si>
  <si>
    <t>Santa Cruz Investments Sociedad Administradora de Fondos de Inversión S.A.</t>
  </si>
  <si>
    <t>Sociedad Administradora de Fondos de Inversión Mercantil Santa Cruz S.A.</t>
  </si>
  <si>
    <t>Sociedad Administradora de Fondos de Inversión Unión S.A.</t>
  </si>
  <si>
    <t>TOTAL FONDOS EN BOLIVIANOS</t>
  </si>
  <si>
    <t>Prossimo - Fondo de Inversión Abierto - Mediano Plazo</t>
  </si>
  <si>
    <t>TOTAL FONDOS EN UFV´s</t>
  </si>
  <si>
    <t>TOTAL CARTERA FONDOS DE INVERSIÓN ABIERTOS</t>
  </si>
  <si>
    <t>FONDOS DE INVERSIÓN CERRADOS</t>
  </si>
  <si>
    <t>Alianza SAFI S.A. Sociedad Administradora de Fondos de Inversión</t>
  </si>
  <si>
    <t>Capital + Gestionadora de Activos Sociedad Administradora de Fondos de Inversión S.A.</t>
  </si>
  <si>
    <t>Capital para el crecimiento empresarial Sociedad Administradora de Fondos de Inversión S.A. - CAPCEM SAFI S.A.</t>
  </si>
  <si>
    <t>FIPADE Sociedad Administradora de Fondos de Inversión S.A.</t>
  </si>
  <si>
    <t>Marca Verde Sociedad Administradora de Fondos de Inversión S.A.</t>
  </si>
  <si>
    <t>Panamerican Sociedad Administradora de Fondos de Inversión S.A.</t>
  </si>
  <si>
    <t>Capital Para el Crecimiento Empresarial Sociedad Administradora de Fondos de Inversión S.A.</t>
  </si>
  <si>
    <t>TOTAL FONDOS EN DÓLARES ESTADOUNIDENSES</t>
  </si>
  <si>
    <t>TOTAL CARTERA FONDOS DE INVERSIÓN CERRADOS</t>
  </si>
  <si>
    <t>TOTAL CARTERA DE FONDOS ABIERTOS Y CERRADOS</t>
  </si>
  <si>
    <t>DETALLE DEL NÚMERO DE PARTICIPANTES POR FONDO DE INVERSIÓN</t>
  </si>
  <si>
    <t>TOTAL FONDOS DE INVERSIÓN ABIERTOS</t>
  </si>
  <si>
    <t>AGENCIAS DE BOLSA</t>
  </si>
  <si>
    <t>NÚMERO DE CLIENTES</t>
  </si>
  <si>
    <t>Multivalores Agencia de Bolsa S.A.</t>
  </si>
  <si>
    <t>FECHA</t>
  </si>
  <si>
    <t>COMPRA/VENTA DEFINITIVA</t>
  </si>
  <si>
    <t>MERCADO PRIMARIO</t>
  </si>
  <si>
    <t>COMPRA/VENTA DE REPORTO</t>
  </si>
  <si>
    <t xml:space="preserve">TASAS DE RENDIMIENTO DE COMPRA VENTA PONDERADAS POR PLAZO Y MONEDA
MERCADO PRIMARIO </t>
  </si>
  <si>
    <t>INSTRUMENTO</t>
  </si>
  <si>
    <t xml:space="preserve">EMISOR </t>
  </si>
  <si>
    <t>1 - 30</t>
  </si>
  <si>
    <t>31 - 60</t>
  </si>
  <si>
    <t>61 - 90</t>
  </si>
  <si>
    <t>91 - 120</t>
  </si>
  <si>
    <t>121 - 150</t>
  </si>
  <si>
    <t>151 - 180</t>
  </si>
  <si>
    <t>181 - 360</t>
  </si>
  <si>
    <t>361 - 720</t>
  </si>
  <si>
    <t>Más de 720</t>
  </si>
  <si>
    <t>OPERACIONES  EN BOLIVIANOS</t>
  </si>
  <si>
    <t>BLP</t>
  </si>
  <si>
    <t>NXS</t>
  </si>
  <si>
    <t>TSM</t>
  </si>
  <si>
    <t>TASAS DE RENDIMIENTO DE COMPRA VENTA PONDERADAS POR PLAZO Y MONEDA 
MERCADO SECUNDARIO</t>
  </si>
  <si>
    <t>BBB</t>
  </si>
  <si>
    <t>BEC</t>
  </si>
  <si>
    <t>BIS</t>
  </si>
  <si>
    <t>BME</t>
  </si>
  <si>
    <t>BNB</t>
  </si>
  <si>
    <t>BUN</t>
  </si>
  <si>
    <t>FEF</t>
  </si>
  <si>
    <t>FIE</t>
  </si>
  <si>
    <t>BIL</t>
  </si>
  <si>
    <t>BNL</t>
  </si>
  <si>
    <t>FIN</t>
  </si>
  <si>
    <t>GNI</t>
  </si>
  <si>
    <t>NIB</t>
  </si>
  <si>
    <t>SOF</t>
  </si>
  <si>
    <t>TCB</t>
  </si>
  <si>
    <t>REP</t>
  </si>
  <si>
    <t>DPF</t>
  </si>
  <si>
    <t>BGA</t>
  </si>
  <si>
    <t>BSO</t>
  </si>
  <si>
    <t>BTB</t>
  </si>
  <si>
    <t>CJN</t>
  </si>
  <si>
    <t>CLA</t>
  </si>
  <si>
    <t>CRE</t>
  </si>
  <si>
    <t>FFO</t>
  </si>
  <si>
    <t>FSL</t>
  </si>
  <si>
    <t>NFB</t>
  </si>
  <si>
    <t>PML</t>
  </si>
  <si>
    <t>PIN</t>
  </si>
  <si>
    <t xml:space="preserve">TASAS DE RENDIMIENTO DE REPORTO PONDERADAS POR PLAZO Y MONEDA </t>
  </si>
  <si>
    <t>1 - 7</t>
  </si>
  <si>
    <t>8 - 15</t>
  </si>
  <si>
    <t>16 - 22</t>
  </si>
  <si>
    <t>23 - 30</t>
  </si>
  <si>
    <t>31 - 37</t>
  </si>
  <si>
    <t>38 - 45</t>
  </si>
  <si>
    <t>BPC</t>
  </si>
  <si>
    <t>IEL</t>
  </si>
  <si>
    <t>NUT</t>
  </si>
  <si>
    <t>PAR</t>
  </si>
  <si>
    <t>TGN</t>
  </si>
  <si>
    <t>CUP</t>
  </si>
  <si>
    <t>FPR</t>
  </si>
  <si>
    <t>IDI</t>
  </si>
  <si>
    <t>PGB</t>
  </si>
  <si>
    <t>TAE</t>
  </si>
  <si>
    <t>CRP</t>
  </si>
  <si>
    <t>FUB</t>
  </si>
  <si>
    <t>PTL</t>
  </si>
  <si>
    <t>POL</t>
  </si>
  <si>
    <t>Emisor</t>
  </si>
  <si>
    <t>Monto</t>
  </si>
  <si>
    <t>Porcentaje</t>
  </si>
  <si>
    <t>BCB</t>
  </si>
  <si>
    <t>DIN</t>
  </si>
  <si>
    <t>DMT</t>
  </si>
  <si>
    <t>EFO</t>
  </si>
  <si>
    <t>EPE</t>
  </si>
  <si>
    <t>FLE</t>
  </si>
  <si>
    <t>ITA</t>
  </si>
  <si>
    <t>PCD</t>
  </si>
  <si>
    <t>PMK</t>
  </si>
  <si>
    <t>PMN</t>
  </si>
  <si>
    <t>SBC</t>
  </si>
  <si>
    <t>TDE</t>
  </si>
  <si>
    <t>TYS</t>
  </si>
  <si>
    <t>Liquidez</t>
  </si>
  <si>
    <t>Inv. Extranjero</t>
  </si>
  <si>
    <t>Otros</t>
  </si>
  <si>
    <t>Reporto</t>
  </si>
  <si>
    <t>Total</t>
  </si>
  <si>
    <t>COR</t>
  </si>
  <si>
    <t>ELF</t>
  </si>
  <si>
    <t>FAN</t>
  </si>
  <si>
    <t>FCO</t>
  </si>
  <si>
    <t>GYE</t>
  </si>
  <si>
    <t>HLT</t>
  </si>
  <si>
    <t>ICT</t>
  </si>
  <si>
    <t>IOL</t>
  </si>
  <si>
    <t>JSF</t>
  </si>
  <si>
    <t>MLP</t>
  </si>
  <si>
    <t>PCH</t>
  </si>
  <si>
    <t>PCI</t>
  </si>
  <si>
    <t>PFD</t>
  </si>
  <si>
    <t>PLR</t>
  </si>
  <si>
    <t>PMJ</t>
  </si>
  <si>
    <t>PTF</t>
  </si>
  <si>
    <t>SIS</t>
  </si>
  <si>
    <t>TRD</t>
  </si>
  <si>
    <t>VAH</t>
  </si>
  <si>
    <t>VID</t>
  </si>
  <si>
    <t>Instrumento</t>
  </si>
  <si>
    <t>Fuente: Información elaborada a partir de los Informes Diarios del FRUV.</t>
  </si>
  <si>
    <t>Commercial Paper</t>
  </si>
  <si>
    <t>Cuota de Participación en Fondo de Inversión Abierto, Mutuo o similar en el Extranjero</t>
  </si>
  <si>
    <t>Cuota de Participación en Fondo de Inversión Cerrado en el Extranjero</t>
  </si>
  <si>
    <t>CARTERA PROPIA Y CLIENTES AGENCIAS DE BOLSA</t>
  </si>
  <si>
    <t>Agencias de Bolsa</t>
  </si>
  <si>
    <t>BIA</t>
  </si>
  <si>
    <t>CAI</t>
  </si>
  <si>
    <t>CBA</t>
  </si>
  <si>
    <t>GVA</t>
  </si>
  <si>
    <t>IBO</t>
  </si>
  <si>
    <t>MAB</t>
  </si>
  <si>
    <t>MIB</t>
  </si>
  <si>
    <t>NVA</t>
  </si>
  <si>
    <t>PAN</t>
  </si>
  <si>
    <t>SUD</t>
  </si>
  <si>
    <t>SZS</t>
  </si>
  <si>
    <t>VUN</t>
  </si>
  <si>
    <t>(expresado en bolivianos y número)</t>
  </si>
  <si>
    <t>ENTIDAD EMISORA</t>
  </si>
  <si>
    <t>CANTIDAD DE DPF VIGENTES</t>
  </si>
  <si>
    <t>MONTO EMITIDO DURANTE EL MES</t>
  </si>
  <si>
    <t>TOTAL
CANTIDAD DE DPF VIGENTES</t>
  </si>
  <si>
    <t>TOTAL EMITIDO DURANTE EL MES</t>
  </si>
  <si>
    <t>DÓLARES ESTADOUNIDENSES</t>
  </si>
  <si>
    <t>REPORTE DE EMISIONES VIGENTES</t>
  </si>
  <si>
    <t>Credibolsa S.A. Agencia de Bolsa</t>
  </si>
  <si>
    <t>A Medida Fondo de Inversión Abierto de Corto Plazo</t>
  </si>
  <si>
    <t>Élite Fondo de Inversión Abierto de Corto Plazo</t>
  </si>
  <si>
    <t>Proyección Fondo de Inversión Abierto de Largo Plazo</t>
  </si>
  <si>
    <t>Ultra Fondo de Inversión Abierto de Mediano Plazo</t>
  </si>
  <si>
    <t>En Acción Fondo de Inversión Abierto Mediano Plazo</t>
  </si>
  <si>
    <t>Futuro Asegurado Fondo de Inversión Abierto a Largo Plazo</t>
  </si>
  <si>
    <t>Opción Fondo de Inversión Mediano Plazo</t>
  </si>
  <si>
    <t>Oportuno Fondo de Inversión Corto Plazo</t>
  </si>
  <si>
    <t>Credifondo + Rendimiento Fondo de Inversión Abierto a Mediano Plazo</t>
  </si>
  <si>
    <t>Credifondo Crecimiento Bs Fondo de Inversión Abierto a Largo Plazo</t>
  </si>
  <si>
    <t xml:space="preserve">Credifondo Liquidez Bs Fondo de Inversión Abierto a Mediano Plazo  </t>
  </si>
  <si>
    <t>Credifondo Renta Inmediata Fondo de Inversión Abierto a Corto Plazo</t>
  </si>
  <si>
    <t>Fortaleza Disponible Fondo de Inversión Abierto Corto Plazo</t>
  </si>
  <si>
    <t>Fortaleza Planifica Fondo de Inversión Abierto Largo Plazo</t>
  </si>
  <si>
    <t>Fortaleza Potencia Bolivianos Fondo de Inversión Abierto a Largo Plazo</t>
  </si>
  <si>
    <t>Fortaleza Interés + Fondo de Inversión Abierto Corto Plazo</t>
  </si>
  <si>
    <t>GanaRendimiento Fondo de Inversión Abierto a Corto Plazo</t>
  </si>
  <si>
    <t>Renta Activa Bolivianos - Fondo de Inversión Abierto de Corto Plazo</t>
  </si>
  <si>
    <t>+Beneficio Fondo Mutuo Mediano Plazo</t>
  </si>
  <si>
    <t>Crecer Bolivianos - Fondo Mutuo Mediano Plazo</t>
  </si>
  <si>
    <t xml:space="preserve"> Dinámico Fondo Mutuo Corto Plazo</t>
  </si>
  <si>
    <t>Previsor Fondo Mutuo Largo Plazo</t>
  </si>
  <si>
    <t>Superior Fondo Mutuo Mediano Plazo</t>
  </si>
  <si>
    <t>Activo Unión Bs Fondo de Inversión Abierto Largo Plazo</t>
  </si>
  <si>
    <t>Trabajo Unión Bs. Fondo de Inversión Abierto</t>
  </si>
  <si>
    <t>XTRAVALOR Unión FIA Mediano Plazo</t>
  </si>
  <si>
    <t>Capital Fondo de Inversión Abierto de Mediano Plazo</t>
  </si>
  <si>
    <t>Premier Fondo de Inversión Abierto de Corto Plazo</t>
  </si>
  <si>
    <t>Efectivo Fondo de Inversión Corto Plazo</t>
  </si>
  <si>
    <t>Portafolio Fondo de Inversión Mediano Plazo</t>
  </si>
  <si>
    <t xml:space="preserve">Credifondo Liquidez USD Fondo de Inversión Abierto a Mediano Plazo </t>
  </si>
  <si>
    <t>Credifondo Crecimiento USD. Fondo de Inversión Abierto a Largo Plazo</t>
  </si>
  <si>
    <t>Credifondo Renta Fija, Fondo de Inversión Abierto a Mediano Plazo</t>
  </si>
  <si>
    <t>Fortaleza Porvenir Fondo de Inversión Abierto Mediano Plazo</t>
  </si>
  <si>
    <t>Fortaleza Renta Mixta Internacional Fondo de Inversión Abierto Largo Plazo</t>
  </si>
  <si>
    <t>Fortaleza Inversión Internacional Fondo de Inversión Abierto Corto Plazo</t>
  </si>
  <si>
    <t>Fortaleza Liquidez Fondo de Inversión Abierto Corto Plazo</t>
  </si>
  <si>
    <t>Fortaleza Produce Ganancia Fondo de Inversión Abierto Mediano Plazo</t>
  </si>
  <si>
    <t>GanaInversiones Fondo de Inversión Abierto a Corto Plazo</t>
  </si>
  <si>
    <t>Renta Activa Fondo de Inversión Abierto Corto Plazo</t>
  </si>
  <si>
    <t>Mercantil Fondo Mutuo - Corto Plazo</t>
  </si>
  <si>
    <t>Equilibrio Fondo Mutuo Mediano Plazo</t>
  </si>
  <si>
    <t>Horizonte Fondo de Inversión Abierto - Mediano Plazo</t>
  </si>
  <si>
    <t>Fondo de Inversión Mutuo Unión - Corto Plazo</t>
  </si>
  <si>
    <t>Global Unión $Us. Fondo de Inversión Abierto Largo Plazo</t>
  </si>
  <si>
    <t>UFV Rendimiento Total</t>
  </si>
  <si>
    <t>Microfinancieras Fondo de Inversión Cerrado II</t>
  </si>
  <si>
    <t>Inclusión Empresarial Fondo de Inversión Cerrado Serie-A</t>
  </si>
  <si>
    <t>Inclusión Empresarial Fondo de Inversión Cerrado Serie-B</t>
  </si>
  <si>
    <t>Credifondo Garantiza Fondo de Inversión Cerrado Serie - A</t>
  </si>
  <si>
    <t>Credifondo Garantiza Fondo de Inversión Cerrado Serie - B</t>
  </si>
  <si>
    <t>Fortaleza PYME II Fondo de Inversión Cerrado</t>
  </si>
  <si>
    <t>Renta Activa Emergente Fondo de Inversión Cerrado</t>
  </si>
  <si>
    <t>Renta Activa Puente Fondo de Inversión Cerrado</t>
  </si>
  <si>
    <t>Productivo Fondo de Inversión Cerrado</t>
  </si>
  <si>
    <t>Global Fondo de Inversión Cerrado</t>
  </si>
  <si>
    <t>Diverso Import - Export Fondo de Inversión Cerrado</t>
  </si>
  <si>
    <t>FONDOS DE INVERSIÓN ABIERTOS Y CERRADOS</t>
  </si>
  <si>
    <t>CARTERA Y TASAS DE RENDIMIENTO A 1 y 30 DÍAS</t>
  </si>
  <si>
    <t>(en miles de bolivianos y porcentajes)</t>
  </si>
  <si>
    <t>FONDOS DE INVERSIÓN ABIERTOS EN BOLIVIANOS</t>
  </si>
  <si>
    <t>SAFI Administradora</t>
  </si>
  <si>
    <t>Denominación del Fondo de Inversión</t>
  </si>
  <si>
    <t xml:space="preserve">Cartera Fondos
 (Bs miles) </t>
  </si>
  <si>
    <t>Total Fondos en Bolivianos</t>
  </si>
  <si>
    <t>FONDOS DE INVERSIÓN ABIERTOS EN DÓLARES ESTADOUNIDENSES</t>
  </si>
  <si>
    <t>Total Fondos en Dólares Estadounidenses</t>
  </si>
  <si>
    <t>FONDOS DE INVERSIÓN ABIERTOS EN UFV</t>
  </si>
  <si>
    <t>Total Fondos en UFV</t>
  </si>
  <si>
    <t>FONDOS DE INVERSIÓN CERRADOS EN BOLIVIANOS</t>
  </si>
  <si>
    <t xml:space="preserve">TOTAL </t>
  </si>
  <si>
    <t xml:space="preserve">FONDOS DE INVERSIÓN CERRADOS EN DÓLARES ESTADOUNIDENSES </t>
  </si>
  <si>
    <t>Número de participantes</t>
  </si>
  <si>
    <t>Fondo de Inversión Dinero Unión - Mediano Plazo</t>
  </si>
  <si>
    <t xml:space="preserve">FONDOS DE INVERSIÓN ABIERTOS EN DÓLARES ESTADOUNIDENSES </t>
  </si>
  <si>
    <t xml:space="preserve">TOTAL FONDOS EN DÓLARES ESTADOUNIDENSES </t>
  </si>
  <si>
    <t>FONDOS DE INVERSIÓN CERRADOS EN DÓLARES ESTADOUNIDENSES</t>
  </si>
  <si>
    <t xml:space="preserve">CARTERA POR EMISOR </t>
  </si>
  <si>
    <t xml:space="preserve">FONDOS DE INVERSIÓN ABIERTOS </t>
  </si>
  <si>
    <t xml:space="preserve">CARTERA POR INSTRUMENTO </t>
  </si>
  <si>
    <t>(*) El detalle se encuentra en la siguiente hoja</t>
  </si>
  <si>
    <t>CARTERA POR INSTRUMENTO DE LAS INVERSIONES EN EL EXTRANJERO</t>
  </si>
  <si>
    <t>FONDOS DE INVERSIÓN CERRADOS 
CARTERA POR EMISOR</t>
  </si>
  <si>
    <t>CARTERA DE FONDOS DE INVERSIÓN CERRADOS</t>
  </si>
  <si>
    <t xml:space="preserve">FONDOS DE INVERSIÓN CERRADOS  </t>
  </si>
  <si>
    <t>ESTRATIFICACIÓN DE LA CARTERA POR PLAZO DE VIDA</t>
  </si>
  <si>
    <t>(Expresado en miles de bolivianos)</t>
  </si>
  <si>
    <t>PLAZO DE VIDA (EN DÍAS)</t>
  </si>
  <si>
    <t>Límite inferior</t>
  </si>
  <si>
    <t>Límite superior</t>
  </si>
  <si>
    <t>Nota.- En FIA no se esta considerando los instrumentos financieros: Acciones, Inversiones en el extranjero, Otros y Liquidez.</t>
  </si>
  <si>
    <t xml:space="preserve">           En FIC no se esta considerando los instrumentos financieros:  Acciones,Inversiones en el extranjero, Otros (Instrumentos sin oferta pública) y Liquidez.</t>
  </si>
  <si>
    <t>Días</t>
  </si>
  <si>
    <t>OPERACIONES  EN DÓLARES ESTADOUNIDENSES</t>
  </si>
  <si>
    <t>(en miles de bolivianos)</t>
  </si>
  <si>
    <t xml:space="preserve">Agencia de Bolsa </t>
  </si>
  <si>
    <t>Cartera Propia</t>
  </si>
  <si>
    <t>Cartera de Clientes</t>
  </si>
  <si>
    <t>*</t>
  </si>
  <si>
    <t>* Se incluye Inversiones en el Extranjero</t>
  </si>
  <si>
    <t>CARTERA PROPIA POR TIPO DE INSTRUMENTO</t>
  </si>
  <si>
    <t>Tipo de instrumento</t>
  </si>
  <si>
    <t xml:space="preserve">Monto </t>
  </si>
  <si>
    <t>Participación (%)</t>
  </si>
  <si>
    <t>Acciones registradas en bolsa</t>
  </si>
  <si>
    <t>Acciones no registradas en bolsa</t>
  </si>
  <si>
    <t>Bonos bancarios bursátiles</t>
  </si>
  <si>
    <t>Bonos a largo plazo</t>
  </si>
  <si>
    <t>Cuotas de participación fondos de inversión cerrados</t>
  </si>
  <si>
    <t>Depósitos a plazo fijo</t>
  </si>
  <si>
    <t xml:space="preserve">Letras del Banco Central de Bolivia con Opción de Rescate Anticipado </t>
  </si>
  <si>
    <t>Valores de contenido crediticio</t>
  </si>
  <si>
    <t>Inversiones en el extranjero</t>
  </si>
  <si>
    <t>CARTERA DE CLIENTES POR TIPO DE INSTRUMENTO</t>
  </si>
  <si>
    <t>Bonos municipales</t>
  </si>
  <si>
    <t>Pagarés bursátiles</t>
  </si>
  <si>
    <t>Pagarés de mesa de negociación</t>
  </si>
  <si>
    <t>Bonos del Tesoro</t>
  </si>
  <si>
    <t>Cupones de Bonos</t>
  </si>
  <si>
    <t>NÚMERO DE CLIENTES POR AGENCIAS DE BOLSA</t>
  </si>
  <si>
    <t>AGENCIA DE BOLSA</t>
  </si>
  <si>
    <t>Mercantil Santa Cruz Agencia de Bolsa S.A.</t>
  </si>
  <si>
    <t>MONTO NEGOCIADO EN LA BOLSA BOLIVIANA DE VALORES S.A. POR TIPO DE OPERACIÓN</t>
  </si>
  <si>
    <t>MERCADO DE VALORES</t>
  </si>
  <si>
    <t>ÍNDICE</t>
  </si>
  <si>
    <t xml:space="preserve">Emisiones de depósitos a plazo fijo  </t>
  </si>
  <si>
    <t xml:space="preserve">Reporte de emisiones vigentes </t>
  </si>
  <si>
    <t>Fondos de inversión</t>
  </si>
  <si>
    <t xml:space="preserve">Cartera y tasas de rendimiento a 1 y 30 días </t>
  </si>
  <si>
    <t>Número de participantes por Fondo de Inversión</t>
  </si>
  <si>
    <t>Fondos de inversión abiertos: Cartera por emisor y valor</t>
  </si>
  <si>
    <t>Fondos de inversión abiertos: Cartera por instrumento y valor</t>
  </si>
  <si>
    <t xml:space="preserve">Fondos de inversion abiertos: Inversiones en el extranjero </t>
  </si>
  <si>
    <t>Fondos de inversión cerrados: Cartera por emisor y valor</t>
  </si>
  <si>
    <t>Fondos de inversión cerrados: Cartera por instrumento y valor</t>
  </si>
  <si>
    <t xml:space="preserve">Fondos de inversion cerrados: Inversiones en el extranjero </t>
  </si>
  <si>
    <t>Estratificación de la cartera por plazo de vida</t>
  </si>
  <si>
    <t>Tasas promedio  ponderadas por plazo y moneda</t>
  </si>
  <si>
    <t>De compra venta en el mercado primario</t>
  </si>
  <si>
    <t>De compra venta en el mercado secundario</t>
  </si>
  <si>
    <t>De reporto</t>
  </si>
  <si>
    <t>Agencias de bolsa</t>
  </si>
  <si>
    <t>Cartera propia y clientes</t>
  </si>
  <si>
    <t>Cartera propia por tipo de instrumento</t>
  </si>
  <si>
    <t>Cartera de clientes por tipo de instrumento</t>
  </si>
  <si>
    <t>Número de clientes</t>
  </si>
  <si>
    <t>Bolsa Boliviana de Valores S.A.</t>
  </si>
  <si>
    <t>Operaciones ruedo</t>
  </si>
  <si>
    <t>ABREVIATURAS</t>
  </si>
  <si>
    <t>BNB Valores S.A. Agencia de Bolsa</t>
  </si>
  <si>
    <t>Compañía Americana de Inversiones S.A.</t>
  </si>
  <si>
    <t>Credibolsa S.A. Agencia de Bolsa Filial del Banco de Crédito de Bolivia S.A.</t>
  </si>
  <si>
    <t>Mercantil Santa Cruz Agencia de Bolsa S. A.</t>
  </si>
  <si>
    <t>Panamerican Securities S.A. Agencia de Bolsa</t>
  </si>
  <si>
    <t>Santa Cruz Securities S.A. Agencia de Bolsa Filial de banco Fassil S.A.</t>
  </si>
  <si>
    <t>Sudaval Agencia de Bolsa S.A.</t>
  </si>
  <si>
    <t>Valores Unión S.A. Agencia de Bolsa Filial del Banco Unión S.A.</t>
  </si>
  <si>
    <t>Multivalores Agencia de Bolsa S.A</t>
  </si>
  <si>
    <t>Entidad de Depósito de Valores</t>
  </si>
  <si>
    <t>Entidad de Depósito de Valores de Bolivia S.A.</t>
  </si>
  <si>
    <t>EDB</t>
  </si>
  <si>
    <t>Sociedades Administradoras de Fondos de Inversión</t>
  </si>
  <si>
    <t>SBI</t>
  </si>
  <si>
    <t>SNA</t>
  </si>
  <si>
    <t>SCM</t>
  </si>
  <si>
    <t>SCF</t>
  </si>
  <si>
    <t>SFO</t>
  </si>
  <si>
    <t>Santa Cruz INVESTMENTS Sociedad Administradora de Fondos de Inversión S.A.</t>
  </si>
  <si>
    <t>SSC</t>
  </si>
  <si>
    <t xml:space="preserve">Sociedad Administradora de Fondos de Inversión Mercantil Santa Cruz S.A. </t>
  </si>
  <si>
    <t>SME</t>
  </si>
  <si>
    <t>SUN</t>
  </si>
  <si>
    <t xml:space="preserve">Panamerican Sociedad Administradora de 
 Fondos de Inversión S.A
</t>
  </si>
  <si>
    <t>SPA</t>
  </si>
  <si>
    <t>SMV</t>
  </si>
  <si>
    <t>SAL</t>
  </si>
  <si>
    <t>SFE</t>
  </si>
  <si>
    <t xml:space="preserve">Capital para el crecimiento empresarial Sociedad Administradora de Fondos de Inversión S.A. </t>
  </si>
  <si>
    <t>CAP</t>
  </si>
  <si>
    <t>GAI</t>
  </si>
  <si>
    <t>AICC Sociedad Administradora de Fondos de Inversión S.A.</t>
  </si>
  <si>
    <t>AFI</t>
  </si>
  <si>
    <t>Titularizadoras</t>
  </si>
  <si>
    <t>Bisa Sociedad de Titularización S.A.</t>
  </si>
  <si>
    <t>BIT</t>
  </si>
  <si>
    <t>BDP Sociedad de Titularización S.A</t>
  </si>
  <si>
    <t>NAT</t>
  </si>
  <si>
    <t xml:space="preserve">iBolsa Sociedad de Titularización S.A. </t>
  </si>
  <si>
    <t xml:space="preserve">IST </t>
  </si>
  <si>
    <t>Bolsas de Valores</t>
  </si>
  <si>
    <t>BBV</t>
  </si>
  <si>
    <t>Emisores</t>
  </si>
  <si>
    <t>Alianza Compañía de Seguros y Reaseguros S.A. E.M.A.</t>
  </si>
  <si>
    <t>ALG</t>
  </si>
  <si>
    <t>Alianza Vida Seguros y Reaseguros S.A.</t>
  </si>
  <si>
    <t>ALI</t>
  </si>
  <si>
    <t>Almacenes Internacionales S.A. (RAISA)</t>
  </si>
  <si>
    <t>RAI</t>
  </si>
  <si>
    <t>Banco Bisa S.A.</t>
  </si>
  <si>
    <t>Banco de Desarrollo Productivo S.A.M. - BDP S.A.M.</t>
  </si>
  <si>
    <t>PCO</t>
  </si>
  <si>
    <t>Banco Pyme de la Comunidad S.A.</t>
  </si>
  <si>
    <t>Banco PYME Ecofuturo S.A.</t>
  </si>
  <si>
    <t>Banco PYME Los Andes ProCredit S.A.</t>
  </si>
  <si>
    <t>BNB Corporación S.A.</t>
  </si>
  <si>
    <t>BNC</t>
  </si>
  <si>
    <t>Bisa Seguros y Reaseguros S.A.</t>
  </si>
  <si>
    <t>BSG</t>
  </si>
  <si>
    <t>Tesoro General de la Nación</t>
  </si>
  <si>
    <t>Bodegas y Viñedos de La Concepción S.A.</t>
  </si>
  <si>
    <t>BVC</t>
  </si>
  <si>
    <t>Cervecería Boliviana Nacional S.A.</t>
  </si>
  <si>
    <t>CBN</t>
  </si>
  <si>
    <t>Compañía Americana de Construcciones S.A. (Ameco S.A.)</t>
  </si>
  <si>
    <t>CAC</t>
  </si>
  <si>
    <t>Compañía Boliviana de Energía Eléctrica S.A.-Bolivian Power Company Limited - Sucursal Bolivia</t>
  </si>
  <si>
    <t>Compañia de Seguros y Reaseguros Fortaleza S.A.</t>
  </si>
  <si>
    <t>CRU</t>
  </si>
  <si>
    <t>Compañía Molinera Boliviana S.A.</t>
  </si>
  <si>
    <t>CMB</t>
  </si>
  <si>
    <t>Cooperativa de Ahorro y Crédito Abierta Jesús Nazareno R.L.</t>
  </si>
  <si>
    <t>Crediseguro S.A. Seguros Generales</t>
  </si>
  <si>
    <t>CPE</t>
  </si>
  <si>
    <t>Crediseguro S.A. Seguros Personales</t>
  </si>
  <si>
    <t>CGU</t>
  </si>
  <si>
    <t>Datec Ltda.</t>
  </si>
  <si>
    <t>DTC</t>
  </si>
  <si>
    <t>Distribuidora de Electricidad La Paz S.A. DELAPAZ</t>
  </si>
  <si>
    <t>ELP</t>
  </si>
  <si>
    <t>Droguería Inti S.A.</t>
  </si>
  <si>
    <t>Empresa de Ingeniería y Servicios Integrales Cochabamba S.A.</t>
  </si>
  <si>
    <t>Empresa de Luz y Fuerza Eléctrica Cochabamba S.A.</t>
  </si>
  <si>
    <t>Distribuidora de Electricidad ENDE de Oruro S.A.</t>
  </si>
  <si>
    <t>EEO</t>
  </si>
  <si>
    <t>ENDE Servicios y Construcciones S.A.</t>
  </si>
  <si>
    <t>ESE</t>
  </si>
  <si>
    <t>Empresa Eléctrica Corani Sociedad Anónima</t>
  </si>
  <si>
    <t>Empresa Eléctrica Guaracachi S.A.</t>
  </si>
  <si>
    <t>GUA</t>
  </si>
  <si>
    <t>ENDE Valle Hermoso S.A.</t>
  </si>
  <si>
    <t>Empresa Ferroviaria Andina S.A.</t>
  </si>
  <si>
    <t>FCA</t>
  </si>
  <si>
    <t>Empresa Nacional de Telecomunicaciones S.A.</t>
  </si>
  <si>
    <t>ENT</t>
  </si>
  <si>
    <t>Fábrica Nacional de Cemento S.A.</t>
  </si>
  <si>
    <t>Ferroviaria Oriental S.A.</t>
  </si>
  <si>
    <t>Gobierno Municipal de Santa Cruz de la Sierra</t>
  </si>
  <si>
    <t>MSC</t>
  </si>
  <si>
    <t>Gravetal Bolivia S.A.</t>
  </si>
  <si>
    <t>GRB</t>
  </si>
  <si>
    <t>Grupo Financiero Bisa S.A.</t>
  </si>
  <si>
    <t>GFB</t>
  </si>
  <si>
    <t>Industrias de Aceite S.A.</t>
  </si>
  <si>
    <t>ISA</t>
  </si>
  <si>
    <t>Ingenio Sucroalcoholero AGUAI S.A.</t>
  </si>
  <si>
    <t>AGU</t>
  </si>
  <si>
    <t>Inversiones Inmobiliarias IRALA S.A.</t>
  </si>
  <si>
    <t>IIR</t>
  </si>
  <si>
    <t>Kerkus Corredores de Seguros S.A.</t>
  </si>
  <si>
    <t>SEC</t>
  </si>
  <si>
    <t>La Boliviana Ciacruz de Seguros y Reaseguros S.A.</t>
  </si>
  <si>
    <t>BSR</t>
  </si>
  <si>
    <t>La Papelera S.A.</t>
  </si>
  <si>
    <t>PAP</t>
  </si>
  <si>
    <t>La Vitalicia Seguros y Reaseguros de Vida S.A.</t>
  </si>
  <si>
    <t>LVI</t>
  </si>
  <si>
    <t>Nacional Seguros Patrimoniales y Fianzas S.A.</t>
  </si>
  <si>
    <t>LSP</t>
  </si>
  <si>
    <t>Mercantile Investment Corporation (Bolivia) S.A.</t>
  </si>
  <si>
    <t>MIN</t>
  </si>
  <si>
    <t>Nacional Seguros Vida y Salud S.A.</t>
  </si>
  <si>
    <t>NSP</t>
  </si>
  <si>
    <t>Pil Andina S.A.</t>
  </si>
  <si>
    <t>PIL</t>
  </si>
  <si>
    <t>Prina S.R.L.</t>
  </si>
  <si>
    <t>PRI</t>
  </si>
  <si>
    <t>Tigre S.A. Tubos, Conexiones y Cables</t>
  </si>
  <si>
    <t>Procesadora de Oleaginosas Prolega S.A.</t>
  </si>
  <si>
    <t>Santa Cruz FG Sociedad Controladora S.A.</t>
  </si>
  <si>
    <t>SOC</t>
  </si>
  <si>
    <t>Santa Cruz Vida y Salud Seguros y Reaseguros Personales S.A.</t>
  </si>
  <si>
    <t>SCV</t>
  </si>
  <si>
    <t>Seguros Illimani S.A.</t>
  </si>
  <si>
    <t>Seguros y Reaseguros Personales Univida S.A.</t>
  </si>
  <si>
    <t>UVI</t>
  </si>
  <si>
    <t>Sociedad Agroindustrial Nutrioil S.A.</t>
  </si>
  <si>
    <t>Sociedad Boliviana de Cemento S.A.</t>
  </si>
  <si>
    <t>Sociedad Controladora Ganadero S.A.</t>
  </si>
  <si>
    <t>GAN</t>
  </si>
  <si>
    <t>Sociedad Hotelera Los Tajibos S.A.</t>
  </si>
  <si>
    <t>Telefónica Celular de Bolivia S.A.</t>
  </si>
  <si>
    <t>YPFB Andina S.A.</t>
  </si>
  <si>
    <t>EPA</t>
  </si>
  <si>
    <t>YPFB Chaco S.A.</t>
  </si>
  <si>
    <t>YPFB Transierra S.A.</t>
  </si>
  <si>
    <t>TRA</t>
  </si>
  <si>
    <t>YPFB Transporte S.A.</t>
  </si>
  <si>
    <t>Zona Franca Oruro S.A.</t>
  </si>
  <si>
    <t>ZFO</t>
  </si>
  <si>
    <t>Nibol Ltda.</t>
  </si>
  <si>
    <t>Industria Textil TSM S.A.</t>
  </si>
  <si>
    <t>Sociedad Minera Illapa S.A.</t>
  </si>
  <si>
    <t>SMI</t>
  </si>
  <si>
    <t xml:space="preserve">Import. Export. Las Lomas Ltda. </t>
  </si>
  <si>
    <t>Clinica Metropolitana de las Americas S.A.</t>
  </si>
  <si>
    <t>CTM</t>
  </si>
  <si>
    <t>Ingeniería y Construcciones Técnicas - Incotec S.A.</t>
  </si>
  <si>
    <t>OVA</t>
  </si>
  <si>
    <t>CAMSA Industria y Comercio S.A.</t>
  </si>
  <si>
    <t>CMI</t>
  </si>
  <si>
    <t>Jalasoft S.R.L.</t>
  </si>
  <si>
    <t xml:space="preserve">Sociedad de Inversiones Biopetrol S.A. </t>
  </si>
  <si>
    <t>BIO</t>
  </si>
  <si>
    <t>Manufactura de Papeles S.A. (MADEPA)</t>
  </si>
  <si>
    <t>MAD</t>
  </si>
  <si>
    <t>Plastiforte S.R.L.</t>
  </si>
  <si>
    <t xml:space="preserve">Parque Industrial Latinoamericano S.R.L. (PILAT S.R.L.) </t>
  </si>
  <si>
    <t>Empresa Minera San Lucas S.A.</t>
  </si>
  <si>
    <t>MSL</t>
  </si>
  <si>
    <t>Farmacias Corporativas S.A. "FARMACORP S.A."</t>
  </si>
  <si>
    <t>FCR</t>
  </si>
  <si>
    <t>CGF</t>
  </si>
  <si>
    <t>KFI</t>
  </si>
  <si>
    <t>Renta Activa Puente Fondo de Inversión Cerrado</t>
  </si>
  <si>
    <t>Inclusión Empresarial Fondo de Inversión Cerrado</t>
  </si>
  <si>
    <t>INC</t>
  </si>
  <si>
    <t>Patrimonios Autónomos</t>
  </si>
  <si>
    <t xml:space="preserve"> PAI  </t>
  </si>
  <si>
    <t>Patrimonio Autónomo BISA ST – CIDRE IFD</t>
  </si>
  <si>
    <t>Patrimonio Autónomo BISA ST - DIACONÍA II</t>
  </si>
  <si>
    <t xml:space="preserve"> DII  </t>
  </si>
  <si>
    <t xml:space="preserve"> FUB  </t>
  </si>
  <si>
    <t>Patrimonio Autónomo CRESPAL - BDP ST 035</t>
  </si>
  <si>
    <t xml:space="preserve"> CRP</t>
  </si>
  <si>
    <t xml:space="preserve"> MDI  </t>
  </si>
  <si>
    <t>Patrimonio Autónomo MICROCRÉDITO IFD - BDP ST 031</t>
  </si>
  <si>
    <t>VTC</t>
  </si>
  <si>
    <t>Patrimonio Autónomo MICROCRÉDITO IFD - BDP ST 032</t>
  </si>
  <si>
    <t>VCR</t>
  </si>
  <si>
    <t>Patrimonio Autónomo MICROCRÉDITO IFD - BDP ST 034</t>
  </si>
  <si>
    <t>PAM</t>
  </si>
  <si>
    <t>Patrimonio Autónomo MICROCRÉDITO IFD - BDP ST 036</t>
  </si>
  <si>
    <t xml:space="preserve"> PMI  </t>
  </si>
  <si>
    <t>Patrimonio Autónomo MICROCRÉDITO IFD - BDP ST 037</t>
  </si>
  <si>
    <t xml:space="preserve"> PMD  </t>
  </si>
  <si>
    <t>Patrimonio Autónomo MICROCRÉDITO IFD - BDP ST 038</t>
  </si>
  <si>
    <t>PMF</t>
  </si>
  <si>
    <t>Patrimonio Autónomo MICROCRÉDITO IFD - BDP ST 041</t>
  </si>
  <si>
    <t xml:space="preserve"> PMG  </t>
  </si>
  <si>
    <t>Patrimonio Autónomo MICROCRÉDITO IFD - BDP ST 042</t>
  </si>
  <si>
    <t>PMA</t>
  </si>
  <si>
    <t>Patrimonio Autónomo MICROCRÉDITO IFD - BDP ST 043</t>
  </si>
  <si>
    <t>PMH</t>
  </si>
  <si>
    <t>Patrimonio Autónomo MICROCRÉDITO IFD - BDP ST 045</t>
  </si>
  <si>
    <t xml:space="preserve"> PMT  </t>
  </si>
  <si>
    <t>Patrimonio Autónomo MICROCRÉDITO IFD - BDP ST 046</t>
  </si>
  <si>
    <t>Patrimonio Autónomo MICROCRÉDITO IFD - BDP ST 047</t>
  </si>
  <si>
    <t xml:space="preserve"> PMB  </t>
  </si>
  <si>
    <t>Patrimonio Autónomo MICROCRÉDITO IFD - BDP ST 051</t>
  </si>
  <si>
    <t>Patrimonio Autónomo MICROCRÉDITO IFD - BDP ST 052</t>
  </si>
  <si>
    <t>Patrimonio Autónomo NUEVATEL – BDP ST 049</t>
  </si>
  <si>
    <t>Patrimonio Autónomo Unipartes - BDP ST 030</t>
  </si>
  <si>
    <t xml:space="preserve"> PAU</t>
  </si>
  <si>
    <t>Patrimonio Autónomo BISA ST - DIACONIA II</t>
  </si>
  <si>
    <t>DII</t>
  </si>
  <si>
    <t>Patrimonio Autónomo MICROCRÉDITO IFD - BDP ST 054</t>
  </si>
  <si>
    <t>Patrimonio Autónomo BISA ST – CIDRE II</t>
  </si>
  <si>
    <t>ASFI/DSV-ED-BIS-010/2023</t>
  </si>
  <si>
    <t>BIS-2-N1U-23</t>
  </si>
  <si>
    <t>Bonos del Banco Central de Bolivia con Opción de Rescate Anticipado</t>
  </si>
  <si>
    <t>ASFI/DSVSC-ED-BCB-033/2015</t>
  </si>
  <si>
    <t>UR00782313</t>
  </si>
  <si>
    <t>UR01042309</t>
  </si>
  <si>
    <t>UR01042310</t>
  </si>
  <si>
    <t>UR01042311</t>
  </si>
  <si>
    <t>UR01042312</t>
  </si>
  <si>
    <t>UR01042313</t>
  </si>
  <si>
    <t>ASFI/DSV-ED-BTB-020/2023</t>
  </si>
  <si>
    <t>BTB-N1U-23</t>
  </si>
  <si>
    <t>ASFI/DSV-ED-BEC-013/2023</t>
  </si>
  <si>
    <t>BEC-6-N1U-23</t>
  </si>
  <si>
    <t>Bonos Banco Ganadero I</t>
  </si>
  <si>
    <t>ASFI/DSV-ED-BGA-021/2023</t>
  </si>
  <si>
    <t>BGA-N1U-23</t>
  </si>
  <si>
    <t>Bonos BMSC III - Emisión 3</t>
  </si>
  <si>
    <t>ASFI/DSV-ED-BME-018/2023</t>
  </si>
  <si>
    <t>BME-4-N1U-23</t>
  </si>
  <si>
    <t>Bonos Banco FIE 3 - Emisión 6</t>
  </si>
  <si>
    <t>ASFI/DSV-ED-FIE-007/2023</t>
  </si>
  <si>
    <t>FIE-3-N1U-23</t>
  </si>
  <si>
    <t>ASFI/DSV-ED-FIE-019/2023</t>
  </si>
  <si>
    <t>FIE-N2U-23</t>
  </si>
  <si>
    <t>ASFI/DSV-ED-BSO-005/2023</t>
  </si>
  <si>
    <t>BSO-4-N1U-23</t>
  </si>
  <si>
    <t>Bonos BNB Leasing IV - Emisión 4</t>
  </si>
  <si>
    <t>ASFI/DSV-ED-BNL-016/2023</t>
  </si>
  <si>
    <t>BNL-3-N1U-23</t>
  </si>
  <si>
    <t>DIACONÍA FRIF -IFD</t>
  </si>
  <si>
    <t>Bonos JALASOFT II - Emisión 1</t>
  </si>
  <si>
    <t>ASFI/DSV-ED-JSF-011/2023</t>
  </si>
  <si>
    <t>JSF-2-N1U-23</t>
  </si>
  <si>
    <t>PATRIMONIO AUTÓNOMO IDEPRO IFD - BDP ST 056</t>
  </si>
  <si>
    <t>ASFI/DSV-PA-PMO-001/2023</t>
  </si>
  <si>
    <t>PMO-TD-NA</t>
  </si>
  <si>
    <t>PMO-TD-NB</t>
  </si>
  <si>
    <t>LRS</t>
  </si>
  <si>
    <t>PMO</t>
  </si>
  <si>
    <t>OPERACIONES  EN UNIDADES DE FOMENTO A LA VIVIENDA</t>
  </si>
  <si>
    <t xml:space="preserve">BIA </t>
  </si>
  <si>
    <t xml:space="preserve">VUN </t>
  </si>
  <si>
    <t>Bonos BMSC II - Emisión 1</t>
  </si>
  <si>
    <t>Bonos BMSC II - Emisión 2</t>
  </si>
  <si>
    <t>Bonos BMSC II - Emisión 3</t>
  </si>
  <si>
    <t>Bonos BISA LEASING IV - Emisión 5</t>
  </si>
  <si>
    <t>Bonos BISA LEASING IV - Emisión 6</t>
  </si>
  <si>
    <t>Bonos FANCESA IV - Emisión 2</t>
  </si>
  <si>
    <t>Bonos GRUPO NACIONAL VIDA I - Emisión 1</t>
  </si>
  <si>
    <t>Bonos GRUPO NACIONAL VIDA I - Emisión 2</t>
  </si>
  <si>
    <t>Bonos INCOTEC I - Emisión 1</t>
  </si>
  <si>
    <t>Bonos TELECEL II-Emisión 2</t>
  </si>
  <si>
    <t>Bonos Subordiandos Banco BISA-Emisión 3</t>
  </si>
  <si>
    <t>Bonos Banco MERCANTIL SANTA CRUZ-Emisión 5</t>
  </si>
  <si>
    <t>Patrimonio Autónomo IDEPRO IFD – BDP ST 056</t>
  </si>
  <si>
    <t>Bonos JALASOFT I - Emisión 1</t>
  </si>
  <si>
    <t>ASFI/DSVSC-ED-JSF-027/2019</t>
  </si>
  <si>
    <t>JSF-1-E1A-19</t>
  </si>
  <si>
    <t>JSF-1-E1B-19</t>
  </si>
  <si>
    <t>ASFI/DSV-ED-BGA-022/2023</t>
  </si>
  <si>
    <t>BGA-N2U-23</t>
  </si>
  <si>
    <t>Valores de Titularización AMERICAN IRIS-BISA ST</t>
  </si>
  <si>
    <t>Valores de Titularización BISA ST - CIDRE II</t>
  </si>
  <si>
    <t>Valores de Titularización BISA ST - FUBODE II</t>
  </si>
  <si>
    <t>Valores de Titularización CRESPAL - BDP ST 035</t>
  </si>
  <si>
    <t>Valores de Titularización GRANOSOL – BISA ST</t>
  </si>
  <si>
    <t>Valores de Titularización IDEPRO IFD - BDP ST 056</t>
  </si>
  <si>
    <t>Valores de Titularización MADEPA - iBOLSA ST 001</t>
  </si>
  <si>
    <t>Valores de Titularización "PRO MUJER IFD - BDP ST 046"</t>
  </si>
  <si>
    <t>Valores de Titularización CRECER IFD - BDP ST 051</t>
  </si>
  <si>
    <t>Valores de Titularización PRO MUJER IFD - BDP ST 052</t>
  </si>
  <si>
    <t>Valores de Titularización PRO MUJER IFD - BDP ST 054</t>
  </si>
  <si>
    <t>Valores de Titularización NUEVATEL - BDP ST 049</t>
  </si>
  <si>
    <t>PROPYME Unión Fondo de Inversión Cerrado</t>
  </si>
  <si>
    <t>Proquinua Unión Fondo de Inversión Cerrado</t>
  </si>
  <si>
    <t>Ganadero Sociedad Administradora de Fondos de Inversión S.A</t>
  </si>
  <si>
    <t>Fondo de Inversión Dinero Unión - Corto Plazo</t>
  </si>
  <si>
    <t>BNB  S.A. Sociedad Administradora de Fondos de Inversión</t>
  </si>
  <si>
    <t>Propyme Unión Fondo de Inversión Cerrado</t>
  </si>
  <si>
    <t>Capital Para el Crecimiento Empresarial Sociedad Administradora de Fondos de Inversión S.A. - CAPCEM SAFI S.A.</t>
  </si>
  <si>
    <t>Bonos participativos emitidos por pequeñas y medianas empresas (PyMES)</t>
  </si>
  <si>
    <t>Cupones de bonos</t>
  </si>
  <si>
    <t>Inversiones en el extranjero (*)</t>
  </si>
  <si>
    <t xml:space="preserve">Bono Corporativo </t>
  </si>
  <si>
    <t xml:space="preserve">Bono de Deuda Soberana </t>
  </si>
  <si>
    <t xml:space="preserve">Nota Estructurada </t>
  </si>
  <si>
    <t xml:space="preserve">Letra del Tesoro </t>
  </si>
  <si>
    <t xml:space="preserve">Fundación Pro Mujer IFD                                                                                                                                                          </t>
  </si>
  <si>
    <t>DENOMINACIÓN DE LA EMISIÓN AUTORIZADA</t>
  </si>
  <si>
    <t>ASFI/DSV-ED-CRE-038/2023</t>
  </si>
  <si>
    <t>CRE-N1U-23</t>
  </si>
  <si>
    <t>ASFI/DSV-ED-BIS-026/2023</t>
  </si>
  <si>
    <t>BIS-2-N2U-23</t>
  </si>
  <si>
    <t>UR00782335</t>
  </si>
  <si>
    <t>UR01042329</t>
  </si>
  <si>
    <t>UR01042335</t>
  </si>
  <si>
    <t>UR01042342</t>
  </si>
  <si>
    <t>UR01042343</t>
  </si>
  <si>
    <t>NR00522331</t>
  </si>
  <si>
    <t>NR00522332</t>
  </si>
  <si>
    <t>NR00522333</t>
  </si>
  <si>
    <t>NR00522334</t>
  </si>
  <si>
    <t>NR00522335</t>
  </si>
  <si>
    <t>NR00522336</t>
  </si>
  <si>
    <t>NR00522337</t>
  </si>
  <si>
    <t>NR00522338</t>
  </si>
  <si>
    <t>NR00522339</t>
  </si>
  <si>
    <t>NR00522340</t>
  </si>
  <si>
    <t>NR00522341</t>
  </si>
  <si>
    <t>NR00522343</t>
  </si>
  <si>
    <t>ASFI/DSV-ED-BUN-027/2023</t>
  </si>
  <si>
    <t>BUN-N1U-23</t>
  </si>
  <si>
    <t>Bonos BISA LEASING VI - Emisión 2</t>
  </si>
  <si>
    <t>ASFI/DSV-ED-BIL-028/2023</t>
  </si>
  <si>
    <t>BIL-6-N1A-23</t>
  </si>
  <si>
    <t>BIL-6-N1B-23</t>
  </si>
  <si>
    <t>ASFI/DSV-ED-IDI-032/2023</t>
  </si>
  <si>
    <t>IDI-PB1-N2U</t>
  </si>
  <si>
    <t>Bonos de Intercambio FANCESA VI</t>
  </si>
  <si>
    <t>ASFI/DSV-ED-FAN-041/2023</t>
  </si>
  <si>
    <t>FAN-N1B-23</t>
  </si>
  <si>
    <t>ASFI/DSV-ED-GYE-033/2023</t>
  </si>
  <si>
    <t>GYE-2-N1U-23</t>
  </si>
  <si>
    <t>Valores de Titularización UNIPARTES - BDP ST 055</t>
  </si>
  <si>
    <t>ASFI/DSV-PA-PAT-002/2023</t>
  </si>
  <si>
    <t>PATRIMONIO AUTÓNOMO UNIPARTES - BDP ST 055</t>
  </si>
  <si>
    <t>PAT-TD-NB</t>
  </si>
  <si>
    <t>PAT-TD-NC</t>
  </si>
  <si>
    <t>Pagarés PROLEGA II - Emisión 2</t>
  </si>
  <si>
    <t>ASFI/DSV-ED-POL-043/2023</t>
  </si>
  <si>
    <t>POL-PB2-N2U</t>
  </si>
  <si>
    <t>Bonos TELECEL VI</t>
  </si>
  <si>
    <t>ASFI/DSV-ED-TCB-030/2023</t>
  </si>
  <si>
    <t>TCB-N1U-23</t>
  </si>
  <si>
    <t>Pagarés Bursátiles TOYOSA IV - Emisión 6</t>
  </si>
  <si>
    <t>ASFI/DSV-ED-TYS-034/2023</t>
  </si>
  <si>
    <t>TYS-PB4-E6U</t>
  </si>
  <si>
    <t>Pagarés Bursátiles TSM 002 - Emisión 3</t>
  </si>
  <si>
    <t>ASFI/DSV-ED-TSM-036/2023</t>
  </si>
  <si>
    <t>TSM-PB2-N3U</t>
  </si>
  <si>
    <t>GanaCobertura Fondo de Inversión Cerrado Serie - A</t>
  </si>
  <si>
    <t>GanaCobertura Fondo de Inversión Cerrado Serie - B</t>
  </si>
  <si>
    <t>GanaCobertura FIC-A</t>
  </si>
  <si>
    <t>GanaCobertura FIC-B</t>
  </si>
  <si>
    <t>IPM</t>
  </si>
  <si>
    <t>PAT</t>
  </si>
  <si>
    <t xml:space="preserve">Certificado de Depósito </t>
  </si>
  <si>
    <t xml:space="preserve">Letras del Banco Central de Bolivia </t>
  </si>
  <si>
    <t>Bonos participativos emitidos por pequeñas y medianas empresas (PYME)</t>
  </si>
  <si>
    <t>UR01042344</t>
  </si>
  <si>
    <t>NR00392345</t>
  </si>
  <si>
    <t>NR00392346</t>
  </si>
  <si>
    <t>NR00392347</t>
  </si>
  <si>
    <t>NR00522344</t>
  </si>
  <si>
    <t>NR00522345</t>
  </si>
  <si>
    <t>NR00522346</t>
  </si>
  <si>
    <t>NR00522347</t>
  </si>
  <si>
    <t>Pagarés Bursátiles Banco Ganadero I - Emisión 1</t>
  </si>
  <si>
    <t>ASFI/DSV-ED-BGA-044/2023</t>
  </si>
  <si>
    <t>BGA-PB1-N1U</t>
  </si>
  <si>
    <t>EMPRESA MINERA PAITITI S.A. - EMIPA</t>
  </si>
  <si>
    <t>Bonos EMIPA I</t>
  </si>
  <si>
    <t>ASFI/DSV-ED-EMT-049/2023</t>
  </si>
  <si>
    <t>EMT-N1U-23</t>
  </si>
  <si>
    <t>Bonos EQUIPETROL II - Emisión 1</t>
  </si>
  <si>
    <t>ASFI/DSV-ED-EPE-048/2023</t>
  </si>
  <si>
    <t>EPE-2-N1U-23</t>
  </si>
  <si>
    <t>Bonos JALASOFT III</t>
  </si>
  <si>
    <t>ASFI/DSV-ED-JSF-050/2023</t>
  </si>
  <si>
    <t>JSF-E2U-23</t>
  </si>
  <si>
    <t>Bonos JALASOFT IV</t>
  </si>
  <si>
    <t>ASFI/DSV-ED-JSF-051/2023</t>
  </si>
  <si>
    <t>JSF-E3U-23</t>
  </si>
  <si>
    <t>Pagarés PROLEGA II - Emisión 3</t>
  </si>
  <si>
    <t>ASFI/DSV-ED-POL-045/2023</t>
  </si>
  <si>
    <t>POL-PB2-N3U</t>
  </si>
  <si>
    <t>Pagarés PROLEGA II - Emisión 4</t>
  </si>
  <si>
    <t>ASFI/DSV-ED-POL-046/2023</t>
  </si>
  <si>
    <t>POL-PB2-N4U</t>
  </si>
  <si>
    <t>Fundación PRO MUJER IFD</t>
  </si>
  <si>
    <t>Frigorífico BFC S.A.</t>
  </si>
  <si>
    <t>FBF</t>
  </si>
  <si>
    <t>Distribuidora Mayorista de Tecnología S.A. "DISMATEC S.A."</t>
  </si>
  <si>
    <t>Empresa Minera PAITITI S.A. – EMIPA</t>
  </si>
  <si>
    <t>EMT</t>
  </si>
  <si>
    <t>IDEPRO IFD</t>
  </si>
  <si>
    <t>Certificados de Depósito del BCB (CDS)</t>
  </si>
  <si>
    <t>NC1S01042402</t>
  </si>
  <si>
    <t>NC3S00522402</t>
  </si>
  <si>
    <t>NC3S01042402</t>
  </si>
  <si>
    <t>NC4S01042403</t>
  </si>
  <si>
    <t>NC5S00522352</t>
  </si>
  <si>
    <t>NC5S01042402</t>
  </si>
  <si>
    <t>NC5S01042403</t>
  </si>
  <si>
    <t>NC5S01562402</t>
  </si>
  <si>
    <t>NR00392349</t>
  </si>
  <si>
    <t>NR00392350</t>
  </si>
  <si>
    <t>NR00392351</t>
  </si>
  <si>
    <t>NR00392352</t>
  </si>
  <si>
    <t>NR00392401</t>
  </si>
  <si>
    <t>NR00392402</t>
  </si>
  <si>
    <t>NR00392403</t>
  </si>
  <si>
    <t>NR00392404</t>
  </si>
  <si>
    <t>NR00522348</t>
  </si>
  <si>
    <t>NR00522349</t>
  </si>
  <si>
    <t>NR00522350</t>
  </si>
  <si>
    <t>NR00522351</t>
  </si>
  <si>
    <t>NR00522352</t>
  </si>
  <si>
    <t>NR00522401</t>
  </si>
  <si>
    <t>NR00522402</t>
  </si>
  <si>
    <t>NR00522403</t>
  </si>
  <si>
    <t>NR00522404</t>
  </si>
  <si>
    <t>Banco de Desarrollo Productivo S.A.M. Banco de Segundo Piso</t>
  </si>
  <si>
    <t>Bonos Verdes BDP I - Emisión 1</t>
  </si>
  <si>
    <t>ASFI/DSV-ED-NFB-057/2023</t>
  </si>
  <si>
    <t>NFB-2-N1A-23</t>
  </si>
  <si>
    <t>NFB-2-N1B-23</t>
  </si>
  <si>
    <t>NFB-2-N1C-23</t>
  </si>
  <si>
    <t>Bonos BMSC III - Emisión 4</t>
  </si>
  <si>
    <t>ASFI/DSV-ED-BME-054/2023</t>
  </si>
  <si>
    <t>BME-4-N2U-23</t>
  </si>
  <si>
    <t>ASFI/DSV-ED-BSO-053/2023</t>
  </si>
  <si>
    <t>BSO-4-N2U-23</t>
  </si>
  <si>
    <t>ASFI/DSV-ED-IDI-060/2023</t>
  </si>
  <si>
    <t>IDI-1-N1U-23</t>
  </si>
  <si>
    <t>Bonos IASA V - Emisión 2</t>
  </si>
  <si>
    <t>ASFI/DSV-ED-FIN-056/2023</t>
  </si>
  <si>
    <t>FIN-5-N1U-23</t>
  </si>
  <si>
    <t>Bonos NIBOL II - Emisión 1</t>
  </si>
  <si>
    <t>ASFI/DSV-ED-NIB-052/2023</t>
  </si>
  <si>
    <t>NIB-2-N1A-23</t>
  </si>
  <si>
    <t>NIB-2-N1B-23</t>
  </si>
  <si>
    <t>Valores de Titularización CRECER IFD - BDP ST 058</t>
  </si>
  <si>
    <t>ASFI/DSV-PA-PMP-003/2023</t>
  </si>
  <si>
    <t>PMP-TD-NA</t>
  </si>
  <si>
    <t>PATRIMONIO AUTÓNOMO CRECER IFD - BDP ST 058</t>
  </si>
  <si>
    <t>PMP-TD-NB</t>
  </si>
  <si>
    <t>PMP-TD-NC</t>
  </si>
  <si>
    <t>PMP-TD-ND</t>
  </si>
  <si>
    <t>Pagarés PROLEGA II – Emisión 5</t>
  </si>
  <si>
    <t>ASFI/DSV-ED-POL-058/2023</t>
  </si>
  <si>
    <t>POL-PB2-N5U</t>
  </si>
  <si>
    <t>Bonos TOYOSA IV - Emisión 1</t>
  </si>
  <si>
    <t>ASFI/DSV-ED-TYS-059/2023</t>
  </si>
  <si>
    <t>TYS-4-N1U-23</t>
  </si>
  <si>
    <t>Renta Activa Agroindustrial Fondo de Inversión Cerrado (*)</t>
  </si>
  <si>
    <t>Renta Activa Emergente Fondo de Inversión Cerrado (*)</t>
  </si>
  <si>
    <t>Renta Activa Puente Fondo de Inversión Cerrado (*)</t>
  </si>
  <si>
    <t>(*) El 18 de diciembre de 2023, se ejecutó la transferencia de la administración de los fondos de inversión, a la Sociedad Administradora de Fondos de Inversión Unión S.A.</t>
  </si>
  <si>
    <t>Bonos Participativos emitidos por Pequeñas y Medianas Empresas</t>
  </si>
  <si>
    <t>Bonos Verdes, Sociales y/o Sostenibles</t>
  </si>
  <si>
    <t>Certificados de Depósito del Banco Central de Bolivia</t>
  </si>
  <si>
    <t>BBS</t>
  </si>
  <si>
    <t>Bonos Banco Central de Bolivia</t>
  </si>
  <si>
    <t>Bonos del Banco Central de Bolivia</t>
  </si>
  <si>
    <t>ASFI/DSV-ED-BCB-015/2014</t>
  </si>
  <si>
    <t>U000522416</t>
  </si>
  <si>
    <t>U000522417</t>
  </si>
  <si>
    <t>U000522419</t>
  </si>
  <si>
    <t>U000522421</t>
  </si>
  <si>
    <t>U000782416</t>
  </si>
  <si>
    <t>U000782417</t>
  </si>
  <si>
    <t>U000782419</t>
  </si>
  <si>
    <t>U000782421</t>
  </si>
  <si>
    <t>U000782422</t>
  </si>
  <si>
    <t>U001042416</t>
  </si>
  <si>
    <t>U001042417</t>
  </si>
  <si>
    <t>U001042419</t>
  </si>
  <si>
    <t>U001042421</t>
  </si>
  <si>
    <t>U001042422</t>
  </si>
  <si>
    <t>UR00782407</t>
  </si>
  <si>
    <t>UR00782415</t>
  </si>
  <si>
    <t>NC1S01042405</t>
  </si>
  <si>
    <t>NC3S00522405</t>
  </si>
  <si>
    <t>NC5S01042407</t>
  </si>
  <si>
    <t>N000262415</t>
  </si>
  <si>
    <t>N000262416</t>
  </si>
  <si>
    <t>NR00392405</t>
  </si>
  <si>
    <t>NR00392406</t>
  </si>
  <si>
    <t>NR00392407</t>
  </si>
  <si>
    <t>NR00392408</t>
  </si>
  <si>
    <t>NR00392409</t>
  </si>
  <si>
    <t>NR00392410</t>
  </si>
  <si>
    <t>NR00392411</t>
  </si>
  <si>
    <t>NR00392412</t>
  </si>
  <si>
    <t>NR00392413</t>
  </si>
  <si>
    <t>NR00392414</t>
  </si>
  <si>
    <t>NR00392415</t>
  </si>
  <si>
    <t>NR00392416</t>
  </si>
  <si>
    <t>NR00392417</t>
  </si>
  <si>
    <t>NR00392418</t>
  </si>
  <si>
    <t>NR00392420</t>
  </si>
  <si>
    <t>NR00392421</t>
  </si>
  <si>
    <t>NR00522405</t>
  </si>
  <si>
    <t>NR00522406</t>
  </si>
  <si>
    <t>NR00522407</t>
  </si>
  <si>
    <t>NR00522408</t>
  </si>
  <si>
    <t>NR00522409</t>
  </si>
  <si>
    <t>NR00522410</t>
  </si>
  <si>
    <t>NR00522411</t>
  </si>
  <si>
    <t>NR00522412</t>
  </si>
  <si>
    <t>NR00522413</t>
  </si>
  <si>
    <t>NR00522414</t>
  </si>
  <si>
    <t>NR00522415</t>
  </si>
  <si>
    <t>NR00522416</t>
  </si>
  <si>
    <t>NR00522417</t>
  </si>
  <si>
    <t>NR00522418</t>
  </si>
  <si>
    <t>NR00522419</t>
  </si>
  <si>
    <t>NR00522420</t>
  </si>
  <si>
    <t>NR00522421</t>
  </si>
  <si>
    <t>NR00522422</t>
  </si>
  <si>
    <t>Pagarés Bursátiles Banco Ganadero I - Emisión 2</t>
  </si>
  <si>
    <t>ASFI/DSV-ED-BGA-014/2024</t>
  </si>
  <si>
    <t>BGA-PB1-N2U</t>
  </si>
  <si>
    <t>Acciones Suscritas y Pagadas de Banco FIE S.A.</t>
  </si>
  <si>
    <t>ASFI/DSV-EA-FIE-002/2021</t>
  </si>
  <si>
    <t>FIE1U</t>
  </si>
  <si>
    <t>BISA Seguros y Reaseguros S.A.</t>
  </si>
  <si>
    <t>Acciones Ordinarias Suscritas y Pagadas - BSG</t>
  </si>
  <si>
    <t>ASFI/DSVSC-EA-BSG-004/2016</t>
  </si>
  <si>
    <t>BSG1U</t>
  </si>
  <si>
    <t>Acciones Suscritas y Pagadas - BIT</t>
  </si>
  <si>
    <t>ASFI/DSVSC-EA-BIT-002/2016</t>
  </si>
  <si>
    <t>BIT1U</t>
  </si>
  <si>
    <t>Acciones Suscritas y Pagadas - BNB LEASING S.A.</t>
  </si>
  <si>
    <t>ASFI/DSVSC-EA-BNL-006/2017</t>
  </si>
  <si>
    <t>BNL1U</t>
  </si>
  <si>
    <t>Acciones Suscritas y Pagadas BNB SAFI S.A.</t>
  </si>
  <si>
    <t>ASFI/DSVSC-EA-SNA-004/2017</t>
  </si>
  <si>
    <t>SNA1U</t>
  </si>
  <si>
    <t>Acciones Suscritas y Pagadas BNB VALORES S.A. AGENCIA DE BOLSA</t>
  </si>
  <si>
    <t>ASFI/DSVSC-EA-NVA-007/2017</t>
  </si>
  <si>
    <t>NVA1U</t>
  </si>
  <si>
    <t>Pagarés Bursátiles CAMSA II - Emisión 1</t>
  </si>
  <si>
    <t>ASFI/DSV-ED-CMI-001/2024</t>
  </si>
  <si>
    <t>CMI-PB2-N1U</t>
  </si>
  <si>
    <t>Pagarés Bursátiles CAMSA II - Emisión 2</t>
  </si>
  <si>
    <t>ASFI/DSV-ED-CMI-016/2024</t>
  </si>
  <si>
    <t>CMI-PB2-N2U</t>
  </si>
  <si>
    <t>Acciones Suscritas y Pagadas Credibolsa S.A. Agencia de Bolsa</t>
  </si>
  <si>
    <t>ASFI/DSVSC-EA-CBA-002/2017</t>
  </si>
  <si>
    <t>CBA1U</t>
  </si>
  <si>
    <t>Acciones Suscritas y Pagadas Credifondo SAFI S.A.</t>
  </si>
  <si>
    <t>ASFI/DSVSC-EA-SCF-001/2017</t>
  </si>
  <si>
    <t>SCF1U</t>
  </si>
  <si>
    <t>Acciones Suscritas y Pagadas Crediseguro S.A. Seguros Generales</t>
  </si>
  <si>
    <t>ASFI/DSVSC-EA-CPE-001/2020</t>
  </si>
  <si>
    <t>CPE1U</t>
  </si>
  <si>
    <t>Acciones Suscritas y Pagadas CREDISEGURO S.A. SEGUROS PERSONALES</t>
  </si>
  <si>
    <t>ASFI/DSVSC-EA-CGU-003/2017</t>
  </si>
  <si>
    <t>CGU1U</t>
  </si>
  <si>
    <t>Pagarés DISMATEC I – Emisión 1</t>
  </si>
  <si>
    <t>ASFI/DSV-ED-DMT-008/2024</t>
  </si>
  <si>
    <t>DMT-PB1-N1U</t>
  </si>
  <si>
    <t>FRIGORÍFICO BFC S.A.</t>
  </si>
  <si>
    <t>Bonos BFC – Emisión 1</t>
  </si>
  <si>
    <t>ASFI/DSV-ED-FBF-007/2024</t>
  </si>
  <si>
    <t>FBF-1-N1U-24</t>
  </si>
  <si>
    <t>Acciones Suscritas y Pagadas Gas &amp; Electricidad S.A.</t>
  </si>
  <si>
    <t>ASFI/DSVSC-EA-GYE-001/2018</t>
  </si>
  <si>
    <t>GYE1U</t>
  </si>
  <si>
    <t>GYE2U</t>
  </si>
  <si>
    <t>ASFI/DSV-ED-GRB-022/2024</t>
  </si>
  <si>
    <t>GRB-N1A-24</t>
  </si>
  <si>
    <t>GRB-N1B-24</t>
  </si>
  <si>
    <t>GRB-N1C-24</t>
  </si>
  <si>
    <t>Pagarés Bursátiles GRAVETAL III - Emisión 1</t>
  </si>
  <si>
    <t>ASFI/DSV-ED-GRB-011-2024</t>
  </si>
  <si>
    <t>GRB-PB3-N1U</t>
  </si>
  <si>
    <t>Acciones Suscritas y Pagadas del Grupo Empresarial de Inversiones Nacional Vida S.A.</t>
  </si>
  <si>
    <t>ASFI/DSVSC-EA-GNI-008/2017</t>
  </si>
  <si>
    <t>GNI1U</t>
  </si>
  <si>
    <t>Pagarés Bursátiles IOL I - Emisión 1</t>
  </si>
  <si>
    <t>ASFI/DSV-ED-IOL-005/2024</t>
  </si>
  <si>
    <t>IOL-PB1-N1U</t>
  </si>
  <si>
    <t>Pagarés Bursátiles IOL I - Emisión 2</t>
  </si>
  <si>
    <t>ASFI/DSV-ED-IOL-012/2024</t>
  </si>
  <si>
    <t>IOL-PB1-N2U</t>
  </si>
  <si>
    <t>MERINCO S.A.</t>
  </si>
  <si>
    <t>Acciones Suscritas y Pagadas de Mercantile Investment Corporation (Bolivia) S.A.</t>
  </si>
  <si>
    <t>ASFI/DSVSC-EA-MIN-002/2019</t>
  </si>
  <si>
    <t>MIN1U</t>
  </si>
  <si>
    <t>PATRIMONIO AUTÓNOMO MICROCRÉDITO IFD - BDP ST 046</t>
  </si>
  <si>
    <t>PATRIMONIO AUTÓNOMO MICROCRÉDITO IFD - BDP ST 051</t>
  </si>
  <si>
    <t>PATRIMONIO AUTÓNOMO MICROCRÉDITO IFD - BDP ST 052</t>
  </si>
  <si>
    <t>PATRIMONIO AUTÓNOMO MICROCRÉDITO IFD - BDP ST 054</t>
  </si>
  <si>
    <t>Pagarés PROLEGA II - Emisión 6</t>
  </si>
  <si>
    <t>ASFI/DSV-ED-POL-006/2024</t>
  </si>
  <si>
    <t>POL-PB2-N6U</t>
  </si>
  <si>
    <t>Pagarés PROLEGA II - Emisión 7</t>
  </si>
  <si>
    <t>ASFI/DSV-ED-POL-010/2024</t>
  </si>
  <si>
    <t>POL-PB2-N7U</t>
  </si>
  <si>
    <t>Pagarés PROLEGA II - Emisión 8</t>
  </si>
  <si>
    <t>ASFI/DSV-ED-POL-017/2024</t>
  </si>
  <si>
    <t>POL-PB2-N8U</t>
  </si>
  <si>
    <t>Pagarés PROLEGA II - Emisión 9</t>
  </si>
  <si>
    <t>ASFI/DSV-ED-POL-019/2024</t>
  </si>
  <si>
    <t>POL-PB2-N9U</t>
  </si>
  <si>
    <t>Acciones Suscritas y Pagadas - Santa Cruz Investments SAFI S.A.</t>
  </si>
  <si>
    <t>ASFI/DSVSC-EA-SSC-010/2017</t>
  </si>
  <si>
    <t>SSC1U</t>
  </si>
  <si>
    <t>Acciones Suscritas y Pagadas - Santa Cruz Securities S.A.</t>
  </si>
  <si>
    <t>ASFI/DSVSC-EA-SZS-009/2017</t>
  </si>
  <si>
    <t>SZS1U</t>
  </si>
  <si>
    <t>SC Vida y Salud Seguros y Reaseguros Personales S.A.</t>
  </si>
  <si>
    <t xml:space="preserve">Acciones Suscritas y Pagadas Santa Cruz Vida y Salud Seguros y Reaseguros Personales S.A. </t>
  </si>
  <si>
    <t>ASFI/DSVSC-EA-SCV-002/2020</t>
  </si>
  <si>
    <t>SCV1U</t>
  </si>
  <si>
    <t>Acciones Suscritas y Pagadas SCFG</t>
  </si>
  <si>
    <t>ASFI/DSVSC-EA-SOC-004/2018</t>
  </si>
  <si>
    <t>SOC1U</t>
  </si>
  <si>
    <t>Pagarés Bursátiles TIENDA AMIGA II - Emisión 1</t>
  </si>
  <si>
    <t>ASFI/DSV-ED-TAE-018/2024</t>
  </si>
  <si>
    <t>TAE-PB2-N1U</t>
  </si>
  <si>
    <t>NOTAS: - Pueden producirse variaciones en las cifras, que obedecen a reprocesos de información posteriores a la elaboración del presente reporte.</t>
  </si>
  <si>
    <t xml:space="preserve">                  - No incluyen FI, Cias de Seguros ni AFP´s </t>
  </si>
  <si>
    <t xml:space="preserve">                  - Por lo establecido en la Resolución ASFI 033/2024 de 10 de enero de 2024, en el reporte no se incluye la información de Ibolsa Agencia de Bolsa S.A.</t>
  </si>
  <si>
    <t>AL 31 DE JULIO DE 2024</t>
  </si>
  <si>
    <t>JULIO DE 2024</t>
  </si>
  <si>
    <t>Bonos Subordinados CRECER IFD</t>
  </si>
  <si>
    <t>Bonos Subordinados Banco BISA – Emisión 2</t>
  </si>
  <si>
    <t>Bonos Subordinados Banco BISA II - Emisión 1</t>
  </si>
  <si>
    <t>Bonos Subordinados Banco BISA II - Emisión 2</t>
  </si>
  <si>
    <t>U000522427</t>
  </si>
  <si>
    <t>U000522428</t>
  </si>
  <si>
    <t>U000522429</t>
  </si>
  <si>
    <t>U000782423</t>
  </si>
  <si>
    <t>U000782425</t>
  </si>
  <si>
    <t>U000782427</t>
  </si>
  <si>
    <t>U000782428</t>
  </si>
  <si>
    <t>U001042423</t>
  </si>
  <si>
    <t>U001042424</t>
  </si>
  <si>
    <t>U001042425</t>
  </si>
  <si>
    <t>U001042426</t>
  </si>
  <si>
    <t>U001042427</t>
  </si>
  <si>
    <t>V002082424</t>
  </si>
  <si>
    <t>V002082427</t>
  </si>
  <si>
    <t>V003122427</t>
  </si>
  <si>
    <t>N001042423</t>
  </si>
  <si>
    <t>N001562423</t>
  </si>
  <si>
    <t>N002082423</t>
  </si>
  <si>
    <t>NR00522430</t>
  </si>
  <si>
    <t>U000522430</t>
  </si>
  <si>
    <t>U000782430</t>
  </si>
  <si>
    <t>U001042430</t>
  </si>
  <si>
    <t>U002082430</t>
  </si>
  <si>
    <t>NR00392428</t>
  </si>
  <si>
    <t>NR00522423</t>
  </si>
  <si>
    <t>NR00522424</t>
  </si>
  <si>
    <t>NR00522425</t>
  </si>
  <si>
    <t>NR00522426</t>
  </si>
  <si>
    <t>NR00522427</t>
  </si>
  <si>
    <t>NR00522428</t>
  </si>
  <si>
    <t>NR00522429</t>
  </si>
  <si>
    <t>Bonos Subordinados BCP – Emisión III</t>
  </si>
  <si>
    <t>Bonos Subordinados BCP - Emisión IV</t>
  </si>
  <si>
    <t>Bonos Subordinados - Banco de Crédito de Bolivia - Emisión I</t>
  </si>
  <si>
    <t>Bonos Subordinados BEC III -  Emisión 2</t>
  </si>
  <si>
    <t>Bonos Subordinados BEC III - Emisión 3</t>
  </si>
  <si>
    <t>Bonos Subordinados BEC IV -  Emisión 1</t>
  </si>
  <si>
    <t>Bonos Subordinados BEC V - Emisión 1</t>
  </si>
  <si>
    <t>Bonos Subordinados Banco Fassil  - Emisión 1</t>
  </si>
  <si>
    <t>Bonos Subordinados Banco FORTALEZA - Emisión 2</t>
  </si>
  <si>
    <t>Bonos Subordinados Banco FORTALEZA 2021</t>
  </si>
  <si>
    <t>Bonos Subordinados Banco Ganadero V</t>
  </si>
  <si>
    <t>Bonos Subordinados Banco Ganadero VI</t>
  </si>
  <si>
    <t>Bonos Subordinados Banco GANADERO VII</t>
  </si>
  <si>
    <t>Bonos Subordinados Banco Ganadero VIII</t>
  </si>
  <si>
    <t>Bonos Subordinados Banco MERCANTIL SANTA CRUZ – Emisión 1</t>
  </si>
  <si>
    <t>Bonos Subordinados Banco MERCANTIL SANTA CRUZ – Emisión 2</t>
  </si>
  <si>
    <t>Bonos Subordinados BNB III</t>
  </si>
  <si>
    <t>Bonos Subordinados BNB IV</t>
  </si>
  <si>
    <t>Bonos Banco FIE 4 – Emisión 1</t>
  </si>
  <si>
    <t>ASFI/DSV-ED-FIE-026/2024</t>
  </si>
  <si>
    <t>FIE-4-N1U-24</t>
  </si>
  <si>
    <t>Bonos Banco FIE 4 - Emisión 2</t>
  </si>
  <si>
    <t>ASFI/DSV-ED-FIE-029/2024</t>
  </si>
  <si>
    <t>FIE-4-N2U-24</t>
  </si>
  <si>
    <t>Bonos Subordinados Banco FIE 4</t>
  </si>
  <si>
    <t>Bonos Subordinados Banco FIE 5</t>
  </si>
  <si>
    <t>Bonos Subordinados Banco FIE 6</t>
  </si>
  <si>
    <t>Bonos Subordinados Banco FIE 7</t>
  </si>
  <si>
    <t>Bonos Subordinados ECOFUTURO 2 - EMISION 2</t>
  </si>
  <si>
    <t>Bonos Subordinados ECOFUTURO 3</t>
  </si>
  <si>
    <t>Bonos Sociales Avanza Mujer BancoSol 1</t>
  </si>
  <si>
    <t>ASFI/DSV-ED-BSO-023/2024</t>
  </si>
  <si>
    <t>BSO-N1U-24</t>
  </si>
  <si>
    <t>Bonos Subordinados BancoSol 2 - Emisión 2</t>
  </si>
  <si>
    <t>Bonos Subordinados BancoSol 2 - Emisión 3</t>
  </si>
  <si>
    <t>Bonos Subordinados BancoSol III - Emisión 1</t>
  </si>
  <si>
    <t>Bonos Subordinados BancoSol III - Emisión 2</t>
  </si>
  <si>
    <t>Bonos Subordinados BancoSol III - Emisión 3</t>
  </si>
  <si>
    <t>Bonos Subordinados Banco UNIÓN</t>
  </si>
  <si>
    <t>Bonos Subordinados Banco UNIÓN II</t>
  </si>
  <si>
    <t>Bonos BISA LEASING VI - Emisión 1</t>
  </si>
  <si>
    <t>Bonos Subordinados  BNB Leasing I</t>
  </si>
  <si>
    <t>Bonos CLÍNICA DE LAS AMÉRICAS I – Emisión 1</t>
  </si>
  <si>
    <t>Bonos COBEE IV - EMISION 4</t>
  </si>
  <si>
    <t>Bonos COBEE IV - Emisión 5</t>
  </si>
  <si>
    <t>Bonos COBEE V - Emisión 1</t>
  </si>
  <si>
    <t>Bonos DIACONÍA - Emisión 1</t>
  </si>
  <si>
    <t>Pagarés Bursátiles DIACONÍA I - Emisión 2</t>
  </si>
  <si>
    <t>Pagarés DISMATEC I – Emisión 2</t>
  </si>
  <si>
    <t>ASFI/DSV-ED-DMT-037/2024</t>
  </si>
  <si>
    <t>DMT-PB1-N2U</t>
  </si>
  <si>
    <t>Bonos INTI V - Emisión 1</t>
  </si>
  <si>
    <t>Bonos FERROVIARIA ORIENTAL Emisión 6</t>
  </si>
  <si>
    <t>Bonos FERROVIARIA ORIENTAL Emisión 7</t>
  </si>
  <si>
    <t>Bonos FERROVIARIA ORIENTAL Emisión 9</t>
  </si>
  <si>
    <t>Bonos FANCESA IV - Emisión 1</t>
  </si>
  <si>
    <t>Bonos BFC - Emisión 2</t>
  </si>
  <si>
    <t>ASFI/DSV-ED-FBF-030/2024</t>
  </si>
  <si>
    <t>FBF-1-N2U-24</t>
  </si>
  <si>
    <t>Bonos GAS &amp; ELECTRICIDAD III - Emisión 1</t>
  </si>
  <si>
    <t>Bonos MUNICIPALES GAMLP - Emisión 1</t>
  </si>
  <si>
    <t>Bonos SOFIA II</t>
  </si>
  <si>
    <t>Bonos SOFIA III</t>
  </si>
  <si>
    <t>Bonos GRAVETAL 1</t>
  </si>
  <si>
    <t>Bonos LAS LOMAS I - Emisión 1</t>
  </si>
  <si>
    <t>Bonos LAS LOMAS I - Emisión 2</t>
  </si>
  <si>
    <t>Bonos LAS LOMAS I - Emisión 3</t>
  </si>
  <si>
    <t>Bonos LAS LOMAS I - Emisión 4</t>
  </si>
  <si>
    <t>Bonos IOL II - Emisión 1</t>
  </si>
  <si>
    <t>Bonos IOL II - Emisión 2</t>
  </si>
  <si>
    <t>Pagarés Bursátiles IOL I – Emisión 3</t>
  </si>
  <si>
    <t>ASFI/DSV-ED-IOL-024/2024</t>
  </si>
  <si>
    <t>IOL-PB1-N3U</t>
  </si>
  <si>
    <t>Bonos ISA - Emisión 1</t>
  </si>
  <si>
    <t>Bonos ISA-Emisión 2</t>
  </si>
  <si>
    <t>Mayoreo y Distribución S.A. (MADISA)</t>
  </si>
  <si>
    <t>Acciones Suscritas y Pagadas Mayoreo y Distribución S.A. (MADISA)</t>
  </si>
  <si>
    <t>ASFI/DSV-EA-MDS-001/2024</t>
  </si>
  <si>
    <t>MDS1U</t>
  </si>
  <si>
    <t>Bonos NIBOL - Emisión 1</t>
  </si>
  <si>
    <t>Bonos PILAT I – Emisión 2</t>
  </si>
  <si>
    <t>Bonos PILAT I - Emisión 3</t>
  </si>
  <si>
    <t>Bonos PLASTIFORTE - Emisión 1</t>
  </si>
  <si>
    <t>Bonos PROLEGA I - Emisión 6</t>
  </si>
  <si>
    <t>Bonos PROLEGA II - Emisión 1</t>
  </si>
  <si>
    <t>Bonos PROLEGA II - Emisión 4</t>
  </si>
  <si>
    <t>Bonos PROLEGA II-Emisión 2</t>
  </si>
  <si>
    <t>Bonos PROLEGA III - Emisión 1</t>
  </si>
  <si>
    <t>Bonos PROLEGA III - Emisión 2</t>
  </si>
  <si>
    <t>Bonos SOBOCE VII - Emisión 2</t>
  </si>
  <si>
    <t>Bonos SOBOCE VII - Emisión 3</t>
  </si>
  <si>
    <t>Bonos SOBOCE VII - Emisión 4</t>
  </si>
  <si>
    <t>Bonos SOBOCE VIII - Emisión 1</t>
  </si>
  <si>
    <t>Bonos TELECEL II - Emisión 3</t>
  </si>
  <si>
    <t>Pagarés Bursátiles TSM 003 - Emisión 1</t>
  </si>
  <si>
    <t>ASFI/DSV-ED-TSM-027/2024</t>
  </si>
  <si>
    <t>TSM-PB3-N1U</t>
  </si>
  <si>
    <t>Pagarés Bursátiles TSM 003 - Emisión 2.</t>
  </si>
  <si>
    <t>ASFI/DSV-ED-TSM-028/2024</t>
  </si>
  <si>
    <t>TSM-PB3-N2U</t>
  </si>
  <si>
    <t>LBS</t>
  </si>
  <si>
    <t>Letras Banco Central de Bolivia</t>
  </si>
  <si>
    <t>1-jul</t>
  </si>
  <si>
    <t>2-jul</t>
  </si>
  <si>
    <t>3-jul</t>
  </si>
  <si>
    <t>4-jul</t>
  </si>
  <si>
    <t>5-jul</t>
  </si>
  <si>
    <t>8-jul</t>
  </si>
  <si>
    <t>9-jul</t>
  </si>
  <si>
    <t>10-jul</t>
  </si>
  <si>
    <t>11-jul</t>
  </si>
  <si>
    <t>12-jul</t>
  </si>
  <si>
    <t>15-jul</t>
  </si>
  <si>
    <t>17-jul</t>
  </si>
  <si>
    <t>18-jul</t>
  </si>
  <si>
    <t>19-jul</t>
  </si>
  <si>
    <t>22-jul</t>
  </si>
  <si>
    <t>23-jul</t>
  </si>
  <si>
    <t>24-jul</t>
  </si>
  <si>
    <t>25-jul</t>
  </si>
  <si>
    <t>26-jul</t>
  </si>
  <si>
    <t>29-jul</t>
  </si>
  <si>
    <t>30-jul</t>
  </si>
  <si>
    <t>31-jul</t>
  </si>
  <si>
    <t>IID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</si>
</sst>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3" formatCode="_-* #,##0.00_-;\-* #,##0.00_-;_-* &quot;-&quot;??_-;_-@_-"/>
    <numFmt numFmtId="164" formatCode="_(* #,##0_);_(* \(#,##0\);_(* &quot;-&quot;_);_(@_)"/>
    <numFmt numFmtId="165" formatCode="_(* #,##0.00_);_(* \(#,##0.00\);_(* &quot;-&quot;??_);_(@_)"/>
    <numFmt numFmtId="166" formatCode="dd/mm/yyyy;@"/>
    <numFmt numFmtId="167" formatCode="_-* #,##0\ _€_-;\-* #,##0\ _€_-;_-* &quot;-&quot;??\ _€_-;_-@_-"/>
    <numFmt numFmtId="168" formatCode="&quot;Al&quot;\ dd&quot; de &quot;mmmm&quot; de &quot;yyyy"/>
    <numFmt numFmtId="169" formatCode="_(* #,##0.00_);_(* \(#,##0.00\);_(* &quot;-&quot;_);_(@_)"/>
    <numFmt numFmtId="170" formatCode="_-* #,##0_-;\-* #,##0_-;_-* &quot;-&quot;??_-;_-@_-"/>
    <numFmt numFmtId="171" formatCode="_(* #,##0_);_(* \(#,##0\);_(* &quot;-&quot;??_);_(@_)"/>
    <numFmt numFmtId="172" formatCode="_(* #,##0.00_);_(* \(#,##0.00\);_(* \-??_);_(@_)"/>
    <numFmt numFmtId="173" formatCode="_(* #,##0_);_(* \(#,##0\);_(* \-??_);_(@_)"/>
    <numFmt numFmtId="174" formatCode="0.00000"/>
  </numFmts>
  <fonts count="6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4"/>
      <color theme="0"/>
      <name val="Times New Roman"/>
      <family val="1"/>
    </font>
    <font>
      <b/>
      <sz val="10"/>
      <color theme="0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sz val="11"/>
      <name val="Times New Roman"/>
      <family val="1"/>
    </font>
    <font>
      <sz val="8"/>
      <color theme="1"/>
      <name val="Calibri"/>
      <family val="2"/>
      <scheme val="minor"/>
    </font>
    <font>
      <b/>
      <sz val="14"/>
      <color indexed="9"/>
      <name val="Times New Roman"/>
      <family val="1"/>
    </font>
    <font>
      <sz val="11"/>
      <color indexed="8"/>
      <name val="Times New Roman"/>
      <family val="1"/>
    </font>
    <font>
      <sz val="11"/>
      <color theme="1"/>
      <name val="Times New Roman"/>
      <family val="1"/>
    </font>
    <font>
      <b/>
      <sz val="12"/>
      <color indexed="9"/>
      <name val="Times New Roman"/>
      <family val="1"/>
    </font>
    <font>
      <b/>
      <sz val="10"/>
      <color indexed="9"/>
      <name val="Times New Roman"/>
      <family val="1"/>
    </font>
    <font>
      <sz val="10"/>
      <color indexed="9"/>
      <name val="Times New Roman"/>
      <family val="1"/>
    </font>
    <font>
      <sz val="10"/>
      <color indexed="8"/>
      <name val="Times New Roman"/>
      <family val="1"/>
    </font>
    <font>
      <b/>
      <sz val="10"/>
      <color indexed="8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sz val="10"/>
      <name val="Arial"/>
      <family val="2"/>
    </font>
    <font>
      <b/>
      <sz val="14"/>
      <color indexed="9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b/>
      <sz val="11"/>
      <color indexed="9"/>
      <name val="Times New Roman"/>
      <family val="1"/>
    </font>
    <font>
      <sz val="10"/>
      <color theme="1"/>
      <name val="Times New Roman"/>
      <family val="1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0"/>
      <name val="Times New Roman"/>
      <family val="1"/>
    </font>
    <font>
      <b/>
      <sz val="11"/>
      <color theme="0"/>
      <name val="Times New Roman"/>
      <family val="1"/>
    </font>
    <font>
      <sz val="10"/>
      <color rgb="FF000000"/>
      <name val="Times New Roman"/>
      <family val="1"/>
    </font>
    <font>
      <sz val="10"/>
      <color theme="0"/>
      <name val="Times New Roman"/>
      <family val="1"/>
    </font>
    <font>
      <b/>
      <sz val="8"/>
      <color theme="0"/>
      <name val="Arial"/>
      <family val="2"/>
    </font>
    <font>
      <b/>
      <sz val="9"/>
      <color theme="0"/>
      <name val="Arial"/>
      <family val="2"/>
    </font>
    <font>
      <sz val="9"/>
      <color theme="0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10"/>
      <color theme="0"/>
      <name val="Arial"/>
      <family val="2"/>
    </font>
    <font>
      <sz val="10"/>
      <color theme="1"/>
      <name val="Calibri"/>
      <family val="2"/>
      <scheme val="minor"/>
    </font>
    <font>
      <sz val="11"/>
      <name val="Arial"/>
      <family val="2"/>
    </font>
    <font>
      <b/>
      <sz val="18"/>
      <color theme="0"/>
      <name val="Arial"/>
      <family val="2"/>
    </font>
    <font>
      <b/>
      <sz val="14"/>
      <color theme="0"/>
      <name val="Arial"/>
      <family val="2"/>
    </font>
    <font>
      <b/>
      <sz val="12"/>
      <color theme="0"/>
      <name val="Arial"/>
      <family val="2"/>
    </font>
    <font>
      <b/>
      <sz val="11"/>
      <color theme="0"/>
      <name val="Arial"/>
      <family val="2"/>
    </font>
    <font>
      <sz val="11"/>
      <name val="Calibri"/>
      <family val="2"/>
      <scheme val="minor"/>
    </font>
    <font>
      <u/>
      <sz val="11"/>
      <color indexed="12"/>
      <name val="Calibri"/>
      <family val="2"/>
    </font>
    <font>
      <u/>
      <sz val="11"/>
      <name val="Calibri"/>
      <family val="2"/>
    </font>
    <font>
      <b/>
      <sz val="12"/>
      <name val="Calibri"/>
      <family val="2"/>
      <scheme val="minor"/>
    </font>
    <font>
      <b/>
      <sz val="12"/>
      <color theme="1"/>
      <name val="Arial"/>
      <family val="2"/>
    </font>
    <font>
      <sz val="9"/>
      <color rgb="FF000000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indexed="60"/>
      <name val="Times New Roman"/>
      <family val="1"/>
    </font>
    <font>
      <b/>
      <sz val="10"/>
      <color rgb="FFFF0000"/>
      <name val="Arial"/>
      <family val="2"/>
    </font>
    <font>
      <b/>
      <sz val="11"/>
      <color rgb="FFFFFFFF"/>
      <name val="Times New Roman"/>
      <family val="1"/>
    </font>
  </fonts>
  <fills count="46">
    <fill>
      <patternFill patternType="none"/>
    </fill>
    <fill>
      <patternFill patternType="gray125"/>
    </fill>
    <fill>
      <patternFill patternType="solid">
        <fgColor rgb="FF697E8E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2D536F"/>
        <bgColor indexed="64"/>
      </patternFill>
    </fill>
    <fill>
      <patternFill patternType="solid">
        <fgColor rgb="FF00A6A2"/>
        <bgColor indexed="64"/>
      </patternFill>
    </fill>
    <fill>
      <patternFill patternType="solid">
        <fgColor rgb="FF2D536F"/>
        <bgColor indexed="23"/>
      </patternFill>
    </fill>
    <fill>
      <patternFill patternType="solid">
        <fgColor rgb="FF00A6A2"/>
        <bgColor indexed="23"/>
      </patternFill>
    </fill>
    <fill>
      <patternFill patternType="solid">
        <fgColor rgb="FF009999"/>
        <bgColor indexed="64"/>
      </patternFill>
    </fill>
    <fill>
      <patternFill patternType="solid">
        <fgColor rgb="FF2D536F"/>
        <bgColor indexed="8"/>
      </patternFill>
    </fill>
    <fill>
      <patternFill patternType="solid">
        <fgColor rgb="FF009999"/>
        <bgColor indexed="8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979FAD"/>
        <bgColor indexed="64"/>
      </patternFill>
    </fill>
    <fill>
      <patternFill patternType="solid">
        <fgColor rgb="FF2D536F"/>
        <bgColor rgb="FF000000"/>
      </patternFill>
    </fill>
    <fill>
      <patternFill patternType="solid">
        <fgColor rgb="FF697E8E"/>
        <bgColor indexed="23"/>
      </patternFill>
    </fill>
  </fills>
  <borders count="38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thick">
        <color theme="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theme="0"/>
      </bottom>
      <diagonal/>
    </border>
    <border>
      <left/>
      <right/>
      <top style="medium">
        <color indexed="64"/>
      </top>
      <bottom style="thick">
        <color theme="0"/>
      </bottom>
      <diagonal/>
    </border>
  </borders>
  <cellStyleXfs count="91">
    <xf numFmtId="0" fontId="0" fillId="0" borderId="0"/>
    <xf numFmtId="9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9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6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6" fillId="0" borderId="0"/>
    <xf numFmtId="9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26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72" fontId="19" fillId="0" borderId="0" applyFill="0" applyBorder="0" applyAlignment="0" applyProtection="0"/>
    <xf numFmtId="0" fontId="47" fillId="0" borderId="0" applyNumberFormat="0" applyFill="0" applyBorder="0" applyAlignment="0" applyProtection="0">
      <alignment vertical="top"/>
      <protection locked="0"/>
    </xf>
    <xf numFmtId="165" fontId="2" fillId="0" borderId="0" applyFont="0" applyFill="0" applyBorder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62" fillId="21" borderId="0" applyNumberFormat="0" applyBorder="0" applyAlignment="0" applyProtection="0"/>
    <xf numFmtId="0" fontId="62" fillId="25" borderId="0" applyNumberFormat="0" applyBorder="0" applyAlignment="0" applyProtection="0"/>
    <xf numFmtId="0" fontId="62" fillId="29" borderId="0" applyNumberFormat="0" applyBorder="0" applyAlignment="0" applyProtection="0"/>
    <xf numFmtId="0" fontId="62" fillId="33" borderId="0" applyNumberFormat="0" applyBorder="0" applyAlignment="0" applyProtection="0"/>
    <xf numFmtId="0" fontId="62" fillId="37" borderId="0" applyNumberFormat="0" applyBorder="0" applyAlignment="0" applyProtection="0"/>
    <xf numFmtId="0" fontId="62" fillId="41" borderId="0" applyNumberFormat="0" applyBorder="0" applyAlignment="0" applyProtection="0"/>
    <xf numFmtId="0" fontId="55" fillId="12" borderId="0" applyNumberFormat="0" applyBorder="0" applyAlignment="0" applyProtection="0"/>
    <xf numFmtId="0" fontId="59" fillId="15" borderId="28" applyNumberFormat="0" applyAlignment="0" applyProtection="0"/>
    <xf numFmtId="0" fontId="29" fillId="16" borderId="31" applyNumberFormat="0" applyAlignment="0" applyProtection="0"/>
    <xf numFmtId="0" fontId="60" fillId="0" borderId="30" applyNumberFormat="0" applyFill="0" applyAlignment="0" applyProtection="0"/>
    <xf numFmtId="0" fontId="52" fillId="0" borderId="25" applyNumberFormat="0" applyFill="0" applyAlignment="0" applyProtection="0"/>
    <xf numFmtId="0" fontId="54" fillId="0" borderId="0" applyNumberFormat="0" applyFill="0" applyBorder="0" applyAlignment="0" applyProtection="0"/>
    <xf numFmtId="0" fontId="62" fillId="18" borderId="0" applyNumberFormat="0" applyBorder="0" applyAlignment="0" applyProtection="0"/>
    <xf numFmtId="0" fontId="62" fillId="22" borderId="0" applyNumberFormat="0" applyBorder="0" applyAlignment="0" applyProtection="0"/>
    <xf numFmtId="0" fontId="62" fillId="26" borderId="0" applyNumberFormat="0" applyBorder="0" applyAlignment="0" applyProtection="0"/>
    <xf numFmtId="0" fontId="62" fillId="30" borderId="0" applyNumberFormat="0" applyBorder="0" applyAlignment="0" applyProtection="0"/>
    <xf numFmtId="0" fontId="62" fillId="34" borderId="0" applyNumberFormat="0" applyBorder="0" applyAlignment="0" applyProtection="0"/>
    <xf numFmtId="0" fontId="62" fillId="38" borderId="0" applyNumberFormat="0" applyBorder="0" applyAlignment="0" applyProtection="0"/>
    <xf numFmtId="0" fontId="57" fillId="14" borderId="28" applyNumberFormat="0" applyAlignment="0" applyProtection="0"/>
    <xf numFmtId="0" fontId="56" fillId="13" borderId="0" applyNumberFormat="0" applyBorder="0" applyAlignment="0" applyProtection="0"/>
    <xf numFmtId="0" fontId="1" fillId="17" borderId="32" applyNumberFormat="0" applyFont="0" applyAlignment="0" applyProtection="0"/>
    <xf numFmtId="0" fontId="58" fillId="15" borderId="29" applyNumberFormat="0" applyAlignment="0" applyProtection="0"/>
    <xf numFmtId="0" fontId="30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53" fillId="0" borderId="26" applyNumberFormat="0" applyFill="0" applyAlignment="0" applyProtection="0"/>
    <xf numFmtId="0" fontId="54" fillId="0" borderId="27" applyNumberFormat="0" applyFill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2" fillId="0" borderId="0" applyFont="0" applyFill="0" applyBorder="0" applyAlignment="0" applyProtection="0"/>
    <xf numFmtId="0" fontId="1" fillId="0" borderId="0"/>
    <xf numFmtId="165" fontId="2" fillId="0" borderId="0" applyFont="0" applyFill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165" fontId="1" fillId="0" borderId="0" applyFont="0" applyFill="0" applyBorder="0" applyAlignment="0" applyProtection="0"/>
    <xf numFmtId="0" fontId="2" fillId="0" borderId="0"/>
    <xf numFmtId="165" fontId="1" fillId="0" borderId="0" applyFont="0" applyFill="0" applyBorder="0" applyAlignment="0" applyProtection="0"/>
    <xf numFmtId="9" fontId="19" fillId="0" borderId="0" applyFill="0" applyBorder="0" applyAlignment="0" applyProtection="0"/>
    <xf numFmtId="172" fontId="19" fillId="0" borderId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2" fontId="19" fillId="0" borderId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2" fillId="0" borderId="0"/>
    <xf numFmtId="0" fontId="1" fillId="0" borderId="0"/>
    <xf numFmtId="0" fontId="26" fillId="0" borderId="0"/>
  </cellStyleXfs>
  <cellXfs count="776">
    <xf numFmtId="0" fontId="0" fillId="0" borderId="0" xfId="0"/>
    <xf numFmtId="0" fontId="0" fillId="0" borderId="0" xfId="0" applyAlignment="1">
      <alignment horizontal="center" vertical="center"/>
    </xf>
    <xf numFmtId="10" fontId="15" fillId="0" borderId="0" xfId="1" applyNumberFormat="1" applyFont="1" applyFill="1" applyBorder="1" applyAlignment="1" applyProtection="1">
      <alignment horizontal="right" vertical="center"/>
      <protection locked="0"/>
    </xf>
    <xf numFmtId="10" fontId="15" fillId="0" borderId="0" xfId="3" applyNumberFormat="1" applyFont="1" applyFill="1" applyBorder="1" applyAlignment="1" applyProtection="1">
      <alignment horizontal="right" vertical="center"/>
      <protection locked="0"/>
    </xf>
    <xf numFmtId="0" fontId="17" fillId="0" borderId="0" xfId="0" applyFont="1" applyFill="1" applyBorder="1" applyAlignment="1">
      <alignment horizontal="center" vertical="center"/>
    </xf>
    <xf numFmtId="3" fontId="16" fillId="0" borderId="0" xfId="0" applyNumberFormat="1" applyFont="1" applyFill="1" applyBorder="1" applyAlignment="1">
      <alignment horizontal="right" vertical="center"/>
    </xf>
    <xf numFmtId="10" fontId="6" fillId="0" borderId="0" xfId="3" applyNumberFormat="1" applyFont="1" applyFill="1" applyBorder="1" applyAlignment="1">
      <alignment horizontal="right" vertical="center"/>
    </xf>
    <xf numFmtId="10" fontId="6" fillId="0" borderId="0" xfId="3" applyNumberFormat="1" applyFont="1" applyBorder="1" applyAlignment="1">
      <alignment vertical="center"/>
    </xf>
    <xf numFmtId="0" fontId="8" fillId="0" borderId="0" xfId="0" applyFont="1"/>
    <xf numFmtId="0" fontId="0" fillId="0" borderId="0" xfId="0" applyFill="1"/>
    <xf numFmtId="0" fontId="20" fillId="0" borderId="0" xfId="6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/>
    <xf numFmtId="16" fontId="22" fillId="0" borderId="0" xfId="6" applyNumberFormat="1" applyFont="1" applyFill="1" applyBorder="1" applyAlignment="1">
      <alignment horizontal="center" vertical="center"/>
    </xf>
    <xf numFmtId="16" fontId="22" fillId="0" borderId="0" xfId="6" quotePrefix="1" applyNumberFormat="1" applyFont="1" applyFill="1" applyBorder="1" applyAlignment="1">
      <alignment horizontal="center" vertical="center"/>
    </xf>
    <xf numFmtId="4" fontId="23" fillId="0" borderId="0" xfId="6" applyNumberFormat="1" applyFont="1" applyFill="1" applyBorder="1" applyAlignment="1">
      <alignment horizontal="left"/>
    </xf>
    <xf numFmtId="0" fontId="0" fillId="0" borderId="0" xfId="0" applyFill="1" applyBorder="1" applyAlignment="1"/>
    <xf numFmtId="43" fontId="23" fillId="0" borderId="0" xfId="7" applyFont="1" applyFill="1" applyBorder="1" applyAlignment="1">
      <alignment horizontal="right"/>
    </xf>
    <xf numFmtId="43" fontId="23" fillId="0" borderId="0" xfId="7" applyFont="1" applyFill="1" applyBorder="1" applyAlignment="1">
      <alignment horizontal="center"/>
    </xf>
    <xf numFmtId="43" fontId="23" fillId="0" borderId="0" xfId="7" applyFont="1" applyFill="1" applyBorder="1" applyAlignment="1">
      <alignment horizontal="left"/>
    </xf>
    <xf numFmtId="4" fontId="0" fillId="0" borderId="0" xfId="0" applyNumberFormat="1"/>
    <xf numFmtId="4" fontId="8" fillId="0" borderId="0" xfId="0" applyNumberFormat="1" applyFont="1"/>
    <xf numFmtId="0" fontId="6" fillId="0" borderId="0" xfId="6" applyFont="1"/>
    <xf numFmtId="0" fontId="15" fillId="0" borderId="0" xfId="9" applyFont="1" applyFill="1" applyBorder="1" applyAlignment="1">
      <alignment wrapText="1"/>
    </xf>
    <xf numFmtId="3" fontId="15" fillId="0" borderId="0" xfId="9" applyNumberFormat="1" applyFont="1" applyFill="1" applyBorder="1" applyAlignment="1">
      <alignment horizontal="right" wrapText="1"/>
    </xf>
    <xf numFmtId="3" fontId="7" fillId="0" borderId="0" xfId="6" applyNumberFormat="1" applyFont="1"/>
    <xf numFmtId="3" fontId="15" fillId="0" borderId="0" xfId="12" applyNumberFormat="1" applyFont="1" applyFill="1" applyBorder="1" applyAlignment="1">
      <alignment horizontal="right" vertical="center" wrapText="1"/>
    </xf>
    <xf numFmtId="0" fontId="15" fillId="0" borderId="0" xfId="6" applyFont="1" applyBorder="1"/>
    <xf numFmtId="170" fontId="6" fillId="0" borderId="0" xfId="14" applyNumberFormat="1" applyFont="1" applyBorder="1"/>
    <xf numFmtId="10" fontId="6" fillId="0" borderId="0" xfId="15" applyNumberFormat="1" applyFont="1" applyBorder="1"/>
    <xf numFmtId="10" fontId="15" fillId="0" borderId="0" xfId="6" applyNumberFormat="1" applyFont="1" applyBorder="1"/>
    <xf numFmtId="0" fontId="5" fillId="4" borderId="0" xfId="6" applyFont="1" applyFill="1" applyBorder="1"/>
    <xf numFmtId="3" fontId="5" fillId="4" borderId="0" xfId="6" applyNumberFormat="1" applyFont="1" applyFill="1" applyBorder="1"/>
    <xf numFmtId="10" fontId="5" fillId="4" borderId="0" xfId="15" applyNumberFormat="1" applyFont="1" applyFill="1" applyBorder="1"/>
    <xf numFmtId="0" fontId="5" fillId="2" borderId="0" xfId="6" applyFont="1" applyFill="1" applyBorder="1"/>
    <xf numFmtId="3" fontId="5" fillId="2" borderId="0" xfId="6" applyNumberFormat="1" applyFont="1" applyFill="1" applyBorder="1"/>
    <xf numFmtId="10" fontId="5" fillId="2" borderId="0" xfId="15" applyNumberFormat="1" applyFont="1" applyFill="1" applyBorder="1"/>
    <xf numFmtId="0" fontId="15" fillId="0" borderId="0" xfId="0" applyFont="1" applyBorder="1"/>
    <xf numFmtId="0" fontId="1" fillId="6" borderId="1" xfId="19" applyFill="1" applyBorder="1"/>
    <xf numFmtId="0" fontId="1" fillId="6" borderId="0" xfId="19" applyFill="1" applyBorder="1"/>
    <xf numFmtId="0" fontId="1" fillId="6" borderId="9" xfId="19" applyFill="1" applyBorder="1"/>
    <xf numFmtId="0" fontId="4" fillId="5" borderId="7" xfId="19" applyFont="1" applyFill="1" applyBorder="1" applyAlignment="1">
      <alignment horizontal="center" vertical="center" wrapText="1"/>
    </xf>
    <xf numFmtId="0" fontId="4" fillId="5" borderId="8" xfId="19" applyFont="1" applyFill="1" applyBorder="1" applyAlignment="1">
      <alignment horizontal="center" vertical="center"/>
    </xf>
    <xf numFmtId="0" fontId="32" fillId="5" borderId="13" xfId="19" applyFont="1" applyFill="1" applyBorder="1"/>
    <xf numFmtId="3" fontId="32" fillId="5" borderId="13" xfId="19" applyNumberFormat="1" applyFont="1" applyFill="1" applyBorder="1" applyAlignment="1">
      <alignment horizontal="right"/>
    </xf>
    <xf numFmtId="0" fontId="7" fillId="6" borderId="0" xfId="19" applyFont="1" applyFill="1" applyBorder="1"/>
    <xf numFmtId="0" fontId="4" fillId="5" borderId="6" xfId="19" applyFont="1" applyFill="1" applyBorder="1" applyAlignment="1">
      <alignment horizontal="center" vertical="center"/>
    </xf>
    <xf numFmtId="3" fontId="6" fillId="0" borderId="9" xfId="0" applyNumberFormat="1" applyFont="1" applyFill="1" applyBorder="1" applyAlignment="1">
      <alignment horizontal="right"/>
    </xf>
    <xf numFmtId="0" fontId="33" fillId="0" borderId="10" xfId="0" applyFont="1" applyBorder="1" applyAlignment="1">
      <alignment vertical="center" wrapText="1"/>
    </xf>
    <xf numFmtId="0" fontId="33" fillId="0" borderId="15" xfId="0" applyFont="1" applyBorder="1" applyAlignment="1">
      <alignment vertical="center" wrapText="1"/>
    </xf>
    <xf numFmtId="0" fontId="33" fillId="0" borderId="14" xfId="0" applyFont="1" applyBorder="1" applyAlignment="1">
      <alignment vertical="center" wrapText="1"/>
    </xf>
    <xf numFmtId="0" fontId="33" fillId="0" borderId="10" xfId="0" applyFont="1" applyFill="1" applyBorder="1" applyAlignment="1">
      <alignment vertical="center" wrapText="1"/>
    </xf>
    <xf numFmtId="0" fontId="33" fillId="0" borderId="16" xfId="0" applyFont="1" applyBorder="1" applyAlignment="1">
      <alignment vertical="center" wrapText="1"/>
    </xf>
    <xf numFmtId="49" fontId="33" fillId="0" borderId="10" xfId="0" applyNumberFormat="1" applyFont="1" applyBorder="1" applyAlignment="1">
      <alignment vertical="center" wrapText="1"/>
    </xf>
    <xf numFmtId="0" fontId="6" fillId="0" borderId="10" xfId="0" applyFont="1" applyBorder="1"/>
    <xf numFmtId="0" fontId="6" fillId="0" borderId="14" xfId="0" applyFont="1" applyBorder="1"/>
    <xf numFmtId="0" fontId="6" fillId="0" borderId="15" xfId="0" applyFont="1" applyBorder="1"/>
    <xf numFmtId="0" fontId="6" fillId="0" borderId="10" xfId="0" applyFont="1" applyBorder="1" applyAlignment="1">
      <alignment wrapText="1"/>
    </xf>
    <xf numFmtId="0" fontId="6" fillId="0" borderId="15" xfId="0" applyFont="1" applyBorder="1" applyAlignment="1">
      <alignment wrapText="1"/>
    </xf>
    <xf numFmtId="0" fontId="6" fillId="0" borderId="14" xfId="0" applyFont="1" applyBorder="1" applyAlignment="1">
      <alignment wrapText="1"/>
    </xf>
    <xf numFmtId="0" fontId="15" fillId="3" borderId="10" xfId="20" applyFont="1" applyFill="1" applyBorder="1" applyAlignment="1">
      <alignment horizontal="left" vertical="center" wrapText="1"/>
    </xf>
    <xf numFmtId="0" fontId="14" fillId="6" borderId="1" xfId="0" applyFont="1" applyFill="1" applyBorder="1" applyAlignment="1">
      <alignment horizontal="center" vertical="center"/>
    </xf>
    <xf numFmtId="0" fontId="14" fillId="6" borderId="0" xfId="0" applyFont="1" applyFill="1" applyBorder="1" applyAlignment="1">
      <alignment horizontal="center" vertical="center"/>
    </xf>
    <xf numFmtId="0" fontId="14" fillId="6" borderId="9" xfId="0" applyFont="1" applyFill="1" applyBorder="1" applyAlignment="1">
      <alignment horizontal="center" vertical="center"/>
    </xf>
    <xf numFmtId="0" fontId="4" fillId="5" borderId="0" xfId="0" applyFont="1" applyFill="1" applyBorder="1" applyAlignment="1">
      <alignment horizontal="right" vertical="center"/>
    </xf>
    <xf numFmtId="0" fontId="4" fillId="5" borderId="9" xfId="0" applyFont="1" applyFill="1" applyBorder="1" applyAlignment="1">
      <alignment horizontal="right" vertical="center"/>
    </xf>
    <xf numFmtId="0" fontId="32" fillId="5" borderId="0" xfId="0" applyFont="1" applyFill="1" applyBorder="1" applyAlignment="1">
      <alignment horizontal="center" vertical="center"/>
    </xf>
    <xf numFmtId="0" fontId="32" fillId="5" borderId="9" xfId="0" applyFont="1" applyFill="1" applyBorder="1" applyAlignment="1">
      <alignment horizontal="center" vertical="center"/>
    </xf>
    <xf numFmtId="0" fontId="6" fillId="0" borderId="16" xfId="0" applyFont="1" applyFill="1" applyBorder="1" applyAlignment="1">
      <alignment vertical="center"/>
    </xf>
    <xf numFmtId="3" fontId="4" fillId="5" borderId="1" xfId="0" applyNumberFormat="1" applyFont="1" applyFill="1" applyBorder="1" applyAlignment="1">
      <alignment horizontal="left" vertical="center"/>
    </xf>
    <xf numFmtId="3" fontId="4" fillId="5" borderId="0" xfId="0" applyNumberFormat="1" applyFont="1" applyFill="1" applyBorder="1" applyAlignment="1">
      <alignment horizontal="right" vertical="center"/>
    </xf>
    <xf numFmtId="3" fontId="4" fillId="5" borderId="9" xfId="0" applyNumberFormat="1" applyFont="1" applyFill="1" applyBorder="1" applyAlignment="1">
      <alignment horizontal="right" vertical="center"/>
    </xf>
    <xf numFmtId="3" fontId="4" fillId="6" borderId="0" xfId="0" applyNumberFormat="1" applyFont="1" applyFill="1" applyBorder="1" applyAlignment="1">
      <alignment horizontal="right" vertical="center"/>
    </xf>
    <xf numFmtId="3" fontId="4" fillId="6" borderId="9" xfId="0" applyNumberFormat="1" applyFont="1" applyFill="1" applyBorder="1" applyAlignment="1">
      <alignment horizontal="right" vertical="center"/>
    </xf>
    <xf numFmtId="3" fontId="4" fillId="5" borderId="11" xfId="0" applyNumberFormat="1" applyFont="1" applyFill="1" applyBorder="1" applyAlignment="1">
      <alignment horizontal="right" vertical="center"/>
    </xf>
    <xf numFmtId="10" fontId="4" fillId="5" borderId="11" xfId="3" applyNumberFormat="1" applyFont="1" applyFill="1" applyBorder="1" applyAlignment="1" applyProtection="1">
      <alignment horizontal="right" vertical="center"/>
      <protection locked="0"/>
    </xf>
    <xf numFmtId="10" fontId="4" fillId="5" borderId="12" xfId="3" applyNumberFormat="1" applyFont="1" applyFill="1" applyBorder="1" applyAlignment="1">
      <alignment horizontal="right" vertical="center"/>
    </xf>
    <xf numFmtId="10" fontId="4" fillId="6" borderId="0" xfId="3" applyNumberFormat="1" applyFont="1" applyFill="1" applyBorder="1" applyAlignment="1" applyProtection="1">
      <alignment horizontal="right" vertical="center"/>
      <protection locked="0"/>
    </xf>
    <xf numFmtId="10" fontId="4" fillId="6" borderId="9" xfId="3" applyNumberFormat="1" applyFont="1" applyFill="1" applyBorder="1" applyAlignment="1">
      <alignment horizontal="right" vertical="center"/>
    </xf>
    <xf numFmtId="10" fontId="4" fillId="5" borderId="0" xfId="3" applyNumberFormat="1" applyFont="1" applyFill="1" applyBorder="1" applyAlignment="1" applyProtection="1">
      <alignment horizontal="right" vertical="center"/>
      <protection locked="0"/>
    </xf>
    <xf numFmtId="10" fontId="4" fillId="5" borderId="9" xfId="3" applyNumberFormat="1" applyFont="1" applyFill="1" applyBorder="1" applyAlignment="1">
      <alignment horizontal="right" vertical="center"/>
    </xf>
    <xf numFmtId="3" fontId="4" fillId="5" borderId="7" xfId="0" applyNumberFormat="1" applyFont="1" applyFill="1" applyBorder="1" applyAlignment="1">
      <alignment horizontal="right" vertical="center"/>
    </xf>
    <xf numFmtId="10" fontId="34" fillId="5" borderId="7" xfId="3" applyNumberFormat="1" applyFont="1" applyFill="1" applyBorder="1" applyAlignment="1">
      <alignment horizontal="right" vertical="center"/>
    </xf>
    <xf numFmtId="10" fontId="34" fillId="5" borderId="8" xfId="3" applyNumberFormat="1" applyFont="1" applyFill="1" applyBorder="1" applyAlignment="1">
      <alignment horizontal="right" vertical="center"/>
    </xf>
    <xf numFmtId="0" fontId="31" fillId="5" borderId="17" xfId="0" applyFont="1" applyFill="1" applyBorder="1" applyAlignment="1">
      <alignment vertical="center"/>
    </xf>
    <xf numFmtId="0" fontId="31" fillId="5" borderId="18" xfId="0" applyFont="1" applyFill="1" applyBorder="1" applyAlignment="1">
      <alignment vertical="center"/>
    </xf>
    <xf numFmtId="3" fontId="4" fillId="5" borderId="18" xfId="0" applyNumberFormat="1" applyFont="1" applyFill="1" applyBorder="1" applyAlignment="1">
      <alignment horizontal="right" vertical="center"/>
    </xf>
    <xf numFmtId="10" fontId="34" fillId="5" borderId="18" xfId="3" applyNumberFormat="1" applyFont="1" applyFill="1" applyBorder="1" applyAlignment="1">
      <alignment horizontal="right" vertical="center"/>
    </xf>
    <xf numFmtId="10" fontId="34" fillId="5" borderId="19" xfId="3" applyNumberFormat="1" applyFont="1" applyFill="1" applyBorder="1" applyAlignment="1">
      <alignment horizontal="right" vertical="center"/>
    </xf>
    <xf numFmtId="0" fontId="17" fillId="0" borderId="1" xfId="0" applyFont="1" applyFill="1" applyBorder="1" applyAlignment="1">
      <alignment horizontal="left" vertical="center"/>
    </xf>
    <xf numFmtId="0" fontId="32" fillId="5" borderId="7" xfId="0" applyFont="1" applyFill="1" applyBorder="1" applyAlignment="1">
      <alignment horizontal="center" vertical="center"/>
    </xf>
    <xf numFmtId="0" fontId="32" fillId="5" borderId="8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vertical="center"/>
    </xf>
    <xf numFmtId="0" fontId="4" fillId="5" borderId="0" xfId="0" applyFont="1" applyFill="1" applyBorder="1" applyAlignment="1">
      <alignment vertical="center"/>
    </xf>
    <xf numFmtId="0" fontId="4" fillId="5" borderId="9" xfId="0" applyFont="1" applyFill="1" applyBorder="1" applyAlignment="1">
      <alignment vertical="center"/>
    </xf>
    <xf numFmtId="0" fontId="4" fillId="9" borderId="1" xfId="0" applyFont="1" applyFill="1" applyBorder="1" applyAlignment="1">
      <alignment vertical="center"/>
    </xf>
    <xf numFmtId="0" fontId="4" fillId="9" borderId="0" xfId="0" applyFont="1" applyFill="1" applyBorder="1" applyAlignment="1">
      <alignment vertical="center"/>
    </xf>
    <xf numFmtId="3" fontId="4" fillId="9" borderId="0" xfId="0" applyNumberFormat="1" applyFont="1" applyFill="1" applyBorder="1" applyAlignment="1">
      <alignment horizontal="right" vertical="center"/>
    </xf>
    <xf numFmtId="0" fontId="4" fillId="9" borderId="9" xfId="0" applyFont="1" applyFill="1" applyBorder="1" applyAlignment="1">
      <alignment vertical="center"/>
    </xf>
    <xf numFmtId="0" fontId="34" fillId="5" borderId="0" xfId="0" applyFont="1" applyFill="1" applyBorder="1" applyAlignment="1">
      <alignment horizontal="left" vertical="center"/>
    </xf>
    <xf numFmtId="0" fontId="34" fillId="5" borderId="9" xfId="0" applyFont="1" applyFill="1" applyBorder="1" applyAlignment="1">
      <alignment horizontal="left" vertical="center"/>
    </xf>
    <xf numFmtId="0" fontId="34" fillId="5" borderId="18" xfId="0" applyFont="1" applyFill="1" applyBorder="1" applyAlignment="1">
      <alignment horizontal="left" vertical="center"/>
    </xf>
    <xf numFmtId="0" fontId="34" fillId="5" borderId="19" xfId="0" applyFont="1" applyFill="1" applyBorder="1" applyAlignment="1">
      <alignment horizontal="left" vertical="center"/>
    </xf>
    <xf numFmtId="0" fontId="18" fillId="9" borderId="0" xfId="0" applyFont="1" applyFill="1" applyAlignment="1">
      <alignment vertical="center"/>
    </xf>
    <xf numFmtId="10" fontId="15" fillId="0" borderId="7" xfId="1" applyNumberFormat="1" applyFont="1" applyFill="1" applyBorder="1" applyAlignment="1" applyProtection="1">
      <alignment horizontal="right" vertical="center"/>
      <protection locked="0"/>
    </xf>
    <xf numFmtId="10" fontId="15" fillId="0" borderId="8" xfId="1" applyNumberFormat="1" applyFont="1" applyFill="1" applyBorder="1" applyAlignment="1" applyProtection="1">
      <alignment horizontal="right" vertical="center"/>
      <protection locked="0"/>
    </xf>
    <xf numFmtId="10" fontId="15" fillId="0" borderId="9" xfId="1" applyNumberFormat="1" applyFont="1" applyFill="1" applyBorder="1" applyAlignment="1" applyProtection="1">
      <alignment horizontal="right" vertical="center"/>
      <protection locked="0"/>
    </xf>
    <xf numFmtId="10" fontId="15" fillId="0" borderId="18" xfId="1" applyNumberFormat="1" applyFont="1" applyFill="1" applyBorder="1" applyAlignment="1" applyProtection="1">
      <alignment horizontal="right" vertical="center"/>
      <protection locked="0"/>
    </xf>
    <xf numFmtId="10" fontId="15" fillId="0" borderId="19" xfId="1" applyNumberFormat="1" applyFont="1" applyFill="1" applyBorder="1" applyAlignment="1" applyProtection="1">
      <alignment horizontal="right" vertical="center"/>
      <protection locked="0"/>
    </xf>
    <xf numFmtId="10" fontId="15" fillId="0" borderId="11" xfId="1" applyNumberFormat="1" applyFont="1" applyFill="1" applyBorder="1" applyAlignment="1" applyProtection="1">
      <alignment horizontal="right" vertical="center"/>
      <protection locked="0"/>
    </xf>
    <xf numFmtId="10" fontId="15" fillId="0" borderId="12" xfId="1" applyNumberFormat="1" applyFont="1" applyFill="1" applyBorder="1" applyAlignment="1" applyProtection="1">
      <alignment horizontal="right" vertical="center"/>
      <protection locked="0"/>
    </xf>
    <xf numFmtId="3" fontId="15" fillId="0" borderId="7" xfId="0" applyNumberFormat="1" applyFont="1" applyFill="1" applyBorder="1" applyAlignment="1">
      <alignment horizontal="right" vertical="center"/>
    </xf>
    <xf numFmtId="0" fontId="6" fillId="0" borderId="17" xfId="0" applyFont="1" applyFill="1" applyBorder="1" applyAlignment="1">
      <alignment horizontal="left" vertical="center"/>
    </xf>
    <xf numFmtId="0" fontId="6" fillId="0" borderId="13" xfId="0" applyFont="1" applyFill="1" applyBorder="1" applyAlignment="1">
      <alignment horizontal="left" vertical="center"/>
    </xf>
    <xf numFmtId="0" fontId="6" fillId="0" borderId="13" xfId="0" applyFont="1" applyBorder="1" applyAlignment="1">
      <alignment horizontal="left" vertical="center"/>
    </xf>
    <xf numFmtId="10" fontId="6" fillId="0" borderId="11" xfId="3" applyNumberFormat="1" applyFont="1" applyBorder="1" applyAlignment="1">
      <alignment vertical="center"/>
    </xf>
    <xf numFmtId="10" fontId="6" fillId="0" borderId="12" xfId="3" applyNumberFormat="1" applyFont="1" applyBorder="1" applyAlignment="1">
      <alignment vertical="center"/>
    </xf>
    <xf numFmtId="0" fontId="28" fillId="3" borderId="16" xfId="21" applyFont="1" applyFill="1" applyBorder="1" applyAlignment="1">
      <alignment vertical="center"/>
    </xf>
    <xf numFmtId="0" fontId="28" fillId="3" borderId="14" xfId="21" applyFont="1" applyFill="1" applyBorder="1" applyAlignment="1">
      <alignment vertical="center"/>
    </xf>
    <xf numFmtId="0" fontId="33" fillId="3" borderId="10" xfId="0" applyFont="1" applyFill="1" applyBorder="1" applyAlignment="1">
      <alignment vertical="center"/>
    </xf>
    <xf numFmtId="0" fontId="33" fillId="3" borderId="15" xfId="0" applyFont="1" applyFill="1" applyBorder="1" applyAlignment="1">
      <alignment vertical="center"/>
    </xf>
    <xf numFmtId="0" fontId="33" fillId="3" borderId="14" xfId="0" applyFont="1" applyFill="1" applyBorder="1" applyAlignment="1">
      <alignment vertical="center"/>
    </xf>
    <xf numFmtId="0" fontId="33" fillId="3" borderId="16" xfId="0" applyFont="1" applyFill="1" applyBorder="1" applyAlignment="1">
      <alignment vertical="center"/>
    </xf>
    <xf numFmtId="0" fontId="33" fillId="3" borderId="14" xfId="0" applyFont="1" applyFill="1" applyBorder="1"/>
    <xf numFmtId="10" fontId="6" fillId="0" borderId="7" xfId="3" applyNumberFormat="1" applyFont="1" applyBorder="1" applyAlignment="1">
      <alignment vertical="center"/>
    </xf>
    <xf numFmtId="10" fontId="6" fillId="0" borderId="8" xfId="3" applyNumberFormat="1" applyFont="1" applyBorder="1" applyAlignment="1">
      <alignment vertical="center"/>
    </xf>
    <xf numFmtId="10" fontId="6" fillId="0" borderId="9" xfId="3" applyNumberFormat="1" applyFont="1" applyBorder="1" applyAlignment="1">
      <alignment vertical="center"/>
    </xf>
    <xf numFmtId="10" fontId="6" fillId="0" borderId="18" xfId="3" applyNumberFormat="1" applyFont="1" applyBorder="1" applyAlignment="1">
      <alignment vertical="center"/>
    </xf>
    <xf numFmtId="10" fontId="6" fillId="0" borderId="19" xfId="3" applyNumberFormat="1" applyFont="1" applyBorder="1" applyAlignment="1">
      <alignment vertical="center"/>
    </xf>
    <xf numFmtId="0" fontId="28" fillId="3" borderId="16" xfId="21" applyFont="1" applyFill="1" applyBorder="1" applyAlignment="1">
      <alignment horizontal="left" vertical="center"/>
    </xf>
    <xf numFmtId="0" fontId="0" fillId="0" borderId="0" xfId="0" applyBorder="1"/>
    <xf numFmtId="0" fontId="0" fillId="0" borderId="9" xfId="0" applyBorder="1"/>
    <xf numFmtId="0" fontId="13" fillId="5" borderId="1" xfId="0" applyFont="1" applyFill="1" applyBorder="1" applyAlignment="1">
      <alignment horizontal="left"/>
    </xf>
    <xf numFmtId="0" fontId="13" fillId="5" borderId="0" xfId="0" applyFont="1" applyFill="1" applyBorder="1" applyAlignment="1">
      <alignment horizontal="center"/>
    </xf>
    <xf numFmtId="0" fontId="0" fillId="0" borderId="18" xfId="0" applyBorder="1"/>
    <xf numFmtId="0" fontId="0" fillId="0" borderId="19" xfId="0" applyBorder="1"/>
    <xf numFmtId="167" fontId="32" fillId="5" borderId="12" xfId="5" applyNumberFormat="1" applyFont="1" applyFill="1" applyBorder="1"/>
    <xf numFmtId="0" fontId="4" fillId="9" borderId="0" xfId="0" applyFont="1" applyFill="1" applyBorder="1" applyAlignment="1">
      <alignment horizontal="left"/>
    </xf>
    <xf numFmtId="167" fontId="4" fillId="9" borderId="0" xfId="5" applyNumberFormat="1" applyFont="1" applyFill="1" applyBorder="1" applyAlignment="1">
      <alignment horizontal="right"/>
    </xf>
    <xf numFmtId="0" fontId="4" fillId="5" borderId="0" xfId="0" applyFont="1" applyFill="1" applyBorder="1" applyAlignment="1">
      <alignment horizontal="left"/>
    </xf>
    <xf numFmtId="167" fontId="4" fillId="5" borderId="0" xfId="5" applyNumberFormat="1" applyFont="1" applyFill="1" applyBorder="1" applyAlignment="1">
      <alignment horizontal="right"/>
    </xf>
    <xf numFmtId="167" fontId="4" fillId="5" borderId="13" xfId="5" applyNumberFormat="1" applyFont="1" applyFill="1" applyBorder="1" applyAlignment="1">
      <alignment horizontal="left"/>
    </xf>
    <xf numFmtId="167" fontId="4" fillId="5" borderId="11" xfId="5" applyNumberFormat="1" applyFont="1" applyFill="1" applyBorder="1" applyAlignment="1">
      <alignment horizontal="right"/>
    </xf>
    <xf numFmtId="0" fontId="6" fillId="0" borderId="11" xfId="0" applyFont="1" applyFill="1" applyBorder="1" applyAlignment="1">
      <alignment vertical="center"/>
    </xf>
    <xf numFmtId="167" fontId="32" fillId="5" borderId="8" xfId="5" applyNumberFormat="1" applyFont="1" applyFill="1" applyBorder="1"/>
    <xf numFmtId="0" fontId="32" fillId="10" borderId="17" xfId="0" applyFont="1" applyFill="1" applyBorder="1" applyAlignment="1">
      <alignment horizontal="left" vertical="center"/>
    </xf>
    <xf numFmtId="0" fontId="4" fillId="10" borderId="18" xfId="0" applyFont="1" applyFill="1" applyBorder="1" applyAlignment="1">
      <alignment vertical="center"/>
    </xf>
    <xf numFmtId="167" fontId="32" fillId="10" borderId="19" xfId="5" applyNumberFormat="1" applyFont="1" applyFill="1" applyBorder="1" applyAlignment="1">
      <alignment vertical="center"/>
    </xf>
    <xf numFmtId="0" fontId="32" fillId="5" borderId="0" xfId="0" applyFont="1" applyFill="1" applyBorder="1" applyAlignment="1">
      <alignment horizontal="left"/>
    </xf>
    <xf numFmtId="0" fontId="4" fillId="10" borderId="13" xfId="0" applyFont="1" applyFill="1" applyBorder="1" applyAlignment="1">
      <alignment horizontal="left" vertical="center"/>
    </xf>
    <xf numFmtId="0" fontId="4" fillId="11" borderId="0" xfId="0" applyFont="1" applyFill="1" applyBorder="1" applyAlignment="1">
      <alignment vertical="center"/>
    </xf>
    <xf numFmtId="0" fontId="4" fillId="10" borderId="0" xfId="0" applyFont="1" applyFill="1" applyBorder="1" applyAlignment="1">
      <alignment vertical="center"/>
    </xf>
    <xf numFmtId="0" fontId="4" fillId="10" borderId="6" xfId="0" applyFont="1" applyFill="1" applyBorder="1" applyAlignment="1">
      <alignment vertical="center"/>
    </xf>
    <xf numFmtId="0" fontId="4" fillId="10" borderId="7" xfId="0" applyFont="1" applyFill="1" applyBorder="1" applyAlignment="1">
      <alignment vertical="center"/>
    </xf>
    <xf numFmtId="0" fontId="4" fillId="10" borderId="1" xfId="0" applyFont="1" applyFill="1" applyBorder="1" applyAlignment="1">
      <alignment horizontal="left" vertical="center"/>
    </xf>
    <xf numFmtId="167" fontId="32" fillId="5" borderId="9" xfId="5" applyNumberFormat="1" applyFont="1" applyFill="1" applyBorder="1"/>
    <xf numFmtId="0" fontId="4" fillId="10" borderId="17" xfId="0" applyFont="1" applyFill="1" applyBorder="1" applyAlignment="1">
      <alignment horizontal="left"/>
    </xf>
    <xf numFmtId="0" fontId="4" fillId="10" borderId="18" xfId="0" applyFont="1" applyFill="1" applyBorder="1" applyAlignment="1">
      <alignment horizontal="center"/>
    </xf>
    <xf numFmtId="167" fontId="32" fillId="5" borderId="19" xfId="5" applyNumberFormat="1" applyFont="1" applyFill="1" applyBorder="1"/>
    <xf numFmtId="0" fontId="34" fillId="9" borderId="0" xfId="0" applyFont="1" applyFill="1" applyBorder="1"/>
    <xf numFmtId="167" fontId="34" fillId="9" borderId="0" xfId="5" applyNumberFormat="1" applyFont="1" applyFill="1" applyBorder="1"/>
    <xf numFmtId="167" fontId="15" fillId="0" borderId="8" xfId="5" applyNumberFormat="1" applyFont="1" applyFill="1" applyBorder="1" applyAlignment="1">
      <alignment horizontal="right"/>
    </xf>
    <xf numFmtId="167" fontId="15" fillId="0" borderId="9" xfId="5" applyNumberFormat="1" applyFont="1" applyFill="1" applyBorder="1" applyAlignment="1">
      <alignment horizontal="right"/>
    </xf>
    <xf numFmtId="167" fontId="15" fillId="0" borderId="19" xfId="5" applyNumberFormat="1" applyFont="1" applyFill="1" applyBorder="1" applyAlignment="1">
      <alignment horizontal="right"/>
    </xf>
    <xf numFmtId="0" fontId="6" fillId="0" borderId="14" xfId="0" applyFont="1" applyFill="1" applyBorder="1" applyAlignment="1">
      <alignment vertical="center"/>
    </xf>
    <xf numFmtId="167" fontId="15" fillId="0" borderId="16" xfId="5" applyNumberFormat="1" applyFont="1" applyFill="1" applyBorder="1" applyAlignment="1">
      <alignment horizontal="right"/>
    </xf>
    <xf numFmtId="167" fontId="15" fillId="0" borderId="10" xfId="5" applyNumberFormat="1" applyFont="1" applyFill="1" applyBorder="1" applyAlignment="1">
      <alignment horizontal="right"/>
    </xf>
    <xf numFmtId="167" fontId="15" fillId="0" borderId="15" xfId="5" applyNumberFormat="1" applyFont="1" applyFill="1" applyBorder="1" applyAlignment="1">
      <alignment horizontal="right"/>
    </xf>
    <xf numFmtId="167" fontId="15" fillId="0" borderId="14" xfId="5" applyNumberFormat="1" applyFont="1" applyFill="1" applyBorder="1" applyAlignment="1">
      <alignment horizontal="right"/>
    </xf>
    <xf numFmtId="0" fontId="0" fillId="0" borderId="8" xfId="0" applyBorder="1"/>
    <xf numFmtId="0" fontId="4" fillId="9" borderId="1" xfId="0" applyFont="1" applyFill="1" applyBorder="1" applyAlignment="1">
      <alignment horizontal="left"/>
    </xf>
    <xf numFmtId="0" fontId="6" fillId="0" borderId="11" xfId="0" applyFont="1" applyFill="1" applyBorder="1"/>
    <xf numFmtId="167" fontId="15" fillId="0" borderId="12" xfId="5" applyNumberFormat="1" applyFont="1" applyFill="1" applyBorder="1" applyAlignment="1">
      <alignment horizontal="right"/>
    </xf>
    <xf numFmtId="0" fontId="32" fillId="5" borderId="9" xfId="0" applyFont="1" applyFill="1" applyBorder="1" applyAlignment="1">
      <alignment horizontal="left"/>
    </xf>
    <xf numFmtId="167" fontId="6" fillId="0" borderId="9" xfId="5" applyNumberFormat="1" applyFont="1" applyFill="1" applyBorder="1" applyAlignment="1"/>
    <xf numFmtId="167" fontId="6" fillId="0" borderId="16" xfId="5" applyNumberFormat="1" applyFont="1" applyBorder="1"/>
    <xf numFmtId="167" fontId="6" fillId="0" borderId="16" xfId="5" applyNumberFormat="1" applyFont="1" applyFill="1" applyBorder="1" applyAlignment="1"/>
    <xf numFmtId="167" fontId="6" fillId="0" borderId="10" xfId="5" applyNumberFormat="1" applyFont="1" applyFill="1" applyBorder="1" applyAlignment="1"/>
    <xf numFmtId="167" fontId="6" fillId="0" borderId="15" xfId="5" applyNumberFormat="1" applyFont="1" applyFill="1" applyBorder="1" applyAlignment="1"/>
    <xf numFmtId="167" fontId="6" fillId="0" borderId="14" xfId="5" applyNumberFormat="1" applyFont="1" applyFill="1" applyBorder="1" applyAlignment="1"/>
    <xf numFmtId="0" fontId="4" fillId="11" borderId="1" xfId="0" applyFont="1" applyFill="1" applyBorder="1" applyAlignment="1">
      <alignment horizontal="left" vertical="center"/>
    </xf>
    <xf numFmtId="167" fontId="4" fillId="11" borderId="9" xfId="5" applyNumberFormat="1" applyFont="1" applyFill="1" applyBorder="1" applyAlignment="1">
      <alignment vertical="center"/>
    </xf>
    <xf numFmtId="0" fontId="4" fillId="10" borderId="1" xfId="0" applyFont="1" applyFill="1" applyBorder="1" applyAlignment="1">
      <alignment vertical="center"/>
    </xf>
    <xf numFmtId="167" fontId="4" fillId="10" borderId="9" xfId="5" applyNumberFormat="1" applyFont="1" applyFill="1" applyBorder="1" applyAlignment="1">
      <alignment vertical="center"/>
    </xf>
    <xf numFmtId="0" fontId="13" fillId="9" borderId="1" xfId="0" applyFont="1" applyFill="1" applyBorder="1" applyAlignment="1">
      <alignment horizontal="center"/>
    </xf>
    <xf numFmtId="0" fontId="13" fillId="9" borderId="0" xfId="0" applyFont="1" applyFill="1" applyBorder="1" applyAlignment="1">
      <alignment horizontal="center"/>
    </xf>
    <xf numFmtId="0" fontId="13" fillId="9" borderId="9" xfId="0" applyFont="1" applyFill="1" applyBorder="1" applyAlignment="1">
      <alignment horizontal="center"/>
    </xf>
    <xf numFmtId="0" fontId="4" fillId="5" borderId="17" xfId="0" applyFont="1" applyFill="1" applyBorder="1"/>
    <xf numFmtId="3" fontId="4" fillId="5" borderId="18" xfId="0" applyNumberFormat="1" applyFont="1" applyFill="1" applyBorder="1"/>
    <xf numFmtId="0" fontId="4" fillId="9" borderId="0" xfId="0" applyFont="1" applyFill="1"/>
    <xf numFmtId="3" fontId="4" fillId="9" borderId="0" xfId="0" applyNumberFormat="1" applyFont="1" applyFill="1"/>
    <xf numFmtId="10" fontId="4" fillId="9" borderId="0" xfId="0" applyNumberFormat="1" applyFont="1" applyFill="1"/>
    <xf numFmtId="0" fontId="15" fillId="0" borderId="1" xfId="9" applyFont="1" applyFill="1" applyBorder="1" applyAlignment="1">
      <alignment wrapText="1"/>
    </xf>
    <xf numFmtId="10" fontId="15" fillId="0" borderId="9" xfId="10" applyNumberFormat="1" applyFont="1" applyFill="1" applyBorder="1" applyAlignment="1">
      <alignment horizontal="right" wrapText="1"/>
    </xf>
    <xf numFmtId="0" fontId="9" fillId="9" borderId="0" xfId="0" applyFont="1" applyFill="1" applyAlignment="1">
      <alignment horizontal="center"/>
    </xf>
    <xf numFmtId="0" fontId="4" fillId="5" borderId="6" xfId="0" applyFont="1" applyFill="1" applyBorder="1" applyAlignment="1">
      <alignment vertical="center"/>
    </xf>
    <xf numFmtId="0" fontId="4" fillId="5" borderId="8" xfId="0" applyFont="1" applyFill="1" applyBorder="1" applyAlignment="1">
      <alignment horizontal="right" vertical="center"/>
    </xf>
    <xf numFmtId="0" fontId="6" fillId="9" borderId="0" xfId="6" applyFont="1" applyFill="1" applyBorder="1"/>
    <xf numFmtId="0" fontId="30" fillId="0" borderId="0" xfId="0" applyFont="1"/>
    <xf numFmtId="3" fontId="0" fillId="0" borderId="0" xfId="0" applyNumberFormat="1"/>
    <xf numFmtId="0" fontId="4" fillId="5" borderId="20" xfId="12" applyFont="1" applyFill="1" applyBorder="1" applyAlignment="1">
      <alignment vertical="center" wrapText="1"/>
    </xf>
    <xf numFmtId="3" fontId="4" fillId="5" borderId="21" xfId="12" applyNumberFormat="1" applyFont="1" applyFill="1" applyBorder="1" applyAlignment="1">
      <alignment horizontal="right" vertical="center" wrapText="1"/>
    </xf>
    <xf numFmtId="0" fontId="32" fillId="5" borderId="6" xfId="0" applyFont="1" applyFill="1" applyBorder="1" applyAlignment="1">
      <alignment vertical="center"/>
    </xf>
    <xf numFmtId="0" fontId="32" fillId="5" borderId="7" xfId="0" applyFont="1" applyFill="1" applyBorder="1" applyAlignment="1">
      <alignment horizontal="right" vertical="center"/>
    </xf>
    <xf numFmtId="0" fontId="32" fillId="5" borderId="8" xfId="0" applyFont="1" applyFill="1" applyBorder="1" applyAlignment="1">
      <alignment horizontal="right" vertical="center"/>
    </xf>
    <xf numFmtId="0" fontId="15" fillId="0" borderId="1" xfId="12" applyFont="1" applyFill="1" applyBorder="1" applyAlignment="1">
      <alignment vertical="center" wrapText="1"/>
    </xf>
    <xf numFmtId="10" fontId="6" fillId="0" borderId="9" xfId="13" applyNumberFormat="1" applyFont="1" applyBorder="1" applyAlignment="1">
      <alignment vertical="center"/>
    </xf>
    <xf numFmtId="0" fontId="13" fillId="9" borderId="0" xfId="6" applyFont="1" applyFill="1" applyBorder="1"/>
    <xf numFmtId="0" fontId="6" fillId="9" borderId="0" xfId="6" applyFont="1" applyFill="1"/>
    <xf numFmtId="0" fontId="14" fillId="9" borderId="1" xfId="6" applyFont="1" applyFill="1" applyBorder="1"/>
    <xf numFmtId="0" fontId="14" fillId="9" borderId="0" xfId="6" applyFont="1" applyFill="1" applyBorder="1"/>
    <xf numFmtId="0" fontId="14" fillId="9" borderId="9" xfId="6" applyFont="1" applyFill="1" applyBorder="1"/>
    <xf numFmtId="0" fontId="32" fillId="5" borderId="13" xfId="0" applyFont="1" applyFill="1" applyBorder="1"/>
    <xf numFmtId="3" fontId="32" fillId="5" borderId="11" xfId="0" applyNumberFormat="1" applyFont="1" applyFill="1" applyBorder="1"/>
    <xf numFmtId="3" fontId="6" fillId="9" borderId="0" xfId="6" applyNumberFormat="1" applyFont="1" applyFill="1"/>
    <xf numFmtId="3" fontId="7" fillId="0" borderId="0" xfId="6" applyNumberFormat="1" applyFont="1" applyBorder="1"/>
    <xf numFmtId="10" fontId="7" fillId="0" borderId="9" xfId="11" applyNumberFormat="1" applyFont="1" applyBorder="1"/>
    <xf numFmtId="0" fontId="9" fillId="9" borderId="1" xfId="6" applyFont="1" applyFill="1" applyBorder="1" applyAlignment="1">
      <alignment horizontal="center"/>
    </xf>
    <xf numFmtId="0" fontId="9" fillId="9" borderId="0" xfId="6" applyFont="1" applyFill="1" applyBorder="1" applyAlignment="1">
      <alignment horizontal="center"/>
    </xf>
    <xf numFmtId="0" fontId="9" fillId="9" borderId="9" xfId="6" applyFont="1" applyFill="1" applyBorder="1" applyAlignment="1">
      <alignment horizontal="center"/>
    </xf>
    <xf numFmtId="0" fontId="4" fillId="5" borderId="1" xfId="6" applyFont="1" applyFill="1" applyBorder="1" applyAlignment="1">
      <alignment horizontal="right" vertical="center"/>
    </xf>
    <xf numFmtId="0" fontId="4" fillId="5" borderId="0" xfId="6" applyFont="1" applyFill="1" applyBorder="1" applyAlignment="1">
      <alignment horizontal="right" vertical="center"/>
    </xf>
    <xf numFmtId="0" fontId="26" fillId="0" borderId="0" xfId="22" applyFont="1" applyFill="1" applyBorder="1" applyAlignment="1">
      <alignment horizontal="right" wrapText="1"/>
    </xf>
    <xf numFmtId="4" fontId="26" fillId="0" borderId="0" xfId="22" applyNumberFormat="1" applyFont="1" applyFill="1" applyBorder="1" applyAlignment="1">
      <alignment horizontal="center" wrapText="1"/>
    </xf>
    <xf numFmtId="4" fontId="15" fillId="0" borderId="0" xfId="6" applyNumberFormat="1" applyFont="1" applyBorder="1"/>
    <xf numFmtId="0" fontId="0" fillId="9" borderId="0" xfId="0" applyFill="1"/>
    <xf numFmtId="16" fontId="36" fillId="5" borderId="0" xfId="6" quotePrefix="1" applyNumberFormat="1" applyFont="1" applyFill="1" applyBorder="1" applyAlignment="1">
      <alignment horizontal="center" vertical="center"/>
    </xf>
    <xf numFmtId="164" fontId="24" fillId="9" borderId="0" xfId="6" applyNumberFormat="1" applyFont="1" applyFill="1" applyBorder="1"/>
    <xf numFmtId="169" fontId="25" fillId="9" borderId="0" xfId="6" applyNumberFormat="1" applyFont="1" applyFill="1" applyBorder="1" applyAlignment="1">
      <alignment horizontal="left"/>
    </xf>
    <xf numFmtId="0" fontId="0" fillId="9" borderId="0" xfId="0" applyFill="1" applyBorder="1"/>
    <xf numFmtId="16" fontId="4" fillId="5" borderId="0" xfId="6" quotePrefix="1" applyNumberFormat="1" applyFont="1" applyFill="1" applyBorder="1" applyAlignment="1">
      <alignment horizontal="center" vertical="center"/>
    </xf>
    <xf numFmtId="16" fontId="4" fillId="5" borderId="9" xfId="6" quotePrefix="1" applyNumberFormat="1" applyFont="1" applyFill="1" applyBorder="1" applyAlignment="1">
      <alignment horizontal="center" vertical="center"/>
    </xf>
    <xf numFmtId="164" fontId="24" fillId="9" borderId="17" xfId="6" applyNumberFormat="1" applyFont="1" applyFill="1" applyBorder="1" applyAlignment="1">
      <alignment horizontal="right"/>
    </xf>
    <xf numFmtId="164" fontId="24" fillId="9" borderId="18" xfId="6" applyNumberFormat="1" applyFont="1" applyFill="1" applyBorder="1"/>
    <xf numFmtId="169" fontId="25" fillId="9" borderId="18" xfId="6" applyNumberFormat="1" applyFont="1" applyFill="1" applyBorder="1" applyAlignment="1">
      <alignment horizontal="left"/>
    </xf>
    <xf numFmtId="0" fontId="0" fillId="9" borderId="9" xfId="0" applyFill="1" applyBorder="1"/>
    <xf numFmtId="16" fontId="39" fillId="5" borderId="0" xfId="6" quotePrefix="1" applyNumberFormat="1" applyFont="1" applyFill="1" applyBorder="1" applyAlignment="1">
      <alignment horizontal="center" vertical="center"/>
    </xf>
    <xf numFmtId="16" fontId="39" fillId="5" borderId="9" xfId="6" quotePrefix="1" applyNumberFormat="1" applyFont="1" applyFill="1" applyBorder="1" applyAlignment="1">
      <alignment horizontal="center" vertical="center"/>
    </xf>
    <xf numFmtId="4" fontId="24" fillId="9" borderId="0" xfId="6" applyNumberFormat="1" applyFont="1" applyFill="1" applyBorder="1"/>
    <xf numFmtId="4" fontId="24" fillId="9" borderId="0" xfId="6" applyNumberFormat="1" applyFont="1" applyFill="1" applyBorder="1" applyAlignment="1"/>
    <xf numFmtId="4" fontId="25" fillId="9" borderId="0" xfId="6" applyNumberFormat="1" applyFont="1" applyFill="1" applyBorder="1" applyAlignment="1">
      <alignment horizontal="left"/>
    </xf>
    <xf numFmtId="0" fontId="32" fillId="10" borderId="13" xfId="0" applyFont="1" applyFill="1" applyBorder="1" applyAlignment="1">
      <alignment horizontal="left" vertical="center"/>
    </xf>
    <xf numFmtId="167" fontId="32" fillId="10" borderId="12" xfId="5" applyNumberFormat="1" applyFont="1" applyFill="1" applyBorder="1" applyAlignment="1">
      <alignment horizontal="right" vertical="center"/>
    </xf>
    <xf numFmtId="0" fontId="6" fillId="3" borderId="6" xfId="0" applyFont="1" applyFill="1" applyBorder="1"/>
    <xf numFmtId="0" fontId="6" fillId="3" borderId="1" xfId="0" applyFont="1" applyFill="1" applyBorder="1"/>
    <xf numFmtId="0" fontId="6" fillId="3" borderId="17" xfId="0" applyFont="1" applyFill="1" applyBorder="1"/>
    <xf numFmtId="0" fontId="13" fillId="9" borderId="1" xfId="26" applyFont="1" applyFill="1" applyBorder="1" applyAlignment="1">
      <alignment horizontal="center"/>
    </xf>
    <xf numFmtId="0" fontId="13" fillId="9" borderId="0" xfId="26" applyFont="1" applyFill="1" applyBorder="1" applyAlignment="1">
      <alignment horizontal="center"/>
    </xf>
    <xf numFmtId="0" fontId="13" fillId="9" borderId="9" xfId="26" applyFont="1" applyFill="1" applyBorder="1" applyAlignment="1">
      <alignment horizontal="center"/>
    </xf>
    <xf numFmtId="0" fontId="41" fillId="5" borderId="0" xfId="0" applyFont="1" applyFill="1" applyAlignment="1"/>
    <xf numFmtId="0" fontId="41" fillId="0" borderId="0" xfId="0" applyFont="1" applyAlignment="1"/>
    <xf numFmtId="0" fontId="42" fillId="5" borderId="0" xfId="0" applyFont="1" applyFill="1" applyAlignment="1">
      <alignment horizontal="center" vertical="center"/>
    </xf>
    <xf numFmtId="0" fontId="42" fillId="5" borderId="0" xfId="0" applyFont="1" applyFill="1" applyAlignment="1">
      <alignment vertical="center"/>
    </xf>
    <xf numFmtId="0" fontId="43" fillId="5" borderId="0" xfId="0" applyFont="1" applyFill="1" applyAlignment="1">
      <alignment horizontal="center" vertical="center"/>
    </xf>
    <xf numFmtId="0" fontId="44" fillId="5" borderId="0" xfId="0" applyFont="1" applyFill="1" applyAlignment="1">
      <alignment horizontal="center"/>
    </xf>
    <xf numFmtId="0" fontId="45" fillId="5" borderId="0" xfId="0" applyFont="1" applyFill="1" applyAlignment="1">
      <alignment horizontal="center"/>
    </xf>
    <xf numFmtId="0" fontId="46" fillId="0" borderId="0" xfId="0" applyFont="1"/>
    <xf numFmtId="0" fontId="48" fillId="0" borderId="0" xfId="28" applyFont="1" applyAlignment="1" applyProtection="1"/>
    <xf numFmtId="0" fontId="49" fillId="0" borderId="0" xfId="0" applyFont="1"/>
    <xf numFmtId="0" fontId="0" fillId="5" borderId="0" xfId="0" applyFill="1"/>
    <xf numFmtId="0" fontId="19" fillId="0" borderId="0" xfId="6"/>
    <xf numFmtId="0" fontId="19" fillId="0" borderId="0" xfId="6" applyAlignment="1">
      <alignment horizontal="center"/>
    </xf>
    <xf numFmtId="0" fontId="50" fillId="0" borderId="0" xfId="6" applyFont="1"/>
    <xf numFmtId="0" fontId="19" fillId="0" borderId="0" xfId="6" applyBorder="1"/>
    <xf numFmtId="0" fontId="19" fillId="0" borderId="0" xfId="6" applyBorder="1" applyAlignment="1">
      <alignment horizontal="center"/>
    </xf>
    <xf numFmtId="0" fontId="19" fillId="0" borderId="0" xfId="6" applyFill="1" applyBorder="1"/>
    <xf numFmtId="0" fontId="50" fillId="0" borderId="0" xfId="6" applyFont="1" applyBorder="1"/>
    <xf numFmtId="4" fontId="6" fillId="3" borderId="0" xfId="29" applyNumberFormat="1" applyFont="1" applyFill="1" applyBorder="1" applyAlignment="1">
      <alignment horizontal="left"/>
    </xf>
    <xf numFmtId="0" fontId="19" fillId="0" borderId="0" xfId="6" applyBorder="1" applyAlignment="1">
      <alignment wrapText="1"/>
    </xf>
    <xf numFmtId="0" fontId="19" fillId="0" borderId="0" xfId="6" applyFill="1" applyBorder="1" applyAlignment="1">
      <alignment horizontal="center"/>
    </xf>
    <xf numFmtId="0" fontId="51" fillId="0" borderId="0" xfId="6" applyFont="1" applyAlignment="1">
      <alignment horizontal="center"/>
    </xf>
    <xf numFmtId="0" fontId="51" fillId="0" borderId="0" xfId="6" applyFont="1"/>
    <xf numFmtId="0" fontId="40" fillId="0" borderId="0" xfId="0" applyFont="1"/>
    <xf numFmtId="3" fontId="15" fillId="0" borderId="6" xfId="0" applyNumberFormat="1" applyFont="1" applyFill="1" applyBorder="1" applyAlignment="1">
      <alignment horizontal="right" vertical="center"/>
    </xf>
    <xf numFmtId="3" fontId="15" fillId="0" borderId="17" xfId="0" applyNumberFormat="1" applyFont="1" applyFill="1" applyBorder="1" applyAlignment="1">
      <alignment horizontal="right" vertical="center"/>
    </xf>
    <xf numFmtId="3" fontId="15" fillId="0" borderId="1" xfId="0" applyNumberFormat="1" applyFont="1" applyFill="1" applyBorder="1" applyAlignment="1">
      <alignment horizontal="right" vertical="center"/>
    </xf>
    <xf numFmtId="0" fontId="11" fillId="3" borderId="3" xfId="0" applyFont="1" applyFill="1" applyBorder="1" applyAlignment="1">
      <alignment vertical="center" wrapText="1"/>
    </xf>
    <xf numFmtId="0" fontId="0" fillId="0" borderId="0" xfId="0"/>
    <xf numFmtId="174" fontId="0" fillId="0" borderId="0" xfId="0" applyNumberFormat="1"/>
    <xf numFmtId="0" fontId="0" fillId="0" borderId="0" xfId="0" applyAlignment="1">
      <alignment horizontal="left"/>
    </xf>
    <xf numFmtId="174" fontId="0" fillId="0" borderId="0" xfId="0" applyNumberFormat="1" applyAlignment="1">
      <alignment horizontal="left"/>
    </xf>
    <xf numFmtId="0" fontId="6" fillId="0" borderId="0" xfId="0" applyFont="1" applyFill="1" applyBorder="1" applyAlignment="1">
      <alignment vertical="center"/>
    </xf>
    <xf numFmtId="0" fontId="6" fillId="0" borderId="16" xfId="70" applyFont="1" applyFill="1" applyBorder="1" applyAlignment="1">
      <alignment horizontal="left" vertical="center" wrapText="1"/>
    </xf>
    <xf numFmtId="3" fontId="15" fillId="0" borderId="13" xfId="0" applyNumberFormat="1" applyFont="1" applyFill="1" applyBorder="1" applyAlignment="1">
      <alignment horizontal="right" vertical="center"/>
    </xf>
    <xf numFmtId="0" fontId="6" fillId="0" borderId="16" xfId="20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vertical="center"/>
    </xf>
    <xf numFmtId="0" fontId="0" fillId="0" borderId="1" xfId="0" applyBorder="1"/>
    <xf numFmtId="0" fontId="6" fillId="0" borderId="14" xfId="72" applyFont="1" applyFill="1" applyBorder="1" applyAlignment="1">
      <alignment horizontal="left" wrapText="1"/>
    </xf>
    <xf numFmtId="0" fontId="6" fillId="0" borderId="16" xfId="0" applyFont="1" applyBorder="1"/>
    <xf numFmtId="0" fontId="6" fillId="3" borderId="6" xfId="20" applyFont="1" applyFill="1" applyBorder="1" applyAlignment="1">
      <alignment horizontal="left" vertical="center" wrapText="1"/>
    </xf>
    <xf numFmtId="0" fontId="28" fillId="0" borderId="13" xfId="21" applyFont="1" applyFill="1" applyBorder="1" applyAlignment="1">
      <alignment vertical="center"/>
    </xf>
    <xf numFmtId="0" fontId="28" fillId="3" borderId="13" xfId="21" applyFont="1" applyFill="1" applyBorder="1" applyAlignment="1">
      <alignment vertical="center"/>
    </xf>
    <xf numFmtId="3" fontId="6" fillId="0" borderId="13" xfId="73" applyNumberFormat="1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28" fillId="0" borderId="1" xfId="21" applyFont="1" applyFill="1" applyBorder="1" applyAlignment="1">
      <alignment vertical="center"/>
    </xf>
    <xf numFmtId="0" fontId="33" fillId="3" borderId="6" xfId="0" applyFont="1" applyFill="1" applyBorder="1" applyAlignment="1">
      <alignment vertical="center"/>
    </xf>
    <xf numFmtId="3" fontId="6" fillId="0" borderId="6" xfId="73" applyNumberFormat="1" applyFont="1" applyBorder="1" applyAlignment="1">
      <alignment vertical="center"/>
    </xf>
    <xf numFmtId="0" fontId="33" fillId="3" borderId="1" xfId="0" applyFont="1" applyFill="1" applyBorder="1" applyAlignment="1">
      <alignment vertical="center"/>
    </xf>
    <xf numFmtId="3" fontId="6" fillId="0" borderId="1" xfId="73" applyNumberFormat="1" applyFont="1" applyBorder="1" applyAlignment="1">
      <alignment vertical="center"/>
    </xf>
    <xf numFmtId="0" fontId="33" fillId="3" borderId="17" xfId="0" applyFont="1" applyFill="1" applyBorder="1" applyAlignment="1">
      <alignment vertical="center"/>
    </xf>
    <xf numFmtId="3" fontId="6" fillId="0" borderId="17" xfId="73" applyNumberFormat="1" applyFont="1" applyBorder="1" applyAlignment="1">
      <alignment vertical="center"/>
    </xf>
    <xf numFmtId="0" fontId="33" fillId="3" borderId="13" xfId="0" applyFont="1" applyFill="1" applyBorder="1" applyAlignment="1">
      <alignment vertical="center"/>
    </xf>
    <xf numFmtId="0" fontId="28" fillId="3" borderId="17" xfId="21" applyFont="1" applyFill="1" applyBorder="1" applyAlignment="1">
      <alignment vertical="center"/>
    </xf>
    <xf numFmtId="0" fontId="28" fillId="0" borderId="10" xfId="21" applyFont="1" applyFill="1" applyBorder="1" applyAlignment="1">
      <alignment vertical="center"/>
    </xf>
    <xf numFmtId="0" fontId="6" fillId="0" borderId="6" xfId="0" applyFont="1" applyBorder="1" applyAlignment="1">
      <alignment vertical="center"/>
    </xf>
    <xf numFmtId="0" fontId="33" fillId="3" borderId="1" xfId="0" applyFont="1" applyFill="1" applyBorder="1"/>
    <xf numFmtId="171" fontId="0" fillId="0" borderId="0" xfId="0" applyNumberFormat="1"/>
    <xf numFmtId="0" fontId="28" fillId="3" borderId="13" xfId="21" applyFont="1" applyFill="1" applyBorder="1" applyAlignment="1">
      <alignment horizontal="left" vertical="center"/>
    </xf>
    <xf numFmtId="3" fontId="6" fillId="0" borderId="6" xfId="73" applyNumberFormat="1" applyFont="1" applyFill="1" applyBorder="1" applyAlignment="1">
      <alignment vertical="center"/>
    </xf>
    <xf numFmtId="10" fontId="6" fillId="0" borderId="6" xfId="3" applyNumberFormat="1" applyFont="1" applyBorder="1" applyAlignment="1">
      <alignment vertical="center"/>
    </xf>
    <xf numFmtId="0" fontId="6" fillId="0" borderId="0" xfId="0" applyFont="1" applyBorder="1" applyAlignment="1">
      <alignment horizontal="left" vertical="center"/>
    </xf>
    <xf numFmtId="3" fontId="6" fillId="0" borderId="13" xfId="73" applyNumberFormat="1" applyFont="1" applyFill="1" applyBorder="1" applyAlignment="1">
      <alignment vertical="center"/>
    </xf>
    <xf numFmtId="9" fontId="4" fillId="5" borderId="19" xfId="0" applyNumberFormat="1" applyFont="1" applyFill="1" applyBorder="1"/>
    <xf numFmtId="0" fontId="15" fillId="0" borderId="0" xfId="12" applyFont="1" applyFill="1" applyBorder="1" applyAlignment="1">
      <alignment vertical="center" wrapText="1"/>
    </xf>
    <xf numFmtId="0" fontId="15" fillId="0" borderId="6" xfId="12" applyFont="1" applyFill="1" applyBorder="1" applyAlignment="1">
      <alignment vertical="center" wrapText="1"/>
    </xf>
    <xf numFmtId="10" fontId="6" fillId="0" borderId="8" xfId="13" applyNumberFormat="1" applyFont="1" applyBorder="1" applyAlignment="1">
      <alignment vertical="center"/>
    </xf>
    <xf numFmtId="10" fontId="6" fillId="0" borderId="0" xfId="13" applyNumberFormat="1" applyFont="1" applyBorder="1" applyAlignment="1">
      <alignment vertical="center"/>
    </xf>
    <xf numFmtId="9" fontId="4" fillId="5" borderId="22" xfId="1" applyNumberFormat="1" applyFont="1" applyFill="1" applyBorder="1" applyAlignment="1">
      <alignment horizontal="right" vertical="center" wrapText="1"/>
    </xf>
    <xf numFmtId="0" fontId="32" fillId="5" borderId="1" xfId="0" applyFont="1" applyFill="1" applyBorder="1" applyAlignment="1">
      <alignment horizontal="left"/>
    </xf>
    <xf numFmtId="0" fontId="32" fillId="5" borderId="9" xfId="0" applyFont="1" applyFill="1" applyBorder="1" applyAlignment="1">
      <alignment horizontal="right"/>
    </xf>
    <xf numFmtId="171" fontId="11" fillId="0" borderId="1" xfId="0" applyNumberFormat="1" applyFont="1" applyBorder="1" applyAlignment="1">
      <alignment horizontal="left"/>
    </xf>
    <xf numFmtId="0" fontId="7" fillId="0" borderId="0" xfId="6" applyFont="1"/>
    <xf numFmtId="171" fontId="11" fillId="0" borderId="1" xfId="0" applyNumberFormat="1" applyFont="1" applyBorder="1" applyAlignment="1">
      <alignment horizontal="left" wrapText="1"/>
    </xf>
    <xf numFmtId="171" fontId="11" fillId="0" borderId="17" xfId="0" applyNumberFormat="1" applyFont="1" applyBorder="1" applyAlignment="1">
      <alignment horizontal="left"/>
    </xf>
    <xf numFmtId="9" fontId="32" fillId="5" borderId="12" xfId="1" applyNumberFormat="1" applyFont="1" applyFill="1" applyBorder="1"/>
    <xf numFmtId="0" fontId="15" fillId="0" borderId="6" xfId="9" applyFont="1" applyFill="1" applyBorder="1" applyAlignment="1">
      <alignment wrapText="1"/>
    </xf>
    <xf numFmtId="0" fontId="5" fillId="43" borderId="0" xfId="0" applyFont="1" applyFill="1"/>
    <xf numFmtId="3" fontId="5" fillId="43" borderId="0" xfId="0" applyNumberFormat="1" applyFont="1" applyFill="1"/>
    <xf numFmtId="4" fontId="23" fillId="0" borderId="0" xfId="29" applyNumberFormat="1" applyFont="1" applyFill="1" applyBorder="1" applyAlignment="1">
      <alignment horizontal="right"/>
    </xf>
    <xf numFmtId="0" fontId="0" fillId="0" borderId="0" xfId="0"/>
    <xf numFmtId="4" fontId="23" fillId="0" borderId="0" xfId="29" applyNumberFormat="1" applyFont="1" applyFill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6" fillId="0" borderId="0" xfId="0" applyFont="1" applyFill="1" applyBorder="1"/>
    <xf numFmtId="167" fontId="15" fillId="0" borderId="0" xfId="75" applyNumberFormat="1" applyFont="1" applyFill="1" applyBorder="1" applyAlignment="1">
      <alignment horizontal="right"/>
    </xf>
    <xf numFmtId="9" fontId="32" fillId="5" borderId="12" xfId="1" applyFont="1" applyFill="1" applyBorder="1"/>
    <xf numFmtId="0" fontId="6" fillId="0" borderId="6" xfId="0" applyFont="1" applyBorder="1" applyAlignment="1">
      <alignment horizontal="left" vertical="center"/>
    </xf>
    <xf numFmtId="0" fontId="4" fillId="5" borderId="7" xfId="19" applyFont="1" applyFill="1" applyBorder="1" applyAlignment="1">
      <alignment horizontal="center" vertical="center"/>
    </xf>
    <xf numFmtId="3" fontId="6" fillId="0" borderId="1" xfId="0" applyNumberFormat="1" applyFont="1" applyFill="1" applyBorder="1" applyAlignment="1">
      <alignment horizontal="right"/>
    </xf>
    <xf numFmtId="3" fontId="6" fillId="0" borderId="6" xfId="0" applyNumberFormat="1" applyFont="1" applyFill="1" applyBorder="1" applyAlignment="1">
      <alignment horizontal="right"/>
    </xf>
    <xf numFmtId="3" fontId="6" fillId="0" borderId="7" xfId="0" applyNumberFormat="1" applyFont="1" applyFill="1" applyBorder="1" applyAlignment="1">
      <alignment horizontal="right"/>
    </xf>
    <xf numFmtId="3" fontId="6" fillId="0" borderId="8" xfId="0" applyNumberFormat="1" applyFont="1" applyFill="1" applyBorder="1" applyAlignment="1">
      <alignment horizontal="right"/>
    </xf>
    <xf numFmtId="0" fontId="31" fillId="7" borderId="17" xfId="79" applyFont="1" applyFill="1" applyBorder="1" applyAlignment="1">
      <alignment horizontal="center" vertical="center"/>
    </xf>
    <xf numFmtId="0" fontId="31" fillId="7" borderId="18" xfId="79" applyFont="1" applyFill="1" applyBorder="1" applyAlignment="1">
      <alignment horizontal="center" vertical="center" wrapText="1"/>
    </xf>
    <xf numFmtId="0" fontId="31" fillId="7" borderId="18" xfId="79" applyFont="1" applyFill="1" applyBorder="1" applyAlignment="1">
      <alignment horizontal="center" vertical="center"/>
    </xf>
    <xf numFmtId="0" fontId="31" fillId="7" borderId="19" xfId="79" applyFont="1" applyFill="1" applyBorder="1" applyAlignment="1">
      <alignment horizontal="center" vertical="center"/>
    </xf>
    <xf numFmtId="171" fontId="0" fillId="0" borderId="0" xfId="78" applyNumberFormat="1" applyFont="1"/>
    <xf numFmtId="0" fontId="6" fillId="0" borderId="0" xfId="0" applyFont="1" applyBorder="1"/>
    <xf numFmtId="167" fontId="6" fillId="0" borderId="0" xfId="75" applyNumberFormat="1" applyFont="1" applyBorder="1"/>
    <xf numFmtId="167" fontId="6" fillId="0" borderId="0" xfId="75" applyNumberFormat="1" applyFont="1" applyFill="1" applyBorder="1" applyAlignment="1"/>
    <xf numFmtId="0" fontId="32" fillId="5" borderId="6" xfId="0" applyFont="1" applyFill="1" applyBorder="1" applyAlignment="1">
      <alignment horizontal="left"/>
    </xf>
    <xf numFmtId="0" fontId="32" fillId="5" borderId="7" xfId="0" applyFont="1" applyFill="1" applyBorder="1" applyAlignment="1">
      <alignment horizontal="right"/>
    </xf>
    <xf numFmtId="0" fontId="32" fillId="5" borderId="8" xfId="0" applyFont="1" applyFill="1" applyBorder="1" applyAlignment="1">
      <alignment horizontal="right"/>
    </xf>
    <xf numFmtId="10" fontId="15" fillId="0" borderId="8" xfId="10" applyNumberFormat="1" applyFont="1" applyFill="1" applyBorder="1" applyAlignment="1">
      <alignment horizontal="right" wrapText="1"/>
    </xf>
    <xf numFmtId="0" fontId="1" fillId="3" borderId="0" xfId="30" applyFill="1"/>
    <xf numFmtId="0" fontId="14" fillId="9" borderId="1" xfId="30" applyFont="1" applyFill="1" applyBorder="1" applyAlignment="1">
      <alignment horizontal="center"/>
    </xf>
    <xf numFmtId="0" fontId="14" fillId="9" borderId="0" xfId="30" applyFont="1" applyFill="1" applyBorder="1" applyAlignment="1">
      <alignment horizontal="center"/>
    </xf>
    <xf numFmtId="0" fontId="14" fillId="9" borderId="0" xfId="30" applyFont="1" applyFill="1" applyBorder="1" applyAlignment="1">
      <alignment horizontal="right"/>
    </xf>
    <xf numFmtId="0" fontId="14" fillId="9" borderId="9" xfId="30" applyFont="1" applyFill="1" applyBorder="1" applyAlignment="1">
      <alignment horizontal="right"/>
    </xf>
    <xf numFmtId="0" fontId="32" fillId="5" borderId="1" xfId="30" applyFont="1" applyFill="1" applyBorder="1"/>
    <xf numFmtId="3" fontId="32" fillId="5" borderId="0" xfId="30" applyNumberFormat="1" applyFont="1" applyFill="1" applyBorder="1" applyAlignment="1">
      <alignment horizontal="right"/>
    </xf>
    <xf numFmtId="3" fontId="4" fillId="5" borderId="0" xfId="30" applyNumberFormat="1" applyFont="1" applyFill="1" applyBorder="1" applyAlignment="1">
      <alignment horizontal="right"/>
    </xf>
    <xf numFmtId="3" fontId="32" fillId="5" borderId="0" xfId="30" applyNumberFormat="1" applyFont="1" applyFill="1" applyBorder="1" applyAlignment="1">
      <alignment horizontal="center"/>
    </xf>
    <xf numFmtId="3" fontId="32" fillId="5" borderId="9" xfId="30" applyNumberFormat="1" applyFont="1" applyFill="1" applyBorder="1" applyAlignment="1">
      <alignment horizontal="right"/>
    </xf>
    <xf numFmtId="3" fontId="6" fillId="3" borderId="1" xfId="30" applyNumberFormat="1" applyFont="1" applyFill="1" applyBorder="1" applyAlignment="1">
      <alignment horizontal="left"/>
    </xf>
    <xf numFmtId="171" fontId="28" fillId="3" borderId="0" xfId="80" applyNumberFormat="1" applyFont="1" applyFill="1" applyBorder="1"/>
    <xf numFmtId="171" fontId="28" fillId="3" borderId="9" xfId="80" applyNumberFormat="1" applyFont="1" applyFill="1" applyBorder="1"/>
    <xf numFmtId="0" fontId="32" fillId="5" borderId="13" xfId="30" applyFont="1" applyFill="1" applyBorder="1"/>
    <xf numFmtId="3" fontId="4" fillId="5" borderId="12" xfId="30" applyNumberFormat="1" applyFont="1" applyFill="1" applyBorder="1"/>
    <xf numFmtId="0" fontId="11" fillId="9" borderId="0" xfId="30" applyFont="1" applyFill="1"/>
    <xf numFmtId="0" fontId="11" fillId="9" borderId="0" xfId="30" applyFont="1" applyFill="1" applyAlignment="1">
      <alignment horizontal="right"/>
    </xf>
    <xf numFmtId="0" fontId="8" fillId="3" borderId="0" xfId="30" applyFont="1" applyFill="1"/>
    <xf numFmtId="0" fontId="8" fillId="3" borderId="36" xfId="30" applyFont="1" applyFill="1" applyBorder="1"/>
    <xf numFmtId="0" fontId="8" fillId="3" borderId="0" xfId="30" applyFont="1" applyFill="1" applyBorder="1"/>
    <xf numFmtId="0" fontId="1" fillId="3" borderId="0" xfId="30" applyFill="1" applyBorder="1"/>
    <xf numFmtId="1" fontId="65" fillId="0" borderId="0" xfId="81" applyNumberFormat="1" applyFont="1" applyFill="1" applyBorder="1" applyAlignment="1" applyProtection="1">
      <alignment horizontal="left" vertical="center"/>
    </xf>
    <xf numFmtId="0" fontId="1" fillId="0" borderId="0" xfId="30" applyFill="1"/>
    <xf numFmtId="0" fontId="1" fillId="9" borderId="1" xfId="30" applyFill="1" applyBorder="1"/>
    <xf numFmtId="0" fontId="1" fillId="9" borderId="0" xfId="30" applyFill="1" applyBorder="1"/>
    <xf numFmtId="0" fontId="1" fillId="9" borderId="9" xfId="30" applyFill="1" applyBorder="1"/>
    <xf numFmtId="0" fontId="33" fillId="0" borderId="0" xfId="30" applyFont="1" applyFill="1" applyBorder="1"/>
    <xf numFmtId="173" fontId="6" fillId="0" borderId="0" xfId="82" applyNumberFormat="1" applyFont="1" applyFill="1" applyBorder="1" applyAlignment="1">
      <alignment horizontal="right"/>
    </xf>
    <xf numFmtId="10" fontId="15" fillId="0" borderId="9" xfId="83" applyNumberFormat="1" applyFont="1" applyBorder="1"/>
    <xf numFmtId="0" fontId="15" fillId="0" borderId="0" xfId="30" applyFont="1" applyBorder="1"/>
    <xf numFmtId="3" fontId="15" fillId="0" borderId="0" xfId="30" applyNumberFormat="1" applyFont="1" applyBorder="1" applyAlignment="1">
      <alignment horizontal="right"/>
    </xf>
    <xf numFmtId="0" fontId="33" fillId="0" borderId="0" xfId="30" applyFont="1" applyFill="1" applyBorder="1" applyAlignment="1">
      <alignment wrapText="1"/>
    </xf>
    <xf numFmtId="0" fontId="15" fillId="0" borderId="0" xfId="30" applyFont="1" applyBorder="1" applyAlignment="1">
      <alignment vertical="top"/>
    </xf>
    <xf numFmtId="0" fontId="33" fillId="0" borderId="0" xfId="30" applyFont="1" applyFill="1" applyBorder="1" applyAlignment="1">
      <alignment vertical="top"/>
    </xf>
    <xf numFmtId="0" fontId="66" fillId="44" borderId="13" xfId="30" applyFont="1" applyFill="1" applyBorder="1"/>
    <xf numFmtId="173" fontId="66" fillId="44" borderId="11" xfId="82" applyNumberFormat="1" applyFont="1" applyFill="1" applyBorder="1"/>
    <xf numFmtId="0" fontId="11" fillId="9" borderId="17" xfId="30" applyFont="1" applyFill="1" applyBorder="1"/>
    <xf numFmtId="0" fontId="11" fillId="9" borderId="18" xfId="30" applyFont="1" applyFill="1" applyBorder="1"/>
    <xf numFmtId="0" fontId="11" fillId="9" borderId="19" xfId="30" applyFont="1" applyFill="1" applyBorder="1"/>
    <xf numFmtId="0" fontId="8" fillId="0" borderId="0" xfId="30" applyFont="1"/>
    <xf numFmtId="3" fontId="15" fillId="0" borderId="0" xfId="30" applyNumberFormat="1" applyFont="1" applyBorder="1"/>
    <xf numFmtId="170" fontId="15" fillId="0" borderId="0" xfId="84" applyNumberFormat="1" applyFont="1" applyBorder="1"/>
    <xf numFmtId="170" fontId="1" fillId="0" borderId="0" xfId="84" applyNumberFormat="1" applyFill="1"/>
    <xf numFmtId="170" fontId="1" fillId="0" borderId="0" xfId="84" applyNumberFormat="1"/>
    <xf numFmtId="0" fontId="1" fillId="0" borderId="0" xfId="30"/>
    <xf numFmtId="4" fontId="1" fillId="0" borderId="0" xfId="30" applyNumberFormat="1"/>
    <xf numFmtId="3" fontId="15" fillId="0" borderId="0" xfId="30" applyNumberFormat="1" applyFont="1" applyBorder="1" applyAlignment="1">
      <alignment horizontal="right" vertical="center"/>
    </xf>
    <xf numFmtId="10" fontId="15" fillId="0" borderId="9" xfId="83" applyNumberFormat="1" applyFont="1" applyBorder="1" applyAlignment="1">
      <alignment horizontal="right" vertical="center"/>
    </xf>
    <xf numFmtId="0" fontId="15" fillId="0" borderId="0" xfId="30" applyFont="1" applyBorder="1" applyAlignment="1">
      <alignment vertical="top" wrapText="1"/>
    </xf>
    <xf numFmtId="3" fontId="32" fillId="5" borderId="11" xfId="30" applyNumberFormat="1" applyFont="1" applyFill="1" applyBorder="1"/>
    <xf numFmtId="9" fontId="32" fillId="5" borderId="11" xfId="1" applyFont="1" applyFill="1" applyBorder="1"/>
    <xf numFmtId="0" fontId="1" fillId="0" borderId="0" xfId="26"/>
    <xf numFmtId="0" fontId="32" fillId="5" borderId="13" xfId="26" applyFont="1" applyFill="1" applyBorder="1" applyAlignment="1">
      <alignment horizontal="left"/>
    </xf>
    <xf numFmtId="173" fontId="32" fillId="5" borderId="11" xfId="85" applyNumberFormat="1" applyFont="1" applyFill="1" applyBorder="1" applyAlignment="1">
      <alignment horizontal="right"/>
    </xf>
    <xf numFmtId="0" fontId="30" fillId="0" borderId="0" xfId="26" applyFont="1"/>
    <xf numFmtId="0" fontId="8" fillId="0" borderId="2" xfId="26" applyFont="1" applyBorder="1"/>
    <xf numFmtId="173" fontId="1" fillId="0" borderId="2" xfId="26" applyNumberFormat="1" applyBorder="1"/>
    <xf numFmtId="171" fontId="0" fillId="0" borderId="0" xfId="86" applyNumberFormat="1" applyFont="1"/>
    <xf numFmtId="3" fontId="6" fillId="0" borderId="10" xfId="0" applyNumberFormat="1" applyFont="1" applyFill="1" applyBorder="1" applyAlignment="1">
      <alignment horizontal="right"/>
    </xf>
    <xf numFmtId="3" fontId="6" fillId="0" borderId="15" xfId="0" applyNumberFormat="1" applyFont="1" applyFill="1" applyBorder="1" applyAlignment="1">
      <alignment horizontal="right"/>
    </xf>
    <xf numFmtId="0" fontId="2" fillId="0" borderId="0" xfId="88"/>
    <xf numFmtId="166" fontId="7" fillId="3" borderId="3" xfId="88" applyNumberFormat="1" applyFont="1" applyFill="1" applyBorder="1" applyAlignment="1">
      <alignment horizontal="left" vertical="center" wrapText="1"/>
    </xf>
    <xf numFmtId="0" fontId="7" fillId="0" borderId="4" xfId="88" applyFont="1" applyFill="1" applyBorder="1" applyAlignment="1">
      <alignment horizontal="left" vertical="top" wrapText="1"/>
    </xf>
    <xf numFmtId="0" fontId="10" fillId="0" borderId="0" xfId="88" applyFont="1"/>
    <xf numFmtId="0" fontId="7" fillId="0" borderId="0" xfId="88" applyFont="1" applyFill="1" applyBorder="1" applyAlignment="1">
      <alignment horizontal="left" vertical="top" wrapText="1"/>
    </xf>
    <xf numFmtId="0" fontId="64" fillId="0" borderId="0" xfId="88" applyFont="1" applyFill="1" applyBorder="1" applyAlignment="1">
      <alignment horizontal="left" vertical="top" wrapText="1"/>
    </xf>
    <xf numFmtId="0" fontId="7" fillId="3" borderId="3" xfId="88" applyFont="1" applyFill="1" applyBorder="1" applyAlignment="1">
      <alignment horizontal="left" vertical="center" wrapText="1"/>
    </xf>
    <xf numFmtId="0" fontId="10" fillId="3" borderId="3" xfId="88" applyFont="1" applyFill="1" applyBorder="1"/>
    <xf numFmtId="0" fontId="10" fillId="42" borderId="0" xfId="88" applyFont="1" applyFill="1"/>
    <xf numFmtId="0" fontId="10" fillId="3" borderId="3" xfId="88" applyFont="1" applyFill="1" applyBorder="1" applyAlignment="1">
      <alignment vertical="center"/>
    </xf>
    <xf numFmtId="0" fontId="2" fillId="0" borderId="0" xfId="88" applyAlignment="1">
      <alignment vertical="center"/>
    </xf>
    <xf numFmtId="171" fontId="15" fillId="3" borderId="0" xfId="80" applyNumberFormat="1" applyFont="1" applyFill="1" applyBorder="1"/>
    <xf numFmtId="171" fontId="40" fillId="3" borderId="0" xfId="80" applyNumberFormat="1" applyFont="1" applyFill="1" applyBorder="1"/>
    <xf numFmtId="171" fontId="4" fillId="5" borderId="11" xfId="30" applyNumberFormat="1" applyFont="1" applyFill="1" applyBorder="1"/>
    <xf numFmtId="0" fontId="4" fillId="5" borderId="6" xfId="26" applyFont="1" applyFill="1" applyBorder="1" applyAlignment="1">
      <alignment horizontal="left"/>
    </xf>
    <xf numFmtId="0" fontId="4" fillId="5" borderId="7" xfId="26" applyFont="1" applyFill="1" applyBorder="1" applyAlignment="1">
      <alignment horizontal="right"/>
    </xf>
    <xf numFmtId="0" fontId="4" fillId="5" borderId="8" xfId="26" applyFont="1" applyFill="1" applyBorder="1" applyAlignment="1">
      <alignment horizontal="right"/>
    </xf>
    <xf numFmtId="171" fontId="0" fillId="0" borderId="0" xfId="0" applyNumberFormat="1" applyBorder="1"/>
    <xf numFmtId="171" fontId="0" fillId="0" borderId="9" xfId="0" applyNumberFormat="1" applyBorder="1"/>
    <xf numFmtId="173" fontId="32" fillId="5" borderId="12" xfId="85" applyNumberFormat="1" applyFont="1" applyFill="1" applyBorder="1" applyAlignment="1">
      <alignment horizontal="right"/>
    </xf>
    <xf numFmtId="165" fontId="0" fillId="0" borderId="0" xfId="0" applyNumberFormat="1"/>
    <xf numFmtId="10" fontId="15" fillId="0" borderId="0" xfId="10" applyNumberFormat="1" applyFont="1" applyFill="1" applyBorder="1" applyAlignment="1">
      <alignment horizontal="right" wrapText="1"/>
    </xf>
    <xf numFmtId="167" fontId="15" fillId="0" borderId="9" xfId="75" applyNumberFormat="1" applyFont="1" applyFill="1" applyBorder="1" applyAlignment="1">
      <alignment horizontal="right"/>
    </xf>
    <xf numFmtId="0" fontId="3" fillId="5" borderId="0" xfId="0" applyFont="1" applyFill="1" applyBorder="1" applyAlignment="1">
      <alignment horizontal="center" vertical="center"/>
    </xf>
    <xf numFmtId="0" fontId="3" fillId="5" borderId="9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left" vertical="center"/>
    </xf>
    <xf numFmtId="0" fontId="4" fillId="5" borderId="0" xfId="0" applyFont="1" applyFill="1" applyBorder="1" applyAlignment="1">
      <alignment horizontal="left" vertical="center"/>
    </xf>
    <xf numFmtId="0" fontId="4" fillId="6" borderId="1" xfId="0" applyFont="1" applyFill="1" applyBorder="1" applyAlignment="1">
      <alignment horizontal="left" vertical="center"/>
    </xf>
    <xf numFmtId="0" fontId="4" fillId="6" borderId="0" xfId="0" applyFont="1" applyFill="1" applyBorder="1" applyAlignment="1">
      <alignment horizontal="left" vertical="center"/>
    </xf>
    <xf numFmtId="3" fontId="15" fillId="0" borderId="0" xfId="0" applyNumberFormat="1" applyFont="1" applyFill="1" applyBorder="1" applyAlignment="1">
      <alignment horizontal="right" vertical="center"/>
    </xf>
    <xf numFmtId="3" fontId="6" fillId="0" borderId="0" xfId="73" applyNumberFormat="1" applyFont="1" applyFill="1" applyBorder="1" applyAlignment="1">
      <alignment vertical="center"/>
    </xf>
    <xf numFmtId="0" fontId="28" fillId="0" borderId="17" xfId="21" applyFont="1" applyFill="1" applyBorder="1" applyAlignment="1">
      <alignment horizontal="left" vertical="center"/>
    </xf>
    <xf numFmtId="3" fontId="15" fillId="0" borderId="0" xfId="0" applyNumberFormat="1" applyFont="1" applyFill="1" applyBorder="1" applyAlignment="1">
      <alignment vertical="center"/>
    </xf>
    <xf numFmtId="3" fontId="6" fillId="0" borderId="0" xfId="73" applyNumberFormat="1" applyFont="1" applyBorder="1" applyAlignment="1">
      <alignment vertical="center"/>
    </xf>
    <xf numFmtId="0" fontId="6" fillId="0" borderId="6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6" fillId="0" borderId="1" xfId="0" applyFont="1" applyFill="1" applyBorder="1" applyAlignment="1">
      <alignment horizontal="left" vertical="center"/>
    </xf>
    <xf numFmtId="0" fontId="12" fillId="0" borderId="0" xfId="30" applyFont="1" applyFill="1" applyBorder="1" applyAlignment="1">
      <alignment horizontal="center"/>
    </xf>
    <xf numFmtId="3" fontId="32" fillId="5" borderId="16" xfId="19" applyNumberFormat="1" applyFont="1" applyFill="1" applyBorder="1" applyAlignment="1">
      <alignment horizontal="right"/>
    </xf>
    <xf numFmtId="0" fontId="28" fillId="3" borderId="6" xfId="74" applyFont="1" applyFill="1" applyBorder="1" applyAlignment="1">
      <alignment vertical="center"/>
    </xf>
    <xf numFmtId="0" fontId="28" fillId="3" borderId="1" xfId="74" applyFont="1" applyFill="1" applyBorder="1" applyAlignment="1">
      <alignment vertical="center"/>
    </xf>
    <xf numFmtId="0" fontId="23" fillId="0" borderId="0" xfId="74" applyFont="1" applyFill="1" applyBorder="1"/>
    <xf numFmtId="0" fontId="6" fillId="0" borderId="16" xfId="0" applyFont="1" applyBorder="1" applyAlignment="1">
      <alignment vertical="center"/>
    </xf>
    <xf numFmtId="167" fontId="6" fillId="0" borderId="8" xfId="5" applyNumberFormat="1" applyFont="1" applyFill="1" applyBorder="1" applyAlignment="1"/>
    <xf numFmtId="3" fontId="15" fillId="0" borderId="7" xfId="9" applyNumberFormat="1" applyFont="1" applyFill="1" applyBorder="1" applyAlignment="1">
      <alignment horizontal="right" wrapText="1"/>
    </xf>
    <xf numFmtId="0" fontId="9" fillId="9" borderId="1" xfId="0" applyFont="1" applyFill="1" applyBorder="1" applyAlignment="1">
      <alignment horizontal="center"/>
    </xf>
    <xf numFmtId="0" fontId="9" fillId="9" borderId="0" xfId="0" applyFont="1" applyFill="1" applyBorder="1" applyAlignment="1">
      <alignment horizontal="center"/>
    </xf>
    <xf numFmtId="0" fontId="9" fillId="9" borderId="9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left"/>
    </xf>
    <xf numFmtId="0" fontId="4" fillId="5" borderId="0" xfId="0" applyFont="1" applyFill="1" applyBorder="1" applyAlignment="1">
      <alignment horizontal="right"/>
    </xf>
    <xf numFmtId="0" fontId="4" fillId="5" borderId="9" xfId="0" applyFont="1" applyFill="1" applyBorder="1" applyAlignment="1">
      <alignment horizontal="right"/>
    </xf>
    <xf numFmtId="10" fontId="6" fillId="0" borderId="0" xfId="8" applyNumberFormat="1" applyFont="1"/>
    <xf numFmtId="10" fontId="7" fillId="0" borderId="0" xfId="11" applyNumberFormat="1" applyFont="1"/>
    <xf numFmtId="4" fontId="36" fillId="5" borderId="1" xfId="7" applyNumberFormat="1" applyFont="1" applyFill="1" applyBorder="1" applyAlignment="1">
      <alignment horizontal="left"/>
    </xf>
    <xf numFmtId="4" fontId="36" fillId="5" borderId="0" xfId="7" applyNumberFormat="1" applyFont="1" applyFill="1" applyBorder="1" applyAlignment="1">
      <alignment horizontal="left"/>
    </xf>
    <xf numFmtId="4" fontId="36" fillId="5" borderId="9" xfId="7" applyNumberFormat="1" applyFont="1" applyFill="1" applyBorder="1" applyAlignment="1">
      <alignment horizontal="left"/>
    </xf>
    <xf numFmtId="16" fontId="6" fillId="0" borderId="0" xfId="0" applyNumberFormat="1" applyFont="1" applyFill="1" applyBorder="1" applyAlignment="1">
      <alignment horizontal="left"/>
    </xf>
    <xf numFmtId="171" fontId="0" fillId="0" borderId="0" xfId="78" applyNumberFormat="1" applyFont="1" applyBorder="1"/>
    <xf numFmtId="3" fontId="6" fillId="0" borderId="0" xfId="0" applyNumberFormat="1" applyFont="1" applyFill="1" applyBorder="1" applyAlignment="1">
      <alignment horizontal="right"/>
    </xf>
    <xf numFmtId="4" fontId="23" fillId="0" borderId="7" xfId="7" applyNumberFormat="1" applyFont="1" applyFill="1" applyBorder="1" applyAlignment="1">
      <alignment horizontal="right"/>
    </xf>
    <xf numFmtId="4" fontId="23" fillId="0" borderId="9" xfId="7" applyNumberFormat="1" applyFont="1" applyFill="1" applyBorder="1" applyAlignment="1">
      <alignment horizontal="right"/>
    </xf>
    <xf numFmtId="4" fontId="23" fillId="0" borderId="9" xfId="7" applyNumberFormat="1" applyFont="1" applyFill="1" applyBorder="1" applyAlignment="1">
      <alignment horizontal="center"/>
    </xf>
    <xf numFmtId="4" fontId="23" fillId="0" borderId="8" xfId="7" applyNumberFormat="1" applyFont="1" applyFill="1" applyBorder="1" applyAlignment="1">
      <alignment horizontal="center"/>
    </xf>
    <xf numFmtId="4" fontId="23" fillId="0" borderId="7" xfId="7" applyNumberFormat="1" applyFont="1" applyFill="1" applyBorder="1" applyAlignment="1">
      <alignment horizontal="center"/>
    </xf>
    <xf numFmtId="4" fontId="23" fillId="0" borderId="8" xfId="7" applyNumberFormat="1" applyFont="1" applyFill="1" applyBorder="1" applyAlignment="1">
      <alignment horizontal="right"/>
    </xf>
    <xf numFmtId="4" fontId="23" fillId="0" borderId="1" xfId="7" applyNumberFormat="1" applyFont="1" applyFill="1" applyBorder="1" applyAlignment="1">
      <alignment horizontal="left"/>
    </xf>
    <xf numFmtId="4" fontId="23" fillId="0" borderId="7" xfId="7" applyNumberFormat="1" applyFont="1" applyFill="1" applyBorder="1" applyAlignment="1">
      <alignment horizontal="left"/>
    </xf>
    <xf numFmtId="0" fontId="6" fillId="0" borderId="0" xfId="0" applyFont="1" applyFill="1" applyBorder="1"/>
    <xf numFmtId="167" fontId="15" fillId="0" borderId="0" xfId="5" applyNumberFormat="1" applyFont="1" applyFill="1" applyBorder="1" applyAlignment="1">
      <alignment horizontal="right"/>
    </xf>
    <xf numFmtId="4" fontId="23" fillId="0" borderId="6" xfId="7" applyNumberFormat="1" applyFont="1" applyFill="1" applyBorder="1" applyAlignment="1">
      <alignment horizontal="left"/>
    </xf>
    <xf numFmtId="4" fontId="23" fillId="0" borderId="0" xfId="7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/>
    <xf numFmtId="4" fontId="23" fillId="0" borderId="0" xfId="7" applyNumberFormat="1" applyFont="1" applyFill="1" applyBorder="1" applyAlignment="1">
      <alignment horizontal="center"/>
    </xf>
    <xf numFmtId="4" fontId="23" fillId="3" borderId="0" xfId="29" applyNumberFormat="1" applyFont="1" applyFill="1" applyBorder="1" applyAlignment="1">
      <alignment horizontal="right"/>
    </xf>
    <xf numFmtId="4" fontId="23" fillId="3" borderId="0" xfId="29" applyNumberFormat="1" applyFont="1" applyFill="1" applyBorder="1" applyAlignment="1">
      <alignment horizontal="left"/>
    </xf>
    <xf numFmtId="4" fontId="23" fillId="3" borderId="1" xfId="29" applyNumberFormat="1" applyFont="1" applyFill="1" applyBorder="1" applyAlignment="1">
      <alignment horizontal="left"/>
    </xf>
    <xf numFmtId="4" fontId="23" fillId="3" borderId="9" xfId="29" applyNumberFormat="1" applyFont="1" applyFill="1" applyBorder="1" applyAlignment="1">
      <alignment horizontal="right"/>
    </xf>
    <xf numFmtId="0" fontId="4" fillId="5" borderId="17" xfId="0" applyFont="1" applyFill="1" applyBorder="1" applyAlignment="1">
      <alignment vertical="center"/>
    </xf>
    <xf numFmtId="4" fontId="23" fillId="0" borderId="7" xfId="7" applyNumberFormat="1" applyFont="1" applyFill="1" applyBorder="1" applyAlignment="1">
      <alignment horizontal="right" vertical="center"/>
    </xf>
    <xf numFmtId="4" fontId="23" fillId="0" borderId="8" xfId="7" applyNumberFormat="1" applyFont="1" applyFill="1" applyBorder="1" applyAlignment="1">
      <alignment horizontal="right" vertical="center"/>
    </xf>
    <xf numFmtId="4" fontId="23" fillId="0" borderId="1" xfId="7" applyNumberFormat="1" applyFont="1" applyFill="1" applyBorder="1" applyAlignment="1">
      <alignment horizontal="left" vertical="center"/>
    </xf>
    <xf numFmtId="4" fontId="23" fillId="0" borderId="9" xfId="7" applyNumberFormat="1" applyFont="1" applyFill="1" applyBorder="1" applyAlignment="1">
      <alignment horizontal="right" vertical="center"/>
    </xf>
    <xf numFmtId="10" fontId="6" fillId="0" borderId="19" xfId="13" applyNumberFormat="1" applyFont="1" applyBorder="1" applyAlignment="1">
      <alignment vertical="center"/>
    </xf>
    <xf numFmtId="171" fontId="28" fillId="0" borderId="18" xfId="78" applyNumberFormat="1" applyFont="1" applyBorder="1"/>
    <xf numFmtId="0" fontId="15" fillId="0" borderId="17" xfId="12" applyFont="1" applyFill="1" applyBorder="1" applyAlignment="1">
      <alignment vertical="center" wrapText="1"/>
    </xf>
    <xf numFmtId="171" fontId="28" fillId="0" borderId="0" xfId="78" applyNumberFormat="1" applyFont="1" applyBorder="1"/>
    <xf numFmtId="171" fontId="28" fillId="0" borderId="7" xfId="78" applyNumberFormat="1" applyFont="1" applyBorder="1"/>
    <xf numFmtId="3" fontId="4" fillId="5" borderId="18" xfId="0" applyNumberFormat="1" applyFont="1" applyFill="1" applyBorder="1" applyAlignment="1">
      <alignment vertical="center"/>
    </xf>
    <xf numFmtId="9" fontId="4" fillId="5" borderId="19" xfId="1" applyFont="1" applyFill="1" applyBorder="1" applyAlignment="1">
      <alignment vertical="center"/>
    </xf>
    <xf numFmtId="171" fontId="28" fillId="0" borderId="0" xfId="78" applyNumberFormat="1" applyFont="1"/>
    <xf numFmtId="0" fontId="6" fillId="0" borderId="17" xfId="0" applyFont="1" applyBorder="1" applyAlignment="1">
      <alignment wrapText="1"/>
    </xf>
    <xf numFmtId="0" fontId="6" fillId="0" borderId="1" xfId="0" applyFont="1" applyBorder="1" applyAlignment="1">
      <alignment wrapText="1"/>
    </xf>
    <xf numFmtId="0" fontId="6" fillId="0" borderId="6" xfId="0" applyFont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3" fontId="23" fillId="0" borderId="0" xfId="7" applyFont="1" applyFill="1" applyBorder="1" applyAlignment="1">
      <alignment horizontal="left"/>
    </xf>
    <xf numFmtId="4" fontId="23" fillId="0" borderId="0" xfId="7" applyNumberFormat="1" applyFont="1" applyFill="1" applyBorder="1" applyAlignment="1">
      <alignment horizontal="right"/>
    </xf>
    <xf numFmtId="4" fontId="23" fillId="0" borderId="7" xfId="7" applyNumberFormat="1" applyFont="1" applyFill="1" applyBorder="1" applyAlignment="1">
      <alignment horizontal="left" vertical="center"/>
    </xf>
    <xf numFmtId="4" fontId="23" fillId="0" borderId="6" xfId="7" applyNumberFormat="1" applyFont="1" applyFill="1" applyBorder="1" applyAlignment="1">
      <alignment horizontal="left" vertical="center"/>
    </xf>
    <xf numFmtId="4" fontId="23" fillId="0" borderId="0" xfId="7" applyNumberFormat="1" applyFont="1" applyFill="1" applyBorder="1" applyAlignment="1">
      <alignment horizontal="left" vertical="center"/>
    </xf>
    <xf numFmtId="4" fontId="23" fillId="0" borderId="0" xfId="7" applyNumberFormat="1" applyFont="1" applyFill="1" applyBorder="1" applyAlignment="1">
      <alignment horizontal="right" vertical="center"/>
    </xf>
    <xf numFmtId="0" fontId="0" fillId="0" borderId="0" xfId="0"/>
    <xf numFmtId="171" fontId="32" fillId="5" borderId="18" xfId="78" applyNumberFormat="1" applyFont="1" applyFill="1" applyBorder="1" applyAlignment="1">
      <alignment horizontal="right"/>
    </xf>
    <xf numFmtId="171" fontId="32" fillId="5" borderId="19" xfId="78" applyNumberFormat="1" applyFont="1" applyFill="1" applyBorder="1" applyAlignment="1">
      <alignment horizontal="right"/>
    </xf>
    <xf numFmtId="0" fontId="10" fillId="3" borderId="6" xfId="90" applyFont="1" applyFill="1" applyBorder="1" applyAlignment="1">
      <alignment horizontal="right" wrapText="1"/>
    </xf>
    <xf numFmtId="0" fontId="10" fillId="3" borderId="7" xfId="90" applyFont="1" applyFill="1" applyBorder="1" applyAlignment="1">
      <alignment horizontal="right" wrapText="1"/>
    </xf>
    <xf numFmtId="171" fontId="11" fillId="3" borderId="7" xfId="84" applyNumberFormat="1" applyFont="1" applyFill="1" applyBorder="1"/>
    <xf numFmtId="171" fontId="10" fillId="3" borderId="8" xfId="87" applyNumberFormat="1" applyFont="1" applyFill="1" applyBorder="1" applyAlignment="1">
      <alignment horizontal="center" wrapText="1"/>
    </xf>
    <xf numFmtId="0" fontId="10" fillId="3" borderId="1" xfId="90" applyFont="1" applyFill="1" applyBorder="1" applyAlignment="1">
      <alignment horizontal="right" wrapText="1"/>
    </xf>
    <xf numFmtId="0" fontId="10" fillId="3" borderId="0" xfId="90" applyFont="1" applyFill="1" applyBorder="1" applyAlignment="1">
      <alignment horizontal="right" wrapText="1"/>
    </xf>
    <xf numFmtId="171" fontId="11" fillId="3" borderId="0" xfId="84" applyNumberFormat="1" applyFont="1" applyFill="1" applyBorder="1"/>
    <xf numFmtId="171" fontId="10" fillId="3" borderId="9" xfId="87" applyNumberFormat="1" applyFont="1" applyFill="1" applyBorder="1" applyAlignment="1">
      <alignment horizontal="center" wrapText="1"/>
    </xf>
    <xf numFmtId="0" fontId="10" fillId="3" borderId="17" xfId="90" applyFont="1" applyFill="1" applyBorder="1" applyAlignment="1">
      <alignment horizontal="right" wrapText="1"/>
    </xf>
    <xf numFmtId="0" fontId="10" fillId="3" borderId="18" xfId="90" applyFont="1" applyFill="1" applyBorder="1" applyAlignment="1">
      <alignment horizontal="right" wrapText="1"/>
    </xf>
    <xf numFmtId="171" fontId="11" fillId="3" borderId="18" xfId="84" applyNumberFormat="1" applyFont="1" applyFill="1" applyBorder="1"/>
    <xf numFmtId="171" fontId="10" fillId="3" borderId="19" xfId="87" applyNumberFormat="1" applyFont="1" applyFill="1" applyBorder="1" applyAlignment="1">
      <alignment horizontal="center" wrapText="1"/>
    </xf>
    <xf numFmtId="170" fontId="0" fillId="0" borderId="0" xfId="0" applyNumberFormat="1"/>
    <xf numFmtId="167" fontId="15" fillId="0" borderId="12" xfId="75" applyNumberFormat="1" applyFont="1" applyFill="1" applyBorder="1" applyAlignment="1">
      <alignment horizontal="right"/>
    </xf>
    <xf numFmtId="0" fontId="8" fillId="3" borderId="0" xfId="30" applyFont="1" applyFill="1" applyAlignment="1">
      <alignment horizontal="left"/>
    </xf>
    <xf numFmtId="0" fontId="8" fillId="0" borderId="0" xfId="26" applyFont="1" applyAlignment="1">
      <alignment horizontal="left"/>
    </xf>
    <xf numFmtId="0" fontId="7" fillId="3" borderId="3" xfId="88" applyFont="1" applyFill="1" applyBorder="1" applyAlignment="1">
      <alignment vertical="center" wrapText="1"/>
    </xf>
    <xf numFmtId="0" fontId="7" fillId="3" borderId="3" xfId="88" applyFont="1" applyFill="1" applyBorder="1" applyAlignment="1">
      <alignment vertical="center"/>
    </xf>
    <xf numFmtId="0" fontId="10" fillId="3" borderId="3" xfId="88" applyFont="1" applyFill="1" applyBorder="1" applyAlignment="1">
      <alignment vertical="center" wrapText="1"/>
    </xf>
    <xf numFmtId="0" fontId="8" fillId="0" borderId="0" xfId="0" applyFont="1" applyAlignment="1">
      <alignment horizontal="left" vertical="center" wrapText="1"/>
    </xf>
    <xf numFmtId="165" fontId="31" fillId="5" borderId="6" xfId="18" applyFont="1" applyFill="1" applyBorder="1" applyAlignment="1">
      <alignment horizontal="center"/>
    </xf>
    <xf numFmtId="165" fontId="31" fillId="5" borderId="7" xfId="18" applyFont="1" applyFill="1" applyBorder="1" applyAlignment="1">
      <alignment horizontal="center"/>
    </xf>
    <xf numFmtId="165" fontId="31" fillId="5" borderId="8" xfId="18" applyFont="1" applyFill="1" applyBorder="1" applyAlignment="1">
      <alignment horizontal="center"/>
    </xf>
    <xf numFmtId="165" fontId="31" fillId="5" borderId="1" xfId="18" applyFont="1" applyFill="1" applyBorder="1" applyAlignment="1">
      <alignment horizontal="center"/>
    </xf>
    <xf numFmtId="165" fontId="31" fillId="5" borderId="0" xfId="18" applyFont="1" applyFill="1" applyBorder="1" applyAlignment="1">
      <alignment horizontal="center"/>
    </xf>
    <xf numFmtId="165" fontId="31" fillId="5" borderId="9" xfId="18" applyFont="1" applyFill="1" applyBorder="1" applyAlignment="1">
      <alignment horizontal="center"/>
    </xf>
    <xf numFmtId="0" fontId="31" fillId="5" borderId="1" xfId="19" applyFont="1" applyFill="1" applyBorder="1" applyAlignment="1">
      <alignment horizontal="center"/>
    </xf>
    <xf numFmtId="0" fontId="31" fillId="5" borderId="0" xfId="19" applyFont="1" applyFill="1" applyBorder="1" applyAlignment="1">
      <alignment horizontal="center"/>
    </xf>
    <xf numFmtId="0" fontId="31" fillId="5" borderId="9" xfId="19" applyFont="1" applyFill="1" applyBorder="1" applyAlignment="1">
      <alignment horizontal="center"/>
    </xf>
    <xf numFmtId="0" fontId="4" fillId="5" borderId="10" xfId="19" applyFont="1" applyFill="1" applyBorder="1" applyAlignment="1">
      <alignment horizontal="left" vertical="center"/>
    </xf>
    <xf numFmtId="0" fontId="4" fillId="5" borderId="17" xfId="19" applyFont="1" applyFill="1" applyBorder="1" applyAlignment="1">
      <alignment horizontal="left" vertical="center"/>
    </xf>
    <xf numFmtId="0" fontId="4" fillId="5" borderId="11" xfId="19" applyFont="1" applyFill="1" applyBorder="1" applyAlignment="1">
      <alignment horizontal="center" vertical="center"/>
    </xf>
    <xf numFmtId="0" fontId="4" fillId="5" borderId="12" xfId="19" applyFont="1" applyFill="1" applyBorder="1" applyAlignment="1">
      <alignment horizontal="center" vertical="center"/>
    </xf>
    <xf numFmtId="0" fontId="4" fillId="5" borderId="13" xfId="19" applyFont="1" applyFill="1" applyBorder="1" applyAlignment="1">
      <alignment horizontal="center" vertical="center"/>
    </xf>
    <xf numFmtId="0" fontId="4" fillId="5" borderId="10" xfId="19" applyFont="1" applyFill="1" applyBorder="1" applyAlignment="1">
      <alignment horizontal="center" vertical="center" wrapText="1"/>
    </xf>
    <xf numFmtId="0" fontId="4" fillId="5" borderId="15" xfId="19" applyFont="1" applyFill="1" applyBorder="1" applyAlignment="1">
      <alignment horizontal="center" vertical="center" wrapText="1"/>
    </xf>
    <xf numFmtId="0" fontId="4" fillId="5" borderId="8" xfId="19" applyFont="1" applyFill="1" applyBorder="1" applyAlignment="1">
      <alignment horizontal="center" vertical="center" wrapText="1"/>
    </xf>
    <xf numFmtId="0" fontId="4" fillId="5" borderId="9" xfId="19" applyFont="1" applyFill="1" applyBorder="1" applyAlignment="1">
      <alignment horizontal="center" vertical="center" wrapText="1"/>
    </xf>
    <xf numFmtId="0" fontId="7" fillId="3" borderId="3" xfId="88" applyFont="1" applyFill="1" applyBorder="1" applyAlignment="1">
      <alignment vertical="center" wrapText="1"/>
    </xf>
    <xf numFmtId="0" fontId="10" fillId="3" borderId="3" xfId="88" applyFont="1" applyFill="1" applyBorder="1" applyAlignment="1">
      <alignment vertical="center" wrapText="1"/>
    </xf>
    <xf numFmtId="0" fontId="7" fillId="3" borderId="3" xfId="88" applyFont="1" applyFill="1" applyBorder="1" applyAlignment="1">
      <alignment vertical="center"/>
    </xf>
    <xf numFmtId="0" fontId="9" fillId="7" borderId="6" xfId="79" applyFont="1" applyFill="1" applyBorder="1" applyAlignment="1">
      <alignment horizontal="center" vertical="center"/>
    </xf>
    <xf numFmtId="0" fontId="9" fillId="7" borderId="7" xfId="79" applyFont="1" applyFill="1" applyBorder="1" applyAlignment="1">
      <alignment horizontal="center" vertical="center"/>
    </xf>
    <xf numFmtId="0" fontId="9" fillId="7" borderId="8" xfId="79" applyFont="1" applyFill="1" applyBorder="1" applyAlignment="1">
      <alignment horizontal="center" vertical="center"/>
    </xf>
    <xf numFmtId="0" fontId="9" fillId="7" borderId="1" xfId="79" applyFont="1" applyFill="1" applyBorder="1" applyAlignment="1">
      <alignment horizontal="center" vertical="center"/>
    </xf>
    <xf numFmtId="0" fontId="9" fillId="7" borderId="0" xfId="79" applyFont="1" applyFill="1" applyBorder="1" applyAlignment="1">
      <alignment horizontal="center" vertical="center"/>
    </xf>
    <xf numFmtId="0" fontId="9" fillId="7" borderId="9" xfId="79" applyFont="1" applyFill="1" applyBorder="1" applyAlignment="1">
      <alignment horizontal="center" vertical="center"/>
    </xf>
    <xf numFmtId="0" fontId="9" fillId="8" borderId="1" xfId="79" applyFont="1" applyFill="1" applyBorder="1" applyAlignment="1">
      <alignment horizontal="center" vertical="center"/>
    </xf>
    <xf numFmtId="0" fontId="9" fillId="8" borderId="0" xfId="79" applyFont="1" applyFill="1" applyBorder="1" applyAlignment="1">
      <alignment horizontal="center" vertical="center"/>
    </xf>
    <xf numFmtId="0" fontId="9" fillId="8" borderId="9" xfId="79" applyFont="1" applyFill="1" applyBorder="1" applyAlignment="1">
      <alignment horizontal="center" vertical="center"/>
    </xf>
    <xf numFmtId="0" fontId="6" fillId="0" borderId="10" xfId="20" applyFont="1" applyFill="1" applyBorder="1" applyAlignment="1">
      <alignment vertical="center" wrapText="1"/>
    </xf>
    <xf numFmtId="0" fontId="6" fillId="0" borderId="15" xfId="20" applyFont="1" applyFill="1" applyBorder="1" applyAlignment="1">
      <alignment vertical="center" wrapText="1"/>
    </xf>
    <xf numFmtId="0" fontId="6" fillId="0" borderId="14" xfId="20" applyFont="1" applyFill="1" applyBorder="1" applyAlignment="1">
      <alignment vertical="center" wrapText="1"/>
    </xf>
    <xf numFmtId="0" fontId="3" fillId="5" borderId="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0" xfId="0" applyFont="1" applyFill="1" applyBorder="1" applyAlignment="1">
      <alignment horizontal="center" vertical="center"/>
    </xf>
    <xf numFmtId="0" fontId="3" fillId="5" borderId="9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3" fillId="9" borderId="0" xfId="0" applyFont="1" applyFill="1" applyBorder="1" applyAlignment="1">
      <alignment horizontal="center" vertical="center"/>
    </xf>
    <xf numFmtId="0" fontId="3" fillId="9" borderId="9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left" vertical="center"/>
    </xf>
    <xf numFmtId="0" fontId="4" fillId="5" borderId="0" xfId="0" applyFont="1" applyFill="1" applyBorder="1" applyAlignment="1">
      <alignment horizontal="left" vertical="center"/>
    </xf>
    <xf numFmtId="0" fontId="32" fillId="5" borderId="1" xfId="0" applyFont="1" applyFill="1" applyBorder="1" applyAlignment="1">
      <alignment horizontal="left" vertical="center"/>
    </xf>
    <xf numFmtId="0" fontId="32" fillId="5" borderId="0" xfId="0" applyFont="1" applyFill="1" applyBorder="1" applyAlignment="1">
      <alignment horizontal="left" vertical="center"/>
    </xf>
    <xf numFmtId="0" fontId="32" fillId="5" borderId="0" xfId="0" applyFont="1" applyFill="1" applyBorder="1" applyAlignment="1">
      <alignment horizontal="center" vertical="center" wrapText="1"/>
    </xf>
    <xf numFmtId="0" fontId="6" fillId="0" borderId="10" xfId="20" applyFont="1" applyFill="1" applyBorder="1" applyAlignment="1">
      <alignment horizontal="left" vertical="center" wrapText="1"/>
    </xf>
    <xf numFmtId="0" fontId="6" fillId="0" borderId="15" xfId="20" applyFont="1" applyFill="1" applyBorder="1" applyAlignment="1">
      <alignment horizontal="left" vertical="center" wrapText="1"/>
    </xf>
    <xf numFmtId="0" fontId="4" fillId="6" borderId="1" xfId="0" applyFont="1" applyFill="1" applyBorder="1" applyAlignment="1">
      <alignment horizontal="left" vertical="center"/>
    </xf>
    <xf numFmtId="0" fontId="4" fillId="6" borderId="0" xfId="0" applyFont="1" applyFill="1" applyBorder="1" applyAlignment="1">
      <alignment horizontal="left" vertical="center"/>
    </xf>
    <xf numFmtId="0" fontId="6" fillId="0" borderId="14" xfId="20" applyFont="1" applyFill="1" applyBorder="1" applyAlignment="1">
      <alignment horizontal="left" vertical="center" wrapText="1"/>
    </xf>
    <xf numFmtId="0" fontId="6" fillId="0" borderId="10" xfId="72" applyFont="1" applyFill="1" applyBorder="1" applyAlignment="1">
      <alignment vertical="center" wrapText="1"/>
    </xf>
    <xf numFmtId="0" fontId="6" fillId="0" borderId="14" xfId="72" applyFont="1" applyFill="1" applyBorder="1" applyAlignment="1">
      <alignment vertical="center" wrapText="1"/>
    </xf>
    <xf numFmtId="0" fontId="6" fillId="0" borderId="6" xfId="72" applyFont="1" applyFill="1" applyBorder="1" applyAlignment="1">
      <alignment vertical="center" wrapText="1"/>
    </xf>
    <xf numFmtId="0" fontId="6" fillId="0" borderId="1" xfId="72" applyFont="1" applyFill="1" applyBorder="1" applyAlignment="1">
      <alignment vertical="center" wrapText="1"/>
    </xf>
    <xf numFmtId="0" fontId="6" fillId="0" borderId="17" xfId="72" applyFont="1" applyFill="1" applyBorder="1" applyAlignment="1">
      <alignment vertical="center" wrapText="1"/>
    </xf>
    <xf numFmtId="0" fontId="6" fillId="0" borderId="33" xfId="72" applyFont="1" applyFill="1" applyBorder="1" applyAlignment="1">
      <alignment vertical="center" wrapText="1"/>
    </xf>
    <xf numFmtId="0" fontId="6" fillId="0" borderId="34" xfId="72" applyFont="1" applyFill="1" applyBorder="1" applyAlignment="1">
      <alignment vertical="center" wrapText="1"/>
    </xf>
    <xf numFmtId="0" fontId="6" fillId="0" borderId="15" xfId="72" applyFont="1" applyFill="1" applyBorder="1" applyAlignment="1">
      <alignment vertical="center" wrapText="1"/>
    </xf>
    <xf numFmtId="0" fontId="6" fillId="0" borderId="35" xfId="72" applyFont="1" applyFill="1" applyBorder="1" applyAlignment="1">
      <alignment vertical="center" wrapText="1"/>
    </xf>
    <xf numFmtId="0" fontId="4" fillId="5" borderId="13" xfId="0" applyFont="1" applyFill="1" applyBorder="1" applyAlignment="1">
      <alignment horizontal="left" vertical="center"/>
    </xf>
    <xf numFmtId="0" fontId="4" fillId="5" borderId="11" xfId="0" applyFont="1" applyFill="1" applyBorder="1" applyAlignment="1">
      <alignment horizontal="left" vertical="center"/>
    </xf>
    <xf numFmtId="0" fontId="32" fillId="5" borderId="6" xfId="0" applyFont="1" applyFill="1" applyBorder="1" applyAlignment="1">
      <alignment horizontal="left" vertical="center"/>
    </xf>
    <xf numFmtId="0" fontId="4" fillId="5" borderId="7" xfId="0" applyFont="1" applyFill="1" applyBorder="1" applyAlignment="1">
      <alignment horizontal="left" vertical="center"/>
    </xf>
    <xf numFmtId="0" fontId="32" fillId="5" borderId="7" xfId="0" applyFont="1" applyFill="1" applyBorder="1" applyAlignment="1">
      <alignment horizontal="left" vertical="center"/>
    </xf>
    <xf numFmtId="0" fontId="32" fillId="5" borderId="7" xfId="0" applyFont="1" applyFill="1" applyBorder="1" applyAlignment="1">
      <alignment horizontal="center" vertical="center" wrapText="1"/>
    </xf>
    <xf numFmtId="3" fontId="6" fillId="0" borderId="0" xfId="73" applyNumberFormat="1" applyFont="1" applyBorder="1" applyAlignment="1">
      <alignment vertical="center"/>
    </xf>
    <xf numFmtId="0" fontId="28" fillId="0" borderId="6" xfId="21" applyFont="1" applyBorder="1" applyAlignment="1">
      <alignment horizontal="left" vertical="center"/>
    </xf>
    <xf numFmtId="0" fontId="28" fillId="0" borderId="1" xfId="21" applyFont="1" applyBorder="1" applyAlignment="1">
      <alignment horizontal="left" vertical="center"/>
    </xf>
    <xf numFmtId="0" fontId="28" fillId="0" borderId="17" xfId="21" applyFont="1" applyBorder="1" applyAlignment="1">
      <alignment horizontal="left" vertical="center"/>
    </xf>
    <xf numFmtId="3" fontId="6" fillId="0" borderId="6" xfId="73" applyNumberFormat="1" applyFont="1" applyBorder="1" applyAlignment="1">
      <alignment horizontal="right" vertical="center"/>
    </xf>
    <xf numFmtId="3" fontId="6" fillId="0" borderId="1" xfId="73" applyNumberFormat="1" applyFont="1" applyBorder="1" applyAlignment="1">
      <alignment horizontal="right" vertical="center"/>
    </xf>
    <xf numFmtId="3" fontId="15" fillId="0" borderId="0" xfId="0" applyNumberFormat="1" applyFont="1" applyFill="1" applyBorder="1" applyAlignment="1">
      <alignment horizontal="right" vertical="center"/>
    </xf>
    <xf numFmtId="3" fontId="6" fillId="0" borderId="0" xfId="73" applyNumberFormat="1" applyFont="1" applyFill="1" applyBorder="1" applyAlignment="1">
      <alignment vertical="center"/>
    </xf>
    <xf numFmtId="0" fontId="4" fillId="5" borderId="17" xfId="0" applyFont="1" applyFill="1" applyBorder="1" applyAlignment="1">
      <alignment horizontal="left" vertical="center"/>
    </xf>
    <xf numFmtId="0" fontId="4" fillId="5" borderId="18" xfId="0" applyFont="1" applyFill="1" applyBorder="1" applyAlignment="1">
      <alignment horizontal="left" vertical="center"/>
    </xf>
    <xf numFmtId="0" fontId="28" fillId="0" borderId="6" xfId="21" applyFont="1" applyFill="1" applyBorder="1" applyAlignment="1">
      <alignment horizontal="left" vertical="center"/>
    </xf>
    <xf numFmtId="0" fontId="28" fillId="0" borderId="1" xfId="21" applyFont="1" applyFill="1" applyBorder="1" applyAlignment="1">
      <alignment horizontal="left" vertical="center"/>
    </xf>
    <xf numFmtId="0" fontId="28" fillId="0" borderId="17" xfId="21" applyFont="1" applyFill="1" applyBorder="1" applyAlignment="1">
      <alignment horizontal="left" vertical="center"/>
    </xf>
    <xf numFmtId="0" fontId="28" fillId="0" borderId="6" xfId="21" applyFont="1" applyBorder="1" applyAlignment="1">
      <alignment horizontal="left" vertical="center" wrapText="1"/>
    </xf>
    <xf numFmtId="0" fontId="28" fillId="0" borderId="17" xfId="21" applyFont="1" applyBorder="1" applyAlignment="1">
      <alignment horizontal="left" vertical="center" wrapText="1"/>
    </xf>
    <xf numFmtId="3" fontId="6" fillId="0" borderId="17" xfId="73" applyNumberFormat="1" applyFont="1" applyBorder="1" applyAlignment="1">
      <alignment horizontal="right" vertical="center"/>
    </xf>
    <xf numFmtId="3" fontId="15" fillId="0" borderId="0" xfId="0" applyNumberFormat="1" applyFont="1" applyFill="1" applyBorder="1" applyAlignment="1">
      <alignment vertical="center"/>
    </xf>
    <xf numFmtId="0" fontId="6" fillId="0" borderId="10" xfId="0" applyFont="1" applyBorder="1" applyAlignment="1">
      <alignment horizontal="left" vertical="center"/>
    </xf>
    <xf numFmtId="0" fontId="6" fillId="0" borderId="15" xfId="0" applyFont="1" applyBorder="1" applyAlignment="1">
      <alignment horizontal="left" vertical="center"/>
    </xf>
    <xf numFmtId="0" fontId="6" fillId="0" borderId="6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6" fillId="0" borderId="17" xfId="0" applyFont="1" applyBorder="1" applyAlignment="1">
      <alignment horizontal="left" vertical="center"/>
    </xf>
    <xf numFmtId="0" fontId="6" fillId="0" borderId="6" xfId="0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left" vertical="center"/>
    </xf>
    <xf numFmtId="0" fontId="6" fillId="0" borderId="17" xfId="0" applyFont="1" applyFill="1" applyBorder="1" applyAlignment="1">
      <alignment horizontal="left" vertical="center"/>
    </xf>
    <xf numFmtId="0" fontId="6" fillId="0" borderId="14" xfId="0" applyFont="1" applyBorder="1" applyAlignment="1">
      <alignment horizontal="left" vertical="center"/>
    </xf>
    <xf numFmtId="0" fontId="4" fillId="5" borderId="9" xfId="0" applyFont="1" applyFill="1" applyBorder="1" applyAlignment="1">
      <alignment horizontal="left" vertical="center"/>
    </xf>
    <xf numFmtId="0" fontId="4" fillId="5" borderId="6" xfId="0" applyFont="1" applyFill="1" applyBorder="1" applyAlignment="1">
      <alignment horizontal="left"/>
    </xf>
    <xf numFmtId="0" fontId="4" fillId="5" borderId="7" xfId="0" applyFont="1" applyFill="1" applyBorder="1" applyAlignment="1">
      <alignment horizontal="left"/>
    </xf>
    <xf numFmtId="0" fontId="3" fillId="9" borderId="1" xfId="0" applyFont="1" applyFill="1" applyBorder="1" applyAlignment="1">
      <alignment horizontal="center"/>
    </xf>
    <xf numFmtId="0" fontId="3" fillId="9" borderId="0" xfId="0" applyFont="1" applyFill="1" applyBorder="1" applyAlignment="1">
      <alignment horizontal="center"/>
    </xf>
    <xf numFmtId="0" fontId="3" fillId="9" borderId="9" xfId="0" applyFont="1" applyFill="1" applyBorder="1" applyAlignment="1">
      <alignment horizontal="center"/>
    </xf>
    <xf numFmtId="0" fontId="32" fillId="5" borderId="17" xfId="0" applyFont="1" applyFill="1" applyBorder="1" applyAlignment="1">
      <alignment horizontal="left" vertical="center"/>
    </xf>
    <xf numFmtId="0" fontId="32" fillId="5" borderId="10" xfId="0" applyFont="1" applyFill="1" applyBorder="1" applyAlignment="1">
      <alignment horizontal="left" vertical="center" wrapText="1"/>
    </xf>
    <xf numFmtId="0" fontId="32" fillId="5" borderId="14" xfId="0" applyFont="1" applyFill="1" applyBorder="1" applyAlignment="1">
      <alignment horizontal="left" vertical="center" wrapText="1"/>
    </xf>
    <xf numFmtId="0" fontId="32" fillId="5" borderId="8" xfId="0" applyFont="1" applyFill="1" applyBorder="1" applyAlignment="1">
      <alignment horizontal="left" vertical="center" wrapText="1"/>
    </xf>
    <xf numFmtId="0" fontId="32" fillId="5" borderId="19" xfId="0" applyFont="1" applyFill="1" applyBorder="1" applyAlignment="1">
      <alignment horizontal="left" vertical="center" wrapText="1"/>
    </xf>
    <xf numFmtId="0" fontId="6" fillId="0" borderId="16" xfId="0" applyFont="1" applyFill="1" applyBorder="1" applyAlignment="1">
      <alignment horizontal="left" vertical="center"/>
    </xf>
    <xf numFmtId="0" fontId="6" fillId="0" borderId="14" xfId="0" applyFont="1" applyFill="1" applyBorder="1" applyAlignment="1">
      <alignment horizontal="left" vertical="center"/>
    </xf>
    <xf numFmtId="0" fontId="4" fillId="5" borderId="13" xfId="0" applyFont="1" applyFill="1" applyBorder="1" applyAlignment="1">
      <alignment horizontal="left"/>
    </xf>
    <xf numFmtId="0" fontId="4" fillId="5" borderId="11" xfId="0" applyFont="1" applyFill="1" applyBorder="1" applyAlignment="1">
      <alignment horizontal="left"/>
    </xf>
    <xf numFmtId="0" fontId="12" fillId="5" borderId="1" xfId="0" applyFont="1" applyFill="1" applyBorder="1" applyAlignment="1">
      <alignment horizontal="center"/>
    </xf>
    <xf numFmtId="0" fontId="12" fillId="5" borderId="0" xfId="0" applyFont="1" applyFill="1" applyBorder="1" applyAlignment="1">
      <alignment horizontal="center"/>
    </xf>
    <xf numFmtId="0" fontId="27" fillId="5" borderId="0" xfId="0" applyFont="1" applyFill="1" applyBorder="1" applyAlignment="1">
      <alignment horizontal="center"/>
    </xf>
    <xf numFmtId="0" fontId="32" fillId="5" borderId="8" xfId="0" applyFont="1" applyFill="1" applyBorder="1" applyAlignment="1">
      <alignment horizontal="center" vertical="center" wrapText="1"/>
    </xf>
    <xf numFmtId="0" fontId="32" fillId="5" borderId="19" xfId="0" applyFont="1" applyFill="1" applyBorder="1" applyAlignment="1">
      <alignment horizontal="center" vertical="center" wrapText="1"/>
    </xf>
    <xf numFmtId="0" fontId="12" fillId="5" borderId="9" xfId="0" applyFont="1" applyFill="1" applyBorder="1" applyAlignment="1">
      <alignment horizontal="center"/>
    </xf>
    <xf numFmtId="0" fontId="27" fillId="5" borderId="1" xfId="0" applyFont="1" applyFill="1" applyBorder="1" applyAlignment="1">
      <alignment horizontal="center"/>
    </xf>
    <xf numFmtId="0" fontId="27" fillId="5" borderId="9" xfId="0" applyFont="1" applyFill="1" applyBorder="1" applyAlignment="1">
      <alignment horizontal="center"/>
    </xf>
    <xf numFmtId="0" fontId="8" fillId="0" borderId="0" xfId="0" applyFont="1" applyAlignment="1">
      <alignment horizontal="left" wrapText="1"/>
    </xf>
    <xf numFmtId="0" fontId="31" fillId="5" borderId="0" xfId="0" applyFont="1" applyFill="1" applyAlignment="1">
      <alignment horizontal="center"/>
    </xf>
    <xf numFmtId="0" fontId="15" fillId="3" borderId="0" xfId="12" applyFont="1" applyFill="1" applyBorder="1" applyAlignment="1">
      <alignment horizontal="left" vertical="center" wrapText="1"/>
    </xf>
    <xf numFmtId="0" fontId="12" fillId="5" borderId="6" xfId="0" applyFont="1" applyFill="1" applyBorder="1" applyAlignment="1">
      <alignment horizontal="center"/>
    </xf>
    <xf numFmtId="0" fontId="12" fillId="5" borderId="7" xfId="0" applyFont="1" applyFill="1" applyBorder="1" applyAlignment="1">
      <alignment horizontal="center"/>
    </xf>
    <xf numFmtId="0" fontId="12" fillId="5" borderId="8" xfId="0" applyFont="1" applyFill="1" applyBorder="1" applyAlignment="1">
      <alignment horizontal="center"/>
    </xf>
    <xf numFmtId="0" fontId="12" fillId="5" borderId="0" xfId="0" applyFont="1" applyFill="1" applyAlignment="1">
      <alignment horizontal="center" wrapText="1"/>
    </xf>
    <xf numFmtId="0" fontId="27" fillId="5" borderId="0" xfId="0" applyFont="1" applyFill="1" applyAlignment="1">
      <alignment horizontal="center"/>
    </xf>
    <xf numFmtId="0" fontId="27" fillId="5" borderId="0" xfId="6" applyFont="1" applyFill="1" applyAlignment="1">
      <alignment horizontal="center"/>
    </xf>
    <xf numFmtId="0" fontId="12" fillId="5" borderId="6" xfId="0" applyFont="1" applyFill="1" applyBorder="1" applyAlignment="1">
      <alignment horizontal="center" wrapText="1"/>
    </xf>
    <xf numFmtId="0" fontId="12" fillId="5" borderId="7" xfId="0" applyFont="1" applyFill="1" applyBorder="1" applyAlignment="1">
      <alignment horizontal="center" wrapText="1"/>
    </xf>
    <xf numFmtId="0" fontId="12" fillId="5" borderId="8" xfId="0" applyFont="1" applyFill="1" applyBorder="1" applyAlignment="1">
      <alignment horizontal="center" wrapText="1"/>
    </xf>
    <xf numFmtId="0" fontId="12" fillId="5" borderId="1" xfId="0" applyFont="1" applyFill="1" applyBorder="1" applyAlignment="1">
      <alignment horizontal="center" wrapText="1"/>
    </xf>
    <xf numFmtId="0" fontId="12" fillId="5" borderId="0" xfId="0" applyFont="1" applyFill="1" applyBorder="1" applyAlignment="1">
      <alignment horizontal="center" wrapText="1"/>
    </xf>
    <xf numFmtId="0" fontId="12" fillId="5" borderId="9" xfId="0" applyFont="1" applyFill="1" applyBorder="1" applyAlignment="1">
      <alignment horizontal="center" wrapText="1"/>
    </xf>
    <xf numFmtId="0" fontId="10" fillId="3" borderId="0" xfId="12" applyFont="1" applyFill="1" applyBorder="1" applyAlignment="1">
      <alignment horizontal="left" vertical="center" wrapText="1"/>
    </xf>
    <xf numFmtId="0" fontId="29" fillId="5" borderId="17" xfId="6" applyFont="1" applyFill="1" applyBorder="1" applyAlignment="1">
      <alignment horizontal="center"/>
    </xf>
    <xf numFmtId="0" fontId="29" fillId="5" borderId="18" xfId="6" applyFont="1" applyFill="1" applyBorder="1" applyAlignment="1">
      <alignment horizontal="center"/>
    </xf>
    <xf numFmtId="0" fontId="12" fillId="5" borderId="6" xfId="6" applyFont="1" applyFill="1" applyBorder="1" applyAlignment="1">
      <alignment horizontal="center" vertical="center" wrapText="1"/>
    </xf>
    <xf numFmtId="0" fontId="12" fillId="5" borderId="7" xfId="6" applyFont="1" applyFill="1" applyBorder="1" applyAlignment="1">
      <alignment horizontal="center" vertical="center" wrapText="1"/>
    </xf>
    <xf numFmtId="0" fontId="12" fillId="5" borderId="8" xfId="6" applyFont="1" applyFill="1" applyBorder="1" applyAlignment="1">
      <alignment horizontal="center" vertical="center" wrapText="1"/>
    </xf>
    <xf numFmtId="0" fontId="12" fillId="5" borderId="1" xfId="6" applyFont="1" applyFill="1" applyBorder="1" applyAlignment="1">
      <alignment horizontal="center"/>
    </xf>
    <xf numFmtId="0" fontId="12" fillId="5" borderId="0" xfId="6" applyFont="1" applyFill="1" applyBorder="1" applyAlignment="1">
      <alignment horizontal="center"/>
    </xf>
    <xf numFmtId="0" fontId="12" fillId="5" borderId="9" xfId="6" applyFont="1" applyFill="1" applyBorder="1" applyAlignment="1">
      <alignment horizontal="center"/>
    </xf>
    <xf numFmtId="0" fontId="27" fillId="5" borderId="1" xfId="6" applyFont="1" applyFill="1" applyBorder="1" applyAlignment="1">
      <alignment horizontal="center"/>
    </xf>
    <xf numFmtId="0" fontId="27" fillId="5" borderId="0" xfId="6" applyFont="1" applyFill="1" applyBorder="1" applyAlignment="1">
      <alignment horizontal="center"/>
    </xf>
    <xf numFmtId="0" fontId="27" fillId="5" borderId="9" xfId="6" applyFont="1" applyFill="1" applyBorder="1" applyAlignment="1">
      <alignment horizontal="center"/>
    </xf>
    <xf numFmtId="0" fontId="4" fillId="5" borderId="1" xfId="6" applyFont="1" applyFill="1" applyBorder="1" applyAlignment="1">
      <alignment horizontal="center" vertical="center"/>
    </xf>
    <xf numFmtId="0" fontId="4" fillId="5" borderId="0" xfId="6" applyFont="1" applyFill="1" applyBorder="1" applyAlignment="1">
      <alignment horizontal="center" vertical="center"/>
    </xf>
    <xf numFmtId="0" fontId="4" fillId="5" borderId="0" xfId="6" applyFont="1" applyFill="1" applyBorder="1" applyAlignment="1">
      <alignment horizontal="center" vertical="center" wrapText="1"/>
    </xf>
    <xf numFmtId="0" fontId="4" fillId="5" borderId="9" xfId="6" applyFont="1" applyFill="1" applyBorder="1" applyAlignment="1">
      <alignment horizontal="center" vertical="center" wrapText="1"/>
    </xf>
    <xf numFmtId="4" fontId="36" fillId="5" borderId="6" xfId="6" applyNumberFormat="1" applyFont="1" applyFill="1" applyBorder="1" applyAlignment="1">
      <alignment horizontal="left"/>
    </xf>
    <xf numFmtId="4" fontId="36" fillId="5" borderId="7" xfId="6" applyNumberFormat="1" applyFont="1" applyFill="1" applyBorder="1" applyAlignment="1">
      <alignment horizontal="left"/>
    </xf>
    <xf numFmtId="4" fontId="36" fillId="5" borderId="8" xfId="6" applyNumberFormat="1" applyFont="1" applyFill="1" applyBorder="1" applyAlignment="1">
      <alignment horizontal="left"/>
    </xf>
    <xf numFmtId="0" fontId="20" fillId="5" borderId="0" xfId="6" applyFont="1" applyFill="1" applyBorder="1" applyAlignment="1">
      <alignment horizontal="center" wrapText="1"/>
    </xf>
    <xf numFmtId="0" fontId="20" fillId="5" borderId="0" xfId="6" applyFont="1" applyFill="1" applyBorder="1" applyAlignment="1">
      <alignment horizontal="center"/>
    </xf>
    <xf numFmtId="168" fontId="9" fillId="5" borderId="0" xfId="0" applyNumberFormat="1" applyFont="1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0" xfId="0" applyFill="1" applyAlignment="1"/>
    <xf numFmtId="0" fontId="21" fillId="9" borderId="0" xfId="6" applyFont="1" applyFill="1" applyBorder="1" applyAlignment="1">
      <alignment horizontal="center"/>
    </xf>
    <xf numFmtId="0" fontId="35" fillId="5" borderId="0" xfId="6" applyFont="1" applyFill="1" applyBorder="1" applyAlignment="1">
      <alignment horizontal="center" vertical="center"/>
    </xf>
    <xf numFmtId="16" fontId="36" fillId="5" borderId="5" xfId="6" applyNumberFormat="1" applyFont="1" applyFill="1" applyBorder="1" applyAlignment="1">
      <alignment horizontal="center" vertical="center"/>
    </xf>
    <xf numFmtId="0" fontId="37" fillId="5" borderId="5" xfId="0" applyFont="1" applyFill="1" applyBorder="1" applyAlignment="1">
      <alignment horizontal="center" vertical="center"/>
    </xf>
    <xf numFmtId="4" fontId="36" fillId="5" borderId="13" xfId="6" applyNumberFormat="1" applyFont="1" applyFill="1" applyBorder="1" applyAlignment="1">
      <alignment horizontal="left"/>
    </xf>
    <xf numFmtId="4" fontId="36" fillId="5" borderId="11" xfId="6" applyNumberFormat="1" applyFont="1" applyFill="1" applyBorder="1" applyAlignment="1">
      <alignment horizontal="left"/>
    </xf>
    <xf numFmtId="4" fontId="36" fillId="5" borderId="12" xfId="6" applyNumberFormat="1" applyFont="1" applyFill="1" applyBorder="1" applyAlignment="1">
      <alignment horizontal="left"/>
    </xf>
    <xf numFmtId="0" fontId="20" fillId="5" borderId="6" xfId="6" applyFont="1" applyFill="1" applyBorder="1" applyAlignment="1">
      <alignment horizontal="center" wrapText="1"/>
    </xf>
    <xf numFmtId="0" fontId="20" fillId="5" borderId="7" xfId="6" applyFont="1" applyFill="1" applyBorder="1" applyAlignment="1">
      <alignment horizontal="center"/>
    </xf>
    <xf numFmtId="168" fontId="9" fillId="5" borderId="1" xfId="0" applyNumberFormat="1" applyFont="1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5" borderId="0" xfId="0" applyFill="1" applyBorder="1" applyAlignment="1"/>
    <xf numFmtId="0" fontId="20" fillId="5" borderId="1" xfId="6" applyFont="1" applyFill="1" applyBorder="1" applyAlignment="1">
      <alignment horizontal="center"/>
    </xf>
    <xf numFmtId="0" fontId="21" fillId="9" borderId="1" xfId="6" applyFont="1" applyFill="1" applyBorder="1" applyAlignment="1">
      <alignment horizontal="center"/>
    </xf>
    <xf numFmtId="0" fontId="4" fillId="5" borderId="6" xfId="6" applyFont="1" applyFill="1" applyBorder="1" applyAlignment="1">
      <alignment horizontal="center" vertical="center"/>
    </xf>
    <xf numFmtId="0" fontId="4" fillId="5" borderId="7" xfId="6" applyFont="1" applyFill="1" applyBorder="1" applyAlignment="1">
      <alignment horizontal="center" vertical="center"/>
    </xf>
    <xf numFmtId="16" fontId="4" fillId="5" borderId="23" xfId="6" applyNumberFormat="1" applyFont="1" applyFill="1" applyBorder="1" applyAlignment="1">
      <alignment horizontal="center" vertical="center"/>
    </xf>
    <xf numFmtId="0" fontId="34" fillId="5" borderId="23" xfId="0" applyFont="1" applyFill="1" applyBorder="1" applyAlignment="1">
      <alignment horizontal="center" vertical="center"/>
    </xf>
    <xf numFmtId="0" fontId="34" fillId="5" borderId="24" xfId="0" applyFont="1" applyFill="1" applyBorder="1" applyAlignment="1">
      <alignment horizontal="center" vertical="center"/>
    </xf>
    <xf numFmtId="4" fontId="4" fillId="5" borderId="1" xfId="6" applyNumberFormat="1" applyFont="1" applyFill="1" applyBorder="1" applyAlignment="1">
      <alignment horizontal="left"/>
    </xf>
    <xf numFmtId="4" fontId="4" fillId="5" borderId="0" xfId="6" applyNumberFormat="1" applyFont="1" applyFill="1" applyBorder="1" applyAlignment="1">
      <alignment horizontal="left"/>
    </xf>
    <xf numFmtId="4" fontId="4" fillId="5" borderId="9" xfId="6" applyNumberFormat="1" applyFont="1" applyFill="1" applyBorder="1" applyAlignment="1">
      <alignment horizontal="left"/>
    </xf>
    <xf numFmtId="4" fontId="36" fillId="5" borderId="1" xfId="6" applyNumberFormat="1" applyFont="1" applyFill="1" applyBorder="1" applyAlignment="1">
      <alignment horizontal="left"/>
    </xf>
    <xf numFmtId="4" fontId="36" fillId="5" borderId="0" xfId="6" applyNumberFormat="1" applyFont="1" applyFill="1" applyBorder="1" applyAlignment="1">
      <alignment horizontal="left"/>
    </xf>
    <xf numFmtId="4" fontId="36" fillId="5" borderId="9" xfId="6" applyNumberFormat="1" applyFont="1" applyFill="1" applyBorder="1" applyAlignment="1">
      <alignment horizontal="left"/>
    </xf>
    <xf numFmtId="0" fontId="22" fillId="0" borderId="0" xfId="6" applyNumberFormat="1" applyFont="1" applyFill="1" applyBorder="1" applyAlignment="1">
      <alignment horizontal="center" vertical="center"/>
    </xf>
    <xf numFmtId="0" fontId="20" fillId="5" borderId="6" xfId="6" applyFont="1" applyFill="1" applyBorder="1" applyAlignment="1">
      <alignment horizontal="center" vertical="center"/>
    </xf>
    <xf numFmtId="0" fontId="20" fillId="5" borderId="7" xfId="6" applyFont="1" applyFill="1" applyBorder="1" applyAlignment="1">
      <alignment horizontal="center" vertical="center"/>
    </xf>
    <xf numFmtId="0" fontId="20" fillId="5" borderId="8" xfId="6" applyFont="1" applyFill="1" applyBorder="1" applyAlignment="1">
      <alignment horizontal="center" vertical="center"/>
    </xf>
    <xf numFmtId="168" fontId="9" fillId="5" borderId="1" xfId="0" applyNumberFormat="1" applyFont="1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20" fillId="5" borderId="1" xfId="6" applyFont="1" applyFill="1" applyBorder="1" applyAlignment="1">
      <alignment horizontal="center" vertical="center"/>
    </xf>
    <xf numFmtId="0" fontId="20" fillId="5" borderId="0" xfId="6" applyFont="1" applyFill="1" applyBorder="1" applyAlignment="1">
      <alignment horizontal="center" vertical="center"/>
    </xf>
    <xf numFmtId="0" fontId="20" fillId="5" borderId="9" xfId="6" applyFont="1" applyFill="1" applyBorder="1" applyAlignment="1">
      <alignment horizontal="center" vertical="center"/>
    </xf>
    <xf numFmtId="0" fontId="36" fillId="5" borderId="6" xfId="6" applyFont="1" applyFill="1" applyBorder="1" applyAlignment="1">
      <alignment horizontal="center" vertical="center"/>
    </xf>
    <xf numFmtId="0" fontId="36" fillId="5" borderId="1" xfId="6" applyFont="1" applyFill="1" applyBorder="1" applyAlignment="1">
      <alignment horizontal="center" vertical="center"/>
    </xf>
    <xf numFmtId="0" fontId="36" fillId="5" borderId="7" xfId="6" applyFont="1" applyFill="1" applyBorder="1" applyAlignment="1">
      <alignment horizontal="center" vertical="center"/>
    </xf>
    <xf numFmtId="0" fontId="36" fillId="5" borderId="0" xfId="6" applyFont="1" applyFill="1" applyBorder="1" applyAlignment="1">
      <alignment horizontal="center" vertical="center"/>
    </xf>
    <xf numFmtId="16" fontId="36" fillId="5" borderId="23" xfId="6" applyNumberFormat="1" applyFont="1" applyFill="1" applyBorder="1" applyAlignment="1">
      <alignment horizontal="center" vertical="center"/>
    </xf>
    <xf numFmtId="0" fontId="38" fillId="5" borderId="23" xfId="0" applyFont="1" applyFill="1" applyBorder="1" applyAlignment="1">
      <alignment horizontal="center" vertical="center"/>
    </xf>
    <xf numFmtId="0" fontId="38" fillId="5" borderId="24" xfId="0" applyFont="1" applyFill="1" applyBorder="1" applyAlignment="1">
      <alignment horizontal="center" vertical="center"/>
    </xf>
    <xf numFmtId="0" fontId="3" fillId="5" borderId="6" xfId="30" applyFont="1" applyFill="1" applyBorder="1" applyAlignment="1">
      <alignment horizontal="center"/>
    </xf>
    <xf numFmtId="0" fontId="3" fillId="5" borderId="7" xfId="30" applyFont="1" applyFill="1" applyBorder="1" applyAlignment="1">
      <alignment horizontal="center"/>
    </xf>
    <xf numFmtId="0" fontId="3" fillId="5" borderId="8" xfId="30" applyFont="1" applyFill="1" applyBorder="1" applyAlignment="1">
      <alignment horizontal="center"/>
    </xf>
    <xf numFmtId="0" fontId="31" fillId="5" borderId="1" xfId="30" applyFont="1" applyFill="1" applyBorder="1" applyAlignment="1">
      <alignment horizontal="center"/>
    </xf>
    <xf numFmtId="0" fontId="31" fillId="5" borderId="0" xfId="30" applyFont="1" applyFill="1" applyBorder="1" applyAlignment="1">
      <alignment horizontal="center"/>
    </xf>
    <xf numFmtId="0" fontId="31" fillId="5" borderId="9" xfId="30" applyFont="1" applyFill="1" applyBorder="1" applyAlignment="1">
      <alignment horizontal="center"/>
    </xf>
    <xf numFmtId="0" fontId="32" fillId="5" borderId="1" xfId="30" applyFont="1" applyFill="1" applyBorder="1" applyAlignment="1">
      <alignment horizontal="center"/>
    </xf>
    <xf numFmtId="0" fontId="32" fillId="5" borderId="0" xfId="30" applyFont="1" applyFill="1" applyBorder="1" applyAlignment="1">
      <alignment horizontal="center"/>
    </xf>
    <xf numFmtId="0" fontId="32" fillId="5" borderId="9" xfId="30" applyFont="1" applyFill="1" applyBorder="1" applyAlignment="1">
      <alignment horizontal="center"/>
    </xf>
    <xf numFmtId="0" fontId="12" fillId="0" borderId="0" xfId="30" applyFont="1" applyFill="1" applyBorder="1" applyAlignment="1">
      <alignment horizontal="center"/>
    </xf>
    <xf numFmtId="0" fontId="31" fillId="5" borderId="6" xfId="30" applyFont="1" applyFill="1" applyBorder="1" applyAlignment="1">
      <alignment horizontal="center"/>
    </xf>
    <xf numFmtId="0" fontId="31" fillId="5" borderId="7" xfId="30" applyFont="1" applyFill="1" applyBorder="1" applyAlignment="1">
      <alignment horizontal="center"/>
    </xf>
    <xf numFmtId="0" fontId="31" fillId="5" borderId="8" xfId="30" applyFont="1" applyFill="1" applyBorder="1" applyAlignment="1">
      <alignment horizontal="center"/>
    </xf>
    <xf numFmtId="0" fontId="4" fillId="10" borderId="1" xfId="0" applyFont="1" applyFill="1" applyBorder="1" applyAlignment="1">
      <alignment horizontal="left" vertical="center"/>
    </xf>
    <xf numFmtId="167" fontId="4" fillId="10" borderId="9" xfId="5" applyNumberFormat="1" applyFont="1" applyFill="1" applyBorder="1" applyAlignment="1">
      <alignment horizontal="left" vertical="center" wrapText="1"/>
    </xf>
    <xf numFmtId="0" fontId="31" fillId="5" borderId="6" xfId="26" applyFont="1" applyFill="1" applyBorder="1" applyAlignment="1">
      <alignment horizontal="center"/>
    </xf>
    <xf numFmtId="0" fontId="31" fillId="5" borderId="7" xfId="26" applyFont="1" applyFill="1" applyBorder="1" applyAlignment="1">
      <alignment horizontal="center"/>
    </xf>
    <xf numFmtId="0" fontId="31" fillId="5" borderId="8" xfId="26" applyFont="1" applyFill="1" applyBorder="1" applyAlignment="1">
      <alignment horizontal="center"/>
    </xf>
    <xf numFmtId="0" fontId="32" fillId="5" borderId="1" xfId="26" applyFont="1" applyFill="1" applyBorder="1" applyAlignment="1">
      <alignment horizontal="center"/>
    </xf>
    <xf numFmtId="0" fontId="32" fillId="5" borderId="0" xfId="26" applyFont="1" applyFill="1" applyBorder="1" applyAlignment="1">
      <alignment horizontal="center"/>
    </xf>
    <xf numFmtId="0" fontId="32" fillId="5" borderId="9" xfId="26" applyFont="1" applyFill="1" applyBorder="1" applyAlignment="1">
      <alignment horizontal="center"/>
    </xf>
    <xf numFmtId="0" fontId="13" fillId="9" borderId="37" xfId="26" applyFont="1" applyFill="1" applyBorder="1" applyAlignment="1">
      <alignment horizontal="center"/>
    </xf>
    <xf numFmtId="0" fontId="11" fillId="3" borderId="3" xfId="0" applyFont="1" applyFill="1" applyBorder="1" applyAlignment="1">
      <alignment vertical="center" wrapText="1"/>
    </xf>
    <xf numFmtId="0" fontId="10" fillId="3" borderId="3" xfId="88" applyFont="1" applyFill="1" applyBorder="1" applyAlignment="1">
      <alignment vertical="center"/>
    </xf>
    <xf numFmtId="0" fontId="7" fillId="45" borderId="0" xfId="79" applyFont="1" applyFill="1" applyBorder="1" applyAlignment="1">
      <alignment horizontal="left" vertical="top"/>
    </xf>
    <xf numFmtId="0" fontId="7" fillId="45" borderId="0" xfId="79" applyFont="1" applyFill="1" applyBorder="1" applyAlignment="1">
      <alignment horizontal="left" vertical="top" wrapText="1"/>
    </xf>
    <xf numFmtId="171" fontId="15" fillId="0" borderId="6" xfId="0" applyNumberFormat="1" applyFont="1" applyFill="1" applyBorder="1" applyAlignment="1">
      <alignment horizontal="right" vertical="center"/>
    </xf>
    <xf numFmtId="167" fontId="0" fillId="0" borderId="0" xfId="0" applyNumberFormat="1"/>
    <xf numFmtId="171" fontId="7" fillId="0" borderId="0" xfId="78" applyNumberFormat="1" applyFont="1"/>
    <xf numFmtId="3" fontId="15" fillId="0" borderId="0" xfId="0" applyNumberFormat="1" applyFont="1" applyBorder="1"/>
    <xf numFmtId="171" fontId="15" fillId="0" borderId="0" xfId="78" applyNumberFormat="1" applyFont="1" applyBorder="1"/>
    <xf numFmtId="171" fontId="1" fillId="0" borderId="0" xfId="78" applyNumberFormat="1" applyFill="1"/>
    <xf numFmtId="0" fontId="31" fillId="5" borderId="0" xfId="0" applyFont="1" applyFill="1" applyBorder="1" applyAlignment="1">
      <alignment horizontal="right"/>
    </xf>
    <xf numFmtId="0" fontId="0" fillId="0" borderId="0" xfId="0"/>
    <xf numFmtId="171" fontId="0" fillId="0" borderId="0" xfId="0" applyNumberFormat="1"/>
    <xf numFmtId="0" fontId="0" fillId="0" borderId="0" xfId="0"/>
    <xf numFmtId="0" fontId="0" fillId="0" borderId="0" xfId="0"/>
    <xf numFmtId="4" fontId="23" fillId="0" borderId="0" xfId="7" applyNumberFormat="1" applyFont="1" applyFill="1" applyBorder="1" applyAlignment="1">
      <alignment horizontal="right"/>
    </xf>
  </cellXfs>
  <cellStyles count="91">
    <cellStyle name="20% - Énfasis1 2" xfId="31"/>
    <cellStyle name="20% - Énfasis2 2" xfId="32"/>
    <cellStyle name="20% - Énfasis3 2" xfId="33"/>
    <cellStyle name="20% - Énfasis4 2" xfId="34"/>
    <cellStyle name="20% - Énfasis5 2" xfId="35"/>
    <cellStyle name="20% - Énfasis6 2" xfId="36"/>
    <cellStyle name="40% - Énfasis1 2" xfId="37"/>
    <cellStyle name="40% - Énfasis2 2" xfId="38"/>
    <cellStyle name="40% - Énfasis3 2" xfId="39"/>
    <cellStyle name="40% - Énfasis4 2" xfId="40"/>
    <cellStyle name="40% - Énfasis5 2" xfId="41"/>
    <cellStyle name="40% - Énfasis6 2" xfId="42"/>
    <cellStyle name="60% - Énfasis1 2" xfId="43"/>
    <cellStyle name="60% - Énfasis2 2" xfId="44"/>
    <cellStyle name="60% - Énfasis3 2" xfId="45"/>
    <cellStyle name="60% - Énfasis4 2" xfId="46"/>
    <cellStyle name="60% - Énfasis5 2" xfId="47"/>
    <cellStyle name="60% - Énfasis6 2" xfId="48"/>
    <cellStyle name="Buena" xfId="76"/>
    <cellStyle name="Bueno 2" xfId="49"/>
    <cellStyle name="Cálculo 2" xfId="50"/>
    <cellStyle name="Celda de comprobación 2" xfId="51"/>
    <cellStyle name="Celda vinculada 2" xfId="52"/>
    <cellStyle name="Comma 2" xfId="23"/>
    <cellStyle name="Comma 2 2" xfId="82"/>
    <cellStyle name="Encabezado 1 2" xfId="53"/>
    <cellStyle name="Encabezado 4 2" xfId="54"/>
    <cellStyle name="Énfasis1 2" xfId="55"/>
    <cellStyle name="Énfasis2 2" xfId="56"/>
    <cellStyle name="Énfasis3 2" xfId="57"/>
    <cellStyle name="Énfasis4 2" xfId="58"/>
    <cellStyle name="Énfasis5 2" xfId="59"/>
    <cellStyle name="Énfasis6 2" xfId="60"/>
    <cellStyle name="Entrada 2" xfId="61"/>
    <cellStyle name="Hipervínculo" xfId="28" builtinId="8"/>
    <cellStyle name="Incorrecto 2" xfId="62"/>
    <cellStyle name="Millares" xfId="78" builtinId="3"/>
    <cellStyle name="Millares 100" xfId="87"/>
    <cellStyle name="Millares 17" xfId="7"/>
    <cellStyle name="Millares 17 3" xfId="29"/>
    <cellStyle name="Millares 2" xfId="2"/>
    <cellStyle name="Millares 2 12" xfId="14"/>
    <cellStyle name="Millares 2 13" xfId="16"/>
    <cellStyle name="Millares 2 20" xfId="18"/>
    <cellStyle name="Millares 2 8" xfId="85"/>
    <cellStyle name="Millares 244 3" xfId="86"/>
    <cellStyle name="Millares 260" xfId="80"/>
    <cellStyle name="Millares 3" xfId="71"/>
    <cellStyle name="Millares 4" xfId="84"/>
    <cellStyle name="Millares 6" xfId="4"/>
    <cellStyle name="Millares 6 2" xfId="73"/>
    <cellStyle name="Millares 7" xfId="5"/>
    <cellStyle name="Millares 7 2" xfId="75"/>
    <cellStyle name="Millares 9" xfId="27"/>
    <cellStyle name="Normal" xfId="0" builtinId="0"/>
    <cellStyle name="Normal 10" xfId="21"/>
    <cellStyle name="Normal 10 5 4 2 2" xfId="74"/>
    <cellStyle name="Normal 10 5 4 4 2" xfId="89"/>
    <cellStyle name="Normal 2 2" xfId="6"/>
    <cellStyle name="Normal 231 6" xfId="19"/>
    <cellStyle name="Normal 538" xfId="72"/>
    <cellStyle name="Normal 658" xfId="20"/>
    <cellStyle name="Normal 658 4" xfId="70"/>
    <cellStyle name="Normal 868 3" xfId="26"/>
    <cellStyle name="Normal 980" xfId="24"/>
    <cellStyle name="Normal 990" xfId="30"/>
    <cellStyle name="Normal_boletin-valores-reporte de Emisiones Vigentes Resumen al 31 marzo 2010 2" xfId="88"/>
    <cellStyle name="Normal_Hoja1" xfId="90"/>
    <cellStyle name="Normal_Hoja1 2" xfId="22"/>
    <cellStyle name="Normal_Hoja1_1" xfId="12"/>
    <cellStyle name="Normal_Hoja1_2" xfId="9"/>
    <cellStyle name="Normal_Sheet4 2" xfId="79"/>
    <cellStyle name="Notas 2" xfId="63"/>
    <cellStyle name="Percent 2" xfId="81"/>
    <cellStyle name="Porcentaje" xfId="1" builtinId="5"/>
    <cellStyle name="Porcentaje 53" xfId="25"/>
    <cellStyle name="Porcentaje 54" xfId="83"/>
    <cellStyle name="Porcentual 10" xfId="11"/>
    <cellStyle name="Porcentual 11" xfId="13"/>
    <cellStyle name="Porcentual 2 12" xfId="15"/>
    <cellStyle name="Porcentual 2 13" xfId="17"/>
    <cellStyle name="Porcentual 4" xfId="3"/>
    <cellStyle name="Porcentual 8" xfId="8"/>
    <cellStyle name="Porcentual 9" xfId="10"/>
    <cellStyle name="Salida 2" xfId="64"/>
    <cellStyle name="Texto de advertencia 2" xfId="65"/>
    <cellStyle name="Texto explicativo 2" xfId="66"/>
    <cellStyle name="Título 1" xfId="77"/>
    <cellStyle name="Título 2 2" xfId="68"/>
    <cellStyle name="Título 3 2" xfId="69"/>
    <cellStyle name="Título 4" xfId="67"/>
  </cellStyles>
  <dxfs count="9"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3962400</xdr:colOff>
      <xdr:row>1</xdr:row>
      <xdr:rowOff>57150</xdr:rowOff>
    </xdr:from>
    <xdr:to>
      <xdr:col>2</xdr:col>
      <xdr:colOff>571500</xdr:colOff>
      <xdr:row>3</xdr:row>
      <xdr:rowOff>38100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14800" y="219075"/>
          <a:ext cx="1152525" cy="6572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FC55"/>
  <sheetViews>
    <sheetView showGridLines="0" tabSelected="1" zoomScaleNormal="100" workbookViewId="0">
      <selection activeCell="B9" sqref="B9"/>
    </sheetView>
  </sheetViews>
  <sheetFormatPr baseColWidth="10" defaultColWidth="0" defaultRowHeight="15" customHeight="1" zeroHeight="1" x14ac:dyDescent="0.25"/>
  <cols>
    <col min="1" max="1" width="2.28515625" customWidth="1"/>
    <col min="2" max="2" width="68.140625" customWidth="1"/>
    <col min="3" max="3" width="10.42578125" customWidth="1"/>
    <col min="4" max="16383" width="11.42578125" hidden="1"/>
    <col min="16384" max="16384" width="4.5703125" hidden="1" customWidth="1"/>
  </cols>
  <sheetData>
    <row r="1" spans="2:3" s="250" customFormat="1" ht="12.75" customHeight="1" x14ac:dyDescent="0.2">
      <c r="B1" s="249"/>
      <c r="C1" s="249"/>
    </row>
    <row r="2" spans="2:3" s="250" customFormat="1" ht="30" customHeight="1" x14ac:dyDescent="0.2">
      <c r="B2" s="251" t="s">
        <v>811</v>
      </c>
      <c r="C2" s="252"/>
    </row>
    <row r="3" spans="2:3" s="250" customFormat="1" ht="23.25" x14ac:dyDescent="0.2">
      <c r="B3" s="253" t="s">
        <v>1473</v>
      </c>
      <c r="C3" s="252"/>
    </row>
    <row r="4" spans="2:3" s="250" customFormat="1" ht="19.5" customHeight="1" x14ac:dyDescent="0.25">
      <c r="B4" s="254" t="s">
        <v>812</v>
      </c>
      <c r="C4" s="255"/>
    </row>
    <row r="5" spans="2:3" x14ac:dyDescent="0.25">
      <c r="B5" s="256"/>
      <c r="C5" s="256"/>
    </row>
    <row r="6" spans="2:3" x14ac:dyDescent="0.25">
      <c r="B6" s="257" t="s">
        <v>813</v>
      </c>
      <c r="C6" s="256">
        <v>1</v>
      </c>
    </row>
    <row r="7" spans="2:3" x14ac:dyDescent="0.25">
      <c r="B7" s="257" t="s">
        <v>814</v>
      </c>
      <c r="C7" s="256">
        <v>2</v>
      </c>
    </row>
    <row r="8" spans="2:3" x14ac:dyDescent="0.25">
      <c r="B8" s="256"/>
      <c r="C8" s="256"/>
    </row>
    <row r="9" spans="2:3" ht="15.75" x14ac:dyDescent="0.25">
      <c r="B9" s="258" t="s">
        <v>815</v>
      </c>
      <c r="C9" s="256"/>
    </row>
    <row r="10" spans="2:3" x14ac:dyDescent="0.25">
      <c r="B10" s="257" t="s">
        <v>816</v>
      </c>
      <c r="C10" s="256">
        <v>3</v>
      </c>
    </row>
    <row r="11" spans="2:3" x14ac:dyDescent="0.25">
      <c r="B11" s="257" t="s">
        <v>817</v>
      </c>
      <c r="C11" s="256">
        <v>4</v>
      </c>
    </row>
    <row r="12" spans="2:3" x14ac:dyDescent="0.25">
      <c r="B12" s="257" t="s">
        <v>818</v>
      </c>
      <c r="C12" s="256">
        <v>5</v>
      </c>
    </row>
    <row r="13" spans="2:3" x14ac:dyDescent="0.25">
      <c r="B13" s="257" t="s">
        <v>819</v>
      </c>
      <c r="C13" s="256">
        <v>6</v>
      </c>
    </row>
    <row r="14" spans="2:3" x14ac:dyDescent="0.25">
      <c r="B14" s="257" t="s">
        <v>820</v>
      </c>
      <c r="C14" s="256">
        <v>7</v>
      </c>
    </row>
    <row r="15" spans="2:3" x14ac:dyDescent="0.25">
      <c r="B15" s="257" t="s">
        <v>821</v>
      </c>
      <c r="C15" s="256">
        <v>8</v>
      </c>
    </row>
    <row r="16" spans="2:3" x14ac:dyDescent="0.25">
      <c r="B16" s="257" t="s">
        <v>822</v>
      </c>
      <c r="C16" s="256">
        <v>9</v>
      </c>
    </row>
    <row r="17" spans="2:3" x14ac:dyDescent="0.25">
      <c r="B17" s="257" t="s">
        <v>823</v>
      </c>
      <c r="C17" s="256">
        <v>10</v>
      </c>
    </row>
    <row r="18" spans="2:3" x14ac:dyDescent="0.25">
      <c r="B18" s="257" t="s">
        <v>824</v>
      </c>
      <c r="C18" s="256">
        <v>11</v>
      </c>
    </row>
    <row r="19" spans="2:3" x14ac:dyDescent="0.25">
      <c r="B19" s="257"/>
      <c r="C19" s="256"/>
    </row>
    <row r="20" spans="2:3" ht="15.75" x14ac:dyDescent="0.25">
      <c r="B20" s="258" t="s">
        <v>825</v>
      </c>
      <c r="C20" s="256"/>
    </row>
    <row r="21" spans="2:3" x14ac:dyDescent="0.25">
      <c r="B21" s="257" t="s">
        <v>826</v>
      </c>
      <c r="C21" s="256">
        <v>12</v>
      </c>
    </row>
    <row r="22" spans="2:3" x14ac:dyDescent="0.25">
      <c r="B22" s="257" t="s">
        <v>827</v>
      </c>
      <c r="C22" s="256">
        <v>13</v>
      </c>
    </row>
    <row r="23" spans="2:3" x14ac:dyDescent="0.25">
      <c r="B23" s="257" t="s">
        <v>828</v>
      </c>
      <c r="C23" s="256">
        <v>14</v>
      </c>
    </row>
    <row r="24" spans="2:3" x14ac:dyDescent="0.25">
      <c r="B24" s="256"/>
      <c r="C24" s="256"/>
    </row>
    <row r="25" spans="2:3" ht="15.75" x14ac:dyDescent="0.25">
      <c r="B25" s="258" t="s">
        <v>829</v>
      </c>
      <c r="C25" s="256"/>
    </row>
    <row r="26" spans="2:3" x14ac:dyDescent="0.25">
      <c r="B26" s="257" t="s">
        <v>830</v>
      </c>
      <c r="C26" s="256">
        <v>15</v>
      </c>
    </row>
    <row r="27" spans="2:3" x14ac:dyDescent="0.25">
      <c r="B27" s="257" t="s">
        <v>831</v>
      </c>
      <c r="C27" s="256">
        <v>16</v>
      </c>
    </row>
    <row r="28" spans="2:3" x14ac:dyDescent="0.25">
      <c r="B28" s="257" t="s">
        <v>832</v>
      </c>
      <c r="C28" s="256">
        <v>17</v>
      </c>
    </row>
    <row r="29" spans="2:3" x14ac:dyDescent="0.25">
      <c r="B29" s="257" t="s">
        <v>833</v>
      </c>
      <c r="C29" s="256">
        <v>18</v>
      </c>
    </row>
    <row r="30" spans="2:3" x14ac:dyDescent="0.25">
      <c r="B30" s="256"/>
      <c r="C30" s="256"/>
    </row>
    <row r="31" spans="2:3" ht="15.75" x14ac:dyDescent="0.25">
      <c r="B31" s="258" t="s">
        <v>834</v>
      </c>
    </row>
    <row r="32" spans="2:3" x14ac:dyDescent="0.25">
      <c r="B32" s="257" t="s">
        <v>835</v>
      </c>
      <c r="C32" s="256">
        <v>19</v>
      </c>
    </row>
    <row r="33" spans="2:3" x14ac:dyDescent="0.25">
      <c r="B33" s="256"/>
    </row>
    <row r="34" spans="2:3" x14ac:dyDescent="0.25">
      <c r="B34" s="257" t="s">
        <v>836</v>
      </c>
    </row>
    <row r="35" spans="2:3" ht="9.75" customHeight="1" x14ac:dyDescent="0.25">
      <c r="B35" s="259"/>
      <c r="C35" s="259"/>
    </row>
    <row r="36" spans="2:3" x14ac:dyDescent="0.25"/>
    <row r="37" spans="2:3" hidden="1" x14ac:dyDescent="0.25"/>
    <row r="38" spans="2:3" hidden="1" x14ac:dyDescent="0.25"/>
    <row r="39" spans="2:3" hidden="1" x14ac:dyDescent="0.25"/>
    <row r="40" spans="2:3" hidden="1" x14ac:dyDescent="0.25"/>
    <row r="41" spans="2:3" hidden="1" x14ac:dyDescent="0.25"/>
    <row r="42" spans="2:3" ht="15" hidden="1" customHeight="1" x14ac:dyDescent="0.25"/>
    <row r="43" spans="2:3" ht="15" hidden="1" customHeight="1" x14ac:dyDescent="0.25"/>
    <row r="44" spans="2:3" ht="15" hidden="1" customHeight="1" x14ac:dyDescent="0.25"/>
    <row r="45" spans="2:3" ht="15" hidden="1" customHeight="1" x14ac:dyDescent="0.25"/>
    <row r="46" spans="2:3" ht="15" hidden="1" customHeight="1" x14ac:dyDescent="0.25"/>
    <row r="47" spans="2:3" ht="15" hidden="1" customHeight="1" x14ac:dyDescent="0.25"/>
    <row r="48" spans="2:3" ht="15" hidden="1" customHeight="1" x14ac:dyDescent="0.25"/>
    <row r="49" ht="15" hidden="1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</sheetData>
  <hyperlinks>
    <hyperlink ref="B34" location="ABREVIATURAS!A1" display="ABREVIATURAS"/>
    <hyperlink ref="B7" location="'2'!A1" display="Reporte de emisiones vigentes "/>
    <hyperlink ref="B10" location="'3'!A1" display="Cartera y tasas de rendimiento a 1 y 30 días "/>
    <hyperlink ref="B12" location="'5'!A1" display="Fondos de inversión abiertos: Diversificación de la cartera por emisor y valor"/>
    <hyperlink ref="B13" location="'6'!A1" display="Fondos de inversión abiertos: Diversificación de la cartera por instrumento y valor"/>
    <hyperlink ref="B15" location="'8'!A1" display="Fondos de inversión cerrados: Cartera por emisor y valor"/>
    <hyperlink ref="B16" location="'9'!A1" display="Fondos de inversión cerrados: Cartera por instrumento y valor"/>
    <hyperlink ref="B21" location="'12'!A1" display="De compra venta en el mercado primario"/>
    <hyperlink ref="B22" location="'13'!A1" display="De compra venta en el mercado secundario"/>
    <hyperlink ref="B23" location="'14'!A1" display="De reporto"/>
    <hyperlink ref="B26" location="'15'!A1" display="Cartera propia y clientes"/>
    <hyperlink ref="B29" location="'18'!A1" display="Número de clientes"/>
    <hyperlink ref="B27" location="'16'!A1" display="Cartera propia por tipo de instrumento"/>
    <hyperlink ref="B28" location="'17'!A1" display="Cartera de clientes por tipo de instrumento"/>
    <hyperlink ref="B18" location="'11'!A1" display="Estratificación de la cartera por plazo de vida"/>
    <hyperlink ref="B14" location="'7'!A1" display="Fondos de inversion abiertos: Inversiones en el extranjero "/>
    <hyperlink ref="B17" location="'10'!A1" display="Fondos de inversion cerrados: Inversiones en el extranjero "/>
    <hyperlink ref="B11" location="'4'!A1" display="Número de participantes por Fondo de Inversión"/>
    <hyperlink ref="B32" location="'19'!A1" display="Operaciones ruedo"/>
    <hyperlink ref="B6" location="'1'!A1" display="Emisiones de depósitos a plazo fijo  "/>
  </hyperlink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K119"/>
  <sheetViews>
    <sheetView zoomScale="90" zoomScaleNormal="90" workbookViewId="0">
      <selection activeCell="B6" sqref="B6"/>
    </sheetView>
  </sheetViews>
  <sheetFormatPr baseColWidth="10" defaultColWidth="0" defaultRowHeight="0" customHeight="1" zeroHeight="1" x14ac:dyDescent="0.25"/>
  <cols>
    <col min="1" max="1" width="53" style="333" customWidth="1"/>
    <col min="2" max="2" width="31.28515625" style="333" customWidth="1"/>
    <col min="3" max="3" width="26.7109375" style="333" customWidth="1"/>
    <col min="4" max="255" width="11.42578125" style="333" hidden="1"/>
    <col min="256" max="256" width="4.85546875" style="333" hidden="1" customWidth="1"/>
    <col min="257" max="257" width="27.140625" style="333" customWidth="1"/>
    <col min="258" max="259" width="46.42578125" style="333" customWidth="1"/>
    <col min="260" max="512" width="11.42578125" style="333" hidden="1"/>
    <col min="513" max="513" width="27.140625" style="333" customWidth="1"/>
    <col min="514" max="515" width="46.42578125" style="333" customWidth="1"/>
    <col min="516" max="768" width="11.42578125" style="333" hidden="1"/>
    <col min="769" max="769" width="27.140625" style="333" customWidth="1"/>
    <col min="770" max="771" width="46.42578125" style="333" customWidth="1"/>
    <col min="772" max="1024" width="11.42578125" style="333" hidden="1"/>
    <col min="1025" max="1025" width="27.140625" style="333" customWidth="1"/>
    <col min="1026" max="1027" width="46.42578125" style="333" customWidth="1"/>
    <col min="1028" max="1280" width="11.42578125" style="333" hidden="1"/>
    <col min="1281" max="1281" width="27.140625" style="333" customWidth="1"/>
    <col min="1282" max="1283" width="46.42578125" style="333" customWidth="1"/>
    <col min="1284" max="1536" width="11.42578125" style="333" hidden="1"/>
    <col min="1537" max="1537" width="27.140625" style="333" customWidth="1"/>
    <col min="1538" max="1539" width="46.42578125" style="333" customWidth="1"/>
    <col min="1540" max="1792" width="11.42578125" style="333" hidden="1"/>
    <col min="1793" max="1793" width="27.140625" style="333" customWidth="1"/>
    <col min="1794" max="1795" width="46.42578125" style="333" customWidth="1"/>
    <col min="1796" max="2048" width="11.42578125" style="333" hidden="1"/>
    <col min="2049" max="2049" width="27.140625" style="333" customWidth="1"/>
    <col min="2050" max="2051" width="46.42578125" style="333" customWidth="1"/>
    <col min="2052" max="2304" width="11.42578125" style="333" hidden="1"/>
    <col min="2305" max="2305" width="27.140625" style="333" customWidth="1"/>
    <col min="2306" max="2307" width="46.42578125" style="333" customWidth="1"/>
    <col min="2308" max="2560" width="11.42578125" style="333" hidden="1"/>
    <col min="2561" max="2561" width="27.140625" style="333" customWidth="1"/>
    <col min="2562" max="2563" width="46.42578125" style="333" customWidth="1"/>
    <col min="2564" max="2816" width="11.42578125" style="333" hidden="1"/>
    <col min="2817" max="2817" width="27.140625" style="333" customWidth="1"/>
    <col min="2818" max="2819" width="46.42578125" style="333" customWidth="1"/>
    <col min="2820" max="3072" width="11.42578125" style="333" hidden="1"/>
    <col min="3073" max="3073" width="27.140625" style="333" customWidth="1"/>
    <col min="3074" max="3075" width="46.42578125" style="333" customWidth="1"/>
    <col min="3076" max="3328" width="11.42578125" style="333" hidden="1"/>
    <col min="3329" max="3329" width="27.140625" style="333" customWidth="1"/>
    <col min="3330" max="3331" width="46.42578125" style="333" customWidth="1"/>
    <col min="3332" max="3584" width="11.42578125" style="333" hidden="1"/>
    <col min="3585" max="3585" width="27.140625" style="333" customWidth="1"/>
    <col min="3586" max="3587" width="46.42578125" style="333" customWidth="1"/>
    <col min="3588" max="3840" width="11.42578125" style="333" hidden="1"/>
    <col min="3841" max="3841" width="27.140625" style="333" customWidth="1"/>
    <col min="3842" max="3843" width="46.42578125" style="333" customWidth="1"/>
    <col min="3844" max="4096" width="11.42578125" style="333" hidden="1"/>
    <col min="4097" max="4097" width="27.140625" style="333" customWidth="1"/>
    <col min="4098" max="4099" width="46.42578125" style="333" customWidth="1"/>
    <col min="4100" max="4352" width="11.42578125" style="333" hidden="1"/>
    <col min="4353" max="4353" width="27.140625" style="333" customWidth="1"/>
    <col min="4354" max="4355" width="46.42578125" style="333" customWidth="1"/>
    <col min="4356" max="4608" width="11.42578125" style="333" hidden="1"/>
    <col min="4609" max="4609" width="27.140625" style="333" customWidth="1"/>
    <col min="4610" max="4611" width="46.42578125" style="333" customWidth="1"/>
    <col min="4612" max="4864" width="11.42578125" style="333" hidden="1"/>
    <col min="4865" max="4865" width="27.140625" style="333" customWidth="1"/>
    <col min="4866" max="4867" width="46.42578125" style="333" customWidth="1"/>
    <col min="4868" max="5120" width="11.42578125" style="333" hidden="1"/>
    <col min="5121" max="5121" width="27.140625" style="333" customWidth="1"/>
    <col min="5122" max="5123" width="46.42578125" style="333" customWidth="1"/>
    <col min="5124" max="5376" width="11.42578125" style="333" hidden="1"/>
    <col min="5377" max="5377" width="27.140625" style="333" customWidth="1"/>
    <col min="5378" max="5379" width="46.42578125" style="333" customWidth="1"/>
    <col min="5380" max="5632" width="11.42578125" style="333" hidden="1"/>
    <col min="5633" max="5633" width="27.140625" style="333" customWidth="1"/>
    <col min="5634" max="5635" width="46.42578125" style="333" customWidth="1"/>
    <col min="5636" max="5888" width="11.42578125" style="333" hidden="1"/>
    <col min="5889" max="5889" width="27.140625" style="333" customWidth="1"/>
    <col min="5890" max="5891" width="46.42578125" style="333" customWidth="1"/>
    <col min="5892" max="6144" width="11.42578125" style="333" hidden="1"/>
    <col min="6145" max="6145" width="27.140625" style="333" customWidth="1"/>
    <col min="6146" max="6147" width="46.42578125" style="333" customWidth="1"/>
    <col min="6148" max="6400" width="11.42578125" style="333" hidden="1"/>
    <col min="6401" max="6401" width="27.140625" style="333" customWidth="1"/>
    <col min="6402" max="6403" width="46.42578125" style="333" customWidth="1"/>
    <col min="6404" max="6656" width="11.42578125" style="333" hidden="1"/>
    <col min="6657" max="6657" width="27.140625" style="333" customWidth="1"/>
    <col min="6658" max="6659" width="46.42578125" style="333" customWidth="1"/>
    <col min="6660" max="6912" width="11.42578125" style="333" hidden="1"/>
    <col min="6913" max="6913" width="27.140625" style="333" customWidth="1"/>
    <col min="6914" max="6915" width="46.42578125" style="333" customWidth="1"/>
    <col min="6916" max="7168" width="11.42578125" style="333" hidden="1"/>
    <col min="7169" max="7169" width="27.140625" style="333" customWidth="1"/>
    <col min="7170" max="7171" width="46.42578125" style="333" customWidth="1"/>
    <col min="7172" max="7424" width="11.42578125" style="333" hidden="1"/>
    <col min="7425" max="7425" width="27.140625" style="333" customWidth="1"/>
    <col min="7426" max="7427" width="46.42578125" style="333" customWidth="1"/>
    <col min="7428" max="7680" width="11.42578125" style="333" hidden="1"/>
    <col min="7681" max="7681" width="27.140625" style="333" customWidth="1"/>
    <col min="7682" max="7683" width="46.42578125" style="333" customWidth="1"/>
    <col min="7684" max="7936" width="11.42578125" style="333" hidden="1"/>
    <col min="7937" max="7937" width="27.140625" style="333" customWidth="1"/>
    <col min="7938" max="7939" width="46.42578125" style="333" customWidth="1"/>
    <col min="7940" max="8192" width="11.42578125" style="333" hidden="1"/>
    <col min="8193" max="8193" width="27.140625" style="333" customWidth="1"/>
    <col min="8194" max="8195" width="46.42578125" style="333" customWidth="1"/>
    <col min="8196" max="8448" width="11.42578125" style="333" hidden="1"/>
    <col min="8449" max="8449" width="27.140625" style="333" customWidth="1"/>
    <col min="8450" max="8451" width="46.42578125" style="333" customWidth="1"/>
    <col min="8452" max="8704" width="11.42578125" style="333" hidden="1"/>
    <col min="8705" max="8705" width="27.140625" style="333" customWidth="1"/>
    <col min="8706" max="8707" width="46.42578125" style="333" customWidth="1"/>
    <col min="8708" max="8960" width="11.42578125" style="333" hidden="1"/>
    <col min="8961" max="8961" width="27.140625" style="333" customWidth="1"/>
    <col min="8962" max="8963" width="46.42578125" style="333" customWidth="1"/>
    <col min="8964" max="9216" width="11.42578125" style="333" hidden="1"/>
    <col min="9217" max="9217" width="27.140625" style="333" customWidth="1"/>
    <col min="9218" max="9219" width="46.42578125" style="333" customWidth="1"/>
    <col min="9220" max="9472" width="11.42578125" style="333" hidden="1"/>
    <col min="9473" max="9473" width="27.140625" style="333" customWidth="1"/>
    <col min="9474" max="9475" width="46.42578125" style="333" customWidth="1"/>
    <col min="9476" max="9728" width="11.42578125" style="333" hidden="1"/>
    <col min="9729" max="9729" width="27.140625" style="333" customWidth="1"/>
    <col min="9730" max="9731" width="46.42578125" style="333" customWidth="1"/>
    <col min="9732" max="9984" width="11.42578125" style="333" hidden="1"/>
    <col min="9985" max="9985" width="27.140625" style="333" customWidth="1"/>
    <col min="9986" max="9987" width="46.42578125" style="333" customWidth="1"/>
    <col min="9988" max="10240" width="11.42578125" style="333" hidden="1"/>
    <col min="10241" max="10241" width="27.140625" style="333" customWidth="1"/>
    <col min="10242" max="10243" width="46.42578125" style="333" customWidth="1"/>
    <col min="10244" max="10496" width="11.42578125" style="333" hidden="1"/>
    <col min="10497" max="10497" width="27.140625" style="333" customWidth="1"/>
    <col min="10498" max="10499" width="46.42578125" style="333" customWidth="1"/>
    <col min="10500" max="10752" width="11.42578125" style="333" hidden="1"/>
    <col min="10753" max="10753" width="27.140625" style="333" customWidth="1"/>
    <col min="10754" max="10755" width="46.42578125" style="333" customWidth="1"/>
    <col min="10756" max="11008" width="11.42578125" style="333" hidden="1"/>
    <col min="11009" max="11009" width="27.140625" style="333" customWidth="1"/>
    <col min="11010" max="11011" width="46.42578125" style="333" customWidth="1"/>
    <col min="11012" max="11264" width="11.42578125" style="333" hidden="1"/>
    <col min="11265" max="11265" width="27.140625" style="333" customWidth="1"/>
    <col min="11266" max="11267" width="46.42578125" style="333" customWidth="1"/>
    <col min="11268" max="11520" width="11.42578125" style="333" hidden="1"/>
    <col min="11521" max="11521" width="27.140625" style="333" customWidth="1"/>
    <col min="11522" max="11523" width="46.42578125" style="333" customWidth="1"/>
    <col min="11524" max="11776" width="11.42578125" style="333" hidden="1"/>
    <col min="11777" max="11777" width="27.140625" style="333" customWidth="1"/>
    <col min="11778" max="11779" width="46.42578125" style="333" customWidth="1"/>
    <col min="11780" max="12032" width="11.42578125" style="333" hidden="1"/>
    <col min="12033" max="12033" width="27.140625" style="333" customWidth="1"/>
    <col min="12034" max="12035" width="46.42578125" style="333" customWidth="1"/>
    <col min="12036" max="12288" width="11.42578125" style="333" hidden="1"/>
    <col min="12289" max="12289" width="27.140625" style="333" customWidth="1"/>
    <col min="12290" max="12291" width="46.42578125" style="333" customWidth="1"/>
    <col min="12292" max="12544" width="11.42578125" style="333" hidden="1"/>
    <col min="12545" max="12545" width="27.140625" style="333" customWidth="1"/>
    <col min="12546" max="12547" width="46.42578125" style="333" customWidth="1"/>
    <col min="12548" max="12800" width="11.42578125" style="333" hidden="1"/>
    <col min="12801" max="12801" width="27.140625" style="333" customWidth="1"/>
    <col min="12802" max="12803" width="46.42578125" style="333" customWidth="1"/>
    <col min="12804" max="13056" width="11.42578125" style="333" hidden="1"/>
    <col min="13057" max="13057" width="27.140625" style="333" customWidth="1"/>
    <col min="13058" max="13059" width="46.42578125" style="333" customWidth="1"/>
    <col min="13060" max="13312" width="11.42578125" style="333" hidden="1"/>
    <col min="13313" max="13313" width="27.140625" style="333" customWidth="1"/>
    <col min="13314" max="13315" width="46.42578125" style="333" customWidth="1"/>
    <col min="13316" max="13568" width="11.42578125" style="333" hidden="1"/>
    <col min="13569" max="13569" width="27.140625" style="333" customWidth="1"/>
    <col min="13570" max="13571" width="46.42578125" style="333" customWidth="1"/>
    <col min="13572" max="13824" width="11.42578125" style="333" hidden="1"/>
    <col min="13825" max="13825" width="27.140625" style="333" customWidth="1"/>
    <col min="13826" max="13827" width="46.42578125" style="333" customWidth="1"/>
    <col min="13828" max="14080" width="11.42578125" style="333" hidden="1"/>
    <col min="14081" max="14081" width="27.140625" style="333" customWidth="1"/>
    <col min="14082" max="14083" width="46.42578125" style="333" customWidth="1"/>
    <col min="14084" max="14336" width="11.42578125" style="333" hidden="1"/>
    <col min="14337" max="14337" width="27.140625" style="333" customWidth="1"/>
    <col min="14338" max="14339" width="46.42578125" style="333" customWidth="1"/>
    <col min="14340" max="14592" width="11.42578125" style="333" hidden="1"/>
    <col min="14593" max="14593" width="27.140625" style="333" customWidth="1"/>
    <col min="14594" max="14595" width="46.42578125" style="333" customWidth="1"/>
    <col min="14596" max="14848" width="11.42578125" style="333" hidden="1"/>
    <col min="14849" max="14849" width="27.140625" style="333" customWidth="1"/>
    <col min="14850" max="14851" width="46.42578125" style="333" customWidth="1"/>
    <col min="14852" max="15104" width="11.42578125" style="333" hidden="1"/>
    <col min="15105" max="15105" width="27.140625" style="333" customWidth="1"/>
    <col min="15106" max="15107" width="46.42578125" style="333" customWidth="1"/>
    <col min="15108" max="15360" width="11.42578125" style="333" hidden="1"/>
    <col min="15361" max="15361" width="27.140625" style="333" customWidth="1"/>
    <col min="15362" max="15363" width="46.42578125" style="333" customWidth="1"/>
    <col min="15364" max="15616" width="11.42578125" style="333" hidden="1"/>
    <col min="15617" max="15617" width="27.140625" style="333" customWidth="1"/>
    <col min="15618" max="15619" width="46.42578125" style="333" customWidth="1"/>
    <col min="15620" max="15872" width="11.42578125" style="333" hidden="1"/>
    <col min="15873" max="15873" width="27.140625" style="333" customWidth="1"/>
    <col min="15874" max="15875" width="46.42578125" style="333" customWidth="1"/>
    <col min="15876" max="16128" width="11.42578125" style="333" hidden="1"/>
    <col min="16129" max="16129" width="27.140625" style="333" customWidth="1"/>
    <col min="16130" max="16131" width="46.42578125" style="333" customWidth="1"/>
    <col min="16132" max="16384" width="11.42578125" style="333" hidden="1"/>
  </cols>
  <sheetData>
    <row r="1" spans="1:515" ht="15" customHeight="1" x14ac:dyDescent="0.25">
      <c r="A1" s="666" t="s">
        <v>771</v>
      </c>
      <c r="B1" s="667"/>
      <c r="C1" s="668"/>
    </row>
    <row r="2" spans="1:515" ht="18" customHeight="1" x14ac:dyDescent="0.25">
      <c r="A2" s="669" t="s">
        <v>767</v>
      </c>
      <c r="B2" s="670"/>
      <c r="C2" s="671"/>
    </row>
    <row r="3" spans="1:515" ht="15" x14ac:dyDescent="0.25">
      <c r="A3" s="664" t="s">
        <v>1473</v>
      </c>
      <c r="B3" s="664"/>
      <c r="C3" s="664"/>
    </row>
    <row r="4" spans="1:515" ht="15" x14ac:dyDescent="0.25">
      <c r="A4" s="665" t="s">
        <v>747</v>
      </c>
      <c r="B4" s="665"/>
      <c r="C4" s="665"/>
    </row>
    <row r="5" spans="1:515" ht="5.25" customHeight="1" x14ac:dyDescent="0.25">
      <c r="A5" s="209"/>
      <c r="B5" s="210"/>
      <c r="C5" s="211"/>
    </row>
    <row r="6" spans="1:515" ht="15" x14ac:dyDescent="0.25">
      <c r="A6" s="318" t="s">
        <v>660</v>
      </c>
      <c r="B6" s="465" t="s">
        <v>620</v>
      </c>
      <c r="C6" s="319" t="s">
        <v>621</v>
      </c>
    </row>
    <row r="7" spans="1:515" ht="15" x14ac:dyDescent="0.25">
      <c r="A7" s="320" t="s">
        <v>792</v>
      </c>
      <c r="B7" s="215">
        <v>84032.239467399995</v>
      </c>
      <c r="C7" s="216">
        <f>B7/$B$27</f>
        <v>5.1124864854579077E-3</v>
      </c>
      <c r="IW7" s="766"/>
      <c r="IX7" s="766"/>
      <c r="IY7" s="348"/>
      <c r="IZ7" s="468">
        <v>5.1489999999999999E-3</v>
      </c>
      <c r="SS7" s="321"/>
      <c r="ST7" s="25"/>
      <c r="SU7" s="468"/>
    </row>
    <row r="8" spans="1:515" ht="15" x14ac:dyDescent="0.25">
      <c r="A8" s="320" t="s">
        <v>793</v>
      </c>
      <c r="B8" s="215">
        <v>11379.464931800001</v>
      </c>
      <c r="C8" s="216">
        <f t="shared" ref="C8:C26" si="0">B8/$B$27</f>
        <v>6.9232191173649964E-4</v>
      </c>
      <c r="IW8" s="766"/>
      <c r="IX8" s="766"/>
      <c r="IY8" s="348"/>
      <c r="IZ8" s="468">
        <v>6.9399999999999996E-4</v>
      </c>
      <c r="SS8" s="321"/>
      <c r="ST8" s="25"/>
      <c r="SU8" s="468"/>
    </row>
    <row r="9" spans="1:515" ht="15" x14ac:dyDescent="0.25">
      <c r="A9" s="320" t="s">
        <v>794</v>
      </c>
      <c r="B9" s="215">
        <v>706873.30746339995</v>
      </c>
      <c r="C9" s="216">
        <f t="shared" si="0"/>
        <v>4.3005877913554313E-2</v>
      </c>
      <c r="IW9" s="766"/>
      <c r="IX9" s="766"/>
      <c r="IY9" s="348"/>
      <c r="IZ9" s="468">
        <v>4.3545E-2</v>
      </c>
      <c r="SS9" s="321"/>
      <c r="ST9" s="25"/>
      <c r="SU9" s="468"/>
    </row>
    <row r="10" spans="1:515" s="518" customFormat="1" ht="15" x14ac:dyDescent="0.25">
      <c r="A10" s="320" t="s">
        <v>1309</v>
      </c>
      <c r="B10" s="215">
        <v>66994.6898908</v>
      </c>
      <c r="C10" s="216">
        <f t="shared" si="0"/>
        <v>4.0759290581210061E-3</v>
      </c>
      <c r="IW10" s="766"/>
      <c r="IX10" s="766"/>
      <c r="IY10" s="348"/>
      <c r="IZ10" s="468"/>
      <c r="SS10" s="321"/>
      <c r="ST10" s="25"/>
      <c r="SU10" s="468"/>
    </row>
    <row r="11" spans="1:515" ht="15" x14ac:dyDescent="0.25">
      <c r="A11" s="320" t="s">
        <v>795</v>
      </c>
      <c r="B11" s="215">
        <v>165951.5981802</v>
      </c>
      <c r="C11" s="216">
        <f t="shared" si="0"/>
        <v>1.0096426184923433E-2</v>
      </c>
      <c r="IW11" s="766"/>
      <c r="IX11" s="766"/>
      <c r="IY11" s="348"/>
      <c r="IZ11" s="468">
        <v>2.1840000000000002E-3</v>
      </c>
      <c r="SS11" s="321"/>
      <c r="ST11" s="25"/>
      <c r="SU11" s="468"/>
    </row>
    <row r="12" spans="1:515" ht="30" x14ac:dyDescent="0.25">
      <c r="A12" s="322" t="s">
        <v>1305</v>
      </c>
      <c r="B12" s="215">
        <v>770.06998600000009</v>
      </c>
      <c r="C12" s="216">
        <f t="shared" si="0"/>
        <v>4.6850737541144491E-5</v>
      </c>
      <c r="IW12" s="766"/>
      <c r="IX12" s="766"/>
      <c r="IY12" s="348"/>
      <c r="IZ12" s="468">
        <v>1.0122000000000001E-2</v>
      </c>
      <c r="SS12" s="321"/>
      <c r="ST12" s="25"/>
      <c r="SU12" s="468"/>
    </row>
    <row r="13" spans="1:515" ht="30" x14ac:dyDescent="0.25">
      <c r="A13" s="322" t="s">
        <v>1057</v>
      </c>
      <c r="B13" s="215">
        <v>15160.339320000001</v>
      </c>
      <c r="C13" s="216">
        <f t="shared" si="0"/>
        <v>9.2234873638616648E-4</v>
      </c>
      <c r="IW13" s="766"/>
      <c r="IX13" s="766"/>
      <c r="IY13" s="348"/>
      <c r="IZ13" s="468">
        <v>7.1000000000000005E-5</v>
      </c>
      <c r="SS13" s="321"/>
      <c r="ST13" s="25"/>
      <c r="SU13" s="468"/>
    </row>
    <row r="14" spans="1:515" ht="15" x14ac:dyDescent="0.25">
      <c r="A14" s="320" t="s">
        <v>805</v>
      </c>
      <c r="B14" s="215">
        <v>130362.29451980001</v>
      </c>
      <c r="C14" s="216">
        <f t="shared" si="0"/>
        <v>7.9311877580546669E-3</v>
      </c>
      <c r="IW14" s="766"/>
      <c r="IX14" s="766"/>
      <c r="IY14" s="348"/>
      <c r="IZ14" s="468">
        <v>9.1799999999999998E-4</v>
      </c>
      <c r="SS14" s="321"/>
      <c r="ST14" s="25"/>
      <c r="SU14" s="468"/>
    </row>
    <row r="15" spans="1:515" ht="15" x14ac:dyDescent="0.25">
      <c r="A15" s="320" t="s">
        <v>1306</v>
      </c>
      <c r="B15" s="215">
        <v>36690.674396599999</v>
      </c>
      <c r="C15" s="216">
        <f t="shared" si="0"/>
        <v>2.232245364206022E-3</v>
      </c>
      <c r="IW15" s="766"/>
      <c r="IX15" s="766"/>
      <c r="IY15" s="348"/>
      <c r="IZ15" s="468">
        <v>7.9410000000000001E-3</v>
      </c>
      <c r="SS15" s="321"/>
      <c r="ST15" s="25"/>
      <c r="SU15" s="468"/>
    </row>
    <row r="16" spans="1:515" ht="15" x14ac:dyDescent="0.25">
      <c r="A16" s="320" t="s">
        <v>1307</v>
      </c>
      <c r="B16" s="215">
        <v>627542.32663220004</v>
      </c>
      <c r="C16" s="216">
        <f t="shared" si="0"/>
        <v>3.8179414047445251E-2</v>
      </c>
      <c r="IW16" s="766"/>
      <c r="IX16" s="766"/>
      <c r="IY16" s="348"/>
      <c r="IZ16" s="468">
        <v>3.1E-4</v>
      </c>
      <c r="SS16" s="321"/>
      <c r="ST16" s="25"/>
      <c r="SU16" s="468"/>
    </row>
    <row r="17" spans="1:515" ht="15" x14ac:dyDescent="0.25">
      <c r="A17" s="320" t="s">
        <v>806</v>
      </c>
      <c r="B17" s="215">
        <v>221769.75709980002</v>
      </c>
      <c r="C17" s="216">
        <f t="shared" si="0"/>
        <v>1.3492379749035036E-2</v>
      </c>
      <c r="IW17" s="766"/>
      <c r="IX17" s="766"/>
      <c r="IY17" s="348"/>
      <c r="IZ17" s="468">
        <v>3.7945E-2</v>
      </c>
      <c r="SS17" s="321"/>
      <c r="ST17" s="25"/>
      <c r="SU17" s="468"/>
    </row>
    <row r="18" spans="1:515" ht="15" x14ac:dyDescent="0.25">
      <c r="A18" s="320" t="s">
        <v>797</v>
      </c>
      <c r="B18" s="215">
        <v>5958571.3715709997</v>
      </c>
      <c r="C18" s="216">
        <f t="shared" si="0"/>
        <v>0.36251700303204676</v>
      </c>
      <c r="IW18" s="766"/>
      <c r="IX18" s="766"/>
      <c r="IY18" s="348"/>
      <c r="IZ18" s="468">
        <v>1.3846000000000001E-2</v>
      </c>
      <c r="SS18" s="321"/>
      <c r="ST18" s="25"/>
      <c r="SU18" s="468"/>
    </row>
    <row r="19" spans="1:515" ht="15" x14ac:dyDescent="0.25">
      <c r="A19" s="322" t="s">
        <v>41</v>
      </c>
      <c r="B19" s="215">
        <v>65525.743959200008</v>
      </c>
      <c r="C19" s="216">
        <f t="shared" si="0"/>
        <v>3.9865589988345726E-3</v>
      </c>
      <c r="IW19" s="766"/>
      <c r="IX19" s="766"/>
      <c r="IY19" s="348"/>
      <c r="IZ19" s="468">
        <v>0.36101800000000001</v>
      </c>
      <c r="SS19" s="321"/>
      <c r="ST19" s="25"/>
      <c r="SU19" s="468"/>
    </row>
    <row r="20" spans="1:515" ht="30" x14ac:dyDescent="0.25">
      <c r="A20" s="322" t="s">
        <v>798</v>
      </c>
      <c r="B20" s="215">
        <v>464400.67685620004</v>
      </c>
      <c r="C20" s="216">
        <f t="shared" si="0"/>
        <v>2.8253943954283239E-2</v>
      </c>
      <c r="IW20" s="766"/>
      <c r="IX20" s="766"/>
      <c r="IY20" s="348"/>
      <c r="IZ20" s="468">
        <v>1.2E-4</v>
      </c>
      <c r="SS20" s="321"/>
      <c r="ST20" s="25"/>
      <c r="SU20" s="468"/>
    </row>
    <row r="21" spans="1:515" ht="15" x14ac:dyDescent="0.25">
      <c r="A21" s="320" t="s">
        <v>803</v>
      </c>
      <c r="B21" s="215">
        <v>64972.161784599994</v>
      </c>
      <c r="C21" s="216">
        <f t="shared" si="0"/>
        <v>3.9528792896637733E-3</v>
      </c>
      <c r="IW21" s="766"/>
      <c r="IX21" s="766"/>
      <c r="IY21" s="348"/>
      <c r="IZ21" s="468">
        <v>2.3875E-2</v>
      </c>
      <c r="SS21" s="321"/>
      <c r="ST21" s="25"/>
      <c r="SU21" s="468"/>
    </row>
    <row r="22" spans="1:515" ht="15" x14ac:dyDescent="0.25">
      <c r="A22" s="320" t="s">
        <v>799</v>
      </c>
      <c r="B22" s="215">
        <v>1517.9386795999999</v>
      </c>
      <c r="C22" s="216">
        <f t="shared" si="0"/>
        <v>9.235075769008222E-5</v>
      </c>
      <c r="IW22" s="766"/>
      <c r="IX22" s="766"/>
      <c r="IY22" s="348"/>
      <c r="IZ22" s="468">
        <v>3.8440000000000002E-3</v>
      </c>
      <c r="SS22" s="321"/>
      <c r="ST22" s="25"/>
      <c r="SU22" s="468"/>
    </row>
    <row r="23" spans="1:515" ht="15" x14ac:dyDescent="0.25">
      <c r="A23" s="320" t="s">
        <v>635</v>
      </c>
      <c r="B23" s="215">
        <v>1596843.5552356003</v>
      </c>
      <c r="C23" s="216">
        <f t="shared" si="0"/>
        <v>9.7151297493382846E-2</v>
      </c>
      <c r="IW23" s="766"/>
      <c r="IX23" s="766"/>
      <c r="IY23" s="348"/>
      <c r="IZ23" s="468">
        <v>1.06E-4</v>
      </c>
      <c r="SS23" s="321"/>
      <c r="ST23" s="25"/>
      <c r="SU23" s="468"/>
    </row>
    <row r="24" spans="1:515" ht="15" x14ac:dyDescent="0.25">
      <c r="A24" s="320" t="s">
        <v>1138</v>
      </c>
      <c r="B24" s="215">
        <v>405166.35332180007</v>
      </c>
      <c r="C24" s="216">
        <f t="shared" si="0"/>
        <v>2.4650152356388903E-2</v>
      </c>
      <c r="IW24" s="766"/>
      <c r="IX24" s="766"/>
      <c r="IY24" s="348"/>
      <c r="IZ24" s="468">
        <v>0.11165</v>
      </c>
      <c r="SS24" s="321"/>
      <c r="ST24" s="25"/>
      <c r="SU24" s="468"/>
    </row>
    <row r="25" spans="1:515" ht="15" x14ac:dyDescent="0.25">
      <c r="A25" s="320" t="s">
        <v>637</v>
      </c>
      <c r="B25" s="215">
        <v>5596707.7418560013</v>
      </c>
      <c r="C25" s="216">
        <f t="shared" si="0"/>
        <v>0.34050137036270223</v>
      </c>
      <c r="IW25" s="766"/>
      <c r="IX25" s="766"/>
      <c r="IY25" s="348"/>
      <c r="IZ25" s="468">
        <v>2.4903000000000002E-2</v>
      </c>
      <c r="SS25" s="321"/>
      <c r="ST25" s="25"/>
      <c r="SU25" s="468"/>
    </row>
    <row r="26" spans="1:515" ht="15.75" thickBot="1" x14ac:dyDescent="0.3">
      <c r="A26" s="323" t="s">
        <v>638</v>
      </c>
      <c r="B26" s="215">
        <v>215435.00075159999</v>
      </c>
      <c r="C26" s="216">
        <f t="shared" si="0"/>
        <v>1.3106975808546155E-2</v>
      </c>
      <c r="IW26" s="348"/>
      <c r="IX26" s="766"/>
      <c r="IY26" s="348"/>
      <c r="IZ26" s="468">
        <v>0.34167900000000001</v>
      </c>
      <c r="SS26" s="321"/>
      <c r="ST26" s="25"/>
      <c r="SU26" s="468"/>
    </row>
    <row r="27" spans="1:515" ht="15.75" thickBot="1" x14ac:dyDescent="0.3">
      <c r="A27" s="212" t="s">
        <v>639</v>
      </c>
      <c r="B27" s="213">
        <f>SUM(B7:B26)</f>
        <v>16436667.305903601</v>
      </c>
      <c r="C27" s="324">
        <v>1</v>
      </c>
      <c r="IZ27" s="468">
        <v>1.0045999999999999E-2</v>
      </c>
    </row>
    <row r="28" spans="1:515" ht="4.5" customHeight="1" x14ac:dyDescent="0.25">
      <c r="A28" s="208"/>
      <c r="B28" s="214"/>
      <c r="C28" s="208"/>
    </row>
    <row r="29" spans="1:515" ht="15" x14ac:dyDescent="0.25">
      <c r="A29" s="672" t="s">
        <v>768</v>
      </c>
      <c r="B29" s="672"/>
      <c r="C29" s="672"/>
    </row>
    <row r="30" spans="1:515" ht="15" x14ac:dyDescent="0.25">
      <c r="A30" s="198"/>
      <c r="B30" s="199"/>
    </row>
    <row r="31" spans="1:515" ht="15" x14ac:dyDescent="0.25">
      <c r="B31" s="199"/>
    </row>
    <row r="32" spans="1:515" ht="15" x14ac:dyDescent="0.25">
      <c r="A32" s="321"/>
      <c r="B32" s="25"/>
      <c r="C32" s="199"/>
    </row>
    <row r="33" spans="1:2" ht="15" customHeight="1" x14ac:dyDescent="0.25">
      <c r="A33" s="321"/>
      <c r="B33" s="25"/>
    </row>
    <row r="34" spans="1:2" ht="15" customHeight="1" x14ac:dyDescent="0.25">
      <c r="A34" s="321"/>
      <c r="B34" s="25"/>
    </row>
    <row r="35" spans="1:2" ht="15" customHeight="1" x14ac:dyDescent="0.25">
      <c r="A35" s="321"/>
      <c r="B35" s="25"/>
    </row>
    <row r="36" spans="1:2" ht="15" customHeight="1" x14ac:dyDescent="0.25">
      <c r="A36" s="321"/>
      <c r="B36" s="25"/>
    </row>
    <row r="37" spans="1:2" ht="15" customHeight="1" x14ac:dyDescent="0.25">
      <c r="A37" s="321"/>
      <c r="B37" s="25"/>
    </row>
    <row r="38" spans="1:2" ht="15" customHeight="1" x14ac:dyDescent="0.25">
      <c r="A38" s="321"/>
      <c r="B38" s="25"/>
    </row>
    <row r="39" spans="1:2" ht="15" customHeight="1" x14ac:dyDescent="0.25">
      <c r="A39" s="321"/>
      <c r="B39" s="25"/>
    </row>
    <row r="40" spans="1:2" ht="15" customHeight="1" x14ac:dyDescent="0.25">
      <c r="A40" s="321"/>
      <c r="B40" s="25"/>
    </row>
    <row r="41" spans="1:2" ht="15" customHeight="1" x14ac:dyDescent="0.25">
      <c r="A41" s="321"/>
      <c r="B41" s="25"/>
    </row>
    <row r="42" spans="1:2" ht="15" customHeight="1" x14ac:dyDescent="0.25">
      <c r="A42" s="321"/>
      <c r="B42" s="25"/>
    </row>
    <row r="43" spans="1:2" ht="15" customHeight="1" x14ac:dyDescent="0.25">
      <c r="A43" s="321"/>
      <c r="B43" s="25"/>
    </row>
    <row r="44" spans="1:2" ht="15" customHeight="1" x14ac:dyDescent="0.25">
      <c r="A44" s="321"/>
      <c r="B44" s="25"/>
    </row>
    <row r="45" spans="1:2" ht="15" customHeight="1" x14ac:dyDescent="0.25">
      <c r="A45" s="321"/>
      <c r="B45" s="25"/>
    </row>
    <row r="46" spans="1:2" ht="15" customHeight="1" x14ac:dyDescent="0.25"/>
    <row r="47" spans="1:2" ht="15" customHeight="1" x14ac:dyDescent="0.25"/>
    <row r="48" spans="1:2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  <row r="64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  <row r="74" ht="15" customHeight="1" x14ac:dyDescent="0.25"/>
    <row r="75" ht="15" customHeight="1" x14ac:dyDescent="0.25"/>
    <row r="76" ht="15" customHeight="1" x14ac:dyDescent="0.25"/>
    <row r="77" ht="15" customHeight="1" x14ac:dyDescent="0.25"/>
    <row r="78" ht="15" customHeight="1" x14ac:dyDescent="0.25"/>
    <row r="79" ht="15" customHeight="1" x14ac:dyDescent="0.25"/>
    <row r="80" ht="15" customHeight="1" x14ac:dyDescent="0.25"/>
    <row r="81" ht="15" customHeight="1" x14ac:dyDescent="0.25"/>
    <row r="82" ht="15" customHeight="1" x14ac:dyDescent="0.25"/>
    <row r="83" ht="15" customHeight="1" x14ac:dyDescent="0.25"/>
    <row r="84" ht="15" customHeight="1" x14ac:dyDescent="0.25"/>
    <row r="85" ht="15" customHeight="1" x14ac:dyDescent="0.25"/>
    <row r="86" ht="15" customHeight="1" x14ac:dyDescent="0.25"/>
    <row r="87" ht="15" customHeight="1" x14ac:dyDescent="0.25"/>
    <row r="88" ht="15" customHeight="1" x14ac:dyDescent="0.25"/>
    <row r="89" ht="15" customHeight="1" x14ac:dyDescent="0.25"/>
    <row r="90" ht="15" customHeight="1" x14ac:dyDescent="0.25"/>
    <row r="91" ht="15" customHeight="1" x14ac:dyDescent="0.25"/>
    <row r="92" ht="15" customHeight="1" x14ac:dyDescent="0.25"/>
    <row r="93" ht="15" customHeight="1" x14ac:dyDescent="0.25"/>
    <row r="94" ht="15" customHeight="1" x14ac:dyDescent="0.25"/>
    <row r="95" ht="15" customHeight="1" x14ac:dyDescent="0.25"/>
    <row r="96" ht="15" customHeight="1" x14ac:dyDescent="0.25"/>
    <row r="97" ht="15" customHeight="1" x14ac:dyDescent="0.25"/>
    <row r="98" ht="15" customHeight="1" x14ac:dyDescent="0.25"/>
    <row r="99" ht="15" customHeight="1" x14ac:dyDescent="0.25"/>
    <row r="100" ht="15" customHeight="1" x14ac:dyDescent="0.25"/>
    <row r="101" ht="15" customHeight="1" x14ac:dyDescent="0.25"/>
    <row r="102" ht="15" customHeight="1" x14ac:dyDescent="0.25"/>
    <row r="103" ht="15" customHeight="1" x14ac:dyDescent="0.25"/>
    <row r="104" ht="15" customHeight="1" x14ac:dyDescent="0.25"/>
    <row r="105" ht="15" customHeight="1" x14ac:dyDescent="0.25"/>
    <row r="106" ht="15" customHeight="1" x14ac:dyDescent="0.25"/>
    <row r="107" ht="15" customHeight="1" x14ac:dyDescent="0.25"/>
    <row r="108" ht="15" customHeight="1" x14ac:dyDescent="0.25"/>
    <row r="109" ht="15" customHeight="1" x14ac:dyDescent="0.25"/>
    <row r="110" ht="15" customHeight="1" x14ac:dyDescent="0.25"/>
    <row r="111" ht="15" customHeight="1" x14ac:dyDescent="0.25"/>
    <row r="112" ht="15" customHeight="1" x14ac:dyDescent="0.25"/>
    <row r="113" ht="15" customHeight="1" x14ac:dyDescent="0.25"/>
    <row r="114" ht="15" customHeight="1" x14ac:dyDescent="0.25"/>
    <row r="115" ht="15" customHeight="1" x14ac:dyDescent="0.25"/>
    <row r="116" ht="15" customHeight="1" x14ac:dyDescent="0.25"/>
    <row r="117" ht="15" customHeight="1" x14ac:dyDescent="0.25"/>
    <row r="118" ht="15" customHeight="1" x14ac:dyDescent="0.25"/>
    <row r="119" ht="15" customHeight="1" x14ac:dyDescent="0.25"/>
  </sheetData>
  <mergeCells count="5">
    <mergeCell ref="A1:C1"/>
    <mergeCell ref="A2:C2"/>
    <mergeCell ref="A3:C3"/>
    <mergeCell ref="A4:C4"/>
    <mergeCell ref="A29:C29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2"/>
  <sheetViews>
    <sheetView workbookViewId="0">
      <selection activeCell="B6" sqref="B6"/>
    </sheetView>
  </sheetViews>
  <sheetFormatPr baseColWidth="10" defaultColWidth="11.42578125" defaultRowHeight="15" x14ac:dyDescent="0.25"/>
  <cols>
    <col min="1" max="1" width="74.28515625" style="277" customWidth="1"/>
    <col min="2" max="2" width="20.28515625" style="277" customWidth="1"/>
    <col min="3" max="3" width="16.5703125" style="277" customWidth="1"/>
    <col min="4" max="16384" width="11.42578125" style="277"/>
  </cols>
  <sheetData>
    <row r="1" spans="1:6" ht="15.75" x14ac:dyDescent="0.25">
      <c r="A1" s="660" t="s">
        <v>772</v>
      </c>
      <c r="B1" s="661"/>
      <c r="C1" s="662"/>
    </row>
    <row r="2" spans="1:6" ht="15.75" x14ac:dyDescent="0.25">
      <c r="A2" s="649" t="s">
        <v>769</v>
      </c>
      <c r="B2" s="650"/>
      <c r="C2" s="654"/>
    </row>
    <row r="3" spans="1:6" x14ac:dyDescent="0.25">
      <c r="A3" s="664" t="s">
        <v>1473</v>
      </c>
      <c r="B3" s="664"/>
      <c r="C3" s="664"/>
    </row>
    <row r="4" spans="1:6" x14ac:dyDescent="0.25">
      <c r="A4" s="665" t="s">
        <v>747</v>
      </c>
      <c r="B4" s="665"/>
      <c r="C4" s="665"/>
    </row>
    <row r="5" spans="1:6" ht="5.25" customHeight="1" thickBot="1" x14ac:dyDescent="0.35">
      <c r="A5" s="194"/>
      <c r="B5" s="194"/>
      <c r="C5" s="194"/>
    </row>
    <row r="6" spans="1:6" ht="15.75" x14ac:dyDescent="0.25">
      <c r="A6" s="202" t="s">
        <v>660</v>
      </c>
      <c r="B6" s="770" t="s">
        <v>620</v>
      </c>
      <c r="C6" s="204" t="s">
        <v>621</v>
      </c>
    </row>
    <row r="7" spans="1:6" x14ac:dyDescent="0.25">
      <c r="A7" s="192" t="s">
        <v>1140</v>
      </c>
      <c r="B7" s="473">
        <v>143804.29782179999</v>
      </c>
      <c r="C7" s="193">
        <f>B7/$B$14</f>
        <v>0.35492655459369943</v>
      </c>
      <c r="E7" s="279"/>
      <c r="F7" s="533"/>
    </row>
    <row r="8" spans="1:6" x14ac:dyDescent="0.25">
      <c r="A8" s="192" t="s">
        <v>1139</v>
      </c>
      <c r="B8" s="473">
        <v>13002.693018000002</v>
      </c>
      <c r="C8" s="193">
        <f t="shared" ref="C8:C13" si="0">B8/$B$14</f>
        <v>3.209223300848163E-2</v>
      </c>
      <c r="E8" s="279"/>
      <c r="F8" s="533"/>
    </row>
    <row r="9" spans="1:6" x14ac:dyDescent="0.25">
      <c r="A9" s="192" t="s">
        <v>662</v>
      </c>
      <c r="B9" s="473">
        <v>5735.4299099999998</v>
      </c>
      <c r="C9" s="193">
        <f t="shared" si="0"/>
        <v>1.4155740877734439E-2</v>
      </c>
      <c r="E9" s="279"/>
      <c r="F9" s="533"/>
    </row>
    <row r="10" spans="1:6" x14ac:dyDescent="0.25">
      <c r="A10" s="192" t="s">
        <v>1142</v>
      </c>
      <c r="B10" s="473">
        <v>28369.024623800004</v>
      </c>
      <c r="C10" s="193">
        <f t="shared" si="0"/>
        <v>7.001821447218777E-2</v>
      </c>
      <c r="E10" s="279"/>
      <c r="F10" s="533"/>
    </row>
    <row r="11" spans="1:6" ht="15" customHeight="1" x14ac:dyDescent="0.25">
      <c r="A11" s="192" t="s">
        <v>663</v>
      </c>
      <c r="B11" s="473">
        <v>100598.58305280001</v>
      </c>
      <c r="C11" s="193">
        <f t="shared" si="0"/>
        <v>0.24828957841151336</v>
      </c>
      <c r="E11" s="279"/>
      <c r="F11" s="533"/>
    </row>
    <row r="12" spans="1:6" ht="15.75" customHeight="1" x14ac:dyDescent="0.25">
      <c r="A12" s="192" t="s">
        <v>664</v>
      </c>
      <c r="B12" s="473">
        <v>4445.4051264</v>
      </c>
      <c r="C12" s="193">
        <f t="shared" si="0"/>
        <v>1.0971802297880529E-2</v>
      </c>
      <c r="E12" s="279"/>
      <c r="F12" s="533"/>
    </row>
    <row r="13" spans="1:6" x14ac:dyDescent="0.25">
      <c r="A13" s="192" t="s">
        <v>1141</v>
      </c>
      <c r="B13" s="473">
        <v>109210.91976900001</v>
      </c>
      <c r="C13" s="193">
        <f t="shared" si="0"/>
        <v>0.26954587633850269</v>
      </c>
      <c r="E13" s="279"/>
      <c r="F13" s="533"/>
    </row>
    <row r="14" spans="1:6" ht="15.75" thickBot="1" x14ac:dyDescent="0.3">
      <c r="A14" s="200" t="s">
        <v>1</v>
      </c>
      <c r="B14" s="201">
        <f>SUM(B7:B13)</f>
        <v>405166.35332180007</v>
      </c>
      <c r="C14" s="317">
        <v>1</v>
      </c>
    </row>
    <row r="15" spans="1:6" x14ac:dyDescent="0.25">
      <c r="E15" s="279"/>
      <c r="F15" s="533"/>
    </row>
    <row r="17" spans="1:3" x14ac:dyDescent="0.25">
      <c r="A17" s="23"/>
      <c r="B17" s="306"/>
    </row>
    <row r="18" spans="1:3" x14ac:dyDescent="0.25">
      <c r="A18" s="23"/>
      <c r="B18" s="306"/>
      <c r="C18" s="437"/>
    </row>
    <row r="19" spans="1:3" x14ac:dyDescent="0.25">
      <c r="A19" s="23"/>
      <c r="B19" s="306"/>
      <c r="C19" s="437"/>
    </row>
    <row r="20" spans="1:3" x14ac:dyDescent="0.25">
      <c r="A20" s="23"/>
      <c r="B20" s="306"/>
      <c r="C20" s="437"/>
    </row>
    <row r="21" spans="1:3" x14ac:dyDescent="0.25">
      <c r="A21" s="23"/>
      <c r="B21" s="306"/>
      <c r="C21" s="437"/>
    </row>
    <row r="22" spans="1:3" x14ac:dyDescent="0.25">
      <c r="A22" s="23"/>
      <c r="B22" s="306"/>
      <c r="C22" s="437"/>
    </row>
    <row r="23" spans="1:3" x14ac:dyDescent="0.25">
      <c r="A23" s="23"/>
      <c r="B23" s="306"/>
      <c r="C23" s="437"/>
    </row>
    <row r="24" spans="1:3" x14ac:dyDescent="0.25">
      <c r="A24" s="437"/>
      <c r="B24" s="437"/>
      <c r="C24" s="437"/>
    </row>
    <row r="25" spans="1:3" x14ac:dyDescent="0.25">
      <c r="A25" s="437"/>
      <c r="B25" s="437"/>
      <c r="C25" s="437"/>
    </row>
    <row r="26" spans="1:3" x14ac:dyDescent="0.25">
      <c r="A26" s="437"/>
      <c r="B26" s="437"/>
      <c r="C26" s="306"/>
    </row>
    <row r="27" spans="1:3" x14ac:dyDescent="0.25">
      <c r="A27" s="437"/>
      <c r="B27" s="437"/>
    </row>
    <row r="29" spans="1:3" x14ac:dyDescent="0.25">
      <c r="A29" s="333"/>
      <c r="B29" s="348"/>
      <c r="C29" s="306"/>
    </row>
    <row r="35" spans="1:2" x14ac:dyDescent="0.25">
      <c r="A35" s="23"/>
      <c r="B35" s="24"/>
    </row>
    <row r="36" spans="1:2" x14ac:dyDescent="0.25">
      <c r="A36" s="23"/>
      <c r="B36" s="24"/>
    </row>
    <row r="37" spans="1:2" x14ac:dyDescent="0.25">
      <c r="A37" s="23"/>
      <c r="B37" s="24"/>
    </row>
    <row r="38" spans="1:2" x14ac:dyDescent="0.25">
      <c r="A38" s="23"/>
      <c r="B38" s="24"/>
    </row>
    <row r="39" spans="1:2" x14ac:dyDescent="0.25">
      <c r="A39" s="23"/>
      <c r="B39" s="24"/>
    </row>
    <row r="40" spans="1:2" x14ac:dyDescent="0.25">
      <c r="A40" s="23"/>
      <c r="B40" s="24"/>
    </row>
    <row r="41" spans="1:2" x14ac:dyDescent="0.25">
      <c r="A41" s="23"/>
      <c r="B41" s="24"/>
    </row>
    <row r="42" spans="1:2" x14ac:dyDescent="0.25">
      <c r="A42" s="23"/>
      <c r="B42" s="24"/>
    </row>
    <row r="43" spans="1:2" x14ac:dyDescent="0.25">
      <c r="A43" s="23"/>
      <c r="B43" s="24"/>
    </row>
    <row r="44" spans="1:2" x14ac:dyDescent="0.25">
      <c r="A44" s="23"/>
      <c r="B44" s="24"/>
    </row>
    <row r="45" spans="1:2" x14ac:dyDescent="0.25">
      <c r="A45" s="23"/>
      <c r="B45" s="24"/>
    </row>
    <row r="46" spans="1:2" x14ac:dyDescent="0.25">
      <c r="A46" s="23"/>
      <c r="B46" s="24"/>
    </row>
    <row r="47" spans="1:2" x14ac:dyDescent="0.25">
      <c r="A47" s="23"/>
      <c r="B47" s="24"/>
    </row>
    <row r="48" spans="1:2" x14ac:dyDescent="0.25">
      <c r="A48" s="23"/>
      <c r="B48" s="24"/>
    </row>
    <row r="49" spans="1:2" x14ac:dyDescent="0.25">
      <c r="A49" s="23"/>
      <c r="B49" s="24"/>
    </row>
    <row r="50" spans="1:2" x14ac:dyDescent="0.25">
      <c r="A50" s="23"/>
      <c r="B50" s="24"/>
    </row>
    <row r="51" spans="1:2" x14ac:dyDescent="0.25">
      <c r="A51" s="23"/>
      <c r="B51" s="24"/>
    </row>
    <row r="52" spans="1:2" x14ac:dyDescent="0.25">
      <c r="A52" s="23"/>
      <c r="B52" s="24"/>
    </row>
    <row r="53" spans="1:2" x14ac:dyDescent="0.25">
      <c r="A53" s="23"/>
      <c r="B53" s="24"/>
    </row>
    <row r="54" spans="1:2" x14ac:dyDescent="0.25">
      <c r="A54" s="23"/>
      <c r="B54" s="24"/>
    </row>
    <row r="55" spans="1:2" x14ac:dyDescent="0.25">
      <c r="A55" s="23"/>
      <c r="B55" s="24"/>
    </row>
    <row r="56" spans="1:2" x14ac:dyDescent="0.25">
      <c r="A56" s="23"/>
      <c r="B56" s="24"/>
    </row>
    <row r="57" spans="1:2" x14ac:dyDescent="0.25">
      <c r="A57" s="23"/>
      <c r="B57" s="24"/>
    </row>
    <row r="58" spans="1:2" x14ac:dyDescent="0.25">
      <c r="A58" s="23"/>
      <c r="B58" s="24"/>
    </row>
    <row r="59" spans="1:2" x14ac:dyDescent="0.25">
      <c r="A59" s="23"/>
      <c r="B59" s="24"/>
    </row>
    <row r="60" spans="1:2" x14ac:dyDescent="0.25">
      <c r="A60" s="23"/>
      <c r="B60" s="24"/>
    </row>
    <row r="61" spans="1:2" x14ac:dyDescent="0.25">
      <c r="A61" s="23"/>
      <c r="B61" s="24"/>
    </row>
    <row r="62" spans="1:2" x14ac:dyDescent="0.25">
      <c r="A62" s="23"/>
      <c r="B62" s="24"/>
    </row>
    <row r="63" spans="1:2" x14ac:dyDescent="0.25">
      <c r="A63" s="23"/>
      <c r="B63" s="24"/>
    </row>
    <row r="64" spans="1:2" x14ac:dyDescent="0.25">
      <c r="A64" s="23"/>
      <c r="B64" s="24"/>
    </row>
    <row r="65" spans="1:2" x14ac:dyDescent="0.25">
      <c r="A65" s="23"/>
      <c r="B65" s="24"/>
    </row>
    <row r="66" spans="1:2" x14ac:dyDescent="0.25">
      <c r="A66" s="23"/>
      <c r="B66" s="24"/>
    </row>
    <row r="67" spans="1:2" x14ac:dyDescent="0.25">
      <c r="A67" s="23"/>
      <c r="B67" s="24"/>
    </row>
    <row r="68" spans="1:2" x14ac:dyDescent="0.25">
      <c r="A68" s="23"/>
      <c r="B68" s="24"/>
    </row>
    <row r="69" spans="1:2" x14ac:dyDescent="0.25">
      <c r="A69" s="23"/>
      <c r="B69" s="24"/>
    </row>
    <row r="70" spans="1:2" x14ac:dyDescent="0.25">
      <c r="A70" s="23"/>
      <c r="B70" s="24"/>
    </row>
    <row r="71" spans="1:2" x14ac:dyDescent="0.25">
      <c r="A71" s="23"/>
      <c r="B71" s="24"/>
    </row>
    <row r="72" spans="1:2" x14ac:dyDescent="0.25">
      <c r="A72" s="23"/>
      <c r="B72" s="24"/>
    </row>
    <row r="73" spans="1:2" x14ac:dyDescent="0.25">
      <c r="A73" s="23"/>
      <c r="B73" s="24"/>
    </row>
    <row r="74" spans="1:2" x14ac:dyDescent="0.25">
      <c r="A74" s="23"/>
      <c r="B74" s="24"/>
    </row>
    <row r="75" spans="1:2" x14ac:dyDescent="0.25">
      <c r="A75" s="23"/>
      <c r="B75" s="24"/>
    </row>
    <row r="76" spans="1:2" x14ac:dyDescent="0.25">
      <c r="A76" s="23"/>
      <c r="B76" s="24"/>
    </row>
    <row r="77" spans="1:2" x14ac:dyDescent="0.25">
      <c r="A77" s="23"/>
      <c r="B77" s="24"/>
    </row>
    <row r="78" spans="1:2" x14ac:dyDescent="0.25">
      <c r="A78" s="23"/>
      <c r="B78" s="24"/>
    </row>
    <row r="79" spans="1:2" x14ac:dyDescent="0.25">
      <c r="A79" s="23"/>
      <c r="B79" s="24"/>
    </row>
    <row r="80" spans="1:2" x14ac:dyDescent="0.25">
      <c r="A80" s="23"/>
      <c r="B80" s="24"/>
    </row>
    <row r="81" spans="1:2" x14ac:dyDescent="0.25">
      <c r="A81" s="23"/>
      <c r="B81" s="24"/>
    </row>
    <row r="82" spans="1:2" x14ac:dyDescent="0.25">
      <c r="A82" s="23"/>
      <c r="B82" s="24"/>
    </row>
    <row r="83" spans="1:2" x14ac:dyDescent="0.25">
      <c r="A83" s="23"/>
      <c r="B83" s="24"/>
    </row>
    <row r="84" spans="1:2" x14ac:dyDescent="0.25">
      <c r="A84" s="23"/>
      <c r="B84" s="24"/>
    </row>
    <row r="85" spans="1:2" x14ac:dyDescent="0.25">
      <c r="A85" s="23"/>
      <c r="B85" s="24"/>
    </row>
    <row r="86" spans="1:2" x14ac:dyDescent="0.25">
      <c r="A86" s="23"/>
      <c r="B86" s="24"/>
    </row>
    <row r="87" spans="1:2" x14ac:dyDescent="0.25">
      <c r="A87" s="23"/>
      <c r="B87" s="24"/>
    </row>
    <row r="88" spans="1:2" x14ac:dyDescent="0.25">
      <c r="A88" s="23"/>
      <c r="B88" s="24"/>
    </row>
    <row r="89" spans="1:2" x14ac:dyDescent="0.25">
      <c r="A89" s="23"/>
      <c r="B89" s="24"/>
    </row>
    <row r="90" spans="1:2" x14ac:dyDescent="0.25">
      <c r="A90" s="23"/>
      <c r="B90" s="24"/>
    </row>
    <row r="91" spans="1:2" x14ac:dyDescent="0.25">
      <c r="A91" s="23"/>
      <c r="B91" s="24"/>
    </row>
    <row r="92" spans="1:2" x14ac:dyDescent="0.25">
      <c r="A92" s="326"/>
      <c r="B92" s="327"/>
    </row>
  </sheetData>
  <mergeCells count="4">
    <mergeCell ref="A1:C1"/>
    <mergeCell ref="A2:C2"/>
    <mergeCell ref="A3:C3"/>
    <mergeCell ref="A4:C4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1"/>
  <sheetViews>
    <sheetView showGridLines="0" zoomScaleNormal="100" workbookViewId="0">
      <selection activeCell="A3" sqref="A3:E3"/>
    </sheetView>
  </sheetViews>
  <sheetFormatPr baseColWidth="10" defaultColWidth="11.42578125" defaultRowHeight="15" x14ac:dyDescent="0.25"/>
  <cols>
    <col min="1" max="1" width="15.5703125" style="333" customWidth="1"/>
    <col min="2" max="2" width="17.5703125" style="333" customWidth="1"/>
    <col min="3" max="3" width="27.5703125" style="333" customWidth="1"/>
    <col min="4" max="4" width="25.42578125" style="333" customWidth="1"/>
    <col min="5" max="5" width="18.42578125" style="333" customWidth="1"/>
    <col min="6" max="6" width="13.5703125" style="333" bestFit="1" customWidth="1"/>
    <col min="7" max="7" width="11.42578125" style="348"/>
    <col min="8" max="16384" width="11.42578125" style="333"/>
  </cols>
  <sheetData>
    <row r="1" spans="1:10" ht="15.75" x14ac:dyDescent="0.25">
      <c r="A1" s="675" t="s">
        <v>773</v>
      </c>
      <c r="B1" s="676"/>
      <c r="C1" s="676"/>
      <c r="D1" s="676"/>
      <c r="E1" s="677"/>
    </row>
    <row r="2" spans="1:10" ht="15.75" x14ac:dyDescent="0.25">
      <c r="A2" s="678" t="s">
        <v>745</v>
      </c>
      <c r="B2" s="679"/>
      <c r="C2" s="679"/>
      <c r="D2" s="679"/>
      <c r="E2" s="680"/>
    </row>
    <row r="3" spans="1:10" x14ac:dyDescent="0.25">
      <c r="A3" s="681" t="s">
        <v>1473</v>
      </c>
      <c r="B3" s="682"/>
      <c r="C3" s="682"/>
      <c r="D3" s="682"/>
      <c r="E3" s="683"/>
    </row>
    <row r="4" spans="1:10" x14ac:dyDescent="0.25">
      <c r="A4" s="681" t="s">
        <v>782</v>
      </c>
      <c r="B4" s="682"/>
      <c r="C4" s="682"/>
      <c r="D4" s="682"/>
      <c r="E4" s="683"/>
    </row>
    <row r="5" spans="1:10" ht="3.75" customHeight="1" x14ac:dyDescent="0.3">
      <c r="A5" s="217"/>
      <c r="B5" s="218"/>
      <c r="C5" s="218"/>
      <c r="D5" s="218"/>
      <c r="E5" s="219"/>
    </row>
    <row r="6" spans="1:10" ht="25.5" customHeight="1" x14ac:dyDescent="0.25">
      <c r="A6" s="684" t="s">
        <v>775</v>
      </c>
      <c r="B6" s="685"/>
      <c r="C6" s="686" t="s">
        <v>517</v>
      </c>
      <c r="D6" s="686" t="s">
        <v>533</v>
      </c>
      <c r="E6" s="687" t="s">
        <v>1</v>
      </c>
    </row>
    <row r="7" spans="1:10" ht="15.75" thickBot="1" x14ac:dyDescent="0.3">
      <c r="A7" s="220" t="s">
        <v>776</v>
      </c>
      <c r="B7" s="221" t="s">
        <v>777</v>
      </c>
      <c r="C7" s="686"/>
      <c r="D7" s="686"/>
      <c r="E7" s="687"/>
    </row>
    <row r="8" spans="1:10" x14ac:dyDescent="0.25">
      <c r="A8" s="521">
        <v>0</v>
      </c>
      <c r="B8" s="522">
        <v>30</v>
      </c>
      <c r="C8" s="523">
        <v>417355.28453360003</v>
      </c>
      <c r="D8" s="523">
        <v>680596.74336359999</v>
      </c>
      <c r="E8" s="524">
        <f>SUM(C8:D8)</f>
        <v>1097952.0278972001</v>
      </c>
      <c r="G8" s="771"/>
      <c r="H8" s="771"/>
      <c r="I8" s="772"/>
      <c r="J8" s="772"/>
    </row>
    <row r="9" spans="1:10" x14ac:dyDescent="0.25">
      <c r="A9" s="525">
        <v>31</v>
      </c>
      <c r="B9" s="526">
        <v>60</v>
      </c>
      <c r="C9" s="527">
        <v>198550.13947719999</v>
      </c>
      <c r="D9" s="527">
        <v>476395.25548720005</v>
      </c>
      <c r="E9" s="528">
        <f t="shared" ref="E9:E64" si="0">SUM(C9:D9)</f>
        <v>674945.39496439998</v>
      </c>
      <c r="G9" s="771"/>
      <c r="H9" s="771"/>
      <c r="I9" s="772"/>
      <c r="J9" s="772"/>
    </row>
    <row r="10" spans="1:10" x14ac:dyDescent="0.25">
      <c r="A10" s="525">
        <v>61</v>
      </c>
      <c r="B10" s="526">
        <v>90</v>
      </c>
      <c r="C10" s="527">
        <v>193627.10314640001</v>
      </c>
      <c r="D10" s="527">
        <v>205588.33991360004</v>
      </c>
      <c r="E10" s="528">
        <f t="shared" si="0"/>
        <v>399215.44306000008</v>
      </c>
      <c r="G10" s="771"/>
      <c r="H10" s="771"/>
      <c r="I10" s="772"/>
      <c r="J10" s="772"/>
    </row>
    <row r="11" spans="1:10" x14ac:dyDescent="0.25">
      <c r="A11" s="525">
        <v>91</v>
      </c>
      <c r="B11" s="526">
        <v>120</v>
      </c>
      <c r="C11" s="527">
        <v>285120.96564279997</v>
      </c>
      <c r="D11" s="527">
        <v>242076.27304700002</v>
      </c>
      <c r="E11" s="528">
        <f t="shared" si="0"/>
        <v>527197.23868980003</v>
      </c>
      <c r="G11" s="771"/>
      <c r="H11" s="771"/>
      <c r="I11" s="772"/>
      <c r="J11" s="772"/>
    </row>
    <row r="12" spans="1:10" x14ac:dyDescent="0.25">
      <c r="A12" s="525">
        <v>121</v>
      </c>
      <c r="B12" s="526">
        <v>150</v>
      </c>
      <c r="C12" s="527">
        <v>185862.14614660002</v>
      </c>
      <c r="D12" s="527">
        <v>458501.93367020006</v>
      </c>
      <c r="E12" s="528">
        <f t="shared" si="0"/>
        <v>644364.07981680008</v>
      </c>
      <c r="G12" s="771"/>
      <c r="H12" s="771"/>
      <c r="I12" s="772"/>
      <c r="J12" s="772"/>
    </row>
    <row r="13" spans="1:10" x14ac:dyDescent="0.25">
      <c r="A13" s="525">
        <v>151</v>
      </c>
      <c r="B13" s="526">
        <v>180</v>
      </c>
      <c r="C13" s="527">
        <v>348909.4845054</v>
      </c>
      <c r="D13" s="527">
        <v>368134.56624839996</v>
      </c>
      <c r="E13" s="528">
        <f t="shared" si="0"/>
        <v>717044.05075379997</v>
      </c>
      <c r="G13" s="771"/>
      <c r="H13" s="771"/>
      <c r="I13" s="772"/>
      <c r="J13" s="772"/>
    </row>
    <row r="14" spans="1:10" x14ac:dyDescent="0.25">
      <c r="A14" s="525">
        <v>181</v>
      </c>
      <c r="B14" s="526">
        <v>210</v>
      </c>
      <c r="C14" s="527">
        <v>313998.71202000004</v>
      </c>
      <c r="D14" s="527">
        <v>419832.46078620007</v>
      </c>
      <c r="E14" s="528">
        <f t="shared" si="0"/>
        <v>733831.17280620011</v>
      </c>
      <c r="G14" s="771"/>
      <c r="H14" s="771"/>
      <c r="I14" s="772"/>
      <c r="J14" s="772"/>
    </row>
    <row r="15" spans="1:10" x14ac:dyDescent="0.25">
      <c r="A15" s="525">
        <v>211</v>
      </c>
      <c r="B15" s="526">
        <v>240</v>
      </c>
      <c r="C15" s="527">
        <v>209511.59319019999</v>
      </c>
      <c r="D15" s="527">
        <v>535767.5341704</v>
      </c>
      <c r="E15" s="528">
        <f t="shared" si="0"/>
        <v>745279.12736060005</v>
      </c>
      <c r="G15" s="771"/>
      <c r="H15" s="771"/>
      <c r="I15" s="772"/>
      <c r="J15" s="772"/>
    </row>
    <row r="16" spans="1:10" x14ac:dyDescent="0.25">
      <c r="A16" s="525">
        <v>241</v>
      </c>
      <c r="B16" s="526">
        <v>270</v>
      </c>
      <c r="C16" s="527">
        <v>166753.1505584</v>
      </c>
      <c r="D16" s="527">
        <v>316683.59535259998</v>
      </c>
      <c r="E16" s="528">
        <f t="shared" si="0"/>
        <v>483436.74591099995</v>
      </c>
      <c r="G16" s="771"/>
      <c r="H16" s="771"/>
      <c r="I16" s="772"/>
      <c r="J16" s="772"/>
    </row>
    <row r="17" spans="1:10" x14ac:dyDescent="0.25">
      <c r="A17" s="525">
        <v>271</v>
      </c>
      <c r="B17" s="526">
        <v>300</v>
      </c>
      <c r="C17" s="527">
        <v>269070.45289740001</v>
      </c>
      <c r="D17" s="527">
        <v>282183.52708840003</v>
      </c>
      <c r="E17" s="528">
        <f t="shared" si="0"/>
        <v>551253.97998580011</v>
      </c>
      <c r="G17" s="771"/>
      <c r="H17" s="771"/>
      <c r="I17" s="772"/>
      <c r="J17" s="772"/>
    </row>
    <row r="18" spans="1:10" x14ac:dyDescent="0.25">
      <c r="A18" s="525">
        <v>301</v>
      </c>
      <c r="B18" s="526">
        <v>330</v>
      </c>
      <c r="C18" s="527">
        <v>199281.64535579999</v>
      </c>
      <c r="D18" s="527">
        <v>262592.0948658</v>
      </c>
      <c r="E18" s="528">
        <f t="shared" si="0"/>
        <v>461873.74022159999</v>
      </c>
      <c r="G18" s="771"/>
      <c r="H18" s="771"/>
      <c r="I18" s="772"/>
      <c r="J18" s="772"/>
    </row>
    <row r="19" spans="1:10" x14ac:dyDescent="0.25">
      <c r="A19" s="525">
        <v>331</v>
      </c>
      <c r="B19" s="526">
        <v>360</v>
      </c>
      <c r="C19" s="527">
        <v>268539.14027220005</v>
      </c>
      <c r="D19" s="527">
        <v>251365.65773760001</v>
      </c>
      <c r="E19" s="528">
        <f t="shared" si="0"/>
        <v>519904.79800980003</v>
      </c>
      <c r="G19" s="771"/>
      <c r="H19" s="771"/>
      <c r="I19" s="772"/>
      <c r="J19" s="772"/>
    </row>
    <row r="20" spans="1:10" x14ac:dyDescent="0.25">
      <c r="A20" s="525">
        <v>361</v>
      </c>
      <c r="B20" s="526">
        <v>420</v>
      </c>
      <c r="C20" s="527">
        <v>171093.89849580001</v>
      </c>
      <c r="D20" s="527">
        <v>248957.02159720004</v>
      </c>
      <c r="E20" s="528">
        <f t="shared" si="0"/>
        <v>420050.92009300005</v>
      </c>
      <c r="G20" s="771"/>
      <c r="H20" s="771"/>
      <c r="I20" s="772"/>
      <c r="J20" s="772"/>
    </row>
    <row r="21" spans="1:10" x14ac:dyDescent="0.25">
      <c r="A21" s="525">
        <v>421</v>
      </c>
      <c r="B21" s="526">
        <v>480</v>
      </c>
      <c r="C21" s="527">
        <v>135335.84727319999</v>
      </c>
      <c r="D21" s="527">
        <v>225060.02219260001</v>
      </c>
      <c r="E21" s="528">
        <f t="shared" si="0"/>
        <v>360395.8694658</v>
      </c>
      <c r="G21" s="771"/>
      <c r="H21" s="771"/>
      <c r="I21" s="772"/>
      <c r="J21" s="772"/>
    </row>
    <row r="22" spans="1:10" x14ac:dyDescent="0.25">
      <c r="A22" s="525">
        <v>481</v>
      </c>
      <c r="B22" s="526">
        <v>540</v>
      </c>
      <c r="C22" s="527">
        <v>217219.65671139999</v>
      </c>
      <c r="D22" s="527">
        <v>524116.18775039999</v>
      </c>
      <c r="E22" s="528">
        <f t="shared" si="0"/>
        <v>741335.84446179995</v>
      </c>
      <c r="G22" s="771"/>
      <c r="H22" s="771"/>
      <c r="I22" s="772"/>
      <c r="J22" s="772"/>
    </row>
    <row r="23" spans="1:10" x14ac:dyDescent="0.25">
      <c r="A23" s="525">
        <v>541</v>
      </c>
      <c r="B23" s="526">
        <v>600</v>
      </c>
      <c r="C23" s="527">
        <v>108557.5444884</v>
      </c>
      <c r="D23" s="527">
        <v>424980.37779540004</v>
      </c>
      <c r="E23" s="528">
        <f t="shared" si="0"/>
        <v>533537.92228380009</v>
      </c>
      <c r="G23" s="771"/>
      <c r="H23" s="771"/>
      <c r="I23" s="772"/>
      <c r="J23" s="772"/>
    </row>
    <row r="24" spans="1:10" x14ac:dyDescent="0.25">
      <c r="A24" s="525">
        <v>601</v>
      </c>
      <c r="B24" s="526">
        <v>660</v>
      </c>
      <c r="C24" s="527">
        <v>99528.447886000009</v>
      </c>
      <c r="D24" s="527">
        <v>258203.57381980002</v>
      </c>
      <c r="E24" s="528">
        <f>SUM(C24:D24)</f>
        <v>357732.02170580003</v>
      </c>
      <c r="G24" s="771"/>
      <c r="H24" s="771"/>
      <c r="I24" s="772"/>
      <c r="J24" s="772"/>
    </row>
    <row r="25" spans="1:10" x14ac:dyDescent="0.25">
      <c r="A25" s="525">
        <v>661</v>
      </c>
      <c r="B25" s="526">
        <v>720</v>
      </c>
      <c r="C25" s="527">
        <v>89162.690642200003</v>
      </c>
      <c r="D25" s="527">
        <v>167872.7352806</v>
      </c>
      <c r="E25" s="528">
        <f t="shared" si="0"/>
        <v>257035.4259228</v>
      </c>
      <c r="G25" s="771"/>
      <c r="H25" s="771"/>
      <c r="I25" s="772"/>
      <c r="J25" s="772"/>
    </row>
    <row r="26" spans="1:10" x14ac:dyDescent="0.25">
      <c r="A26" s="525">
        <v>721</v>
      </c>
      <c r="B26" s="526">
        <v>810</v>
      </c>
      <c r="C26" s="527">
        <v>283331.1785402</v>
      </c>
      <c r="D26" s="527">
        <v>280921.98228080006</v>
      </c>
      <c r="E26" s="528">
        <f t="shared" si="0"/>
        <v>564253.16082100011</v>
      </c>
      <c r="G26" s="771"/>
      <c r="H26" s="771"/>
      <c r="I26" s="772"/>
      <c r="J26" s="772"/>
    </row>
    <row r="27" spans="1:10" x14ac:dyDescent="0.25">
      <c r="A27" s="525">
        <v>811</v>
      </c>
      <c r="B27" s="526">
        <v>900</v>
      </c>
      <c r="C27" s="527">
        <v>98262.529073800019</v>
      </c>
      <c r="D27" s="527">
        <v>111720.4292596</v>
      </c>
      <c r="E27" s="528">
        <f t="shared" si="0"/>
        <v>209982.95833340002</v>
      </c>
      <c r="G27" s="771"/>
      <c r="H27" s="771"/>
      <c r="I27" s="772"/>
      <c r="J27" s="772"/>
    </row>
    <row r="28" spans="1:10" x14ac:dyDescent="0.25">
      <c r="A28" s="525">
        <v>901</v>
      </c>
      <c r="B28" s="526">
        <v>990</v>
      </c>
      <c r="C28" s="527">
        <v>119463.411347</v>
      </c>
      <c r="D28" s="527">
        <v>129659.09437320002</v>
      </c>
      <c r="E28" s="528">
        <f t="shared" si="0"/>
        <v>249122.50572020002</v>
      </c>
      <c r="G28" s="771"/>
      <c r="H28" s="771"/>
      <c r="I28" s="772"/>
      <c r="J28" s="772"/>
    </row>
    <row r="29" spans="1:10" x14ac:dyDescent="0.25">
      <c r="A29" s="525">
        <v>991</v>
      </c>
      <c r="B29" s="526">
        <v>1080</v>
      </c>
      <c r="C29" s="527">
        <v>21162.609372800001</v>
      </c>
      <c r="D29" s="527">
        <v>55112.908524800005</v>
      </c>
      <c r="E29" s="528">
        <f t="shared" si="0"/>
        <v>76275.517897600002</v>
      </c>
      <c r="G29" s="771"/>
      <c r="H29" s="771"/>
      <c r="I29" s="772"/>
      <c r="J29" s="772"/>
    </row>
    <row r="30" spans="1:10" x14ac:dyDescent="0.25">
      <c r="A30" s="525">
        <v>1081</v>
      </c>
      <c r="B30" s="526">
        <v>1260</v>
      </c>
      <c r="C30" s="527">
        <v>231002.03098700001</v>
      </c>
      <c r="D30" s="527">
        <v>221268.6467908</v>
      </c>
      <c r="E30" s="528">
        <f t="shared" si="0"/>
        <v>452270.67777780001</v>
      </c>
      <c r="G30" s="771"/>
      <c r="H30" s="771"/>
      <c r="I30" s="772"/>
      <c r="J30" s="772"/>
    </row>
    <row r="31" spans="1:10" x14ac:dyDescent="0.25">
      <c r="A31" s="525">
        <v>1261</v>
      </c>
      <c r="B31" s="526">
        <v>1440</v>
      </c>
      <c r="C31" s="527">
        <v>244055.88067140005</v>
      </c>
      <c r="D31" s="527">
        <v>162729.11153379999</v>
      </c>
      <c r="E31" s="528">
        <f t="shared" si="0"/>
        <v>406784.99220520002</v>
      </c>
      <c r="G31" s="771"/>
      <c r="H31" s="771"/>
      <c r="I31" s="772"/>
      <c r="J31" s="772"/>
    </row>
    <row r="32" spans="1:10" x14ac:dyDescent="0.25">
      <c r="A32" s="525">
        <v>1441</v>
      </c>
      <c r="B32" s="526">
        <v>1620</v>
      </c>
      <c r="C32" s="527">
        <v>142985.46304560002</v>
      </c>
      <c r="D32" s="527">
        <v>178616.47440840004</v>
      </c>
      <c r="E32" s="528">
        <f t="shared" si="0"/>
        <v>321601.93745400006</v>
      </c>
      <c r="G32" s="771"/>
      <c r="H32" s="771"/>
      <c r="I32" s="772"/>
      <c r="J32" s="772"/>
    </row>
    <row r="33" spans="1:10" x14ac:dyDescent="0.25">
      <c r="A33" s="525">
        <v>1621</v>
      </c>
      <c r="B33" s="526">
        <v>1800</v>
      </c>
      <c r="C33" s="527">
        <v>211201.50033919999</v>
      </c>
      <c r="D33" s="527">
        <v>108046.6335718</v>
      </c>
      <c r="E33" s="528">
        <f t="shared" si="0"/>
        <v>319248.13391099998</v>
      </c>
      <c r="G33" s="771"/>
      <c r="H33" s="771"/>
      <c r="I33" s="772"/>
      <c r="J33" s="772"/>
    </row>
    <row r="34" spans="1:10" x14ac:dyDescent="0.25">
      <c r="A34" s="525">
        <v>1801</v>
      </c>
      <c r="B34" s="526">
        <v>1980</v>
      </c>
      <c r="C34" s="527">
        <v>142293.49923600003</v>
      </c>
      <c r="D34" s="527">
        <v>70685.301496600005</v>
      </c>
      <c r="E34" s="528">
        <f t="shared" si="0"/>
        <v>212978.80073260004</v>
      </c>
      <c r="G34" s="771"/>
      <c r="H34" s="771"/>
      <c r="I34" s="772"/>
      <c r="J34" s="772"/>
    </row>
    <row r="35" spans="1:10" x14ac:dyDescent="0.25">
      <c r="A35" s="525">
        <v>1981</v>
      </c>
      <c r="B35" s="526">
        <v>2160</v>
      </c>
      <c r="C35" s="527">
        <v>66224.230325400014</v>
      </c>
      <c r="D35" s="527">
        <v>71863.182636000012</v>
      </c>
      <c r="E35" s="528">
        <f t="shared" si="0"/>
        <v>138087.41296140003</v>
      </c>
      <c r="G35" s="771"/>
      <c r="H35" s="771"/>
      <c r="I35" s="772"/>
      <c r="J35" s="772"/>
    </row>
    <row r="36" spans="1:10" x14ac:dyDescent="0.25">
      <c r="A36" s="525">
        <v>2161</v>
      </c>
      <c r="B36" s="526">
        <v>2340</v>
      </c>
      <c r="C36" s="527">
        <v>93785.194694800011</v>
      </c>
      <c r="D36" s="527">
        <v>126979.43692000001</v>
      </c>
      <c r="E36" s="528">
        <f t="shared" si="0"/>
        <v>220764.63161480002</v>
      </c>
      <c r="G36" s="771"/>
      <c r="H36" s="771"/>
      <c r="I36" s="772"/>
      <c r="J36" s="772"/>
    </row>
    <row r="37" spans="1:10" x14ac:dyDescent="0.25">
      <c r="A37" s="525">
        <v>2341</v>
      </c>
      <c r="B37" s="526">
        <v>2520</v>
      </c>
      <c r="C37" s="527">
        <v>115520.3131194</v>
      </c>
      <c r="D37" s="527">
        <v>84674.345757400006</v>
      </c>
      <c r="E37" s="528">
        <f t="shared" si="0"/>
        <v>200194.65887680001</v>
      </c>
      <c r="G37" s="771"/>
      <c r="H37" s="771"/>
      <c r="I37" s="772"/>
      <c r="J37" s="772"/>
    </row>
    <row r="38" spans="1:10" x14ac:dyDescent="0.25">
      <c r="A38" s="525">
        <v>2521</v>
      </c>
      <c r="B38" s="526">
        <v>2700</v>
      </c>
      <c r="C38" s="527">
        <v>110108.72960920002</v>
      </c>
      <c r="D38" s="527">
        <v>9309.6841851999998</v>
      </c>
      <c r="E38" s="528">
        <f t="shared" si="0"/>
        <v>119418.41379440002</v>
      </c>
      <c r="G38" s="771"/>
      <c r="H38" s="771"/>
      <c r="I38" s="772"/>
      <c r="J38" s="772"/>
    </row>
    <row r="39" spans="1:10" x14ac:dyDescent="0.25">
      <c r="A39" s="525">
        <v>2701</v>
      </c>
      <c r="B39" s="526">
        <v>2880</v>
      </c>
      <c r="C39" s="527">
        <v>40280.41354400001</v>
      </c>
      <c r="D39" s="527">
        <v>5876.8814636000006</v>
      </c>
      <c r="E39" s="528">
        <f t="shared" si="0"/>
        <v>46157.295007600012</v>
      </c>
      <c r="G39" s="771"/>
      <c r="H39" s="771"/>
      <c r="I39" s="772"/>
      <c r="J39" s="772"/>
    </row>
    <row r="40" spans="1:10" x14ac:dyDescent="0.25">
      <c r="A40" s="525">
        <v>2881</v>
      </c>
      <c r="B40" s="526">
        <v>3060</v>
      </c>
      <c r="C40" s="527">
        <v>44638.829754400002</v>
      </c>
      <c r="D40" s="527">
        <v>185278.23831300001</v>
      </c>
      <c r="E40" s="528">
        <f t="shared" si="0"/>
        <v>229917.06806740002</v>
      </c>
      <c r="G40" s="771"/>
      <c r="H40" s="771"/>
      <c r="I40" s="772"/>
      <c r="J40" s="772"/>
    </row>
    <row r="41" spans="1:10" x14ac:dyDescent="0.25">
      <c r="A41" s="525">
        <v>3061</v>
      </c>
      <c r="B41" s="526">
        <v>3240</v>
      </c>
      <c r="C41" s="527">
        <v>105415.53140440001</v>
      </c>
      <c r="D41" s="527">
        <v>138091.58123460002</v>
      </c>
      <c r="E41" s="528">
        <f t="shared" si="0"/>
        <v>243507.11263900003</v>
      </c>
      <c r="G41" s="771"/>
      <c r="H41" s="771"/>
      <c r="I41" s="772"/>
      <c r="J41" s="772"/>
    </row>
    <row r="42" spans="1:10" x14ac:dyDescent="0.25">
      <c r="A42" s="525">
        <v>3241</v>
      </c>
      <c r="B42" s="526">
        <v>3510</v>
      </c>
      <c r="C42" s="527">
        <v>44722.601467600005</v>
      </c>
      <c r="D42" s="527">
        <v>89057.7308586</v>
      </c>
      <c r="E42" s="528">
        <f t="shared" si="0"/>
        <v>133780.3323262</v>
      </c>
      <c r="G42" s="771"/>
      <c r="H42" s="771"/>
      <c r="I42" s="772"/>
      <c r="J42" s="772"/>
    </row>
    <row r="43" spans="1:10" x14ac:dyDescent="0.25">
      <c r="A43" s="525">
        <v>3511</v>
      </c>
      <c r="B43" s="526">
        <v>3780</v>
      </c>
      <c r="C43" s="527">
        <v>31107.678557200001</v>
      </c>
      <c r="D43" s="527">
        <v>0</v>
      </c>
      <c r="E43" s="528">
        <f t="shared" si="0"/>
        <v>31107.678557200001</v>
      </c>
      <c r="G43" s="771"/>
      <c r="H43" s="771"/>
      <c r="I43" s="772"/>
      <c r="J43" s="772"/>
    </row>
    <row r="44" spans="1:10" x14ac:dyDescent="0.25">
      <c r="A44" s="525">
        <v>3781</v>
      </c>
      <c r="B44" s="526">
        <v>4050</v>
      </c>
      <c r="C44" s="527">
        <v>0</v>
      </c>
      <c r="D44" s="527">
        <v>156809.37400380001</v>
      </c>
      <c r="E44" s="528">
        <f t="shared" si="0"/>
        <v>156809.37400380001</v>
      </c>
      <c r="G44" s="771"/>
      <c r="H44" s="771"/>
      <c r="I44" s="772"/>
      <c r="J44" s="772"/>
    </row>
    <row r="45" spans="1:10" x14ac:dyDescent="0.25">
      <c r="A45" s="525">
        <v>4051</v>
      </c>
      <c r="B45" s="526">
        <v>4320</v>
      </c>
      <c r="C45" s="527">
        <v>3364.6340098000001</v>
      </c>
      <c r="D45" s="527">
        <v>0</v>
      </c>
      <c r="E45" s="528">
        <f t="shared" si="0"/>
        <v>3364.6340098000001</v>
      </c>
      <c r="G45" s="771"/>
      <c r="H45" s="771"/>
      <c r="I45" s="772"/>
      <c r="J45" s="772"/>
    </row>
    <row r="46" spans="1:10" x14ac:dyDescent="0.25">
      <c r="A46" s="525">
        <v>4321</v>
      </c>
      <c r="B46" s="526">
        <v>4590</v>
      </c>
      <c r="C46" s="527">
        <v>0</v>
      </c>
      <c r="D46" s="527">
        <v>1925.7264404000002</v>
      </c>
      <c r="E46" s="528">
        <f t="shared" si="0"/>
        <v>1925.7264404000002</v>
      </c>
      <c r="G46" s="771"/>
      <c r="H46" s="771"/>
      <c r="I46" s="772"/>
      <c r="J46" s="772"/>
    </row>
    <row r="47" spans="1:10" x14ac:dyDescent="0.25">
      <c r="A47" s="525">
        <v>4591</v>
      </c>
      <c r="B47" s="526">
        <v>4860</v>
      </c>
      <c r="C47" s="527">
        <v>18728.512479600002</v>
      </c>
      <c r="D47" s="527">
        <v>17988.130789999999</v>
      </c>
      <c r="E47" s="528">
        <f t="shared" si="0"/>
        <v>36716.643269599997</v>
      </c>
      <c r="G47" s="771"/>
      <c r="H47" s="771"/>
      <c r="I47" s="772"/>
      <c r="J47" s="772"/>
    </row>
    <row r="48" spans="1:10" x14ac:dyDescent="0.25">
      <c r="A48" s="525">
        <v>4861</v>
      </c>
      <c r="B48" s="526">
        <v>5130</v>
      </c>
      <c r="C48" s="527">
        <v>1940.9688116000002</v>
      </c>
      <c r="D48" s="527">
        <v>430.00860419999998</v>
      </c>
      <c r="E48" s="528">
        <f t="shared" si="0"/>
        <v>2370.9774158</v>
      </c>
      <c r="G48" s="771"/>
      <c r="H48" s="771"/>
      <c r="I48" s="772"/>
      <c r="J48" s="772"/>
    </row>
    <row r="49" spans="1:10" x14ac:dyDescent="0.25">
      <c r="A49" s="525">
        <v>5131</v>
      </c>
      <c r="B49" s="526">
        <v>5400</v>
      </c>
      <c r="C49" s="527">
        <v>15.5353618</v>
      </c>
      <c r="D49" s="527">
        <v>0</v>
      </c>
      <c r="E49" s="528">
        <f t="shared" si="0"/>
        <v>15.5353618</v>
      </c>
      <c r="G49" s="771"/>
      <c r="H49" s="771"/>
      <c r="I49" s="772"/>
      <c r="J49" s="772"/>
    </row>
    <row r="50" spans="1:10" x14ac:dyDescent="0.25">
      <c r="A50" s="525">
        <v>5401</v>
      </c>
      <c r="B50" s="526">
        <v>5760</v>
      </c>
      <c r="C50" s="527">
        <v>1088.7056670000002</v>
      </c>
      <c r="D50" s="527">
        <v>0</v>
      </c>
      <c r="E50" s="528">
        <f t="shared" si="0"/>
        <v>1088.7056670000002</v>
      </c>
      <c r="G50" s="771"/>
      <c r="H50" s="771"/>
      <c r="I50" s="772"/>
      <c r="J50" s="772"/>
    </row>
    <row r="51" spans="1:10" x14ac:dyDescent="0.25">
      <c r="A51" s="525">
        <v>5761</v>
      </c>
      <c r="B51" s="526">
        <v>6120</v>
      </c>
      <c r="C51" s="527">
        <v>3868.9508886000003</v>
      </c>
      <c r="D51" s="527">
        <v>0</v>
      </c>
      <c r="E51" s="528">
        <f t="shared" si="0"/>
        <v>3868.9508886000003</v>
      </c>
      <c r="G51" s="771"/>
      <c r="H51" s="771"/>
      <c r="I51" s="772"/>
      <c r="J51" s="772"/>
    </row>
    <row r="52" spans="1:10" x14ac:dyDescent="0.25">
      <c r="A52" s="525">
        <v>6121</v>
      </c>
      <c r="B52" s="526">
        <v>6480</v>
      </c>
      <c r="C52" s="527">
        <v>2678.5568348000002</v>
      </c>
      <c r="D52" s="527">
        <v>0</v>
      </c>
      <c r="E52" s="528">
        <f t="shared" si="0"/>
        <v>2678.5568348000002</v>
      </c>
      <c r="G52" s="771"/>
      <c r="H52" s="771"/>
      <c r="I52" s="772"/>
      <c r="J52" s="772"/>
    </row>
    <row r="53" spans="1:10" x14ac:dyDescent="0.25">
      <c r="A53" s="525">
        <v>6481</v>
      </c>
      <c r="B53" s="526">
        <v>6840</v>
      </c>
      <c r="C53" s="527">
        <v>298.39998439999999</v>
      </c>
      <c r="D53" s="527">
        <v>139.44616980000001</v>
      </c>
      <c r="E53" s="528">
        <f t="shared" si="0"/>
        <v>437.8461542</v>
      </c>
      <c r="G53" s="771"/>
      <c r="H53" s="771"/>
      <c r="I53" s="772"/>
      <c r="J53" s="772"/>
    </row>
    <row r="54" spans="1:10" x14ac:dyDescent="0.25">
      <c r="A54" s="525">
        <v>6841</v>
      </c>
      <c r="B54" s="526">
        <v>7200</v>
      </c>
      <c r="C54" s="527">
        <v>916.96090219999996</v>
      </c>
      <c r="D54" s="527">
        <v>2758.1873718000002</v>
      </c>
      <c r="E54" s="528">
        <f t="shared" si="0"/>
        <v>3675.1482740000001</v>
      </c>
      <c r="G54" s="771"/>
      <c r="H54" s="771"/>
      <c r="I54" s="772"/>
      <c r="J54" s="772"/>
    </row>
    <row r="55" spans="1:10" x14ac:dyDescent="0.25">
      <c r="A55" s="525">
        <v>7201</v>
      </c>
      <c r="B55" s="526">
        <v>7560</v>
      </c>
      <c r="C55" s="527">
        <v>729.49994600000014</v>
      </c>
      <c r="D55" s="527">
        <v>1741.7999620000001</v>
      </c>
      <c r="E55" s="528">
        <f t="shared" si="0"/>
        <v>2471.299908</v>
      </c>
      <c r="G55" s="771"/>
      <c r="H55" s="771"/>
      <c r="I55" s="772"/>
      <c r="J55" s="772"/>
    </row>
    <row r="56" spans="1:10" x14ac:dyDescent="0.25">
      <c r="A56" s="525">
        <v>7561</v>
      </c>
      <c r="B56" s="526">
        <v>7920</v>
      </c>
      <c r="C56" s="527">
        <v>2555.2544401999999</v>
      </c>
      <c r="D56" s="527">
        <v>2799.7108146</v>
      </c>
      <c r="E56" s="528">
        <f t="shared" si="0"/>
        <v>5354.9652547999995</v>
      </c>
      <c r="G56" s="771"/>
      <c r="H56" s="771"/>
      <c r="I56" s="772"/>
      <c r="J56" s="772"/>
    </row>
    <row r="57" spans="1:10" x14ac:dyDescent="0.25">
      <c r="A57" s="525">
        <v>7921</v>
      </c>
      <c r="B57" s="526">
        <v>8280</v>
      </c>
      <c r="C57" s="527">
        <v>2588.1416918</v>
      </c>
      <c r="D57" s="527">
        <v>5226.6226124000004</v>
      </c>
      <c r="E57" s="528">
        <f t="shared" si="0"/>
        <v>7814.7643042</v>
      </c>
      <c r="G57" s="771"/>
      <c r="H57" s="771"/>
      <c r="I57" s="772"/>
      <c r="J57" s="772"/>
    </row>
    <row r="58" spans="1:10" x14ac:dyDescent="0.25">
      <c r="A58" s="525">
        <v>8281</v>
      </c>
      <c r="B58" s="526">
        <v>8640</v>
      </c>
      <c r="C58" s="527">
        <v>2248.4327768000003</v>
      </c>
      <c r="D58" s="527">
        <v>3463.4380410000003</v>
      </c>
      <c r="E58" s="528">
        <f t="shared" si="0"/>
        <v>5711.8708178000006</v>
      </c>
      <c r="G58" s="771"/>
      <c r="H58" s="771"/>
      <c r="I58" s="772"/>
      <c r="J58" s="772"/>
    </row>
    <row r="59" spans="1:10" x14ac:dyDescent="0.25">
      <c r="A59" s="525">
        <v>8641</v>
      </c>
      <c r="B59" s="526">
        <v>9000</v>
      </c>
      <c r="C59" s="527">
        <v>1150.1053423999999</v>
      </c>
      <c r="D59" s="527">
        <v>463.08786720000006</v>
      </c>
      <c r="E59" s="528">
        <f t="shared" si="0"/>
        <v>1613.1932096</v>
      </c>
      <c r="G59" s="771"/>
      <c r="H59" s="771"/>
      <c r="I59" s="772"/>
      <c r="J59" s="772"/>
    </row>
    <row r="60" spans="1:10" x14ac:dyDescent="0.25">
      <c r="A60" s="525">
        <v>9001</v>
      </c>
      <c r="B60" s="526">
        <v>9360</v>
      </c>
      <c r="C60" s="527">
        <v>678.50003060000006</v>
      </c>
      <c r="D60" s="527">
        <v>296.59998899999999</v>
      </c>
      <c r="E60" s="528">
        <f t="shared" si="0"/>
        <v>975.1000196</v>
      </c>
      <c r="G60" s="771"/>
      <c r="H60" s="771"/>
      <c r="I60" s="772"/>
      <c r="J60" s="772"/>
    </row>
    <row r="61" spans="1:10" x14ac:dyDescent="0.25">
      <c r="A61" s="525">
        <v>9361</v>
      </c>
      <c r="B61" s="526">
        <v>9720</v>
      </c>
      <c r="C61" s="527">
        <v>1485.5756692000002</v>
      </c>
      <c r="D61" s="527">
        <v>4237.055470199999</v>
      </c>
      <c r="E61" s="528">
        <f t="shared" si="0"/>
        <v>5722.6311393999995</v>
      </c>
      <c r="G61" s="771"/>
      <c r="H61" s="771"/>
      <c r="I61" s="772"/>
      <c r="J61" s="772"/>
    </row>
    <row r="62" spans="1:10" x14ac:dyDescent="0.25">
      <c r="A62" s="525">
        <v>9721</v>
      </c>
      <c r="B62" s="526">
        <v>10080</v>
      </c>
      <c r="C62" s="527">
        <v>476.51247560000007</v>
      </c>
      <c r="D62" s="527">
        <v>8526.5850011999992</v>
      </c>
      <c r="E62" s="528">
        <f t="shared" si="0"/>
        <v>9003.0974767999996</v>
      </c>
      <c r="G62" s="771"/>
      <c r="H62" s="771"/>
      <c r="I62" s="772"/>
      <c r="J62" s="772"/>
    </row>
    <row r="63" spans="1:10" x14ac:dyDescent="0.25">
      <c r="A63" s="525">
        <v>10081</v>
      </c>
      <c r="B63" s="526">
        <v>10440</v>
      </c>
      <c r="C63" s="527">
        <v>285.80001659999999</v>
      </c>
      <c r="D63" s="527">
        <v>0</v>
      </c>
      <c r="E63" s="528">
        <f t="shared" si="0"/>
        <v>285.80001659999999</v>
      </c>
      <c r="G63" s="771"/>
      <c r="H63" s="771"/>
      <c r="I63" s="772"/>
      <c r="J63" s="772"/>
    </row>
    <row r="64" spans="1:10" x14ac:dyDescent="0.25">
      <c r="A64" s="525">
        <v>10441</v>
      </c>
      <c r="B64" s="526">
        <v>10800</v>
      </c>
      <c r="C64" s="527">
        <v>140.50000299999999</v>
      </c>
      <c r="D64" s="527">
        <v>141.4999852</v>
      </c>
      <c r="E64" s="528">
        <f t="shared" si="0"/>
        <v>281.99998819999996</v>
      </c>
      <c r="G64" s="771"/>
      <c r="H64" s="771"/>
      <c r="I64" s="772"/>
      <c r="J64" s="772"/>
    </row>
    <row r="65" spans="1:10" ht="15.75" thickBot="1" x14ac:dyDescent="0.3">
      <c r="A65" s="529">
        <v>10801</v>
      </c>
      <c r="B65" s="530">
        <v>73000</v>
      </c>
      <c r="C65" s="531">
        <v>55148.563580599999</v>
      </c>
      <c r="D65" s="531">
        <v>156791.11419300002</v>
      </c>
      <c r="E65" s="532">
        <f>SUM(C65:D65)</f>
        <v>211939.67777360001</v>
      </c>
      <c r="G65" s="771"/>
      <c r="H65" s="771"/>
      <c r="I65" s="772"/>
      <c r="J65" s="772"/>
    </row>
    <row r="66" spans="1:10" ht="15.75" thickBot="1" x14ac:dyDescent="0.3">
      <c r="A66" s="673" t="s">
        <v>1</v>
      </c>
      <c r="B66" s="674"/>
      <c r="C66" s="519">
        <f>SUM(C8:C65)</f>
        <v>6123427.6392450007</v>
      </c>
      <c r="D66" s="519">
        <f>SUM(D8:D65)</f>
        <v>8742537.9510910045</v>
      </c>
      <c r="E66" s="520">
        <f>SUM(E8:E65)</f>
        <v>14865965.590336006</v>
      </c>
    </row>
    <row r="67" spans="1:10" x14ac:dyDescent="0.25">
      <c r="A67" s="222"/>
      <c r="B67" s="222"/>
      <c r="C67" s="223"/>
      <c r="D67" s="223"/>
      <c r="E67" s="223"/>
    </row>
    <row r="68" spans="1:10" x14ac:dyDescent="0.25">
      <c r="A68" s="27" t="s">
        <v>778</v>
      </c>
      <c r="B68" s="27"/>
      <c r="C68" s="27"/>
      <c r="D68" s="28"/>
      <c r="E68" s="29"/>
    </row>
    <row r="69" spans="1:10" x14ac:dyDescent="0.25">
      <c r="A69" s="27" t="s">
        <v>779</v>
      </c>
      <c r="B69" s="27"/>
      <c r="C69" s="27"/>
      <c r="D69" s="28"/>
      <c r="E69" s="29"/>
    </row>
    <row r="70" spans="1:10" x14ac:dyDescent="0.25">
      <c r="A70" s="27"/>
      <c r="B70" s="27"/>
      <c r="C70" s="224"/>
      <c r="D70" s="224"/>
      <c r="E70" s="29"/>
    </row>
    <row r="71" spans="1:10" x14ac:dyDescent="0.25">
      <c r="A71" s="27"/>
      <c r="B71" s="27"/>
      <c r="C71" s="26"/>
      <c r="D71" s="436"/>
      <c r="E71" s="29"/>
    </row>
    <row r="72" spans="1:10" x14ac:dyDescent="0.25">
      <c r="A72" s="27"/>
      <c r="B72" s="27"/>
      <c r="C72" s="26"/>
      <c r="D72" s="25"/>
      <c r="E72" s="29"/>
    </row>
    <row r="73" spans="1:10" x14ac:dyDescent="0.25">
      <c r="A73" s="27"/>
      <c r="B73" s="27"/>
      <c r="C73" s="26"/>
      <c r="D73" s="25"/>
      <c r="E73" s="29"/>
    </row>
    <row r="74" spans="1:10" x14ac:dyDescent="0.25">
      <c r="A74" s="27"/>
      <c r="B74" s="27"/>
      <c r="C74" s="26"/>
      <c r="D74" s="25"/>
      <c r="E74" s="29"/>
    </row>
    <row r="75" spans="1:10" x14ac:dyDescent="0.25">
      <c r="A75" s="27"/>
      <c r="B75" s="27"/>
      <c r="C75" s="224"/>
      <c r="D75" s="28"/>
      <c r="E75" s="29"/>
    </row>
    <row r="76" spans="1:10" x14ac:dyDescent="0.25">
      <c r="A76" s="27"/>
      <c r="B76" s="27"/>
      <c r="C76" s="27"/>
      <c r="D76" s="28"/>
      <c r="E76" s="29"/>
    </row>
    <row r="77" spans="1:10" x14ac:dyDescent="0.25">
      <c r="A77" s="27"/>
      <c r="B77" s="27"/>
      <c r="D77" s="28"/>
      <c r="E77" s="29"/>
    </row>
    <row r="78" spans="1:10" x14ac:dyDescent="0.25">
      <c r="A78" s="27"/>
      <c r="B78" s="27"/>
      <c r="C78" s="27"/>
      <c r="D78" s="28"/>
      <c r="E78" s="29"/>
    </row>
    <row r="79" spans="1:10" x14ac:dyDescent="0.25">
      <c r="A79" s="27"/>
      <c r="B79" s="27"/>
      <c r="C79" s="27"/>
      <c r="D79" s="28"/>
      <c r="E79" s="29"/>
    </row>
    <row r="80" spans="1:10" x14ac:dyDescent="0.25">
      <c r="A80" s="27"/>
      <c r="B80" s="27"/>
      <c r="C80" s="27"/>
      <c r="D80" s="28"/>
      <c r="E80" s="29"/>
    </row>
    <row r="81" spans="1:5" x14ac:dyDescent="0.25">
      <c r="A81" s="27"/>
      <c r="B81" s="27"/>
      <c r="C81" s="27"/>
      <c r="D81" s="28"/>
      <c r="E81" s="29"/>
    </row>
    <row r="82" spans="1:5" x14ac:dyDescent="0.25">
      <c r="A82" s="27"/>
      <c r="B82" s="27"/>
      <c r="C82" s="27"/>
      <c r="D82" s="28"/>
      <c r="E82" s="29"/>
    </row>
    <row r="83" spans="1:5" x14ac:dyDescent="0.25">
      <c r="A83" s="27"/>
      <c r="B83" s="27"/>
      <c r="C83" s="27"/>
      <c r="D83" s="28"/>
      <c r="E83" s="29"/>
    </row>
    <row r="84" spans="1:5" x14ac:dyDescent="0.25">
      <c r="A84" s="27"/>
      <c r="B84" s="27"/>
      <c r="C84" s="27"/>
      <c r="D84" s="28"/>
      <c r="E84" s="29"/>
    </row>
    <row r="85" spans="1:5" x14ac:dyDescent="0.25">
      <c r="A85" s="27"/>
      <c r="B85" s="27"/>
      <c r="C85" s="27"/>
      <c r="D85" s="28"/>
      <c r="E85" s="29"/>
    </row>
    <row r="86" spans="1:5" x14ac:dyDescent="0.25">
      <c r="A86" s="27"/>
      <c r="B86" s="27"/>
      <c r="C86" s="27"/>
      <c r="D86" s="28"/>
      <c r="E86" s="29"/>
    </row>
    <row r="87" spans="1:5" x14ac:dyDescent="0.25">
      <c r="A87" s="27"/>
      <c r="B87" s="27"/>
      <c r="C87" s="27"/>
      <c r="D87" s="28"/>
      <c r="E87" s="29"/>
    </row>
    <row r="88" spans="1:5" x14ac:dyDescent="0.25">
      <c r="A88" s="27"/>
      <c r="B88" s="27"/>
      <c r="C88" s="27"/>
      <c r="D88" s="28"/>
      <c r="E88" s="29"/>
    </row>
    <row r="89" spans="1:5" x14ac:dyDescent="0.25">
      <c r="A89" s="27"/>
      <c r="B89" s="27"/>
      <c r="C89" s="27"/>
      <c r="D89" s="28"/>
      <c r="E89" s="29"/>
    </row>
    <row r="90" spans="1:5" x14ac:dyDescent="0.25">
      <c r="A90" s="27"/>
      <c r="B90" s="27"/>
      <c r="C90" s="27"/>
      <c r="D90" s="28"/>
      <c r="E90" s="29"/>
    </row>
    <row r="91" spans="1:5" x14ac:dyDescent="0.25">
      <c r="A91" s="27"/>
      <c r="B91" s="27"/>
      <c r="C91" s="27"/>
      <c r="D91" s="28"/>
      <c r="E91" s="29"/>
    </row>
    <row r="92" spans="1:5" x14ac:dyDescent="0.25">
      <c r="A92" s="27"/>
      <c r="B92" s="27"/>
      <c r="C92" s="27"/>
      <c r="D92" s="28"/>
      <c r="E92" s="29"/>
    </row>
    <row r="93" spans="1:5" x14ac:dyDescent="0.25">
      <c r="A93" s="27"/>
      <c r="B93" s="27"/>
      <c r="C93" s="27"/>
      <c r="D93" s="28"/>
      <c r="E93" s="29"/>
    </row>
    <row r="94" spans="1:5" x14ac:dyDescent="0.25">
      <c r="A94" s="27"/>
      <c r="B94" s="27"/>
      <c r="C94" s="27"/>
      <c r="D94" s="28"/>
      <c r="E94" s="29"/>
    </row>
    <row r="95" spans="1:5" x14ac:dyDescent="0.25">
      <c r="A95" s="27"/>
      <c r="B95" s="27"/>
      <c r="C95" s="27"/>
      <c r="D95" s="28"/>
      <c r="E95" s="29"/>
    </row>
    <row r="96" spans="1:5" x14ac:dyDescent="0.25">
      <c r="A96" s="27"/>
      <c r="B96" s="27"/>
      <c r="C96" s="27"/>
      <c r="D96" s="28"/>
      <c r="E96" s="29"/>
    </row>
    <row r="97" spans="1:5" x14ac:dyDescent="0.25">
      <c r="A97" s="27"/>
      <c r="B97" s="27"/>
      <c r="C97" s="27"/>
      <c r="D97" s="28"/>
      <c r="E97" s="29"/>
    </row>
    <row r="98" spans="1:5" x14ac:dyDescent="0.25">
      <c r="A98" s="27"/>
      <c r="B98" s="27"/>
      <c r="C98" s="27"/>
      <c r="D98" s="28"/>
      <c r="E98" s="29"/>
    </row>
    <row r="99" spans="1:5" x14ac:dyDescent="0.25">
      <c r="A99" s="27"/>
      <c r="B99" s="27"/>
      <c r="C99" s="27"/>
      <c r="D99" s="28"/>
      <c r="E99" s="29"/>
    </row>
    <row r="100" spans="1:5" x14ac:dyDescent="0.25">
      <c r="A100" s="27"/>
      <c r="B100" s="27"/>
      <c r="C100" s="27"/>
      <c r="D100" s="28"/>
      <c r="E100" s="29"/>
    </row>
    <row r="101" spans="1:5" x14ac:dyDescent="0.25">
      <c r="A101" s="27"/>
      <c r="B101" s="27"/>
      <c r="C101" s="27"/>
      <c r="D101" s="28"/>
      <c r="E101" s="29"/>
    </row>
    <row r="102" spans="1:5" x14ac:dyDescent="0.25">
      <c r="A102" s="27"/>
      <c r="B102" s="27"/>
      <c r="C102" s="27"/>
      <c r="D102" s="28"/>
      <c r="E102" s="29"/>
    </row>
    <row r="103" spans="1:5" x14ac:dyDescent="0.25">
      <c r="A103" s="27"/>
      <c r="B103" s="27"/>
      <c r="C103" s="27"/>
      <c r="D103" s="28"/>
      <c r="E103" s="29"/>
    </row>
    <row r="104" spans="1:5" x14ac:dyDescent="0.25">
      <c r="A104" s="27"/>
      <c r="B104" s="27"/>
      <c r="C104" s="27"/>
      <c r="D104" s="28"/>
      <c r="E104" s="29"/>
    </row>
    <row r="105" spans="1:5" x14ac:dyDescent="0.25">
      <c r="A105" s="27"/>
      <c r="B105" s="27"/>
      <c r="C105" s="27"/>
      <c r="D105" s="28"/>
      <c r="E105" s="29"/>
    </row>
    <row r="106" spans="1:5" x14ac:dyDescent="0.25">
      <c r="A106" s="27"/>
      <c r="B106" s="27"/>
      <c r="C106" s="27"/>
      <c r="D106" s="28"/>
      <c r="E106" s="29"/>
    </row>
    <row r="107" spans="1:5" x14ac:dyDescent="0.25">
      <c r="A107" s="27"/>
      <c r="B107" s="27"/>
      <c r="C107" s="27"/>
      <c r="D107" s="28"/>
      <c r="E107" s="29"/>
    </row>
    <row r="108" spans="1:5" x14ac:dyDescent="0.25">
      <c r="A108" s="27"/>
      <c r="B108" s="27"/>
      <c r="C108" s="27"/>
      <c r="D108" s="28"/>
      <c r="E108" s="29"/>
    </row>
    <row r="109" spans="1:5" x14ac:dyDescent="0.25">
      <c r="A109" s="27"/>
      <c r="B109" s="27"/>
      <c r="C109" s="27"/>
      <c r="D109" s="28"/>
      <c r="E109" s="29"/>
    </row>
    <row r="110" spans="1:5" x14ac:dyDescent="0.25">
      <c r="A110" s="27"/>
      <c r="B110" s="27"/>
      <c r="C110" s="27"/>
      <c r="D110" s="28"/>
      <c r="E110" s="29"/>
    </row>
    <row r="111" spans="1:5" x14ac:dyDescent="0.25">
      <c r="A111" s="27"/>
      <c r="B111" s="27"/>
      <c r="C111" s="27"/>
      <c r="D111" s="28"/>
      <c r="E111" s="29"/>
    </row>
    <row r="112" spans="1:5" x14ac:dyDescent="0.25">
      <c r="A112" s="27"/>
      <c r="B112" s="27"/>
      <c r="C112" s="27"/>
      <c r="D112" s="28"/>
      <c r="E112" s="29"/>
    </row>
    <row r="113" spans="1:5" x14ac:dyDescent="0.25">
      <c r="A113" s="27"/>
      <c r="B113" s="27"/>
      <c r="C113" s="27"/>
      <c r="D113" s="28"/>
      <c r="E113" s="29"/>
    </row>
    <row r="114" spans="1:5" x14ac:dyDescent="0.25">
      <c r="A114" s="27"/>
      <c r="B114" s="27"/>
      <c r="C114" s="27"/>
      <c r="D114" s="28"/>
      <c r="E114" s="29"/>
    </row>
    <row r="115" spans="1:5" x14ac:dyDescent="0.25">
      <c r="A115" s="27"/>
      <c r="B115" s="27"/>
      <c r="C115" s="27"/>
      <c r="D115" s="27"/>
      <c r="E115" s="30"/>
    </row>
    <row r="117" spans="1:5" x14ac:dyDescent="0.25">
      <c r="A117" s="31"/>
      <c r="B117" s="31"/>
      <c r="C117" s="31"/>
      <c r="D117" s="32"/>
      <c r="E117" s="33"/>
    </row>
    <row r="118" spans="1:5" x14ac:dyDescent="0.25">
      <c r="A118" s="34"/>
      <c r="B118" s="34"/>
      <c r="C118" s="34"/>
      <c r="D118" s="35"/>
      <c r="E118" s="36"/>
    </row>
    <row r="119" spans="1:5" x14ac:dyDescent="0.25">
      <c r="A119" s="31"/>
      <c r="B119" s="31"/>
      <c r="C119" s="31"/>
      <c r="D119" s="32"/>
      <c r="E119" s="33"/>
    </row>
    <row r="120" spans="1:5" x14ac:dyDescent="0.25">
      <c r="A120" s="8" t="s">
        <v>661</v>
      </c>
      <c r="B120" s="8"/>
      <c r="C120" s="8"/>
      <c r="D120" s="22"/>
      <c r="E120" s="22"/>
    </row>
    <row r="121" spans="1:5" x14ac:dyDescent="0.25">
      <c r="A121" s="8" t="s">
        <v>23</v>
      </c>
      <c r="B121" s="8"/>
      <c r="C121" s="8"/>
    </row>
  </sheetData>
  <mergeCells count="9">
    <mergeCell ref="A66:B66"/>
    <mergeCell ref="A1:E1"/>
    <mergeCell ref="A2:E2"/>
    <mergeCell ref="A3:E3"/>
    <mergeCell ref="A4:E4"/>
    <mergeCell ref="A6:B6"/>
    <mergeCell ref="C6:C7"/>
    <mergeCell ref="D6:D7"/>
    <mergeCell ref="E6:E7"/>
  </mergeCells>
  <pageMargins left="0.7" right="0.7" top="0.75" bottom="0.75" header="0.3" footer="0.3"/>
  <pageSetup orientation="portrait" r:id="rId1"/>
  <ignoredErrors>
    <ignoredError sqref="E9:E23 E25:E64" formulaRange="1"/>
  </ignoredError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S176"/>
  <sheetViews>
    <sheetView workbookViewId="0">
      <selection activeCell="A2" sqref="A2:K2"/>
    </sheetView>
  </sheetViews>
  <sheetFormatPr baseColWidth="10" defaultColWidth="0" defaultRowHeight="0" customHeight="1" zeroHeight="1" x14ac:dyDescent="0.25"/>
  <cols>
    <col min="1" max="1" width="13.7109375" customWidth="1"/>
    <col min="2" max="10" width="10.7109375" customWidth="1"/>
    <col min="11" max="11" width="10.28515625" bestFit="1" customWidth="1"/>
    <col min="12" max="21" width="10.7109375" customWidth="1"/>
    <col min="22" max="27" width="9.140625" hidden="1" customWidth="1"/>
    <col min="28" max="266" width="9.140625" hidden="1"/>
    <col min="267" max="267" width="13.7109375" customWidth="1"/>
    <col min="268" max="277" width="10.7109375" customWidth="1"/>
    <col min="278" max="283" width="9.140625" hidden="1" customWidth="1"/>
    <col min="284" max="522" width="9.140625" hidden="1"/>
    <col min="523" max="523" width="13.7109375" customWidth="1"/>
    <col min="524" max="533" width="10.7109375" customWidth="1"/>
    <col min="534" max="539" width="9.140625" hidden="1" customWidth="1"/>
    <col min="540" max="778" width="9.140625" hidden="1"/>
    <col min="779" max="779" width="13.7109375" customWidth="1"/>
    <col min="780" max="789" width="10.7109375" customWidth="1"/>
    <col min="790" max="795" width="9.140625" hidden="1" customWidth="1"/>
    <col min="796" max="1034" width="9.140625" hidden="1"/>
    <col min="1035" max="1035" width="13.7109375" customWidth="1"/>
    <col min="1036" max="1045" width="10.7109375" customWidth="1"/>
    <col min="1046" max="1051" width="9.140625" hidden="1" customWidth="1"/>
    <col min="1052" max="1290" width="9.140625" hidden="1"/>
    <col min="1291" max="1291" width="13.7109375" customWidth="1"/>
    <col min="1292" max="1301" width="10.7109375" customWidth="1"/>
    <col min="1302" max="1307" width="9.140625" hidden="1" customWidth="1"/>
    <col min="1308" max="1546" width="9.140625" hidden="1"/>
    <col min="1547" max="1547" width="13.7109375" customWidth="1"/>
    <col min="1548" max="1557" width="10.7109375" customWidth="1"/>
    <col min="1558" max="1563" width="9.140625" hidden="1" customWidth="1"/>
    <col min="1564" max="1802" width="9.140625" hidden="1"/>
    <col min="1803" max="1803" width="13.7109375" customWidth="1"/>
    <col min="1804" max="1813" width="10.7109375" customWidth="1"/>
    <col min="1814" max="1819" width="9.140625" hidden="1" customWidth="1"/>
    <col min="1820" max="2058" width="9.140625" hidden="1"/>
    <col min="2059" max="2059" width="13.7109375" customWidth="1"/>
    <col min="2060" max="2069" width="10.7109375" customWidth="1"/>
    <col min="2070" max="2075" width="9.140625" hidden="1" customWidth="1"/>
    <col min="2076" max="2314" width="9.140625" hidden="1"/>
    <col min="2315" max="2315" width="13.7109375" customWidth="1"/>
    <col min="2316" max="2325" width="10.7109375" customWidth="1"/>
    <col min="2326" max="2331" width="9.140625" hidden="1" customWidth="1"/>
    <col min="2332" max="2570" width="9.140625" hidden="1"/>
    <col min="2571" max="2571" width="13.7109375" customWidth="1"/>
    <col min="2572" max="2581" width="10.7109375" customWidth="1"/>
    <col min="2582" max="2587" width="9.140625" hidden="1" customWidth="1"/>
    <col min="2588" max="2826" width="9.140625" hidden="1"/>
    <col min="2827" max="2827" width="13.7109375" customWidth="1"/>
    <col min="2828" max="2837" width="10.7109375" customWidth="1"/>
    <col min="2838" max="2843" width="9.140625" hidden="1" customWidth="1"/>
    <col min="2844" max="3082" width="9.140625" hidden="1"/>
    <col min="3083" max="3083" width="13.7109375" customWidth="1"/>
    <col min="3084" max="3093" width="10.7109375" customWidth="1"/>
    <col min="3094" max="3099" width="9.140625" hidden="1" customWidth="1"/>
    <col min="3100" max="3338" width="9.140625" hidden="1"/>
    <col min="3339" max="3339" width="13.7109375" customWidth="1"/>
    <col min="3340" max="3349" width="10.7109375" customWidth="1"/>
    <col min="3350" max="3355" width="9.140625" hidden="1" customWidth="1"/>
    <col min="3356" max="3594" width="9.140625" hidden="1"/>
    <col min="3595" max="3595" width="13.7109375" customWidth="1"/>
    <col min="3596" max="3605" width="10.7109375" customWidth="1"/>
    <col min="3606" max="3611" width="9.140625" hidden="1" customWidth="1"/>
    <col min="3612" max="3850" width="9.140625" hidden="1"/>
    <col min="3851" max="3851" width="13.7109375" customWidth="1"/>
    <col min="3852" max="3861" width="10.7109375" customWidth="1"/>
    <col min="3862" max="3867" width="9.140625" hidden="1" customWidth="1"/>
    <col min="3868" max="4106" width="9.140625" hidden="1"/>
    <col min="4107" max="4107" width="13.7109375" customWidth="1"/>
    <col min="4108" max="4117" width="10.7109375" customWidth="1"/>
    <col min="4118" max="4123" width="9.140625" hidden="1" customWidth="1"/>
    <col min="4124" max="4362" width="9.140625" hidden="1"/>
    <col min="4363" max="4363" width="13.7109375" customWidth="1"/>
    <col min="4364" max="4373" width="10.7109375" customWidth="1"/>
    <col min="4374" max="4379" width="9.140625" hidden="1" customWidth="1"/>
    <col min="4380" max="4618" width="9.140625" hidden="1"/>
    <col min="4619" max="4619" width="13.7109375" customWidth="1"/>
    <col min="4620" max="4629" width="10.7109375" customWidth="1"/>
    <col min="4630" max="4635" width="9.140625" hidden="1" customWidth="1"/>
    <col min="4636" max="4874" width="9.140625" hidden="1"/>
    <col min="4875" max="4875" width="13.7109375" customWidth="1"/>
    <col min="4876" max="4885" width="10.7109375" customWidth="1"/>
    <col min="4886" max="4891" width="9.140625" hidden="1" customWidth="1"/>
    <col min="4892" max="5130" width="9.140625" hidden="1"/>
    <col min="5131" max="5131" width="13.7109375" customWidth="1"/>
    <col min="5132" max="5141" width="10.7109375" customWidth="1"/>
    <col min="5142" max="5147" width="9.140625" hidden="1" customWidth="1"/>
    <col min="5148" max="5386" width="9.140625" hidden="1"/>
    <col min="5387" max="5387" width="13.7109375" customWidth="1"/>
    <col min="5388" max="5397" width="10.7109375" customWidth="1"/>
    <col min="5398" max="5403" width="9.140625" hidden="1" customWidth="1"/>
    <col min="5404" max="5642" width="9.140625" hidden="1"/>
    <col min="5643" max="5643" width="13.7109375" customWidth="1"/>
    <col min="5644" max="5653" width="10.7109375" customWidth="1"/>
    <col min="5654" max="5659" width="9.140625" hidden="1" customWidth="1"/>
    <col min="5660" max="5898" width="9.140625" hidden="1"/>
    <col min="5899" max="5899" width="13.7109375" customWidth="1"/>
    <col min="5900" max="5909" width="10.7109375" customWidth="1"/>
    <col min="5910" max="5915" width="9.140625" hidden="1" customWidth="1"/>
    <col min="5916" max="6154" width="9.140625" hidden="1"/>
    <col min="6155" max="6155" width="13.7109375" customWidth="1"/>
    <col min="6156" max="6165" width="10.7109375" customWidth="1"/>
    <col min="6166" max="6171" width="9.140625" hidden="1" customWidth="1"/>
    <col min="6172" max="6410" width="9.140625" hidden="1"/>
    <col min="6411" max="6411" width="13.7109375" customWidth="1"/>
    <col min="6412" max="6421" width="10.7109375" customWidth="1"/>
    <col min="6422" max="6427" width="9.140625" hidden="1" customWidth="1"/>
    <col min="6428" max="6666" width="9.140625" hidden="1"/>
    <col min="6667" max="6667" width="13.7109375" customWidth="1"/>
    <col min="6668" max="6677" width="10.7109375" customWidth="1"/>
    <col min="6678" max="6683" width="9.140625" hidden="1" customWidth="1"/>
    <col min="6684" max="6922" width="9.140625" hidden="1"/>
    <col min="6923" max="6923" width="13.7109375" customWidth="1"/>
    <col min="6924" max="6933" width="10.7109375" customWidth="1"/>
    <col min="6934" max="6939" width="9.140625" hidden="1" customWidth="1"/>
    <col min="6940" max="7178" width="9.140625" hidden="1"/>
    <col min="7179" max="7179" width="13.7109375" customWidth="1"/>
    <col min="7180" max="7189" width="10.7109375" customWidth="1"/>
    <col min="7190" max="7195" width="9.140625" hidden="1" customWidth="1"/>
    <col min="7196" max="7434" width="9.140625" hidden="1"/>
    <col min="7435" max="7435" width="13.7109375" customWidth="1"/>
    <col min="7436" max="7445" width="10.7109375" customWidth="1"/>
    <col min="7446" max="7451" width="9.140625" hidden="1" customWidth="1"/>
    <col min="7452" max="7690" width="9.140625" hidden="1"/>
    <col min="7691" max="7691" width="13.7109375" customWidth="1"/>
    <col min="7692" max="7701" width="10.7109375" customWidth="1"/>
    <col min="7702" max="7707" width="9.140625" hidden="1" customWidth="1"/>
    <col min="7708" max="7946" width="9.140625" hidden="1"/>
    <col min="7947" max="7947" width="13.7109375" customWidth="1"/>
    <col min="7948" max="7957" width="10.7109375" customWidth="1"/>
    <col min="7958" max="7963" width="9.140625" hidden="1" customWidth="1"/>
    <col min="7964" max="8202" width="9.140625" hidden="1"/>
    <col min="8203" max="8203" width="13.7109375" customWidth="1"/>
    <col min="8204" max="8213" width="10.7109375" customWidth="1"/>
    <col min="8214" max="8219" width="9.140625" hidden="1" customWidth="1"/>
    <col min="8220" max="8458" width="9.140625" hidden="1"/>
    <col min="8459" max="8459" width="13.7109375" customWidth="1"/>
    <col min="8460" max="8469" width="10.7109375" customWidth="1"/>
    <col min="8470" max="8475" width="9.140625" hidden="1" customWidth="1"/>
    <col min="8476" max="8714" width="9.140625" hidden="1"/>
    <col min="8715" max="8715" width="13.7109375" customWidth="1"/>
    <col min="8716" max="8725" width="10.7109375" customWidth="1"/>
    <col min="8726" max="8731" width="9.140625" hidden="1" customWidth="1"/>
    <col min="8732" max="8970" width="9.140625" hidden="1"/>
    <col min="8971" max="8971" width="13.7109375" customWidth="1"/>
    <col min="8972" max="8981" width="10.7109375" customWidth="1"/>
    <col min="8982" max="8987" width="9.140625" hidden="1" customWidth="1"/>
    <col min="8988" max="9226" width="9.140625" hidden="1"/>
    <col min="9227" max="9227" width="13.7109375" customWidth="1"/>
    <col min="9228" max="9237" width="10.7109375" customWidth="1"/>
    <col min="9238" max="9243" width="9.140625" hidden="1" customWidth="1"/>
    <col min="9244" max="9482" width="9.140625" hidden="1"/>
    <col min="9483" max="9483" width="13.7109375" customWidth="1"/>
    <col min="9484" max="9493" width="10.7109375" customWidth="1"/>
    <col min="9494" max="9499" width="9.140625" hidden="1" customWidth="1"/>
    <col min="9500" max="9738" width="9.140625" hidden="1"/>
    <col min="9739" max="9739" width="13.7109375" customWidth="1"/>
    <col min="9740" max="9749" width="10.7109375" customWidth="1"/>
    <col min="9750" max="9755" width="9.140625" hidden="1" customWidth="1"/>
    <col min="9756" max="9994" width="9.140625" hidden="1"/>
    <col min="9995" max="9995" width="13.7109375" customWidth="1"/>
    <col min="9996" max="10005" width="10.7109375" customWidth="1"/>
    <col min="10006" max="10011" width="9.140625" hidden="1" customWidth="1"/>
    <col min="10012" max="10250" width="9.140625" hidden="1"/>
    <col min="10251" max="10251" width="13.7109375" customWidth="1"/>
    <col min="10252" max="10261" width="10.7109375" customWidth="1"/>
    <col min="10262" max="10267" width="9.140625" hidden="1" customWidth="1"/>
    <col min="10268" max="10506" width="9.140625" hidden="1"/>
    <col min="10507" max="10507" width="13.7109375" customWidth="1"/>
    <col min="10508" max="10517" width="10.7109375" customWidth="1"/>
    <col min="10518" max="10523" width="9.140625" hidden="1" customWidth="1"/>
    <col min="10524" max="10762" width="9.140625" hidden="1"/>
    <col min="10763" max="10763" width="13.7109375" customWidth="1"/>
    <col min="10764" max="10773" width="10.7109375" customWidth="1"/>
    <col min="10774" max="10779" width="9.140625" hidden="1" customWidth="1"/>
    <col min="10780" max="11018" width="9.140625" hidden="1"/>
    <col min="11019" max="11019" width="13.7109375" customWidth="1"/>
    <col min="11020" max="11029" width="10.7109375" customWidth="1"/>
    <col min="11030" max="11035" width="9.140625" hidden="1" customWidth="1"/>
    <col min="11036" max="11274" width="9.140625" hidden="1"/>
    <col min="11275" max="11275" width="13.7109375" customWidth="1"/>
    <col min="11276" max="11285" width="10.7109375" customWidth="1"/>
    <col min="11286" max="11291" width="9.140625" hidden="1" customWidth="1"/>
    <col min="11292" max="11530" width="9.140625" hidden="1"/>
    <col min="11531" max="11531" width="13.7109375" customWidth="1"/>
    <col min="11532" max="11541" width="10.7109375" customWidth="1"/>
    <col min="11542" max="11547" width="9.140625" hidden="1" customWidth="1"/>
    <col min="11548" max="11786" width="9.140625" hidden="1"/>
    <col min="11787" max="11787" width="13.7109375" customWidth="1"/>
    <col min="11788" max="11797" width="10.7109375" customWidth="1"/>
    <col min="11798" max="11803" width="9.140625" hidden="1" customWidth="1"/>
    <col min="11804" max="12042" width="9.140625" hidden="1"/>
    <col min="12043" max="12043" width="13.7109375" customWidth="1"/>
    <col min="12044" max="12053" width="10.7109375" customWidth="1"/>
    <col min="12054" max="12059" width="9.140625" hidden="1" customWidth="1"/>
    <col min="12060" max="12298" width="9.140625" hidden="1"/>
    <col min="12299" max="12299" width="13.7109375" customWidth="1"/>
    <col min="12300" max="12309" width="10.7109375" customWidth="1"/>
    <col min="12310" max="12315" width="9.140625" hidden="1" customWidth="1"/>
    <col min="12316" max="12554" width="9.140625" hidden="1"/>
    <col min="12555" max="12555" width="13.7109375" customWidth="1"/>
    <col min="12556" max="12565" width="10.7109375" customWidth="1"/>
    <col min="12566" max="12571" width="9.140625" hidden="1" customWidth="1"/>
    <col min="12572" max="12810" width="9.140625" hidden="1"/>
    <col min="12811" max="12811" width="13.7109375" customWidth="1"/>
    <col min="12812" max="12821" width="10.7109375" customWidth="1"/>
    <col min="12822" max="12827" width="9.140625" hidden="1" customWidth="1"/>
    <col min="12828" max="13066" width="9.140625" hidden="1"/>
    <col min="13067" max="13067" width="13.7109375" customWidth="1"/>
    <col min="13068" max="13077" width="10.7109375" customWidth="1"/>
    <col min="13078" max="13083" width="9.140625" hidden="1" customWidth="1"/>
    <col min="13084" max="13322" width="9.140625" hidden="1"/>
    <col min="13323" max="13323" width="13.7109375" customWidth="1"/>
    <col min="13324" max="13333" width="10.7109375" customWidth="1"/>
    <col min="13334" max="13339" width="9.140625" hidden="1" customWidth="1"/>
    <col min="13340" max="13578" width="9.140625" hidden="1"/>
    <col min="13579" max="13579" width="13.7109375" customWidth="1"/>
    <col min="13580" max="13589" width="10.7109375" customWidth="1"/>
    <col min="13590" max="13595" width="9.140625" hidden="1" customWidth="1"/>
    <col min="13596" max="13834" width="9.140625" hidden="1"/>
    <col min="13835" max="13835" width="13.7109375" customWidth="1"/>
    <col min="13836" max="13845" width="10.7109375" customWidth="1"/>
    <col min="13846" max="13851" width="9.140625" hidden="1" customWidth="1"/>
    <col min="13852" max="14090" width="9.140625" hidden="1"/>
    <col min="14091" max="14091" width="13.7109375" customWidth="1"/>
    <col min="14092" max="14101" width="10.7109375" customWidth="1"/>
    <col min="14102" max="14107" width="9.140625" hidden="1" customWidth="1"/>
    <col min="14108" max="14346" width="9.140625" hidden="1"/>
    <col min="14347" max="14347" width="13.7109375" customWidth="1"/>
    <col min="14348" max="14357" width="10.7109375" customWidth="1"/>
    <col min="14358" max="14363" width="9.140625" hidden="1" customWidth="1"/>
    <col min="14364" max="14602" width="9.140625" hidden="1"/>
    <col min="14603" max="14603" width="13.7109375" customWidth="1"/>
    <col min="14604" max="14613" width="10.7109375" customWidth="1"/>
    <col min="14614" max="14619" width="9.140625" hidden="1" customWidth="1"/>
    <col min="14620" max="14858" width="9.140625" hidden="1"/>
    <col min="14859" max="14859" width="13.7109375" customWidth="1"/>
    <col min="14860" max="14869" width="10.7109375" customWidth="1"/>
    <col min="14870" max="14875" width="9.140625" hidden="1" customWidth="1"/>
    <col min="14876" max="15114" width="9.140625" hidden="1"/>
    <col min="15115" max="15115" width="13.7109375" customWidth="1"/>
    <col min="15116" max="15125" width="10.7109375" customWidth="1"/>
    <col min="15126" max="15131" width="9.140625" hidden="1" customWidth="1"/>
    <col min="15132" max="15370" width="9.140625" hidden="1"/>
    <col min="15371" max="15371" width="13.7109375" customWidth="1"/>
    <col min="15372" max="15381" width="10.7109375" customWidth="1"/>
    <col min="15382" max="15387" width="9.140625" hidden="1" customWidth="1"/>
    <col min="15388" max="15626" width="9.140625" hidden="1"/>
    <col min="15627" max="15627" width="13.7109375" customWidth="1"/>
    <col min="15628" max="15637" width="10.7109375" customWidth="1"/>
    <col min="15638" max="15643" width="9.140625" hidden="1" customWidth="1"/>
    <col min="15644" max="15882" width="9.140625" hidden="1"/>
    <col min="15883" max="15883" width="13.7109375" customWidth="1"/>
    <col min="15884" max="15893" width="10.7109375" customWidth="1"/>
    <col min="15894" max="15899" width="9.140625" hidden="1" customWidth="1"/>
    <col min="15900" max="16128" width="9.140625" hidden="1"/>
    <col min="16140" max="16384" width="9.140625" hidden="1"/>
  </cols>
  <sheetData>
    <row r="1" spans="1:11" ht="41.25" customHeight="1" x14ac:dyDescent="0.25">
      <c r="A1" s="691" t="s">
        <v>553</v>
      </c>
      <c r="B1" s="692"/>
      <c r="C1" s="692"/>
      <c r="D1" s="692"/>
      <c r="E1" s="692"/>
      <c r="F1" s="692"/>
      <c r="G1" s="692"/>
      <c r="H1" s="692"/>
      <c r="I1" s="692"/>
      <c r="J1" s="692"/>
      <c r="K1" s="692"/>
    </row>
    <row r="2" spans="1:11" ht="18.75" x14ac:dyDescent="0.3">
      <c r="A2" s="693" t="s">
        <v>1474</v>
      </c>
      <c r="B2" s="693"/>
      <c r="C2" s="693"/>
      <c r="D2" s="694"/>
      <c r="E2" s="695"/>
      <c r="F2" s="695"/>
      <c r="G2" s="695"/>
      <c r="H2" s="695"/>
      <c r="I2" s="695"/>
      <c r="J2" s="695"/>
      <c r="K2" s="695"/>
    </row>
    <row r="3" spans="1:11" ht="6" customHeight="1" x14ac:dyDescent="0.25">
      <c r="A3" s="696"/>
      <c r="B3" s="696"/>
      <c r="C3" s="696"/>
      <c r="D3" s="696"/>
      <c r="E3" s="696"/>
      <c r="F3" s="225"/>
      <c r="G3" s="225"/>
      <c r="H3" s="225"/>
      <c r="I3" s="225"/>
      <c r="J3" s="225"/>
      <c r="K3" s="225"/>
    </row>
    <row r="4" spans="1:11" ht="17.25" customHeight="1" x14ac:dyDescent="0.25">
      <c r="A4" s="697" t="s">
        <v>554</v>
      </c>
      <c r="B4" s="697" t="s">
        <v>555</v>
      </c>
      <c r="C4" s="698" t="s">
        <v>780</v>
      </c>
      <c r="D4" s="699"/>
      <c r="E4" s="699"/>
      <c r="F4" s="699"/>
      <c r="G4" s="699"/>
      <c r="H4" s="699"/>
      <c r="I4" s="699"/>
      <c r="J4" s="699"/>
      <c r="K4" s="699"/>
    </row>
    <row r="5" spans="1:11" ht="15.75" thickBot="1" x14ac:dyDescent="0.3">
      <c r="A5" s="697"/>
      <c r="B5" s="697"/>
      <c r="C5" s="226" t="s">
        <v>556</v>
      </c>
      <c r="D5" s="226" t="s">
        <v>557</v>
      </c>
      <c r="E5" s="226" t="s">
        <v>558</v>
      </c>
      <c r="F5" s="226" t="s">
        <v>559</v>
      </c>
      <c r="G5" s="226" t="s">
        <v>560</v>
      </c>
      <c r="H5" s="226" t="s">
        <v>561</v>
      </c>
      <c r="I5" s="226" t="s">
        <v>562</v>
      </c>
      <c r="J5" s="226" t="s">
        <v>563</v>
      </c>
      <c r="K5" s="226" t="s">
        <v>564</v>
      </c>
    </row>
    <row r="6" spans="1:11" ht="15.75" thickBot="1" x14ac:dyDescent="0.3">
      <c r="A6" s="688" t="s">
        <v>565</v>
      </c>
      <c r="B6" s="689"/>
      <c r="C6" s="689"/>
      <c r="D6" s="689"/>
      <c r="E6" s="689"/>
      <c r="F6" s="689"/>
      <c r="G6" s="689"/>
      <c r="H6" s="689"/>
      <c r="I6" s="689"/>
      <c r="J6" s="689"/>
      <c r="K6" s="690"/>
    </row>
    <row r="7" spans="1:11" ht="15" x14ac:dyDescent="0.25">
      <c r="A7" s="485" t="s">
        <v>570</v>
      </c>
      <c r="B7" s="482" t="s">
        <v>577</v>
      </c>
      <c r="C7" s="482"/>
      <c r="D7" s="482"/>
      <c r="E7" s="482"/>
      <c r="F7" s="482"/>
      <c r="G7" s="482"/>
      <c r="H7" s="482"/>
      <c r="I7" s="479"/>
      <c r="J7" s="479"/>
      <c r="K7" s="478">
        <v>5.5</v>
      </c>
    </row>
    <row r="8" spans="1:11" s="333" customFormat="1" ht="15" x14ac:dyDescent="0.25">
      <c r="A8" s="481" t="s">
        <v>566</v>
      </c>
      <c r="B8" s="486" t="s">
        <v>1237</v>
      </c>
      <c r="C8" s="486"/>
      <c r="D8" s="486"/>
      <c r="E8" s="486"/>
      <c r="F8" s="486"/>
      <c r="G8" s="486"/>
      <c r="H8" s="486"/>
      <c r="I8" s="489"/>
      <c r="J8" s="489"/>
      <c r="K8" s="477">
        <v>6.69</v>
      </c>
    </row>
    <row r="9" spans="1:11" s="333" customFormat="1" ht="15" x14ac:dyDescent="0.25">
      <c r="A9" s="481" t="s">
        <v>613</v>
      </c>
      <c r="B9" s="486" t="s">
        <v>568</v>
      </c>
      <c r="C9" s="486"/>
      <c r="D9" s="486"/>
      <c r="E9" s="486"/>
      <c r="F9" s="486"/>
      <c r="G9" s="486"/>
      <c r="H9" s="486"/>
      <c r="I9" s="489">
        <v>6.5</v>
      </c>
      <c r="J9" s="489"/>
      <c r="K9" s="477"/>
    </row>
    <row r="10" spans="1:11" ht="6" customHeight="1" x14ac:dyDescent="0.25">
      <c r="A10" s="227"/>
      <c r="B10" s="227"/>
      <c r="C10" s="227"/>
      <c r="D10" s="227"/>
      <c r="E10" s="228"/>
      <c r="F10" s="227"/>
      <c r="G10" s="227"/>
      <c r="H10" s="227"/>
      <c r="I10" s="227"/>
      <c r="J10" s="227"/>
      <c r="K10" s="227"/>
    </row>
    <row r="11" spans="1:11" ht="15" x14ac:dyDescent="0.25">
      <c r="A11" s="8" t="s">
        <v>23</v>
      </c>
    </row>
    <row r="12" spans="1:11" ht="15" x14ac:dyDescent="0.25"/>
    <row r="13" spans="1:11" ht="15" customHeight="1" x14ac:dyDescent="0.25"/>
    <row r="14" spans="1:11" ht="15" customHeight="1" x14ac:dyDescent="0.25"/>
    <row r="15" spans="1:11" ht="15" customHeight="1" x14ac:dyDescent="0.25"/>
    <row r="16" spans="1:11" ht="15" customHeight="1" x14ac:dyDescent="0.25"/>
    <row r="17" ht="15" customHeight="1" x14ac:dyDescent="0.25"/>
    <row r="18" ht="15" customHeight="1" x14ac:dyDescent="0.25"/>
    <row r="19" ht="15" customHeight="1" x14ac:dyDescent="0.25"/>
    <row r="20" ht="15" customHeight="1" x14ac:dyDescent="0.25"/>
    <row r="21" ht="15" customHeight="1" x14ac:dyDescent="0.25"/>
    <row r="22" ht="15" customHeight="1" x14ac:dyDescent="0.25"/>
    <row r="23" ht="15" customHeight="1" x14ac:dyDescent="0.25"/>
    <row r="24" ht="15" customHeight="1" x14ac:dyDescent="0.25"/>
    <row r="25" ht="15" customHeight="1" x14ac:dyDescent="0.25"/>
    <row r="26" ht="15" customHeight="1" x14ac:dyDescent="0.25"/>
    <row r="27" ht="15" customHeight="1" x14ac:dyDescent="0.25"/>
    <row r="28" ht="15" customHeight="1" x14ac:dyDescent="0.25"/>
    <row r="29" ht="15" customHeight="1" x14ac:dyDescent="0.25"/>
    <row r="30" ht="15" customHeight="1" x14ac:dyDescent="0.25"/>
    <row r="31" ht="15" customHeight="1" x14ac:dyDescent="0.25"/>
    <row r="32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  <row r="43" ht="15" customHeight="1" x14ac:dyDescent="0.25"/>
    <row r="44" ht="15" customHeight="1" x14ac:dyDescent="0.25"/>
    <row r="45" ht="15" customHeight="1" x14ac:dyDescent="0.25"/>
    <row r="46" ht="15" customHeight="1" x14ac:dyDescent="0.25"/>
    <row r="47" ht="15" customHeight="1" x14ac:dyDescent="0.25"/>
    <row r="48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  <row r="64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x14ac:dyDescent="0.25"/>
    <row r="73" ht="15" x14ac:dyDescent="0.25"/>
    <row r="74" ht="15" x14ac:dyDescent="0.25"/>
    <row r="75" ht="15" x14ac:dyDescent="0.25"/>
    <row r="76" ht="15" x14ac:dyDescent="0.25"/>
    <row r="77" ht="15" x14ac:dyDescent="0.25"/>
    <row r="78" ht="15" x14ac:dyDescent="0.25"/>
    <row r="79" ht="15" x14ac:dyDescent="0.25"/>
    <row r="80" ht="15" x14ac:dyDescent="0.25"/>
    <row r="81" ht="15" x14ac:dyDescent="0.25"/>
    <row r="82" ht="15" x14ac:dyDescent="0.25"/>
    <row r="83" ht="15" x14ac:dyDescent="0.25"/>
    <row r="84" ht="15" x14ac:dyDescent="0.25"/>
    <row r="85" ht="15" x14ac:dyDescent="0.25"/>
    <row r="86" ht="15" x14ac:dyDescent="0.25"/>
    <row r="87" ht="15" customHeight="1" x14ac:dyDescent="0.25"/>
    <row r="88" ht="15" customHeight="1" x14ac:dyDescent="0.25"/>
    <row r="89" ht="15" customHeight="1" x14ac:dyDescent="0.25"/>
    <row r="90" ht="15" customHeight="1" x14ac:dyDescent="0.25"/>
    <row r="91" ht="15" customHeight="1" x14ac:dyDescent="0.25"/>
    <row r="92" ht="15" customHeight="1" x14ac:dyDescent="0.25"/>
    <row r="93" ht="15" customHeight="1" x14ac:dyDescent="0.25"/>
    <row r="95" ht="15" customHeight="1" x14ac:dyDescent="0.25"/>
    <row r="96" ht="15" customHeight="1" x14ac:dyDescent="0.25"/>
    <row r="105" ht="0" hidden="1" customHeight="1" x14ac:dyDescent="0.25"/>
    <row r="106" ht="0" hidden="1" customHeight="1" x14ac:dyDescent="0.25"/>
    <row r="107" ht="0" hidden="1" customHeight="1" x14ac:dyDescent="0.25"/>
    <row r="108" ht="15" customHeight="1" x14ac:dyDescent="0.25"/>
    <row r="109" ht="15" customHeight="1" x14ac:dyDescent="0.25"/>
    <row r="110" ht="15" customHeight="1" x14ac:dyDescent="0.25"/>
    <row r="111" ht="15" customHeight="1" x14ac:dyDescent="0.25"/>
    <row r="112" ht="15" customHeight="1" x14ac:dyDescent="0.25"/>
    <row r="113" ht="15" customHeight="1" x14ac:dyDescent="0.25"/>
    <row r="114" ht="15" customHeight="1" x14ac:dyDescent="0.25"/>
    <row r="115" ht="15" customHeight="1" x14ac:dyDescent="0.25"/>
    <row r="116" ht="15" customHeight="1" x14ac:dyDescent="0.25"/>
    <row r="117" ht="15" customHeight="1" x14ac:dyDescent="0.25"/>
    <row r="118" ht="15" customHeight="1" x14ac:dyDescent="0.25"/>
    <row r="119" ht="15" customHeight="1" x14ac:dyDescent="0.25"/>
    <row r="120" ht="15" customHeight="1" x14ac:dyDescent="0.25"/>
    <row r="121" ht="15" customHeight="1" x14ac:dyDescent="0.25"/>
    <row r="122" ht="15" customHeight="1" x14ac:dyDescent="0.25"/>
    <row r="123" ht="15" customHeight="1" x14ac:dyDescent="0.25"/>
    <row r="124" ht="15" customHeight="1" x14ac:dyDescent="0.25"/>
    <row r="125" ht="15" customHeight="1" x14ac:dyDescent="0.25"/>
    <row r="126" ht="15" customHeight="1" x14ac:dyDescent="0.25"/>
    <row r="127" ht="15" customHeight="1" x14ac:dyDescent="0.25"/>
    <row r="128" ht="15" customHeight="1" x14ac:dyDescent="0.25"/>
    <row r="129" ht="15" customHeight="1" x14ac:dyDescent="0.25"/>
    <row r="130" ht="15" customHeight="1" x14ac:dyDescent="0.25"/>
    <row r="131" ht="15" customHeight="1" x14ac:dyDescent="0.25"/>
    <row r="132" ht="15" customHeight="1" x14ac:dyDescent="0.25"/>
    <row r="133" ht="15" customHeight="1" x14ac:dyDescent="0.25"/>
    <row r="134" ht="15" customHeight="1" x14ac:dyDescent="0.25"/>
    <row r="135" ht="15" customHeight="1" x14ac:dyDescent="0.25"/>
    <row r="137" ht="0" hidden="1" customHeight="1" x14ac:dyDescent="0.25"/>
    <row r="138" ht="0" hidden="1" customHeight="1" x14ac:dyDescent="0.25"/>
    <row r="139" ht="0" hidden="1" customHeight="1" x14ac:dyDescent="0.25"/>
    <row r="140" ht="0" hidden="1" customHeight="1" x14ac:dyDescent="0.25"/>
    <row r="141" ht="0" hidden="1" customHeight="1" x14ac:dyDescent="0.25"/>
    <row r="144" ht="15" customHeight="1" x14ac:dyDescent="0.25"/>
    <row r="156" ht="15" customHeight="1" x14ac:dyDescent="0.25"/>
    <row r="157" ht="15" customHeight="1" x14ac:dyDescent="0.25"/>
    <row r="158" ht="15" customHeight="1" x14ac:dyDescent="0.25"/>
    <row r="159" ht="15" customHeight="1" x14ac:dyDescent="0.25"/>
    <row r="160" ht="15" customHeight="1" x14ac:dyDescent="0.25"/>
    <row r="161" ht="15" customHeight="1" x14ac:dyDescent="0.25"/>
    <row r="162" ht="15" customHeight="1" x14ac:dyDescent="0.25"/>
    <row r="163" ht="15" customHeight="1" x14ac:dyDescent="0.25"/>
    <row r="164" ht="15" customHeight="1" x14ac:dyDescent="0.25"/>
    <row r="165" ht="15" customHeight="1" x14ac:dyDescent="0.25"/>
    <row r="166" ht="15" customHeight="1" x14ac:dyDescent="0.25"/>
    <row r="167" ht="15" customHeight="1" x14ac:dyDescent="0.25"/>
    <row r="168" ht="15" customHeight="1" x14ac:dyDescent="0.25"/>
    <row r="169" ht="15" customHeight="1" x14ac:dyDescent="0.25"/>
    <row r="170" ht="15" customHeight="1" x14ac:dyDescent="0.25"/>
    <row r="171" ht="15" customHeight="1" x14ac:dyDescent="0.25"/>
    <row r="172" ht="0" hidden="1" customHeight="1" x14ac:dyDescent="0.25"/>
    <row r="173" ht="0" hidden="1" customHeight="1" x14ac:dyDescent="0.25"/>
    <row r="174" ht="0" hidden="1" customHeight="1" x14ac:dyDescent="0.25"/>
    <row r="175" ht="0" hidden="1" customHeight="1" x14ac:dyDescent="0.25"/>
    <row r="176" ht="0" hidden="1" customHeight="1" x14ac:dyDescent="0.25"/>
  </sheetData>
  <mergeCells count="7">
    <mergeCell ref="A6:K6"/>
    <mergeCell ref="A1:K1"/>
    <mergeCell ref="A2:K2"/>
    <mergeCell ref="A3:E3"/>
    <mergeCell ref="A4:A5"/>
    <mergeCell ref="B4:B5"/>
    <mergeCell ref="C4:K4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S131"/>
  <sheetViews>
    <sheetView workbookViewId="0">
      <selection activeCell="A2" sqref="A2:K2"/>
    </sheetView>
  </sheetViews>
  <sheetFormatPr baseColWidth="10" defaultColWidth="0" defaultRowHeight="0" customHeight="1" zeroHeight="1" x14ac:dyDescent="0.25"/>
  <cols>
    <col min="1" max="1" width="13.7109375" customWidth="1"/>
    <col min="2" max="10" width="10.7109375" customWidth="1"/>
    <col min="11" max="11" width="9.85546875" bestFit="1" customWidth="1"/>
    <col min="12" max="18" width="10.7109375" customWidth="1"/>
    <col min="19" max="24" width="9.140625" hidden="1" customWidth="1"/>
    <col min="25" max="263" width="9.140625" hidden="1"/>
    <col min="264" max="264" width="13.7109375" customWidth="1"/>
    <col min="265" max="270" width="9.140625" hidden="1" customWidth="1"/>
    <col min="271" max="509" width="9.140625" hidden="1"/>
    <col min="510" max="510" width="13.7109375" customWidth="1"/>
    <col min="511" max="520" width="10.7109375" customWidth="1"/>
    <col min="521" max="526" width="9.140625" hidden="1" customWidth="1"/>
    <col min="527" max="765" width="9.140625" hidden="1"/>
    <col min="766" max="766" width="13.7109375" customWidth="1"/>
    <col min="767" max="776" width="10.7109375" customWidth="1"/>
    <col min="777" max="782" width="9.140625" hidden="1" customWidth="1"/>
    <col min="783" max="1021" width="9.140625" hidden="1"/>
    <col min="1022" max="1022" width="13.7109375" customWidth="1"/>
    <col min="1023" max="1032" width="10.7109375" customWidth="1"/>
    <col min="1033" max="1038" width="9.140625" hidden="1" customWidth="1"/>
    <col min="1039" max="1277" width="9.140625" hidden="1"/>
    <col min="1278" max="1278" width="13.7109375" customWidth="1"/>
    <col min="1279" max="1288" width="10.7109375" customWidth="1"/>
    <col min="1289" max="1294" width="9.140625" hidden="1" customWidth="1"/>
    <col min="1295" max="1533" width="9.140625" hidden="1"/>
    <col min="1534" max="1534" width="13.7109375" customWidth="1"/>
    <col min="1535" max="1544" width="10.7109375" customWidth="1"/>
    <col min="1545" max="1550" width="9.140625" hidden="1" customWidth="1"/>
    <col min="1551" max="1789" width="9.140625" hidden="1"/>
    <col min="1790" max="1790" width="13.7109375" customWidth="1"/>
    <col min="1791" max="1800" width="10.7109375" customWidth="1"/>
    <col min="1801" max="1806" width="9.140625" hidden="1" customWidth="1"/>
    <col min="1807" max="2045" width="9.140625" hidden="1"/>
    <col min="2046" max="2046" width="13.7109375" customWidth="1"/>
    <col min="2047" max="2056" width="10.7109375" customWidth="1"/>
    <col min="2057" max="2062" width="9.140625" hidden="1" customWidth="1"/>
    <col min="2063" max="2301" width="9.140625" hidden="1"/>
    <col min="2302" max="2302" width="13.7109375" customWidth="1"/>
    <col min="2303" max="2312" width="10.7109375" customWidth="1"/>
    <col min="2313" max="2318" width="9.140625" hidden="1" customWidth="1"/>
    <col min="2319" max="2557" width="9.140625" hidden="1"/>
    <col min="2558" max="2558" width="13.7109375" customWidth="1"/>
    <col min="2559" max="2568" width="10.7109375" customWidth="1"/>
    <col min="2569" max="2574" width="9.140625" hidden="1" customWidth="1"/>
    <col min="2575" max="2813" width="9.140625" hidden="1"/>
    <col min="2814" max="2814" width="13.7109375" customWidth="1"/>
    <col min="2815" max="2824" width="10.7109375" customWidth="1"/>
    <col min="2825" max="2830" width="9.140625" hidden="1" customWidth="1"/>
    <col min="2831" max="3069" width="9.140625" hidden="1"/>
    <col min="3070" max="3070" width="13.7109375" customWidth="1"/>
    <col min="3071" max="3080" width="10.7109375" customWidth="1"/>
    <col min="3081" max="3086" width="9.140625" hidden="1" customWidth="1"/>
    <col min="3087" max="3325" width="9.140625" hidden="1"/>
    <col min="3326" max="3326" width="13.7109375" customWidth="1"/>
    <col min="3327" max="3336" width="10.7109375" customWidth="1"/>
    <col min="3337" max="3342" width="9.140625" hidden="1" customWidth="1"/>
    <col min="3343" max="3581" width="9.140625" hidden="1"/>
    <col min="3582" max="3582" width="13.7109375" customWidth="1"/>
    <col min="3583" max="3592" width="10.7109375" customWidth="1"/>
    <col min="3593" max="3598" width="9.140625" hidden="1" customWidth="1"/>
    <col min="3599" max="3837" width="9.140625" hidden="1"/>
    <col min="3838" max="3838" width="13.7109375" customWidth="1"/>
    <col min="3839" max="3848" width="10.7109375" customWidth="1"/>
    <col min="3849" max="3854" width="9.140625" hidden="1" customWidth="1"/>
    <col min="3855" max="4093" width="9.140625" hidden="1"/>
    <col min="4094" max="4094" width="13.7109375" customWidth="1"/>
    <col min="4095" max="4104" width="10.7109375" customWidth="1"/>
    <col min="4105" max="4110" width="9.140625" hidden="1" customWidth="1"/>
    <col min="4111" max="4349" width="9.140625" hidden="1"/>
    <col min="4350" max="4350" width="13.7109375" customWidth="1"/>
    <col min="4351" max="4360" width="10.7109375" customWidth="1"/>
    <col min="4361" max="4366" width="9.140625" hidden="1" customWidth="1"/>
    <col min="4367" max="4605" width="9.140625" hidden="1"/>
    <col min="4606" max="4606" width="13.7109375" customWidth="1"/>
    <col min="4607" max="4616" width="10.7109375" customWidth="1"/>
    <col min="4617" max="4622" width="9.140625" hidden="1" customWidth="1"/>
    <col min="4623" max="4861" width="9.140625" hidden="1"/>
    <col min="4862" max="4862" width="13.7109375" customWidth="1"/>
    <col min="4863" max="4872" width="10.7109375" customWidth="1"/>
    <col min="4873" max="4878" width="9.140625" hidden="1" customWidth="1"/>
    <col min="4879" max="5117" width="9.140625" hidden="1"/>
    <col min="5118" max="5118" width="13.7109375" customWidth="1"/>
    <col min="5119" max="5128" width="10.7109375" customWidth="1"/>
    <col min="5129" max="5134" width="9.140625" hidden="1" customWidth="1"/>
    <col min="5135" max="5373" width="9.140625" hidden="1"/>
    <col min="5374" max="5374" width="13.7109375" customWidth="1"/>
    <col min="5375" max="5384" width="10.7109375" customWidth="1"/>
    <col min="5385" max="5390" width="9.140625" hidden="1" customWidth="1"/>
    <col min="5391" max="5629" width="9.140625" hidden="1"/>
    <col min="5630" max="5630" width="13.7109375" customWidth="1"/>
    <col min="5631" max="5640" width="10.7109375" customWidth="1"/>
    <col min="5641" max="5646" width="9.140625" hidden="1" customWidth="1"/>
    <col min="5647" max="5885" width="9.140625" hidden="1"/>
    <col min="5886" max="5886" width="13.7109375" customWidth="1"/>
    <col min="5887" max="5896" width="10.7109375" customWidth="1"/>
    <col min="5897" max="5902" width="9.140625" hidden="1" customWidth="1"/>
    <col min="5903" max="6141" width="9.140625" hidden="1"/>
    <col min="6142" max="6142" width="13.7109375" customWidth="1"/>
    <col min="6143" max="6152" width="10.7109375" customWidth="1"/>
    <col min="6153" max="6158" width="9.140625" hidden="1" customWidth="1"/>
    <col min="6159" max="6397" width="9.140625" hidden="1"/>
    <col min="6398" max="6398" width="13.7109375" customWidth="1"/>
    <col min="6399" max="6408" width="10.7109375" customWidth="1"/>
    <col min="6409" max="6414" width="9.140625" hidden="1" customWidth="1"/>
    <col min="6415" max="6653" width="9.140625" hidden="1"/>
    <col min="6654" max="6654" width="13.7109375" customWidth="1"/>
    <col min="6655" max="6664" width="10.7109375" customWidth="1"/>
    <col min="6665" max="6670" width="9.140625" hidden="1" customWidth="1"/>
    <col min="6671" max="6909" width="9.140625" hidden="1"/>
    <col min="6910" max="6910" width="13.7109375" customWidth="1"/>
    <col min="6911" max="6920" width="10.7109375" customWidth="1"/>
    <col min="6921" max="6926" width="9.140625" hidden="1" customWidth="1"/>
    <col min="6927" max="7165" width="9.140625" hidden="1"/>
    <col min="7166" max="7166" width="13.7109375" customWidth="1"/>
    <col min="7167" max="7176" width="10.7109375" customWidth="1"/>
    <col min="7177" max="7182" width="9.140625" hidden="1" customWidth="1"/>
    <col min="7183" max="7421" width="9.140625" hidden="1"/>
    <col min="7422" max="7422" width="13.7109375" customWidth="1"/>
    <col min="7423" max="7432" width="10.7109375" customWidth="1"/>
    <col min="7433" max="7438" width="9.140625" hidden="1" customWidth="1"/>
    <col min="7439" max="7677" width="9.140625" hidden="1"/>
    <col min="7678" max="7678" width="13.7109375" customWidth="1"/>
    <col min="7679" max="7688" width="10.7109375" customWidth="1"/>
    <col min="7689" max="7694" width="9.140625" hidden="1" customWidth="1"/>
    <col min="7695" max="7933" width="9.140625" hidden="1"/>
    <col min="7934" max="7934" width="13.7109375" customWidth="1"/>
    <col min="7935" max="7944" width="10.7109375" customWidth="1"/>
    <col min="7945" max="7950" width="9.140625" hidden="1" customWidth="1"/>
    <col min="7951" max="8189" width="9.140625" hidden="1"/>
    <col min="8190" max="8190" width="13.7109375" customWidth="1"/>
    <col min="8191" max="8200" width="10.7109375" customWidth="1"/>
    <col min="8201" max="8206" width="9.140625" hidden="1" customWidth="1"/>
    <col min="8207" max="8445" width="9.140625" hidden="1"/>
    <col min="8446" max="8446" width="13.7109375" customWidth="1"/>
    <col min="8447" max="8456" width="10.7109375" customWidth="1"/>
    <col min="8457" max="8462" width="9.140625" hidden="1" customWidth="1"/>
    <col min="8463" max="8701" width="9.140625" hidden="1"/>
    <col min="8702" max="8702" width="13.7109375" customWidth="1"/>
    <col min="8703" max="8712" width="10.7109375" customWidth="1"/>
    <col min="8713" max="8718" width="9.140625" hidden="1" customWidth="1"/>
    <col min="8719" max="8957" width="9.140625" hidden="1"/>
    <col min="8958" max="8958" width="13.7109375" customWidth="1"/>
    <col min="8959" max="8968" width="10.7109375" customWidth="1"/>
    <col min="8969" max="8974" width="9.140625" hidden="1" customWidth="1"/>
    <col min="8975" max="9213" width="9.140625" hidden="1"/>
    <col min="9214" max="9214" width="13.7109375" customWidth="1"/>
    <col min="9215" max="9224" width="10.7109375" customWidth="1"/>
    <col min="9225" max="9230" width="9.140625" hidden="1" customWidth="1"/>
    <col min="9231" max="9469" width="9.140625" hidden="1"/>
    <col min="9470" max="9470" width="13.7109375" customWidth="1"/>
    <col min="9471" max="9480" width="10.7109375" customWidth="1"/>
    <col min="9481" max="9486" width="9.140625" hidden="1" customWidth="1"/>
    <col min="9487" max="9725" width="9.140625" hidden="1"/>
    <col min="9726" max="9726" width="13.7109375" customWidth="1"/>
    <col min="9727" max="9736" width="10.7109375" customWidth="1"/>
    <col min="9737" max="9742" width="9.140625" hidden="1" customWidth="1"/>
    <col min="9743" max="9981" width="9.140625" hidden="1"/>
    <col min="9982" max="9982" width="13.7109375" customWidth="1"/>
    <col min="9983" max="9992" width="10.7109375" customWidth="1"/>
    <col min="9993" max="9998" width="9.140625" hidden="1" customWidth="1"/>
    <col min="9999" max="10237" width="9.140625" hidden="1"/>
    <col min="10238" max="10238" width="13.7109375" customWidth="1"/>
    <col min="10239" max="10248" width="10.7109375" customWidth="1"/>
    <col min="10249" max="10254" width="9.140625" hidden="1" customWidth="1"/>
    <col min="10255" max="10493" width="9.140625" hidden="1"/>
    <col min="10494" max="10494" width="13.7109375" customWidth="1"/>
    <col min="10495" max="10504" width="10.7109375" customWidth="1"/>
    <col min="10505" max="10510" width="9.140625" hidden="1" customWidth="1"/>
    <col min="10511" max="10749" width="9.140625" hidden="1"/>
    <col min="10750" max="10750" width="13.7109375" customWidth="1"/>
    <col min="10751" max="10760" width="10.7109375" customWidth="1"/>
    <col min="10761" max="10766" width="9.140625" hidden="1" customWidth="1"/>
    <col min="10767" max="11005" width="9.140625" hidden="1"/>
    <col min="11006" max="11006" width="13.7109375" customWidth="1"/>
    <col min="11007" max="11016" width="10.7109375" customWidth="1"/>
    <col min="11017" max="11022" width="9.140625" hidden="1" customWidth="1"/>
    <col min="11023" max="11261" width="9.140625" hidden="1"/>
    <col min="11262" max="11262" width="13.7109375" customWidth="1"/>
    <col min="11263" max="11272" width="10.7109375" customWidth="1"/>
    <col min="11273" max="11278" width="9.140625" hidden="1" customWidth="1"/>
    <col min="11279" max="11517" width="9.140625" hidden="1"/>
    <col min="11518" max="11518" width="13.7109375" customWidth="1"/>
    <col min="11519" max="11528" width="10.7109375" customWidth="1"/>
    <col min="11529" max="11534" width="9.140625" hidden="1" customWidth="1"/>
    <col min="11535" max="11773" width="9.140625" hidden="1"/>
    <col min="11774" max="11774" width="13.7109375" customWidth="1"/>
    <col min="11775" max="11784" width="10.7109375" customWidth="1"/>
    <col min="11785" max="11790" width="9.140625" hidden="1" customWidth="1"/>
    <col min="11791" max="12029" width="9.140625" hidden="1"/>
    <col min="12030" max="12030" width="13.7109375" customWidth="1"/>
    <col min="12031" max="12040" width="10.7109375" customWidth="1"/>
    <col min="12041" max="12046" width="9.140625" hidden="1" customWidth="1"/>
    <col min="12047" max="12285" width="9.140625" hidden="1"/>
    <col min="12286" max="12286" width="13.7109375" customWidth="1"/>
    <col min="12287" max="12296" width="10.7109375" customWidth="1"/>
    <col min="12297" max="12302" width="9.140625" hidden="1" customWidth="1"/>
    <col min="12303" max="12541" width="9.140625" hidden="1"/>
    <col min="12542" max="12542" width="13.7109375" customWidth="1"/>
    <col min="12543" max="12552" width="10.7109375" customWidth="1"/>
    <col min="12553" max="12558" width="9.140625" hidden="1" customWidth="1"/>
    <col min="12559" max="12797" width="9.140625" hidden="1"/>
    <col min="12798" max="12798" width="13.7109375" customWidth="1"/>
    <col min="12799" max="12808" width="10.7109375" customWidth="1"/>
    <col min="12809" max="12814" width="9.140625" hidden="1" customWidth="1"/>
    <col min="12815" max="13053" width="9.140625" hidden="1"/>
    <col min="13054" max="13054" width="13.7109375" customWidth="1"/>
    <col min="13055" max="13064" width="10.7109375" customWidth="1"/>
    <col min="13065" max="13070" width="9.140625" hidden="1" customWidth="1"/>
    <col min="13071" max="13309" width="9.140625" hidden="1"/>
    <col min="13310" max="13310" width="13.7109375" customWidth="1"/>
    <col min="13311" max="13320" width="10.7109375" customWidth="1"/>
    <col min="13321" max="13326" width="9.140625" hidden="1" customWidth="1"/>
    <col min="13327" max="13565" width="9.140625" hidden="1"/>
    <col min="13566" max="13566" width="13.7109375" customWidth="1"/>
    <col min="13567" max="13576" width="10.7109375" customWidth="1"/>
    <col min="13577" max="13582" width="9.140625" hidden="1" customWidth="1"/>
    <col min="13583" max="13821" width="9.140625" hidden="1"/>
    <col min="13822" max="13822" width="13.7109375" customWidth="1"/>
    <col min="13823" max="13832" width="10.7109375" customWidth="1"/>
    <col min="13833" max="13838" width="9.140625" hidden="1" customWidth="1"/>
    <col min="13839" max="14077" width="9.140625" hidden="1"/>
    <col min="14078" max="14078" width="13.7109375" customWidth="1"/>
    <col min="14079" max="14088" width="10.7109375" customWidth="1"/>
    <col min="14089" max="14094" width="9.140625" hidden="1" customWidth="1"/>
    <col min="14095" max="14333" width="9.140625" hidden="1"/>
    <col min="14334" max="14334" width="13.7109375" customWidth="1"/>
    <col min="14335" max="14344" width="10.7109375" customWidth="1"/>
    <col min="14345" max="14350" width="9.140625" hidden="1" customWidth="1"/>
    <col min="14351" max="14589" width="9.140625" hidden="1"/>
    <col min="14590" max="14590" width="13.7109375" customWidth="1"/>
    <col min="14591" max="14600" width="10.7109375" customWidth="1"/>
    <col min="14601" max="14606" width="9.140625" hidden="1" customWidth="1"/>
    <col min="14607" max="14845" width="9.140625" hidden="1"/>
    <col min="14846" max="14846" width="13.7109375" customWidth="1"/>
    <col min="14847" max="14856" width="10.7109375" customWidth="1"/>
    <col min="14857" max="14862" width="9.140625" hidden="1" customWidth="1"/>
    <col min="14863" max="15101" width="9.140625" hidden="1"/>
    <col min="15102" max="15102" width="13.7109375" customWidth="1"/>
    <col min="15103" max="15112" width="10.7109375" customWidth="1"/>
    <col min="15113" max="15118" width="9.140625" hidden="1" customWidth="1"/>
    <col min="15119" max="15357" width="9.140625" hidden="1"/>
    <col min="15358" max="15358" width="13.7109375" customWidth="1"/>
    <col min="15359" max="15368" width="10.7109375" customWidth="1"/>
    <col min="15369" max="15374" width="9.140625" hidden="1" customWidth="1"/>
    <col min="15375" max="15613" width="9.140625" hidden="1"/>
    <col min="15614" max="15614" width="13.7109375" customWidth="1"/>
    <col min="15615" max="15624" width="10.7109375" customWidth="1"/>
    <col min="15625" max="15630" width="9.140625" hidden="1" customWidth="1"/>
    <col min="15631" max="15869" width="9.140625" hidden="1"/>
    <col min="15870" max="15870" width="13.7109375" customWidth="1"/>
    <col min="15871" max="15880" width="10.7109375" customWidth="1"/>
    <col min="15881" max="15886" width="9.140625" hidden="1" customWidth="1"/>
    <col min="15887" max="16115" width="9.140625" hidden="1"/>
    <col min="16140" max="16384" width="9.140625" hidden="1"/>
  </cols>
  <sheetData>
    <row r="1" spans="1:265" ht="49.5" customHeight="1" x14ac:dyDescent="0.25">
      <c r="A1" s="703" t="s">
        <v>569</v>
      </c>
      <c r="B1" s="704"/>
      <c r="C1" s="704"/>
      <c r="D1" s="704"/>
      <c r="E1" s="704"/>
      <c r="F1" s="704"/>
      <c r="G1" s="704"/>
      <c r="H1" s="704"/>
      <c r="I1" s="704"/>
      <c r="J1" s="704"/>
      <c r="K1" s="704"/>
    </row>
    <row r="2" spans="1:265" ht="18.75" x14ac:dyDescent="0.3">
      <c r="A2" s="705" t="s">
        <v>1474</v>
      </c>
      <c r="B2" s="693"/>
      <c r="C2" s="693"/>
      <c r="D2" s="706"/>
      <c r="E2" s="707"/>
      <c r="F2" s="707"/>
      <c r="G2" s="707"/>
      <c r="H2" s="707"/>
      <c r="I2" s="707"/>
      <c r="J2" s="707"/>
      <c r="K2" s="707"/>
    </row>
    <row r="3" spans="1:265" ht="5.25" customHeight="1" x14ac:dyDescent="0.25">
      <c r="A3" s="708"/>
      <c r="B3" s="692"/>
      <c r="C3" s="692"/>
      <c r="D3" s="692"/>
      <c r="E3" s="692"/>
      <c r="F3" s="692"/>
      <c r="G3" s="692"/>
      <c r="H3" s="692"/>
      <c r="I3" s="692"/>
      <c r="J3" s="692"/>
      <c r="K3" s="692"/>
    </row>
    <row r="4" spans="1:265" ht="15.75" thickBot="1" x14ac:dyDescent="0.3">
      <c r="A4" s="709"/>
      <c r="B4" s="696"/>
      <c r="C4" s="696"/>
      <c r="D4" s="696"/>
      <c r="E4" s="696"/>
      <c r="F4" s="229"/>
      <c r="G4" s="229"/>
      <c r="H4" s="229"/>
      <c r="I4" s="229"/>
      <c r="J4" s="229"/>
      <c r="K4" s="229"/>
    </row>
    <row r="5" spans="1:265" ht="15" x14ac:dyDescent="0.25">
      <c r="A5" s="710" t="s">
        <v>554</v>
      </c>
      <c r="B5" s="711" t="s">
        <v>555</v>
      </c>
      <c r="C5" s="712" t="s">
        <v>780</v>
      </c>
      <c r="D5" s="713"/>
      <c r="E5" s="713"/>
      <c r="F5" s="713"/>
      <c r="G5" s="713"/>
      <c r="H5" s="713"/>
      <c r="I5" s="713"/>
      <c r="J5" s="713"/>
      <c r="K5" s="714"/>
    </row>
    <row r="6" spans="1:265" ht="15" x14ac:dyDescent="0.25">
      <c r="A6" s="684"/>
      <c r="B6" s="685"/>
      <c r="C6" s="230" t="s">
        <v>556</v>
      </c>
      <c r="D6" s="230" t="s">
        <v>557</v>
      </c>
      <c r="E6" s="230" t="s">
        <v>558</v>
      </c>
      <c r="F6" s="230" t="s">
        <v>559</v>
      </c>
      <c r="G6" s="230" t="s">
        <v>560</v>
      </c>
      <c r="H6" s="230" t="s">
        <v>561</v>
      </c>
      <c r="I6" s="230" t="s">
        <v>562</v>
      </c>
      <c r="J6" s="230" t="s">
        <v>563</v>
      </c>
      <c r="K6" s="231" t="s">
        <v>564</v>
      </c>
    </row>
    <row r="7" spans="1:265" ht="15" x14ac:dyDescent="0.25">
      <c r="A7" s="715" t="s">
        <v>565</v>
      </c>
      <c r="B7" s="716"/>
      <c r="C7" s="716"/>
      <c r="D7" s="716"/>
      <c r="E7" s="716"/>
      <c r="F7" s="716"/>
      <c r="G7" s="716"/>
      <c r="H7" s="716"/>
      <c r="I7" s="716"/>
      <c r="J7" s="716"/>
      <c r="K7" s="717"/>
    </row>
    <row r="8" spans="1:265" ht="15" x14ac:dyDescent="0.25">
      <c r="A8" s="492" t="s">
        <v>570</v>
      </c>
      <c r="B8" s="491" t="s">
        <v>571</v>
      </c>
      <c r="C8" s="490"/>
      <c r="D8" s="490"/>
      <c r="E8" s="490"/>
      <c r="F8" s="490"/>
      <c r="G8" s="490"/>
      <c r="H8" s="490"/>
      <c r="I8" s="490"/>
      <c r="J8" s="490"/>
      <c r="K8" s="493">
        <v>5.68</v>
      </c>
      <c r="M8" s="328"/>
      <c r="N8" s="328"/>
      <c r="O8" s="330"/>
      <c r="P8" s="330"/>
      <c r="Q8" s="330"/>
      <c r="R8" s="330"/>
      <c r="S8" s="330"/>
      <c r="T8" s="330"/>
      <c r="U8" s="330"/>
      <c r="V8" s="330"/>
      <c r="W8" s="330"/>
      <c r="JE8" s="330"/>
    </row>
    <row r="9" spans="1:265" ht="15" x14ac:dyDescent="0.25">
      <c r="A9" s="492" t="s">
        <v>570</v>
      </c>
      <c r="B9" s="491" t="s">
        <v>573</v>
      </c>
      <c r="C9" s="490"/>
      <c r="D9" s="490"/>
      <c r="E9" s="490"/>
      <c r="F9" s="490"/>
      <c r="G9" s="490"/>
      <c r="H9" s="490"/>
      <c r="I9" s="490"/>
      <c r="J9" s="490"/>
      <c r="K9" s="493">
        <v>5.24</v>
      </c>
      <c r="M9" s="328"/>
      <c r="N9" s="328"/>
      <c r="O9" s="330"/>
      <c r="P9" s="330"/>
      <c r="Q9" s="330"/>
      <c r="R9" s="330"/>
      <c r="S9" s="330"/>
      <c r="T9" s="330"/>
      <c r="U9" s="330"/>
      <c r="V9" s="330"/>
      <c r="W9" s="330"/>
      <c r="JE9" s="330">
        <v>4.22</v>
      </c>
    </row>
    <row r="10" spans="1:265" ht="15" x14ac:dyDescent="0.25">
      <c r="A10" s="492" t="s">
        <v>570</v>
      </c>
      <c r="B10" s="491" t="s">
        <v>589</v>
      </c>
      <c r="C10" s="490"/>
      <c r="D10" s="490"/>
      <c r="E10" s="490"/>
      <c r="F10" s="490"/>
      <c r="G10" s="490"/>
      <c r="H10" s="490"/>
      <c r="I10" s="490"/>
      <c r="J10" s="490"/>
      <c r="K10" s="493">
        <v>5.9</v>
      </c>
      <c r="M10" s="328"/>
      <c r="N10" s="328"/>
      <c r="O10" s="330"/>
      <c r="P10" s="330"/>
      <c r="Q10" s="330"/>
      <c r="R10" s="330"/>
      <c r="S10" s="330"/>
      <c r="T10" s="330"/>
      <c r="U10" s="330"/>
      <c r="V10" s="330"/>
      <c r="W10" s="330"/>
      <c r="JE10" s="330">
        <v>3.83</v>
      </c>
    </row>
    <row r="11" spans="1:265" ht="15" x14ac:dyDescent="0.25">
      <c r="A11" s="492" t="s">
        <v>570</v>
      </c>
      <c r="B11" s="491" t="s">
        <v>575</v>
      </c>
      <c r="C11" s="490"/>
      <c r="D11" s="490"/>
      <c r="E11" s="490"/>
      <c r="F11" s="490"/>
      <c r="G11" s="490"/>
      <c r="H11" s="490"/>
      <c r="I11" s="490"/>
      <c r="J11" s="490"/>
      <c r="K11" s="493">
        <v>5.58</v>
      </c>
      <c r="M11" s="328"/>
      <c r="N11" s="328"/>
      <c r="O11" s="330"/>
      <c r="P11" s="330"/>
      <c r="Q11" s="330"/>
      <c r="R11" s="330"/>
      <c r="S11" s="330"/>
      <c r="T11" s="330"/>
      <c r="U11" s="330"/>
      <c r="V11" s="330"/>
      <c r="W11" s="330"/>
      <c r="JE11" s="330">
        <v>5.75</v>
      </c>
    </row>
    <row r="12" spans="1:265" ht="15" x14ac:dyDescent="0.25">
      <c r="A12" s="492" t="s">
        <v>570</v>
      </c>
      <c r="B12" s="491" t="s">
        <v>576</v>
      </c>
      <c r="C12" s="490"/>
      <c r="D12" s="490"/>
      <c r="E12" s="490"/>
      <c r="F12" s="490"/>
      <c r="G12" s="490"/>
      <c r="H12" s="490"/>
      <c r="I12" s="490"/>
      <c r="J12" s="490">
        <v>7.14</v>
      </c>
      <c r="K12" s="493"/>
      <c r="M12" s="328"/>
      <c r="N12" s="328"/>
      <c r="O12" s="330"/>
      <c r="P12" s="330"/>
      <c r="Q12" s="330"/>
      <c r="R12" s="330"/>
      <c r="S12" s="330"/>
      <c r="T12" s="330"/>
      <c r="U12" s="330"/>
      <c r="V12" s="330"/>
      <c r="W12" s="330"/>
      <c r="JE12" s="330">
        <v>5.59</v>
      </c>
    </row>
    <row r="13" spans="1:265" ht="15" x14ac:dyDescent="0.25">
      <c r="A13" s="492" t="s">
        <v>570</v>
      </c>
      <c r="B13" s="491" t="s">
        <v>577</v>
      </c>
      <c r="C13" s="490"/>
      <c r="D13" s="490"/>
      <c r="E13" s="490"/>
      <c r="F13" s="490"/>
      <c r="G13" s="490"/>
      <c r="H13" s="490"/>
      <c r="I13" s="490"/>
      <c r="J13" s="490"/>
      <c r="K13" s="493">
        <v>5.49</v>
      </c>
      <c r="M13" s="328"/>
      <c r="N13" s="328"/>
      <c r="O13" s="330"/>
      <c r="P13" s="330"/>
      <c r="Q13" s="330"/>
      <c r="R13" s="330"/>
      <c r="S13" s="330"/>
      <c r="T13" s="330"/>
      <c r="U13" s="330"/>
      <c r="V13" s="330"/>
      <c r="W13" s="330"/>
      <c r="JE13" s="330"/>
    </row>
    <row r="14" spans="1:265" ht="15" x14ac:dyDescent="0.25">
      <c r="A14" s="492" t="s">
        <v>566</v>
      </c>
      <c r="B14" s="491" t="s">
        <v>578</v>
      </c>
      <c r="C14" s="490"/>
      <c r="D14" s="490"/>
      <c r="E14" s="490"/>
      <c r="F14" s="490"/>
      <c r="G14" s="490"/>
      <c r="H14" s="490"/>
      <c r="I14" s="490"/>
      <c r="J14" s="490">
        <v>4</v>
      </c>
      <c r="K14" s="493"/>
      <c r="M14" s="328"/>
      <c r="N14" s="328"/>
      <c r="O14" s="330"/>
      <c r="P14" s="330"/>
      <c r="Q14" s="330"/>
      <c r="R14" s="330"/>
      <c r="S14" s="330"/>
      <c r="T14" s="330"/>
      <c r="U14" s="330"/>
      <c r="V14" s="330"/>
      <c r="W14" s="330"/>
      <c r="JE14" s="330">
        <v>5.19</v>
      </c>
    </row>
    <row r="15" spans="1:265" s="333" customFormat="1" ht="15" x14ac:dyDescent="0.25">
      <c r="A15" s="492" t="s">
        <v>566</v>
      </c>
      <c r="B15" s="491" t="s">
        <v>997</v>
      </c>
      <c r="C15" s="490"/>
      <c r="D15" s="490">
        <v>6</v>
      </c>
      <c r="E15" s="490">
        <v>6</v>
      </c>
      <c r="F15" s="490"/>
      <c r="G15" s="490"/>
      <c r="H15" s="490"/>
      <c r="I15" s="490"/>
      <c r="J15" s="490"/>
      <c r="K15" s="493"/>
      <c r="M15" s="328"/>
      <c r="N15" s="328"/>
      <c r="O15" s="330"/>
      <c r="P15" s="330"/>
      <c r="Q15" s="330"/>
      <c r="R15" s="330"/>
      <c r="S15" s="330"/>
      <c r="T15" s="330"/>
      <c r="U15" s="330"/>
      <c r="V15" s="330"/>
      <c r="W15" s="330"/>
      <c r="JE15" s="330">
        <v>4.2</v>
      </c>
    </row>
    <row r="16" spans="1:265" s="333" customFormat="1" ht="15" x14ac:dyDescent="0.25">
      <c r="A16" s="492" t="s">
        <v>566</v>
      </c>
      <c r="B16" s="491" t="s">
        <v>1237</v>
      </c>
      <c r="C16" s="490"/>
      <c r="D16" s="490"/>
      <c r="E16" s="490"/>
      <c r="F16" s="490"/>
      <c r="G16" s="490"/>
      <c r="H16" s="490"/>
      <c r="I16" s="490"/>
      <c r="J16" s="490"/>
      <c r="K16" s="493">
        <v>6.69</v>
      </c>
      <c r="M16" s="328"/>
      <c r="N16" s="328"/>
      <c r="O16" s="330"/>
      <c r="P16" s="330"/>
      <c r="Q16" s="330"/>
      <c r="R16" s="330"/>
      <c r="S16" s="330"/>
      <c r="T16" s="330"/>
      <c r="U16" s="330"/>
      <c r="V16" s="330"/>
      <c r="W16" s="330"/>
      <c r="JE16" s="330">
        <v>6.6</v>
      </c>
    </row>
    <row r="17" spans="1:265" s="333" customFormat="1" ht="15" x14ac:dyDescent="0.25">
      <c r="A17" s="492" t="s">
        <v>566</v>
      </c>
      <c r="B17" s="491" t="s">
        <v>580</v>
      </c>
      <c r="C17" s="490"/>
      <c r="D17" s="490"/>
      <c r="E17" s="490"/>
      <c r="F17" s="490"/>
      <c r="G17" s="490"/>
      <c r="H17" s="490"/>
      <c r="I17" s="490"/>
      <c r="J17" s="490"/>
      <c r="K17" s="493">
        <v>5.36</v>
      </c>
      <c r="M17" s="328"/>
      <c r="N17" s="328"/>
      <c r="O17" s="330"/>
      <c r="P17" s="330"/>
      <c r="Q17" s="330"/>
      <c r="R17" s="330"/>
      <c r="S17" s="330"/>
      <c r="T17" s="330"/>
      <c r="U17" s="330"/>
      <c r="V17" s="330"/>
      <c r="W17" s="330"/>
      <c r="JE17" s="330">
        <v>5.0999999999999996</v>
      </c>
    </row>
    <row r="18" spans="1:265" s="333" customFormat="1" ht="15" x14ac:dyDescent="0.25">
      <c r="A18" s="492" t="s">
        <v>566</v>
      </c>
      <c r="B18" s="491" t="s">
        <v>581</v>
      </c>
      <c r="C18" s="490"/>
      <c r="D18" s="490"/>
      <c r="E18" s="490"/>
      <c r="F18" s="490"/>
      <c r="G18" s="490"/>
      <c r="H18" s="490"/>
      <c r="I18" s="490"/>
      <c r="J18" s="490">
        <v>6.1</v>
      </c>
      <c r="K18" s="493">
        <v>6.75</v>
      </c>
      <c r="M18" s="328"/>
      <c r="N18" s="328"/>
      <c r="O18" s="330"/>
      <c r="P18" s="330"/>
      <c r="Q18" s="330"/>
      <c r="R18" s="330"/>
      <c r="S18" s="330"/>
      <c r="T18" s="330"/>
      <c r="U18" s="330"/>
      <c r="V18" s="330"/>
      <c r="W18" s="330"/>
      <c r="JE18" s="330">
        <v>4.3499999999999996</v>
      </c>
    </row>
    <row r="19" spans="1:265" s="333" customFormat="1" ht="15" x14ac:dyDescent="0.25">
      <c r="A19" s="492" t="s">
        <v>566</v>
      </c>
      <c r="B19" s="491" t="s">
        <v>582</v>
      </c>
      <c r="C19" s="490"/>
      <c r="D19" s="490"/>
      <c r="E19" s="490"/>
      <c r="F19" s="490"/>
      <c r="G19" s="490"/>
      <c r="H19" s="490"/>
      <c r="I19" s="490"/>
      <c r="J19" s="490">
        <v>5.0999999999999996</v>
      </c>
      <c r="K19" s="493">
        <v>6</v>
      </c>
      <c r="M19" s="328"/>
      <c r="N19" s="328"/>
      <c r="O19" s="330"/>
      <c r="P19" s="330"/>
      <c r="Q19" s="330"/>
      <c r="R19" s="330"/>
      <c r="S19" s="330"/>
      <c r="T19" s="330"/>
      <c r="U19" s="330"/>
      <c r="V19" s="330"/>
      <c r="W19" s="330"/>
      <c r="JE19" s="330"/>
    </row>
    <row r="20" spans="1:265" ht="15" x14ac:dyDescent="0.25">
      <c r="A20" s="492" t="s">
        <v>566</v>
      </c>
      <c r="B20" s="491" t="s">
        <v>607</v>
      </c>
      <c r="C20" s="490"/>
      <c r="D20" s="490"/>
      <c r="E20" s="490"/>
      <c r="F20" s="490"/>
      <c r="G20" s="490"/>
      <c r="H20" s="490"/>
      <c r="I20" s="490">
        <v>5.37</v>
      </c>
      <c r="J20" s="490"/>
      <c r="K20" s="493"/>
      <c r="M20" s="328"/>
      <c r="N20" s="328"/>
      <c r="O20" s="330"/>
      <c r="P20" s="330"/>
      <c r="Q20" s="330"/>
      <c r="R20" s="330"/>
      <c r="S20" s="330"/>
      <c r="T20" s="330"/>
      <c r="U20" s="330"/>
      <c r="V20" s="330"/>
      <c r="W20" s="330"/>
      <c r="JE20" s="330">
        <v>1.75</v>
      </c>
    </row>
    <row r="21" spans="1:265" ht="15" x14ac:dyDescent="0.25">
      <c r="A21" s="492" t="s">
        <v>566</v>
      </c>
      <c r="B21" s="491" t="s">
        <v>597</v>
      </c>
      <c r="C21" s="490"/>
      <c r="D21" s="490"/>
      <c r="E21" s="490"/>
      <c r="F21" s="490"/>
      <c r="G21" s="490"/>
      <c r="H21" s="490"/>
      <c r="I21" s="490"/>
      <c r="J21" s="490">
        <v>5</v>
      </c>
      <c r="K21" s="493"/>
      <c r="M21" s="328"/>
      <c r="N21" s="328"/>
      <c r="O21" s="330"/>
      <c r="P21" s="330"/>
      <c r="Q21" s="330"/>
      <c r="R21" s="330"/>
      <c r="S21" s="330"/>
      <c r="T21" s="330"/>
      <c r="U21" s="330"/>
      <c r="V21" s="330"/>
      <c r="W21" s="330"/>
      <c r="JE21" s="330">
        <v>2.2000000000000002</v>
      </c>
    </row>
    <row r="22" spans="1:265" ht="15" x14ac:dyDescent="0.25">
      <c r="A22" s="492" t="s">
        <v>586</v>
      </c>
      <c r="B22" s="491" t="s">
        <v>571</v>
      </c>
      <c r="C22" s="490"/>
      <c r="D22" s="490"/>
      <c r="E22" s="490">
        <v>3.7</v>
      </c>
      <c r="F22" s="490"/>
      <c r="G22" s="490"/>
      <c r="H22" s="490">
        <v>3.85</v>
      </c>
      <c r="I22" s="490">
        <v>3.59</v>
      </c>
      <c r="J22" s="490">
        <v>4.12</v>
      </c>
      <c r="K22" s="493">
        <v>3.41</v>
      </c>
      <c r="M22" s="328"/>
      <c r="N22" s="328"/>
      <c r="O22" s="330"/>
      <c r="P22" s="330"/>
      <c r="Q22" s="330"/>
      <c r="R22" s="330"/>
      <c r="S22" s="330"/>
      <c r="T22" s="330"/>
      <c r="U22" s="330"/>
      <c r="V22" s="330"/>
      <c r="W22" s="330"/>
      <c r="JE22" s="330">
        <v>3.79</v>
      </c>
    </row>
    <row r="23" spans="1:265" ht="15" x14ac:dyDescent="0.25">
      <c r="A23" s="492" t="s">
        <v>586</v>
      </c>
      <c r="B23" s="491" t="s">
        <v>587</v>
      </c>
      <c r="C23" s="490">
        <v>3.2</v>
      </c>
      <c r="D23" s="490">
        <v>3</v>
      </c>
      <c r="E23" s="490"/>
      <c r="F23" s="490"/>
      <c r="G23" s="490"/>
      <c r="H23" s="490"/>
      <c r="I23" s="490">
        <v>4.0999999999999996</v>
      </c>
      <c r="J23" s="490">
        <v>4.1500000000000004</v>
      </c>
      <c r="K23" s="493">
        <v>4.54</v>
      </c>
      <c r="M23" s="328"/>
      <c r="N23" s="328"/>
      <c r="O23" s="330"/>
      <c r="P23" s="330"/>
      <c r="Q23" s="330"/>
      <c r="R23" s="330"/>
      <c r="S23" s="330"/>
      <c r="T23" s="330"/>
      <c r="U23" s="330"/>
      <c r="V23" s="330"/>
      <c r="W23" s="330"/>
      <c r="JE23" s="330">
        <v>3.27</v>
      </c>
    </row>
    <row r="24" spans="1:265" ht="15" x14ac:dyDescent="0.25">
      <c r="A24" s="492" t="s">
        <v>586</v>
      </c>
      <c r="B24" s="491" t="s">
        <v>572</v>
      </c>
      <c r="C24" s="490"/>
      <c r="D24" s="490"/>
      <c r="E24" s="490"/>
      <c r="F24" s="490">
        <v>2.9</v>
      </c>
      <c r="G24" s="490"/>
      <c r="H24" s="490"/>
      <c r="I24" s="490"/>
      <c r="J24" s="490"/>
      <c r="K24" s="493">
        <v>3.25</v>
      </c>
      <c r="M24" s="328"/>
      <c r="N24" s="328"/>
      <c r="O24" s="330"/>
      <c r="P24" s="330"/>
      <c r="Q24" s="330"/>
      <c r="R24" s="330"/>
      <c r="S24" s="330"/>
      <c r="T24" s="330"/>
      <c r="U24" s="330"/>
      <c r="V24" s="330"/>
      <c r="W24" s="330"/>
      <c r="JE24" s="330">
        <v>2.79</v>
      </c>
    </row>
    <row r="25" spans="1:265" ht="15" x14ac:dyDescent="0.25">
      <c r="A25" s="492" t="s">
        <v>586</v>
      </c>
      <c r="B25" s="491" t="s">
        <v>573</v>
      </c>
      <c r="C25" s="490">
        <v>3.95</v>
      </c>
      <c r="D25" s="490">
        <v>3.22</v>
      </c>
      <c r="E25" s="490">
        <v>3.1</v>
      </c>
      <c r="F25" s="490"/>
      <c r="G25" s="490">
        <v>3.4</v>
      </c>
      <c r="H25" s="490"/>
      <c r="I25" s="490">
        <v>4.3499999999999996</v>
      </c>
      <c r="J25" s="490">
        <v>4.1500000000000004</v>
      </c>
      <c r="K25" s="493">
        <v>2.75</v>
      </c>
      <c r="M25" s="328"/>
      <c r="N25" s="328"/>
      <c r="O25" s="330"/>
      <c r="P25" s="330"/>
      <c r="Q25" s="330"/>
      <c r="R25" s="330"/>
      <c r="S25" s="330"/>
      <c r="T25" s="330"/>
      <c r="U25" s="330"/>
      <c r="V25" s="330"/>
      <c r="W25" s="330"/>
      <c r="JE25" s="330"/>
    </row>
    <row r="26" spans="1:265" ht="15" x14ac:dyDescent="0.25">
      <c r="A26" s="492" t="s">
        <v>586</v>
      </c>
      <c r="B26" s="491" t="s">
        <v>574</v>
      </c>
      <c r="C26" s="490"/>
      <c r="D26" s="490"/>
      <c r="E26" s="490"/>
      <c r="F26" s="490"/>
      <c r="G26" s="490"/>
      <c r="H26" s="490">
        <v>3.5</v>
      </c>
      <c r="I26" s="490">
        <v>3.38</v>
      </c>
      <c r="J26" s="490">
        <v>4.13</v>
      </c>
      <c r="K26" s="493">
        <v>2.95</v>
      </c>
      <c r="M26" s="328"/>
      <c r="N26" s="328"/>
      <c r="O26" s="330"/>
      <c r="P26" s="330"/>
      <c r="Q26" s="330"/>
      <c r="R26" s="330"/>
      <c r="S26" s="330"/>
      <c r="T26" s="330"/>
      <c r="U26" s="330"/>
      <c r="V26" s="330"/>
      <c r="W26" s="330"/>
      <c r="JE26" s="330">
        <v>3.5</v>
      </c>
    </row>
    <row r="27" spans="1:265" ht="15" x14ac:dyDescent="0.25">
      <c r="A27" s="492" t="s">
        <v>586</v>
      </c>
      <c r="B27" s="491" t="s">
        <v>588</v>
      </c>
      <c r="C27" s="490">
        <v>3.5</v>
      </c>
      <c r="D27" s="490">
        <v>3</v>
      </c>
      <c r="E27" s="490"/>
      <c r="F27" s="490">
        <v>3.2</v>
      </c>
      <c r="G27" s="490">
        <v>3.15</v>
      </c>
      <c r="H27" s="490">
        <v>3.19</v>
      </c>
      <c r="I27" s="490">
        <v>3.15</v>
      </c>
      <c r="J27" s="490">
        <v>3.82</v>
      </c>
      <c r="K27" s="493">
        <v>3.08</v>
      </c>
      <c r="M27" s="328"/>
      <c r="N27" s="328"/>
      <c r="O27" s="330"/>
      <c r="P27" s="330"/>
      <c r="Q27" s="330"/>
      <c r="R27" s="330"/>
      <c r="S27" s="330"/>
      <c r="T27" s="330"/>
      <c r="U27" s="330"/>
      <c r="V27" s="330"/>
      <c r="W27" s="330"/>
      <c r="JE27" s="330"/>
    </row>
    <row r="28" spans="1:265" ht="15" x14ac:dyDescent="0.25">
      <c r="A28" s="492" t="s">
        <v>586</v>
      </c>
      <c r="B28" s="491" t="s">
        <v>589</v>
      </c>
      <c r="C28" s="490">
        <v>3.4</v>
      </c>
      <c r="D28" s="490">
        <v>3.35</v>
      </c>
      <c r="E28" s="490"/>
      <c r="F28" s="490"/>
      <c r="G28" s="490"/>
      <c r="H28" s="490"/>
      <c r="I28" s="490">
        <v>3.7</v>
      </c>
      <c r="J28" s="490">
        <v>4.08</v>
      </c>
      <c r="K28" s="493">
        <v>2.0699999999999998</v>
      </c>
      <c r="M28" s="328"/>
      <c r="N28" s="328"/>
      <c r="O28" s="330"/>
      <c r="P28" s="330"/>
      <c r="Q28" s="330"/>
      <c r="R28" s="330"/>
      <c r="S28" s="330"/>
      <c r="T28" s="330"/>
      <c r="U28" s="330"/>
      <c r="V28" s="330"/>
      <c r="W28" s="330"/>
      <c r="JE28" s="330"/>
    </row>
    <row r="29" spans="1:265" ht="15" x14ac:dyDescent="0.25">
      <c r="A29" s="492" t="s">
        <v>586</v>
      </c>
      <c r="B29" s="491" t="s">
        <v>575</v>
      </c>
      <c r="C29" s="490"/>
      <c r="D29" s="490">
        <v>2.87</v>
      </c>
      <c r="E29" s="490">
        <v>2.99</v>
      </c>
      <c r="F29" s="490"/>
      <c r="G29" s="490"/>
      <c r="H29" s="490">
        <v>3.9</v>
      </c>
      <c r="I29" s="490">
        <v>3.96</v>
      </c>
      <c r="J29" s="490">
        <v>4.5</v>
      </c>
      <c r="K29" s="493">
        <v>6</v>
      </c>
      <c r="M29" s="328"/>
      <c r="N29" s="328"/>
      <c r="O29" s="330"/>
      <c r="P29" s="330"/>
      <c r="Q29" s="330"/>
      <c r="R29" s="330"/>
      <c r="S29" s="330"/>
      <c r="T29" s="330"/>
      <c r="U29" s="330"/>
      <c r="V29" s="330"/>
      <c r="W29" s="330"/>
      <c r="JE29" s="330"/>
    </row>
    <row r="30" spans="1:265" ht="15" x14ac:dyDescent="0.25">
      <c r="A30" s="492" t="s">
        <v>586</v>
      </c>
      <c r="B30" s="491" t="s">
        <v>591</v>
      </c>
      <c r="C30" s="490"/>
      <c r="D30" s="490"/>
      <c r="E30" s="490"/>
      <c r="F30" s="490"/>
      <c r="G30" s="490"/>
      <c r="H30" s="490"/>
      <c r="I30" s="490"/>
      <c r="J30" s="490"/>
      <c r="K30" s="493">
        <v>3.38</v>
      </c>
      <c r="M30" s="328"/>
      <c r="N30" s="328"/>
      <c r="O30" s="330"/>
      <c r="P30" s="330"/>
      <c r="Q30" s="330"/>
      <c r="R30" s="330"/>
      <c r="S30" s="330"/>
      <c r="T30" s="330"/>
      <c r="U30" s="330"/>
      <c r="V30" s="330"/>
      <c r="W30" s="330"/>
      <c r="JE30" s="330"/>
    </row>
    <row r="31" spans="1:265" ht="15" x14ac:dyDescent="0.25">
      <c r="A31" s="492" t="s">
        <v>586</v>
      </c>
      <c r="B31" s="491" t="s">
        <v>592</v>
      </c>
      <c r="C31" s="490">
        <v>5.3</v>
      </c>
      <c r="D31" s="490"/>
      <c r="E31" s="490">
        <v>5.3</v>
      </c>
      <c r="F31" s="490">
        <v>5.3</v>
      </c>
      <c r="G31" s="490"/>
      <c r="H31" s="490"/>
      <c r="I31" s="490"/>
      <c r="J31" s="490"/>
      <c r="K31" s="493"/>
      <c r="M31" s="328"/>
      <c r="N31" s="328"/>
      <c r="O31" s="330"/>
      <c r="P31" s="330"/>
      <c r="Q31" s="330"/>
      <c r="R31" s="330"/>
      <c r="S31" s="330"/>
      <c r="T31" s="330"/>
      <c r="U31" s="330"/>
      <c r="V31" s="330"/>
      <c r="W31" s="330"/>
      <c r="JE31" s="330"/>
    </row>
    <row r="32" spans="1:265" ht="15" x14ac:dyDescent="0.25">
      <c r="A32" s="492" t="s">
        <v>586</v>
      </c>
      <c r="B32" s="491" t="s">
        <v>576</v>
      </c>
      <c r="C32" s="490"/>
      <c r="D32" s="490"/>
      <c r="E32" s="490">
        <v>4.9000000000000004</v>
      </c>
      <c r="F32" s="490"/>
      <c r="G32" s="490"/>
      <c r="H32" s="490">
        <v>4.92</v>
      </c>
      <c r="I32" s="490"/>
      <c r="J32" s="490"/>
      <c r="K32" s="493">
        <v>6</v>
      </c>
      <c r="M32" s="328"/>
      <c r="N32" s="328"/>
      <c r="O32" s="330"/>
      <c r="P32" s="330"/>
      <c r="Q32" s="330"/>
      <c r="R32" s="330"/>
      <c r="S32" s="330"/>
      <c r="T32" s="330"/>
      <c r="U32" s="330"/>
      <c r="V32" s="330"/>
      <c r="W32" s="330"/>
      <c r="JE32" s="330">
        <v>4.09</v>
      </c>
    </row>
    <row r="33" spans="1:265" ht="15" x14ac:dyDescent="0.25">
      <c r="A33" s="492" t="s">
        <v>586</v>
      </c>
      <c r="B33" s="491" t="s">
        <v>593</v>
      </c>
      <c r="C33" s="490"/>
      <c r="D33" s="490"/>
      <c r="E33" s="490"/>
      <c r="F33" s="490"/>
      <c r="G33" s="490">
        <v>4.08</v>
      </c>
      <c r="H33" s="490"/>
      <c r="I33" s="490"/>
      <c r="J33" s="490">
        <v>3.2</v>
      </c>
      <c r="K33" s="493">
        <v>3.2</v>
      </c>
      <c r="M33" s="328"/>
      <c r="N33" s="328"/>
      <c r="O33" s="330"/>
      <c r="P33" s="330"/>
      <c r="Q33" s="330"/>
      <c r="R33" s="330"/>
      <c r="S33" s="330"/>
      <c r="T33" s="330"/>
      <c r="U33" s="330"/>
      <c r="V33" s="330"/>
      <c r="W33" s="330"/>
      <c r="JE33" s="330"/>
    </row>
    <row r="34" spans="1:265" ht="15" x14ac:dyDescent="0.25">
      <c r="A34" s="492" t="s">
        <v>586</v>
      </c>
      <c r="B34" s="491" t="s">
        <v>577</v>
      </c>
      <c r="C34" s="490">
        <v>3.5</v>
      </c>
      <c r="D34" s="490">
        <v>2.9</v>
      </c>
      <c r="E34" s="490"/>
      <c r="F34" s="490"/>
      <c r="G34" s="490"/>
      <c r="H34" s="490">
        <v>3.8</v>
      </c>
      <c r="I34" s="490">
        <v>3.91</v>
      </c>
      <c r="J34" s="490">
        <v>4</v>
      </c>
      <c r="K34" s="493">
        <v>4.28</v>
      </c>
      <c r="M34" s="328"/>
      <c r="N34" s="328"/>
      <c r="O34" s="330"/>
      <c r="P34" s="330"/>
      <c r="Q34" s="330"/>
      <c r="R34" s="330"/>
      <c r="S34" s="330"/>
      <c r="T34" s="330"/>
      <c r="U34" s="330"/>
      <c r="V34" s="330"/>
      <c r="W34" s="330"/>
      <c r="JE34" s="330"/>
    </row>
    <row r="35" spans="1:265" ht="15" x14ac:dyDescent="0.25">
      <c r="A35" s="492" t="s">
        <v>586</v>
      </c>
      <c r="B35" s="491" t="s">
        <v>612</v>
      </c>
      <c r="C35" s="490"/>
      <c r="D35" s="490"/>
      <c r="E35" s="490">
        <v>6.5</v>
      </c>
      <c r="F35" s="490"/>
      <c r="G35" s="490"/>
      <c r="H35" s="490"/>
      <c r="I35" s="490"/>
      <c r="J35" s="490"/>
      <c r="K35" s="493"/>
      <c r="M35" s="328"/>
      <c r="N35" s="328"/>
      <c r="O35" s="330"/>
      <c r="P35" s="330"/>
      <c r="Q35" s="330"/>
      <c r="R35" s="330"/>
      <c r="S35" s="330"/>
      <c r="T35" s="330"/>
      <c r="U35" s="330"/>
      <c r="V35" s="330"/>
      <c r="W35" s="330"/>
      <c r="JE35" s="330"/>
    </row>
    <row r="36" spans="1:265" s="773" customFormat="1" ht="15" x14ac:dyDescent="0.25">
      <c r="A36" s="492" t="s">
        <v>586</v>
      </c>
      <c r="B36" s="491" t="s">
        <v>1634</v>
      </c>
      <c r="C36" s="490"/>
      <c r="D36" s="490">
        <v>6.8</v>
      </c>
      <c r="E36" s="490"/>
      <c r="F36" s="490"/>
      <c r="G36" s="490"/>
      <c r="H36" s="490"/>
      <c r="I36" s="490"/>
      <c r="J36" s="490"/>
      <c r="K36" s="493"/>
      <c r="M36" s="328"/>
      <c r="N36" s="328"/>
      <c r="O36" s="330"/>
      <c r="P36" s="330"/>
      <c r="Q36" s="330"/>
      <c r="R36" s="330"/>
      <c r="S36" s="330"/>
      <c r="T36" s="330"/>
      <c r="U36" s="330"/>
      <c r="V36" s="330"/>
      <c r="W36" s="330"/>
      <c r="JE36" s="330"/>
    </row>
    <row r="37" spans="1:265" s="773" customFormat="1" ht="15" x14ac:dyDescent="0.25">
      <c r="A37" s="492" t="s">
        <v>586</v>
      </c>
      <c r="B37" s="491" t="s">
        <v>595</v>
      </c>
      <c r="C37" s="490"/>
      <c r="D37" s="490">
        <v>3.19</v>
      </c>
      <c r="E37" s="490"/>
      <c r="F37" s="490"/>
      <c r="G37" s="490"/>
      <c r="H37" s="490"/>
      <c r="I37" s="490">
        <v>3.59</v>
      </c>
      <c r="J37" s="490">
        <v>3.16</v>
      </c>
      <c r="K37" s="493"/>
      <c r="M37" s="328"/>
      <c r="N37" s="328"/>
      <c r="O37" s="330"/>
      <c r="P37" s="330"/>
      <c r="Q37" s="330"/>
      <c r="R37" s="330"/>
      <c r="S37" s="330"/>
      <c r="T37" s="330"/>
      <c r="U37" s="330"/>
      <c r="V37" s="330"/>
      <c r="W37" s="330"/>
      <c r="JE37" s="330"/>
    </row>
    <row r="38" spans="1:265" s="773" customFormat="1" ht="15" x14ac:dyDescent="0.25">
      <c r="A38" s="492" t="s">
        <v>1093</v>
      </c>
      <c r="B38" s="491" t="s">
        <v>622</v>
      </c>
      <c r="C38" s="490">
        <v>2.73</v>
      </c>
      <c r="D38" s="490">
        <v>3.25</v>
      </c>
      <c r="E38" s="490"/>
      <c r="F38" s="490"/>
      <c r="G38" s="490">
        <v>3.48</v>
      </c>
      <c r="H38" s="490"/>
      <c r="I38" s="490">
        <v>3.88</v>
      </c>
      <c r="J38" s="490">
        <v>4.0999999999999996</v>
      </c>
      <c r="K38" s="493"/>
      <c r="M38" s="328"/>
      <c r="N38" s="328"/>
      <c r="O38" s="330"/>
      <c r="P38" s="330"/>
      <c r="Q38" s="330"/>
      <c r="R38" s="330"/>
      <c r="S38" s="330"/>
      <c r="T38" s="330"/>
      <c r="U38" s="330"/>
      <c r="V38" s="330"/>
      <c r="W38" s="330"/>
      <c r="JE38" s="330"/>
    </row>
    <row r="39" spans="1:265" s="773" customFormat="1" ht="15" x14ac:dyDescent="0.25">
      <c r="A39" s="492" t="s">
        <v>613</v>
      </c>
      <c r="B39" s="491" t="s">
        <v>587</v>
      </c>
      <c r="C39" s="490"/>
      <c r="D39" s="490"/>
      <c r="E39" s="490"/>
      <c r="F39" s="490">
        <v>4.2</v>
      </c>
      <c r="G39" s="490"/>
      <c r="H39" s="490"/>
      <c r="I39" s="490"/>
      <c r="J39" s="490"/>
      <c r="K39" s="493"/>
      <c r="M39" s="328"/>
      <c r="N39" s="328"/>
      <c r="O39" s="330"/>
      <c r="P39" s="330"/>
      <c r="Q39" s="330"/>
      <c r="R39" s="330"/>
      <c r="S39" s="330"/>
      <c r="T39" s="330"/>
      <c r="U39" s="330"/>
      <c r="V39" s="330"/>
      <c r="W39" s="330"/>
      <c r="JE39" s="330"/>
    </row>
    <row r="40" spans="1:265" ht="15" x14ac:dyDescent="0.25">
      <c r="A40" s="492" t="s">
        <v>613</v>
      </c>
      <c r="B40" s="491" t="s">
        <v>937</v>
      </c>
      <c r="C40" s="490"/>
      <c r="D40" s="490"/>
      <c r="E40" s="490"/>
      <c r="F40" s="490"/>
      <c r="G40" s="490"/>
      <c r="H40" s="490"/>
      <c r="I40" s="490">
        <v>6.2</v>
      </c>
      <c r="J40" s="490"/>
      <c r="K40" s="493"/>
      <c r="M40" s="328"/>
      <c r="N40" s="328"/>
      <c r="O40" s="330"/>
      <c r="P40" s="330"/>
      <c r="Q40" s="330"/>
      <c r="R40" s="330"/>
      <c r="S40" s="330"/>
      <c r="T40" s="330"/>
      <c r="U40" s="330"/>
      <c r="V40" s="330"/>
      <c r="W40" s="330"/>
      <c r="JE40" s="330"/>
    </row>
    <row r="41" spans="1:265" ht="15" x14ac:dyDescent="0.25">
      <c r="A41" s="492" t="s">
        <v>613</v>
      </c>
      <c r="B41" s="491" t="s">
        <v>612</v>
      </c>
      <c r="C41" s="490"/>
      <c r="D41" s="490">
        <v>5.76</v>
      </c>
      <c r="E41" s="490"/>
      <c r="F41" s="490"/>
      <c r="G41" s="490"/>
      <c r="H41" s="490"/>
      <c r="I41" s="490"/>
      <c r="J41" s="490"/>
      <c r="K41" s="493"/>
      <c r="L41" s="9"/>
      <c r="M41" s="9"/>
      <c r="N41" s="9"/>
      <c r="O41" s="330"/>
      <c r="P41" s="330"/>
      <c r="Q41" s="330"/>
      <c r="R41" s="330"/>
      <c r="S41" s="330"/>
      <c r="T41" s="330"/>
      <c r="U41" s="330"/>
      <c r="V41" s="330"/>
      <c r="W41" s="330"/>
      <c r="JE41" s="330"/>
    </row>
    <row r="42" spans="1:265" ht="15" x14ac:dyDescent="0.25">
      <c r="A42" s="492" t="s">
        <v>613</v>
      </c>
      <c r="B42" s="491" t="s">
        <v>647</v>
      </c>
      <c r="C42" s="490"/>
      <c r="D42" s="490"/>
      <c r="E42" s="490"/>
      <c r="F42" s="490"/>
      <c r="G42" s="490"/>
      <c r="H42" s="490"/>
      <c r="I42" s="490">
        <v>5.4</v>
      </c>
      <c r="J42" s="490"/>
      <c r="K42" s="493"/>
      <c r="L42" s="9"/>
      <c r="M42" s="9"/>
      <c r="N42" s="9"/>
    </row>
    <row r="43" spans="1:265" s="333" customFormat="1" ht="15" x14ac:dyDescent="0.25">
      <c r="A43" s="492" t="s">
        <v>613</v>
      </c>
      <c r="B43" s="491" t="s">
        <v>618</v>
      </c>
      <c r="C43" s="490"/>
      <c r="D43" s="490"/>
      <c r="E43" s="490"/>
      <c r="F43" s="490">
        <v>4.47</v>
      </c>
      <c r="G43" s="490">
        <v>5.61</v>
      </c>
      <c r="H43" s="490"/>
      <c r="I43" s="490">
        <v>6.1</v>
      </c>
      <c r="J43" s="490"/>
      <c r="K43" s="493"/>
      <c r="L43" s="9"/>
      <c r="M43" s="9"/>
      <c r="N43" s="9"/>
      <c r="O43" s="9"/>
      <c r="P43" s="9"/>
      <c r="Q43" s="9"/>
    </row>
    <row r="44" spans="1:265" s="333" customFormat="1" ht="15" x14ac:dyDescent="0.25">
      <c r="A44" s="492" t="s">
        <v>613</v>
      </c>
      <c r="B44" s="491" t="s">
        <v>568</v>
      </c>
      <c r="C44" s="490"/>
      <c r="D44" s="490">
        <v>0</v>
      </c>
      <c r="E44" s="490">
        <v>6.3</v>
      </c>
      <c r="F44" s="490"/>
      <c r="G44" s="490"/>
      <c r="H44" s="490"/>
      <c r="I44" s="490"/>
      <c r="J44" s="490"/>
      <c r="K44" s="493"/>
      <c r="L44" s="9"/>
      <c r="M44" s="9"/>
      <c r="N44" s="9"/>
      <c r="O44" s="9"/>
      <c r="P44" s="9"/>
      <c r="Q44" s="9"/>
    </row>
    <row r="45" spans="1:265" s="487" customFormat="1" ht="15" x14ac:dyDescent="0.25">
      <c r="A45" s="469" t="s">
        <v>781</v>
      </c>
      <c r="B45" s="470"/>
      <c r="C45" s="470"/>
      <c r="D45" s="470"/>
      <c r="E45" s="470"/>
      <c r="F45" s="470"/>
      <c r="G45" s="470"/>
      <c r="H45" s="470"/>
      <c r="I45" s="470"/>
      <c r="J45" s="470"/>
      <c r="K45" s="470"/>
      <c r="L45" s="488"/>
      <c r="M45" s="488"/>
      <c r="N45" s="488"/>
      <c r="O45" s="488"/>
      <c r="P45" s="488"/>
      <c r="Q45" s="488"/>
    </row>
    <row r="46" spans="1:265" s="487" customFormat="1" ht="15" x14ac:dyDescent="0.25">
      <c r="A46" s="492" t="s">
        <v>566</v>
      </c>
      <c r="B46" s="491" t="s">
        <v>648</v>
      </c>
      <c r="C46" s="490"/>
      <c r="D46" s="490"/>
      <c r="E46" s="490"/>
      <c r="F46" s="490"/>
      <c r="G46" s="490"/>
      <c r="H46" s="490"/>
      <c r="I46" s="490"/>
      <c r="J46" s="490"/>
      <c r="K46" s="493">
        <v>4.9000000000000004</v>
      </c>
      <c r="L46" s="488"/>
      <c r="M46" s="488"/>
      <c r="N46" s="488"/>
      <c r="O46" s="488"/>
      <c r="P46" s="488"/>
      <c r="Q46" s="488"/>
    </row>
    <row r="47" spans="1:265" s="487" customFormat="1" ht="15" x14ac:dyDescent="0.25">
      <c r="A47" s="492" t="s">
        <v>566</v>
      </c>
      <c r="B47" s="491" t="s">
        <v>597</v>
      </c>
      <c r="C47" s="490"/>
      <c r="D47" s="490"/>
      <c r="E47" s="490"/>
      <c r="F47" s="490"/>
      <c r="G47" s="490"/>
      <c r="H47" s="490"/>
      <c r="I47" s="490"/>
      <c r="J47" s="490"/>
      <c r="K47" s="493">
        <v>3</v>
      </c>
      <c r="L47" s="488"/>
      <c r="M47" s="488"/>
      <c r="N47" s="488"/>
      <c r="O47" s="488"/>
      <c r="P47" s="488"/>
      <c r="Q47" s="488"/>
    </row>
    <row r="48" spans="1:265" s="487" customFormat="1" ht="15.75" thickBot="1" x14ac:dyDescent="0.3">
      <c r="A48" s="492" t="s">
        <v>586</v>
      </c>
      <c r="B48" s="491" t="s">
        <v>595</v>
      </c>
      <c r="C48" s="490"/>
      <c r="D48" s="490"/>
      <c r="E48" s="490"/>
      <c r="F48" s="490"/>
      <c r="G48" s="490"/>
      <c r="H48" s="490"/>
      <c r="I48" s="490"/>
      <c r="J48" s="490">
        <v>0.97</v>
      </c>
      <c r="K48" s="493"/>
      <c r="L48" s="488"/>
      <c r="M48" s="488"/>
      <c r="N48" s="488"/>
      <c r="O48" s="488"/>
      <c r="P48" s="488"/>
      <c r="Q48" s="488"/>
    </row>
    <row r="49" spans="1:17" s="329" customFormat="1" ht="15.75" thickBot="1" x14ac:dyDescent="0.3">
      <c r="A49" s="700" t="s">
        <v>1095</v>
      </c>
      <c r="B49" s="701"/>
      <c r="C49" s="701"/>
      <c r="D49" s="701"/>
      <c r="E49" s="701"/>
      <c r="F49" s="701"/>
      <c r="G49" s="701"/>
      <c r="H49" s="701"/>
      <c r="I49" s="701"/>
      <c r="J49" s="701"/>
      <c r="K49" s="702"/>
      <c r="L49" s="9"/>
      <c r="M49" s="9"/>
      <c r="N49" s="9"/>
    </row>
    <row r="50" spans="1:17" s="333" customFormat="1" ht="15" x14ac:dyDescent="0.25">
      <c r="A50" s="492" t="s">
        <v>1308</v>
      </c>
      <c r="B50" s="491" t="s">
        <v>622</v>
      </c>
      <c r="C50" s="490"/>
      <c r="D50" s="490"/>
      <c r="E50" s="490"/>
      <c r="F50" s="490"/>
      <c r="G50" s="490"/>
      <c r="H50" s="490"/>
      <c r="I50" s="490"/>
      <c r="J50" s="490">
        <v>1.02</v>
      </c>
      <c r="K50" s="493">
        <v>1.4</v>
      </c>
      <c r="O50" s="9"/>
      <c r="P50" s="9"/>
      <c r="Q50" s="9"/>
    </row>
    <row r="51" spans="1:17" ht="6" customHeight="1" thickBot="1" x14ac:dyDescent="0.3">
      <c r="A51" s="232"/>
      <c r="B51" s="233"/>
      <c r="C51" s="233"/>
      <c r="D51" s="233"/>
      <c r="E51" s="234"/>
      <c r="F51" s="233"/>
      <c r="G51" s="233"/>
      <c r="H51" s="233"/>
      <c r="I51" s="233"/>
      <c r="J51" s="233"/>
      <c r="K51" s="233"/>
      <c r="L51" s="333"/>
      <c r="M51" s="333"/>
      <c r="N51" s="333"/>
    </row>
    <row r="52" spans="1:17" ht="15" x14ac:dyDescent="0.25">
      <c r="L52" s="333"/>
      <c r="M52" s="333"/>
      <c r="N52" s="333"/>
    </row>
    <row r="53" spans="1:17" ht="15" x14ac:dyDescent="0.25">
      <c r="A53" s="8" t="s">
        <v>23</v>
      </c>
      <c r="L53" s="333"/>
      <c r="M53" s="333"/>
      <c r="N53" s="333"/>
    </row>
    <row r="54" spans="1:17" ht="15" x14ac:dyDescent="0.25"/>
    <row r="65" ht="15" customHeight="1" x14ac:dyDescent="0.25"/>
    <row r="68" ht="0" hidden="1" customHeight="1" x14ac:dyDescent="0.25"/>
    <row r="69" ht="0" hidden="1" customHeight="1" x14ac:dyDescent="0.25"/>
    <row r="70" ht="0" hidden="1" customHeight="1" x14ac:dyDescent="0.25"/>
    <row r="114" spans="1:11" ht="15" x14ac:dyDescent="0.25"/>
    <row r="115" spans="1:11" ht="15" x14ac:dyDescent="0.25"/>
    <row r="116" spans="1:11" ht="15" x14ac:dyDescent="0.25"/>
    <row r="117" spans="1:11" ht="15" x14ac:dyDescent="0.25">
      <c r="A117" s="328"/>
      <c r="B117" s="328"/>
      <c r="C117" s="328"/>
      <c r="D117" s="328"/>
      <c r="E117" s="328"/>
      <c r="F117" s="328"/>
      <c r="G117" s="328"/>
      <c r="H117" s="328"/>
      <c r="I117" s="328"/>
      <c r="J117" s="328"/>
      <c r="K117" s="328"/>
    </row>
    <row r="118" spans="1:11" ht="15" x14ac:dyDescent="0.25">
      <c r="A118" s="328"/>
      <c r="B118" s="328"/>
      <c r="C118" s="328"/>
      <c r="D118" s="328"/>
      <c r="E118" s="328"/>
      <c r="F118" s="328"/>
      <c r="G118" s="328"/>
      <c r="H118" s="328"/>
      <c r="I118" s="328"/>
      <c r="J118" s="328"/>
      <c r="K118" s="328"/>
    </row>
    <row r="119" spans="1:11" ht="15" x14ac:dyDescent="0.25">
      <c r="A119" s="328"/>
      <c r="B119" s="328"/>
      <c r="C119" s="328"/>
      <c r="D119" s="328"/>
      <c r="E119" s="328"/>
      <c r="F119" s="328"/>
      <c r="G119" s="328"/>
      <c r="H119" s="328"/>
      <c r="I119" s="328"/>
      <c r="J119" s="328"/>
      <c r="K119" s="328"/>
    </row>
    <row r="120" spans="1:11" ht="15" x14ac:dyDescent="0.25">
      <c r="A120" s="328"/>
      <c r="B120" s="328"/>
      <c r="C120" s="328"/>
      <c r="D120" s="328"/>
      <c r="E120" s="328"/>
      <c r="F120" s="328"/>
      <c r="G120" s="328"/>
      <c r="H120" s="328"/>
      <c r="I120" s="328"/>
      <c r="J120" s="328"/>
      <c r="K120" s="328"/>
    </row>
    <row r="121" spans="1:11" ht="15" x14ac:dyDescent="0.25"/>
    <row r="122" spans="1:11" ht="15" x14ac:dyDescent="0.25"/>
    <row r="123" spans="1:11" ht="15" x14ac:dyDescent="0.25"/>
    <row r="124" spans="1:11" ht="15" x14ac:dyDescent="0.25"/>
    <row r="125" spans="1:11" ht="15" x14ac:dyDescent="0.25"/>
    <row r="126" spans="1:11" ht="15" x14ac:dyDescent="0.25"/>
    <row r="127" spans="1:11" ht="15" x14ac:dyDescent="0.25"/>
    <row r="128" spans="1:11" ht="15" x14ac:dyDescent="0.25"/>
    <row r="129" ht="0" hidden="1" customHeight="1" x14ac:dyDescent="0.25"/>
    <row r="130" ht="0" hidden="1" customHeight="1" x14ac:dyDescent="0.25"/>
    <row r="131" ht="0" hidden="1" customHeight="1" x14ac:dyDescent="0.25"/>
  </sheetData>
  <mergeCells count="9">
    <mergeCell ref="A49:K49"/>
    <mergeCell ref="A1:K1"/>
    <mergeCell ref="A2:K2"/>
    <mergeCell ref="A3:K3"/>
    <mergeCell ref="A4:E4"/>
    <mergeCell ref="A5:A6"/>
    <mergeCell ref="B5:B6"/>
    <mergeCell ref="C5:K5"/>
    <mergeCell ref="A7:K7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P549"/>
  <sheetViews>
    <sheetView workbookViewId="0">
      <selection activeCell="E22" sqref="E22"/>
    </sheetView>
  </sheetViews>
  <sheetFormatPr baseColWidth="10" defaultColWidth="0" defaultRowHeight="15" zeroHeight="1" x14ac:dyDescent="0.25"/>
  <cols>
    <col min="1" max="8" width="14" customWidth="1"/>
    <col min="9" max="13" width="10.7109375" style="12" hidden="1" customWidth="1"/>
    <col min="14" max="14" width="10.5703125" style="12" hidden="1" customWidth="1"/>
    <col min="15" max="27" width="9.140625" style="12" hidden="1" customWidth="1"/>
    <col min="28" max="256" width="9.140625" hidden="1"/>
    <col min="257" max="264" width="14" customWidth="1"/>
    <col min="265" max="283" width="9.140625" hidden="1" customWidth="1"/>
    <col min="284" max="512" width="9.140625" hidden="1"/>
    <col min="513" max="520" width="14" customWidth="1"/>
    <col min="521" max="539" width="9.140625" hidden="1" customWidth="1"/>
    <col min="540" max="768" width="9.140625" hidden="1"/>
    <col min="769" max="776" width="14" customWidth="1"/>
    <col min="777" max="795" width="9.140625" hidden="1" customWidth="1"/>
    <col min="796" max="1024" width="9.140625" hidden="1"/>
    <col min="1025" max="1032" width="14" customWidth="1"/>
    <col min="1033" max="1051" width="9.140625" hidden="1" customWidth="1"/>
    <col min="1052" max="1280" width="9.140625" hidden="1"/>
    <col min="1281" max="1288" width="14" customWidth="1"/>
    <col min="1289" max="1307" width="9.140625" hidden="1" customWidth="1"/>
    <col min="1308" max="1536" width="9.140625" hidden="1"/>
    <col min="1537" max="1544" width="14" customWidth="1"/>
    <col min="1545" max="1563" width="9.140625" hidden="1" customWidth="1"/>
    <col min="1564" max="1792" width="9.140625" hidden="1"/>
    <col min="1793" max="1800" width="14" customWidth="1"/>
    <col min="1801" max="1819" width="9.140625" hidden="1" customWidth="1"/>
    <col min="1820" max="2048" width="9.140625" hidden="1"/>
    <col min="2049" max="2056" width="14" customWidth="1"/>
    <col min="2057" max="2075" width="9.140625" hidden="1" customWidth="1"/>
    <col min="2076" max="2304" width="9.140625" hidden="1"/>
    <col min="2305" max="2312" width="14" customWidth="1"/>
    <col min="2313" max="2331" width="9.140625" hidden="1" customWidth="1"/>
    <col min="2332" max="2560" width="9.140625" hidden="1"/>
    <col min="2561" max="2568" width="14" customWidth="1"/>
    <col min="2569" max="2587" width="9.140625" hidden="1" customWidth="1"/>
    <col min="2588" max="2816" width="9.140625" hidden="1"/>
    <col min="2817" max="2824" width="14" customWidth="1"/>
    <col min="2825" max="2843" width="9.140625" hidden="1" customWidth="1"/>
    <col min="2844" max="3072" width="9.140625" hidden="1"/>
    <col min="3073" max="3080" width="14" customWidth="1"/>
    <col min="3081" max="3099" width="9.140625" hidden="1" customWidth="1"/>
    <col min="3100" max="3328" width="9.140625" hidden="1"/>
    <col min="3329" max="3336" width="14" customWidth="1"/>
    <col min="3337" max="3355" width="9.140625" hidden="1" customWidth="1"/>
    <col min="3356" max="3584" width="9.140625" hidden="1"/>
    <col min="3585" max="3592" width="14" customWidth="1"/>
    <col min="3593" max="3611" width="9.140625" hidden="1" customWidth="1"/>
    <col min="3612" max="3840" width="9.140625" hidden="1"/>
    <col min="3841" max="3848" width="14" customWidth="1"/>
    <col min="3849" max="3867" width="9.140625" hidden="1" customWidth="1"/>
    <col min="3868" max="4096" width="9.140625" hidden="1"/>
    <col min="4097" max="4104" width="14" customWidth="1"/>
    <col min="4105" max="4123" width="9.140625" hidden="1" customWidth="1"/>
    <col min="4124" max="4352" width="9.140625" hidden="1"/>
    <col min="4353" max="4360" width="14" customWidth="1"/>
    <col min="4361" max="4379" width="9.140625" hidden="1" customWidth="1"/>
    <col min="4380" max="4608" width="9.140625" hidden="1"/>
    <col min="4609" max="4616" width="14" customWidth="1"/>
    <col min="4617" max="4635" width="9.140625" hidden="1" customWidth="1"/>
    <col min="4636" max="4864" width="9.140625" hidden="1"/>
    <col min="4865" max="4872" width="14" customWidth="1"/>
    <col min="4873" max="4891" width="9.140625" hidden="1" customWidth="1"/>
    <col min="4892" max="5120" width="9.140625" hidden="1"/>
    <col min="5121" max="5128" width="14" customWidth="1"/>
    <col min="5129" max="5147" width="9.140625" hidden="1" customWidth="1"/>
    <col min="5148" max="5376" width="9.140625" hidden="1"/>
    <col min="5377" max="5384" width="14" customWidth="1"/>
    <col min="5385" max="5403" width="9.140625" hidden="1" customWidth="1"/>
    <col min="5404" max="5632" width="9.140625" hidden="1"/>
    <col min="5633" max="5640" width="14" customWidth="1"/>
    <col min="5641" max="5659" width="9.140625" hidden="1" customWidth="1"/>
    <col min="5660" max="5888" width="9.140625" hidden="1"/>
    <col min="5889" max="5896" width="14" customWidth="1"/>
    <col min="5897" max="5915" width="9.140625" hidden="1" customWidth="1"/>
    <col min="5916" max="6144" width="9.140625" hidden="1"/>
    <col min="6145" max="6152" width="14" customWidth="1"/>
    <col min="6153" max="6171" width="9.140625" hidden="1" customWidth="1"/>
    <col min="6172" max="6400" width="9.140625" hidden="1"/>
    <col min="6401" max="6408" width="14" customWidth="1"/>
    <col min="6409" max="6427" width="9.140625" hidden="1" customWidth="1"/>
    <col min="6428" max="6656" width="9.140625" hidden="1"/>
    <col min="6657" max="6664" width="14" customWidth="1"/>
    <col min="6665" max="6683" width="9.140625" hidden="1" customWidth="1"/>
    <col min="6684" max="6912" width="9.140625" hidden="1"/>
    <col min="6913" max="6920" width="14" customWidth="1"/>
    <col min="6921" max="6939" width="9.140625" hidden="1" customWidth="1"/>
    <col min="6940" max="7168" width="9.140625" hidden="1"/>
    <col min="7169" max="7176" width="14" customWidth="1"/>
    <col min="7177" max="7195" width="9.140625" hidden="1" customWidth="1"/>
    <col min="7196" max="7424" width="9.140625" hidden="1"/>
    <col min="7425" max="7432" width="14" customWidth="1"/>
    <col min="7433" max="7451" width="9.140625" hidden="1" customWidth="1"/>
    <col min="7452" max="7680" width="9.140625" hidden="1"/>
    <col min="7681" max="7688" width="14" customWidth="1"/>
    <col min="7689" max="7707" width="9.140625" hidden="1" customWidth="1"/>
    <col min="7708" max="7936" width="9.140625" hidden="1"/>
    <col min="7937" max="7944" width="14" customWidth="1"/>
    <col min="7945" max="7963" width="9.140625" hidden="1" customWidth="1"/>
    <col min="7964" max="8192" width="9.140625" hidden="1"/>
    <col min="8193" max="8200" width="14" customWidth="1"/>
    <col min="8201" max="8219" width="9.140625" hidden="1" customWidth="1"/>
    <col min="8220" max="8448" width="9.140625" hidden="1"/>
    <col min="8449" max="8456" width="14" customWidth="1"/>
    <col min="8457" max="8475" width="9.140625" hidden="1" customWidth="1"/>
    <col min="8476" max="8704" width="9.140625" hidden="1"/>
    <col min="8705" max="8712" width="14" customWidth="1"/>
    <col min="8713" max="8731" width="9.140625" hidden="1" customWidth="1"/>
    <col min="8732" max="8960" width="9.140625" hidden="1"/>
    <col min="8961" max="8968" width="14" customWidth="1"/>
    <col min="8969" max="8987" width="9.140625" hidden="1" customWidth="1"/>
    <col min="8988" max="9216" width="9.140625" hidden="1"/>
    <col min="9217" max="9224" width="14" customWidth="1"/>
    <col min="9225" max="9243" width="9.140625" hidden="1" customWidth="1"/>
    <col min="9244" max="9472" width="9.140625" hidden="1"/>
    <col min="9473" max="9480" width="14" customWidth="1"/>
    <col min="9481" max="9499" width="9.140625" hidden="1" customWidth="1"/>
    <col min="9500" max="9728" width="9.140625" hidden="1"/>
    <col min="9729" max="9736" width="14" customWidth="1"/>
    <col min="9737" max="9755" width="9.140625" hidden="1" customWidth="1"/>
    <col min="9756" max="9984" width="9.140625" hidden="1"/>
    <col min="9985" max="9992" width="14" customWidth="1"/>
    <col min="9993" max="10011" width="9.140625" hidden="1" customWidth="1"/>
    <col min="10012" max="10240" width="9.140625" hidden="1"/>
    <col min="10241" max="10248" width="14" customWidth="1"/>
    <col min="10249" max="10267" width="9.140625" hidden="1" customWidth="1"/>
    <col min="10268" max="10496" width="9.140625" hidden="1"/>
    <col min="10497" max="10504" width="14" customWidth="1"/>
    <col min="10505" max="10523" width="9.140625" hidden="1" customWidth="1"/>
    <col min="10524" max="10752" width="9.140625" hidden="1"/>
    <col min="10753" max="10760" width="14" customWidth="1"/>
    <col min="10761" max="10779" width="9.140625" hidden="1" customWidth="1"/>
    <col min="10780" max="11008" width="9.140625" hidden="1"/>
    <col min="11009" max="11016" width="14" customWidth="1"/>
    <col min="11017" max="11035" width="9.140625" hidden="1" customWidth="1"/>
    <col min="11036" max="11264" width="9.140625" hidden="1"/>
    <col min="11265" max="11272" width="14" customWidth="1"/>
    <col min="11273" max="11291" width="9.140625" hidden="1" customWidth="1"/>
    <col min="11292" max="11520" width="9.140625" hidden="1"/>
    <col min="11521" max="11528" width="14" customWidth="1"/>
    <col min="11529" max="11547" width="9.140625" hidden="1" customWidth="1"/>
    <col min="11548" max="11776" width="9.140625" hidden="1"/>
    <col min="11777" max="11784" width="14" customWidth="1"/>
    <col min="11785" max="11803" width="9.140625" hidden="1" customWidth="1"/>
    <col min="11804" max="12032" width="9.140625" hidden="1"/>
    <col min="12033" max="12040" width="14" customWidth="1"/>
    <col min="12041" max="12059" width="9.140625" hidden="1" customWidth="1"/>
    <col min="12060" max="12288" width="9.140625" hidden="1"/>
    <col min="12289" max="12296" width="14" customWidth="1"/>
    <col min="12297" max="12315" width="9.140625" hidden="1" customWidth="1"/>
    <col min="12316" max="12544" width="9.140625" hidden="1"/>
    <col min="12545" max="12552" width="14" customWidth="1"/>
    <col min="12553" max="12571" width="9.140625" hidden="1" customWidth="1"/>
    <col min="12572" max="12800" width="9.140625" hidden="1"/>
    <col min="12801" max="12808" width="14" customWidth="1"/>
    <col min="12809" max="12827" width="9.140625" hidden="1" customWidth="1"/>
    <col min="12828" max="13056" width="9.140625" hidden="1"/>
    <col min="13057" max="13064" width="14" customWidth="1"/>
    <col min="13065" max="13083" width="9.140625" hidden="1" customWidth="1"/>
    <col min="13084" max="13312" width="9.140625" hidden="1"/>
    <col min="13313" max="13320" width="14" customWidth="1"/>
    <col min="13321" max="13339" width="9.140625" hidden="1" customWidth="1"/>
    <col min="13340" max="13568" width="9.140625" hidden="1"/>
    <col min="13569" max="13576" width="14" customWidth="1"/>
    <col min="13577" max="13595" width="9.140625" hidden="1" customWidth="1"/>
    <col min="13596" max="13824" width="9.140625" hidden="1"/>
    <col min="13825" max="13832" width="14" customWidth="1"/>
    <col min="13833" max="13851" width="9.140625" hidden="1" customWidth="1"/>
    <col min="13852" max="14080" width="9.140625" hidden="1"/>
    <col min="14081" max="14088" width="14" customWidth="1"/>
    <col min="14089" max="14107" width="9.140625" hidden="1" customWidth="1"/>
    <col min="14108" max="14336" width="9.140625" hidden="1"/>
    <col min="14337" max="14344" width="14" customWidth="1"/>
    <col min="14345" max="14363" width="9.140625" hidden="1" customWidth="1"/>
    <col min="14364" max="14592" width="9.140625" hidden="1"/>
    <col min="14593" max="14600" width="14" customWidth="1"/>
    <col min="14601" max="14619" width="9.140625" hidden="1" customWidth="1"/>
    <col min="14620" max="14848" width="9.140625" hidden="1"/>
    <col min="14849" max="14856" width="14" customWidth="1"/>
    <col min="14857" max="14875" width="9.140625" hidden="1" customWidth="1"/>
    <col min="14876" max="15104" width="9.140625" hidden="1"/>
    <col min="15105" max="15112" width="14" customWidth="1"/>
    <col min="15113" max="15131" width="9.140625" hidden="1" customWidth="1"/>
    <col min="15132" max="15360" width="9.140625" hidden="1"/>
    <col min="15361" max="15368" width="14" customWidth="1"/>
    <col min="15369" max="15387" width="9.140625" hidden="1" customWidth="1"/>
    <col min="15388" max="15616" width="9.140625" hidden="1"/>
    <col min="15617" max="15624" width="14" customWidth="1"/>
    <col min="15625" max="15643" width="9.140625" hidden="1" customWidth="1"/>
    <col min="15644" max="15872" width="9.140625" hidden="1"/>
    <col min="15873" max="15880" width="14" customWidth="1"/>
    <col min="15881" max="15899" width="9.140625" hidden="1" customWidth="1"/>
    <col min="15900" max="16128" width="9.140625" hidden="1"/>
    <col min="16129" max="16136" width="14" customWidth="1"/>
    <col min="16137" max="16155" width="9.140625" hidden="1" customWidth="1"/>
    <col min="16156" max="16384" width="9.140625" hidden="1"/>
  </cols>
  <sheetData>
    <row r="1" spans="1:265" ht="18" x14ac:dyDescent="0.25">
      <c r="A1" s="722" t="s">
        <v>598</v>
      </c>
      <c r="B1" s="723"/>
      <c r="C1" s="723"/>
      <c r="D1" s="723"/>
      <c r="E1" s="723"/>
      <c r="F1" s="723"/>
      <c r="G1" s="723"/>
      <c r="H1" s="724"/>
      <c r="I1" s="10"/>
      <c r="J1" s="10"/>
      <c r="K1" s="10"/>
      <c r="L1" s="10"/>
      <c r="M1" s="10"/>
      <c r="N1" s="11"/>
    </row>
    <row r="2" spans="1:265" ht="18.75" x14ac:dyDescent="0.25">
      <c r="A2" s="725" t="s">
        <v>1474</v>
      </c>
      <c r="B2" s="726"/>
      <c r="C2" s="726"/>
      <c r="D2" s="726"/>
      <c r="E2" s="726"/>
      <c r="F2" s="726"/>
      <c r="G2" s="726"/>
      <c r="H2" s="727"/>
      <c r="I2" s="11"/>
      <c r="J2" s="11"/>
      <c r="K2" s="11"/>
      <c r="L2" s="11"/>
      <c r="M2" s="11"/>
      <c r="N2" s="11"/>
    </row>
    <row r="3" spans="1:265" ht="18" x14ac:dyDescent="0.25">
      <c r="A3" s="728"/>
      <c r="B3" s="729"/>
      <c r="C3" s="729"/>
      <c r="D3" s="729"/>
      <c r="E3" s="729"/>
      <c r="F3" s="729"/>
      <c r="G3" s="729"/>
      <c r="H3" s="730"/>
      <c r="I3" s="10"/>
      <c r="J3" s="10"/>
      <c r="K3" s="10"/>
      <c r="L3" s="10"/>
      <c r="M3" s="10"/>
      <c r="N3" s="11"/>
    </row>
    <row r="4" spans="1:265" ht="5.25" customHeight="1" thickBot="1" x14ac:dyDescent="0.3">
      <c r="A4" s="709"/>
      <c r="B4" s="696"/>
      <c r="C4" s="696"/>
      <c r="D4" s="696"/>
      <c r="E4" s="696"/>
      <c r="F4" s="229"/>
      <c r="G4" s="229"/>
      <c r="H4" s="235"/>
    </row>
    <row r="5" spans="1:265" x14ac:dyDescent="0.25">
      <c r="A5" s="731" t="s">
        <v>554</v>
      </c>
      <c r="B5" s="733" t="s">
        <v>555</v>
      </c>
      <c r="C5" s="735" t="s">
        <v>780</v>
      </c>
      <c r="D5" s="736"/>
      <c r="E5" s="736"/>
      <c r="F5" s="736"/>
      <c r="G5" s="736"/>
      <c r="H5" s="737"/>
      <c r="I5" s="11"/>
      <c r="J5" s="11"/>
      <c r="K5" s="11"/>
      <c r="L5" s="11"/>
      <c r="M5" s="11"/>
      <c r="N5" s="13"/>
      <c r="O5" s="721"/>
      <c r="P5" s="721"/>
    </row>
    <row r="6" spans="1:265" x14ac:dyDescent="0.25">
      <c r="A6" s="732"/>
      <c r="B6" s="734"/>
      <c r="C6" s="236" t="s">
        <v>599</v>
      </c>
      <c r="D6" s="236" t="s">
        <v>600</v>
      </c>
      <c r="E6" s="236" t="s">
        <v>601</v>
      </c>
      <c r="F6" s="236" t="s">
        <v>602</v>
      </c>
      <c r="G6" s="236" t="s">
        <v>603</v>
      </c>
      <c r="H6" s="237" t="s">
        <v>604</v>
      </c>
      <c r="I6" s="14"/>
      <c r="J6" s="14"/>
      <c r="K6" s="14"/>
      <c r="L6" s="14"/>
      <c r="M6" s="14"/>
      <c r="N6" s="14"/>
      <c r="O6" s="721"/>
      <c r="P6" s="721"/>
    </row>
    <row r="7" spans="1:265" ht="15.75" thickBot="1" x14ac:dyDescent="0.3">
      <c r="A7" s="718" t="s">
        <v>565</v>
      </c>
      <c r="B7" s="719"/>
      <c r="C7" s="719"/>
      <c r="D7" s="719"/>
      <c r="E7" s="719"/>
      <c r="F7" s="719"/>
      <c r="G7" s="719"/>
      <c r="H7" s="720"/>
      <c r="I7" s="15"/>
      <c r="J7" s="15"/>
      <c r="K7" s="15"/>
      <c r="L7" s="15"/>
      <c r="M7" s="15"/>
      <c r="N7" s="16"/>
    </row>
    <row r="8" spans="1:265" x14ac:dyDescent="0.25">
      <c r="A8" s="485" t="s">
        <v>570</v>
      </c>
      <c r="B8" s="482" t="s">
        <v>573</v>
      </c>
      <c r="C8" s="475">
        <v>4.04</v>
      </c>
      <c r="D8" s="475">
        <v>4.05</v>
      </c>
      <c r="E8" s="475">
        <v>4.25</v>
      </c>
      <c r="F8" s="475">
        <v>4.3</v>
      </c>
      <c r="G8" s="475"/>
      <c r="H8" s="480">
        <v>3</v>
      </c>
      <c r="I8" s="17"/>
      <c r="J8" s="17"/>
      <c r="K8" s="17"/>
      <c r="L8" s="17"/>
      <c r="M8" s="17"/>
      <c r="N8" s="17"/>
      <c r="IX8" s="328"/>
      <c r="IY8" s="328"/>
      <c r="IZ8" s="328"/>
      <c r="JA8" s="328"/>
      <c r="JB8" s="328"/>
      <c r="JC8" s="328"/>
      <c r="JD8" s="328"/>
      <c r="JE8" s="328"/>
    </row>
    <row r="9" spans="1:265" x14ac:dyDescent="0.25">
      <c r="A9" s="481" t="s">
        <v>570</v>
      </c>
      <c r="B9" s="486" t="s">
        <v>575</v>
      </c>
      <c r="C9" s="513"/>
      <c r="D9" s="513"/>
      <c r="E9" s="513"/>
      <c r="F9" s="513">
        <v>3</v>
      </c>
      <c r="G9" s="513">
        <v>3</v>
      </c>
      <c r="H9" s="476"/>
      <c r="I9" s="18"/>
      <c r="J9" s="18"/>
      <c r="K9" s="18"/>
      <c r="L9" s="18"/>
      <c r="M9" s="18"/>
      <c r="N9" s="18"/>
      <c r="IX9" s="328"/>
      <c r="IY9" s="328"/>
      <c r="IZ9" s="328"/>
      <c r="JA9" s="328"/>
      <c r="JB9" s="328"/>
      <c r="JC9" s="328"/>
      <c r="JD9" s="328"/>
      <c r="JE9" s="328"/>
    </row>
    <row r="10" spans="1:265" x14ac:dyDescent="0.25">
      <c r="A10" s="481" t="s">
        <v>570</v>
      </c>
      <c r="B10" s="486" t="s">
        <v>576</v>
      </c>
      <c r="C10" s="513"/>
      <c r="D10" s="513"/>
      <c r="E10" s="513"/>
      <c r="F10" s="513"/>
      <c r="G10" s="513"/>
      <c r="H10" s="476">
        <v>4.83</v>
      </c>
      <c r="I10" s="18"/>
      <c r="J10" s="18"/>
      <c r="K10" s="18"/>
      <c r="L10" s="18"/>
      <c r="M10" s="18"/>
      <c r="N10" s="18"/>
      <c r="IX10" s="328"/>
      <c r="IY10" s="328"/>
      <c r="IZ10" s="328"/>
      <c r="JA10" s="328"/>
      <c r="JB10" s="328"/>
      <c r="JC10" s="328"/>
      <c r="JD10" s="328"/>
      <c r="JE10" s="328"/>
    </row>
    <row r="11" spans="1:265" x14ac:dyDescent="0.25">
      <c r="A11" s="481" t="s">
        <v>570</v>
      </c>
      <c r="B11" s="486" t="s">
        <v>593</v>
      </c>
      <c r="C11" s="513"/>
      <c r="D11" s="513"/>
      <c r="E11" s="513"/>
      <c r="F11" s="513"/>
      <c r="G11" s="513"/>
      <c r="H11" s="476">
        <v>5</v>
      </c>
      <c r="I11" s="18"/>
      <c r="J11" s="18"/>
      <c r="K11" s="18"/>
      <c r="L11" s="18"/>
      <c r="M11" s="18"/>
      <c r="N11" s="18"/>
      <c r="IX11" s="328"/>
      <c r="IY11" s="328"/>
      <c r="IZ11" s="328"/>
      <c r="JA11" s="328"/>
      <c r="JB11" s="328"/>
      <c r="JC11" s="328"/>
      <c r="JD11" s="328"/>
      <c r="JE11" s="328">
        <v>4</v>
      </c>
    </row>
    <row r="12" spans="1:265" x14ac:dyDescent="0.25">
      <c r="A12" s="481" t="s">
        <v>570</v>
      </c>
      <c r="B12" s="486" t="s">
        <v>577</v>
      </c>
      <c r="C12" s="513">
        <v>3</v>
      </c>
      <c r="D12" s="513"/>
      <c r="E12" s="513"/>
      <c r="F12" s="513"/>
      <c r="G12" s="513">
        <v>3</v>
      </c>
      <c r="H12" s="476">
        <v>3</v>
      </c>
      <c r="I12" s="18"/>
      <c r="J12" s="18"/>
      <c r="K12" s="18"/>
      <c r="L12" s="18"/>
      <c r="M12" s="18"/>
      <c r="N12" s="18"/>
      <c r="IX12" s="328"/>
      <c r="IY12" s="328"/>
      <c r="IZ12" s="328"/>
      <c r="JA12" s="328"/>
      <c r="JB12" s="328"/>
      <c r="JC12" s="328"/>
      <c r="JD12" s="328"/>
      <c r="JE12" s="328">
        <v>3.72</v>
      </c>
    </row>
    <row r="13" spans="1:265" x14ac:dyDescent="0.25">
      <c r="A13" s="481" t="s">
        <v>566</v>
      </c>
      <c r="B13" s="486" t="s">
        <v>578</v>
      </c>
      <c r="C13" s="513"/>
      <c r="D13" s="513"/>
      <c r="E13" s="513"/>
      <c r="F13" s="513"/>
      <c r="G13" s="513"/>
      <c r="H13" s="476">
        <v>4.3</v>
      </c>
      <c r="I13" s="18"/>
      <c r="J13" s="18"/>
      <c r="K13" s="18"/>
      <c r="L13" s="18"/>
      <c r="M13" s="18"/>
      <c r="N13" s="18"/>
      <c r="IX13" s="328"/>
      <c r="IY13" s="328"/>
      <c r="IZ13" s="328"/>
      <c r="JA13" s="328"/>
      <c r="JB13" s="328"/>
      <c r="JC13" s="328"/>
      <c r="JD13" s="328"/>
      <c r="JE13" s="328">
        <v>3</v>
      </c>
    </row>
    <row r="14" spans="1:265" x14ac:dyDescent="0.25">
      <c r="A14" s="481" t="s">
        <v>566</v>
      </c>
      <c r="B14" s="486" t="s">
        <v>579</v>
      </c>
      <c r="C14" s="513"/>
      <c r="D14" s="513">
        <v>3</v>
      </c>
      <c r="E14" s="513"/>
      <c r="F14" s="513"/>
      <c r="G14" s="513">
        <v>3</v>
      </c>
      <c r="H14" s="476">
        <v>3</v>
      </c>
      <c r="I14" s="18"/>
      <c r="J14" s="18"/>
      <c r="K14" s="18"/>
      <c r="L14" s="18"/>
      <c r="M14" s="18"/>
      <c r="N14" s="18"/>
      <c r="IX14" s="328"/>
      <c r="IY14" s="328"/>
      <c r="IZ14" s="328"/>
      <c r="JA14" s="328"/>
      <c r="JB14" s="328"/>
      <c r="JC14" s="328"/>
      <c r="JD14" s="328"/>
      <c r="JE14" s="328"/>
    </row>
    <row r="15" spans="1:265" x14ac:dyDescent="0.25">
      <c r="A15" s="481" t="s">
        <v>566</v>
      </c>
      <c r="B15" s="486" t="s">
        <v>581</v>
      </c>
      <c r="C15" s="513"/>
      <c r="D15" s="513">
        <v>4.3</v>
      </c>
      <c r="E15" s="513">
        <v>4.25</v>
      </c>
      <c r="F15" s="513"/>
      <c r="G15" s="513"/>
      <c r="H15" s="476"/>
      <c r="I15" s="18"/>
      <c r="J15" s="18"/>
      <c r="K15" s="18"/>
      <c r="L15" s="18"/>
      <c r="M15" s="18"/>
      <c r="N15" s="18"/>
      <c r="IX15" s="328"/>
      <c r="IY15" s="328"/>
      <c r="IZ15" s="328"/>
      <c r="JA15" s="328"/>
      <c r="JB15" s="328"/>
      <c r="JC15" s="328"/>
      <c r="JD15" s="328"/>
      <c r="JE15" s="328">
        <v>3</v>
      </c>
    </row>
    <row r="16" spans="1:265" x14ac:dyDescent="0.25">
      <c r="A16" s="481" t="s">
        <v>566</v>
      </c>
      <c r="B16" s="486" t="s">
        <v>606</v>
      </c>
      <c r="C16" s="513"/>
      <c r="D16" s="513"/>
      <c r="E16" s="513"/>
      <c r="F16" s="513"/>
      <c r="G16" s="513"/>
      <c r="H16" s="476">
        <v>3</v>
      </c>
      <c r="I16" s="18"/>
      <c r="J16" s="18"/>
      <c r="K16" s="18"/>
      <c r="L16" s="18"/>
      <c r="M16" s="18"/>
      <c r="N16" s="18"/>
      <c r="IX16" s="328"/>
      <c r="IY16" s="328"/>
      <c r="IZ16" s="328"/>
      <c r="JA16" s="328"/>
      <c r="JB16" s="328"/>
      <c r="JC16" s="328"/>
      <c r="JD16" s="328"/>
      <c r="JE16" s="328"/>
    </row>
    <row r="17" spans="1:265" x14ac:dyDescent="0.25">
      <c r="A17" s="481" t="s">
        <v>566</v>
      </c>
      <c r="B17" s="486" t="s">
        <v>628</v>
      </c>
      <c r="C17" s="513"/>
      <c r="D17" s="513"/>
      <c r="E17" s="513"/>
      <c r="F17" s="513"/>
      <c r="G17" s="513"/>
      <c r="H17" s="476">
        <v>4.3</v>
      </c>
      <c r="I17" s="18"/>
      <c r="J17" s="18"/>
      <c r="K17" s="18"/>
      <c r="L17" s="18"/>
      <c r="M17" s="18"/>
      <c r="N17" s="18"/>
      <c r="IX17" s="328"/>
      <c r="IY17" s="328"/>
      <c r="IZ17" s="328"/>
      <c r="JA17" s="328"/>
      <c r="JB17" s="328"/>
      <c r="JC17" s="328"/>
      <c r="JD17" s="328"/>
      <c r="JE17" s="328"/>
    </row>
    <row r="18" spans="1:265" x14ac:dyDescent="0.25">
      <c r="A18" s="481" t="s">
        <v>566</v>
      </c>
      <c r="B18" s="486" t="s">
        <v>582</v>
      </c>
      <c r="C18" s="513">
        <v>3.29</v>
      </c>
      <c r="D18" s="513">
        <v>3.88</v>
      </c>
      <c r="E18" s="513">
        <v>3.28</v>
      </c>
      <c r="F18" s="513"/>
      <c r="G18" s="513"/>
      <c r="H18" s="476"/>
      <c r="I18" s="18"/>
      <c r="J18" s="18"/>
      <c r="K18" s="18"/>
      <c r="L18" s="18"/>
      <c r="M18" s="18"/>
      <c r="N18" s="18"/>
      <c r="IX18" s="328"/>
      <c r="IY18" s="328"/>
      <c r="IZ18" s="328"/>
      <c r="JA18" s="328"/>
      <c r="JB18" s="328"/>
      <c r="JC18" s="328"/>
      <c r="JD18" s="328"/>
      <c r="JE18" s="328">
        <v>3</v>
      </c>
    </row>
    <row r="19" spans="1:265" x14ac:dyDescent="0.25">
      <c r="A19" s="481" t="s">
        <v>566</v>
      </c>
      <c r="B19" s="486" t="s">
        <v>607</v>
      </c>
      <c r="C19" s="513"/>
      <c r="D19" s="513"/>
      <c r="E19" s="513"/>
      <c r="F19" s="513"/>
      <c r="G19" s="513"/>
      <c r="H19" s="476">
        <v>3</v>
      </c>
      <c r="I19" s="18"/>
      <c r="J19" s="18"/>
      <c r="K19" s="18"/>
      <c r="L19" s="18"/>
      <c r="M19" s="18"/>
      <c r="N19" s="18"/>
      <c r="IX19" s="328"/>
      <c r="IY19" s="328"/>
      <c r="IZ19" s="328"/>
      <c r="JA19" s="328"/>
      <c r="JB19" s="328"/>
      <c r="JC19" s="328"/>
      <c r="JD19" s="328"/>
      <c r="JE19" s="328">
        <v>4.91</v>
      </c>
    </row>
    <row r="20" spans="1:265" x14ac:dyDescent="0.25">
      <c r="A20" s="481" t="s">
        <v>566</v>
      </c>
      <c r="B20" s="486" t="s">
        <v>567</v>
      </c>
      <c r="C20" s="513"/>
      <c r="D20" s="513"/>
      <c r="E20" s="513">
        <v>5</v>
      </c>
      <c r="F20" s="513"/>
      <c r="G20" s="513"/>
      <c r="H20" s="476">
        <v>5</v>
      </c>
      <c r="I20" s="18"/>
      <c r="J20" s="18"/>
      <c r="K20" s="18"/>
      <c r="L20" s="18"/>
      <c r="M20" s="18"/>
      <c r="N20" s="18"/>
      <c r="IX20" s="328"/>
      <c r="IY20" s="328"/>
      <c r="IZ20" s="328"/>
      <c r="JA20" s="328"/>
      <c r="JB20" s="328"/>
      <c r="JC20" s="328"/>
      <c r="JD20" s="328"/>
      <c r="JE20" s="328">
        <v>3</v>
      </c>
    </row>
    <row r="21" spans="1:265" x14ac:dyDescent="0.25">
      <c r="A21" s="481" t="s">
        <v>566</v>
      </c>
      <c r="B21" s="486" t="s">
        <v>583</v>
      </c>
      <c r="C21" s="513"/>
      <c r="D21" s="513">
        <v>3</v>
      </c>
      <c r="E21" s="513"/>
      <c r="F21" s="513"/>
      <c r="G21" s="513">
        <v>3</v>
      </c>
      <c r="H21" s="476">
        <v>3</v>
      </c>
      <c r="I21" s="18"/>
      <c r="J21" s="18"/>
      <c r="K21" s="18"/>
      <c r="L21" s="18"/>
      <c r="M21" s="18"/>
      <c r="N21" s="18"/>
      <c r="IX21" s="328"/>
      <c r="IY21" s="328"/>
      <c r="IZ21" s="328"/>
      <c r="JA21" s="328"/>
      <c r="JB21" s="328"/>
      <c r="JC21" s="328"/>
      <c r="JD21" s="328"/>
      <c r="JE21" s="328"/>
    </row>
    <row r="22" spans="1:265" x14ac:dyDescent="0.25">
      <c r="A22" s="481" t="s">
        <v>566</v>
      </c>
      <c r="B22" s="486" t="s">
        <v>584</v>
      </c>
      <c r="C22" s="513"/>
      <c r="D22" s="513"/>
      <c r="E22" s="513"/>
      <c r="F22" s="513"/>
      <c r="G22" s="513"/>
      <c r="H22" s="476">
        <v>3</v>
      </c>
      <c r="I22" s="18"/>
      <c r="J22" s="18"/>
      <c r="K22" s="18"/>
      <c r="L22" s="18"/>
      <c r="M22" s="18"/>
      <c r="N22" s="18"/>
      <c r="IX22" s="328"/>
      <c r="IY22" s="328"/>
      <c r="IZ22" s="328"/>
      <c r="JA22" s="328"/>
      <c r="JB22" s="328"/>
      <c r="JC22" s="328"/>
      <c r="JD22" s="328"/>
      <c r="JE22" s="328"/>
    </row>
    <row r="23" spans="1:265" x14ac:dyDescent="0.25">
      <c r="A23" s="481" t="s">
        <v>610</v>
      </c>
      <c r="B23" s="486" t="s">
        <v>609</v>
      </c>
      <c r="C23" s="513"/>
      <c r="D23" s="513"/>
      <c r="E23" s="513"/>
      <c r="F23" s="513"/>
      <c r="G23" s="513">
        <v>3</v>
      </c>
      <c r="H23" s="476">
        <v>3</v>
      </c>
      <c r="I23" s="18"/>
      <c r="J23" s="18"/>
      <c r="K23" s="18"/>
      <c r="L23" s="18"/>
      <c r="M23" s="18"/>
      <c r="N23" s="18"/>
      <c r="IX23" s="328"/>
      <c r="IY23" s="328"/>
      <c r="IZ23" s="328"/>
      <c r="JA23" s="328"/>
      <c r="JB23" s="328"/>
      <c r="JC23" s="328"/>
      <c r="JD23" s="328"/>
      <c r="JE23" s="328">
        <v>3</v>
      </c>
    </row>
    <row r="24" spans="1:265" x14ac:dyDescent="0.25">
      <c r="A24" s="481" t="s">
        <v>586</v>
      </c>
      <c r="B24" s="486" t="s">
        <v>571</v>
      </c>
      <c r="C24" s="513">
        <v>3.94</v>
      </c>
      <c r="D24" s="513">
        <v>3.38</v>
      </c>
      <c r="E24" s="513">
        <v>3.15</v>
      </c>
      <c r="F24" s="513">
        <v>2.5</v>
      </c>
      <c r="G24" s="513">
        <v>3</v>
      </c>
      <c r="H24" s="476">
        <v>3</v>
      </c>
      <c r="I24" s="18"/>
      <c r="J24" s="18"/>
      <c r="K24" s="18"/>
      <c r="L24" s="18"/>
      <c r="M24" s="18"/>
      <c r="N24" s="18"/>
      <c r="IX24" s="328"/>
      <c r="IY24" s="328"/>
      <c r="IZ24" s="328"/>
      <c r="JA24" s="328"/>
      <c r="JB24" s="328"/>
      <c r="JC24" s="328"/>
      <c r="JD24" s="328"/>
      <c r="JE24" s="328">
        <v>3</v>
      </c>
    </row>
    <row r="25" spans="1:265" x14ac:dyDescent="0.25">
      <c r="A25" s="481" t="s">
        <v>586</v>
      </c>
      <c r="B25" s="486" t="s">
        <v>587</v>
      </c>
      <c r="C25" s="513">
        <v>4</v>
      </c>
      <c r="D25" s="513"/>
      <c r="E25" s="513"/>
      <c r="F25" s="513">
        <v>2.5</v>
      </c>
      <c r="G25" s="513"/>
      <c r="H25" s="476"/>
      <c r="I25" s="18"/>
      <c r="J25" s="18"/>
      <c r="K25" s="18"/>
      <c r="L25" s="18"/>
      <c r="M25" s="18"/>
      <c r="N25" s="18"/>
      <c r="IX25" s="328"/>
      <c r="IY25" s="328"/>
      <c r="IZ25" s="328"/>
      <c r="JA25" s="328"/>
      <c r="JB25" s="328"/>
      <c r="JC25" s="328"/>
      <c r="JD25" s="328"/>
      <c r="JE25" s="328">
        <v>3.9</v>
      </c>
    </row>
    <row r="26" spans="1:265" x14ac:dyDescent="0.25">
      <c r="A26" s="481" t="s">
        <v>586</v>
      </c>
      <c r="B26" s="486" t="s">
        <v>572</v>
      </c>
      <c r="C26" s="513">
        <v>4.5199999999999996</v>
      </c>
      <c r="D26" s="513">
        <v>3.75</v>
      </c>
      <c r="E26" s="513">
        <v>3.15</v>
      </c>
      <c r="F26" s="513">
        <v>3.5</v>
      </c>
      <c r="G26" s="513"/>
      <c r="H26" s="476"/>
      <c r="I26" s="18"/>
      <c r="J26" s="18"/>
      <c r="K26" s="18"/>
      <c r="L26" s="18"/>
      <c r="M26" s="18"/>
      <c r="N26" s="18"/>
      <c r="IX26" s="328"/>
      <c r="IY26" s="328"/>
      <c r="IZ26" s="328"/>
      <c r="JA26" s="328"/>
      <c r="JB26" s="328"/>
      <c r="JC26" s="328"/>
      <c r="JD26" s="328"/>
      <c r="JE26" s="328">
        <v>3.5</v>
      </c>
    </row>
    <row r="27" spans="1:265" x14ac:dyDescent="0.25">
      <c r="A27" s="481" t="s">
        <v>586</v>
      </c>
      <c r="B27" s="486" t="s">
        <v>573</v>
      </c>
      <c r="C27" s="513">
        <v>3.52</v>
      </c>
      <c r="D27" s="513">
        <v>4.3099999999999996</v>
      </c>
      <c r="E27" s="513">
        <v>3</v>
      </c>
      <c r="F27" s="513">
        <v>3.5</v>
      </c>
      <c r="G27" s="513">
        <v>3</v>
      </c>
      <c r="H27" s="476">
        <v>3</v>
      </c>
      <c r="I27" s="18"/>
      <c r="J27" s="18"/>
      <c r="K27" s="18"/>
      <c r="L27" s="18"/>
      <c r="M27" s="18"/>
      <c r="N27" s="18"/>
      <c r="IX27" s="328"/>
      <c r="IY27" s="328"/>
      <c r="IZ27" s="328"/>
      <c r="JA27" s="328"/>
      <c r="JB27" s="328"/>
      <c r="JC27" s="328"/>
      <c r="JD27" s="328"/>
      <c r="JE27" s="328">
        <v>3</v>
      </c>
    </row>
    <row r="28" spans="1:265" s="333" customFormat="1" x14ac:dyDescent="0.25">
      <c r="A28" s="481" t="s">
        <v>586</v>
      </c>
      <c r="B28" s="486" t="s">
        <v>574</v>
      </c>
      <c r="C28" s="513">
        <v>3</v>
      </c>
      <c r="D28" s="513">
        <v>3.29</v>
      </c>
      <c r="E28" s="513">
        <v>3.3</v>
      </c>
      <c r="F28" s="513">
        <v>3.3</v>
      </c>
      <c r="G28" s="513"/>
      <c r="H28" s="476">
        <v>3.35</v>
      </c>
      <c r="I28" s="18"/>
      <c r="J28" s="18"/>
      <c r="K28" s="18"/>
      <c r="L28" s="18"/>
      <c r="M28" s="18"/>
      <c r="N28" s="18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IX28" s="328"/>
      <c r="IY28" s="328"/>
      <c r="IZ28" s="328"/>
      <c r="JA28" s="328"/>
      <c r="JB28" s="328"/>
      <c r="JC28" s="328"/>
      <c r="JD28" s="328"/>
      <c r="JE28" s="328">
        <v>5.71</v>
      </c>
    </row>
    <row r="29" spans="1:265" s="487" customFormat="1" x14ac:dyDescent="0.25">
      <c r="A29" s="481" t="s">
        <v>586</v>
      </c>
      <c r="B29" s="486" t="s">
        <v>588</v>
      </c>
      <c r="C29" s="513">
        <v>2.8</v>
      </c>
      <c r="D29" s="513">
        <v>3.92</v>
      </c>
      <c r="E29" s="513">
        <v>3.08</v>
      </c>
      <c r="F29" s="513">
        <v>2.87</v>
      </c>
      <c r="G29" s="513">
        <v>2.5</v>
      </c>
      <c r="H29" s="476"/>
      <c r="I29" s="18"/>
      <c r="J29" s="18"/>
      <c r="K29" s="18"/>
      <c r="L29" s="18"/>
      <c r="M29" s="18"/>
      <c r="N29" s="18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IX29" s="328"/>
      <c r="IY29" s="328"/>
      <c r="IZ29" s="328"/>
      <c r="JA29" s="328"/>
      <c r="JB29" s="328"/>
      <c r="JC29" s="328"/>
      <c r="JD29" s="328"/>
      <c r="JE29" s="328"/>
    </row>
    <row r="30" spans="1:265" s="487" customFormat="1" x14ac:dyDescent="0.25">
      <c r="A30" s="481" t="s">
        <v>586</v>
      </c>
      <c r="B30" s="486" t="s">
        <v>589</v>
      </c>
      <c r="C30" s="513">
        <v>1.77</v>
      </c>
      <c r="D30" s="513"/>
      <c r="E30" s="513"/>
      <c r="F30" s="513">
        <v>3.5</v>
      </c>
      <c r="G30" s="513">
        <v>2.5</v>
      </c>
      <c r="H30" s="476"/>
      <c r="I30" s="18"/>
      <c r="J30" s="18"/>
      <c r="K30" s="18"/>
      <c r="L30" s="18"/>
      <c r="M30" s="18"/>
      <c r="N30" s="18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IX30" s="328"/>
      <c r="IY30" s="328"/>
      <c r="IZ30" s="328"/>
      <c r="JA30" s="328"/>
      <c r="JB30" s="328"/>
      <c r="JC30" s="328"/>
      <c r="JD30" s="328"/>
      <c r="JE30" s="328"/>
    </row>
    <row r="31" spans="1:265" s="487" customFormat="1" x14ac:dyDescent="0.25">
      <c r="A31" s="481" t="s">
        <v>586</v>
      </c>
      <c r="B31" s="486" t="s">
        <v>575</v>
      </c>
      <c r="C31" s="513">
        <v>3.84</v>
      </c>
      <c r="D31" s="513">
        <v>4.3</v>
      </c>
      <c r="E31" s="513"/>
      <c r="F31" s="513">
        <v>3</v>
      </c>
      <c r="G31" s="513">
        <v>2.5</v>
      </c>
      <c r="H31" s="476">
        <v>3</v>
      </c>
      <c r="I31" s="18"/>
      <c r="J31" s="18"/>
      <c r="K31" s="18"/>
      <c r="L31" s="18"/>
      <c r="M31" s="18"/>
      <c r="N31" s="18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IX31" s="328"/>
      <c r="IY31" s="328"/>
      <c r="IZ31" s="328"/>
      <c r="JA31" s="328"/>
      <c r="JB31" s="328"/>
      <c r="JC31" s="328"/>
      <c r="JD31" s="328"/>
      <c r="JE31" s="328"/>
    </row>
    <row r="32" spans="1:265" s="487" customFormat="1" x14ac:dyDescent="0.25">
      <c r="A32" s="481" t="s">
        <v>586</v>
      </c>
      <c r="B32" s="486" t="s">
        <v>592</v>
      </c>
      <c r="C32" s="513">
        <v>6</v>
      </c>
      <c r="D32" s="513"/>
      <c r="E32" s="513"/>
      <c r="F32" s="513"/>
      <c r="G32" s="513"/>
      <c r="H32" s="476">
        <v>6</v>
      </c>
      <c r="I32" s="18"/>
      <c r="J32" s="18"/>
      <c r="K32" s="18"/>
      <c r="L32" s="18"/>
      <c r="M32" s="18"/>
      <c r="N32" s="18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IX32" s="328"/>
      <c r="IY32" s="328"/>
      <c r="IZ32" s="328"/>
      <c r="JA32" s="328"/>
      <c r="JB32" s="328"/>
      <c r="JC32" s="328"/>
      <c r="JD32" s="328"/>
      <c r="JE32" s="328"/>
    </row>
    <row r="33" spans="1:265" s="487" customFormat="1" x14ac:dyDescent="0.25">
      <c r="A33" s="481" t="s">
        <v>586</v>
      </c>
      <c r="B33" s="486" t="s">
        <v>576</v>
      </c>
      <c r="C33" s="513"/>
      <c r="D33" s="513"/>
      <c r="E33" s="513"/>
      <c r="F33" s="513"/>
      <c r="G33" s="513"/>
      <c r="H33" s="476">
        <v>3.2</v>
      </c>
      <c r="I33" s="18"/>
      <c r="J33" s="18"/>
      <c r="K33" s="18"/>
      <c r="L33" s="18"/>
      <c r="M33" s="18"/>
      <c r="N33" s="18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IX33" s="328"/>
      <c r="IY33" s="328"/>
      <c r="IZ33" s="328"/>
      <c r="JA33" s="328"/>
      <c r="JB33" s="328"/>
      <c r="JC33" s="328"/>
      <c r="JD33" s="328"/>
      <c r="JE33" s="328"/>
    </row>
    <row r="34" spans="1:265" s="487" customFormat="1" x14ac:dyDescent="0.25">
      <c r="A34" s="481" t="s">
        <v>586</v>
      </c>
      <c r="B34" s="486" t="s">
        <v>593</v>
      </c>
      <c r="C34" s="513">
        <v>3.5</v>
      </c>
      <c r="D34" s="513"/>
      <c r="E34" s="513"/>
      <c r="F34" s="513"/>
      <c r="G34" s="513"/>
      <c r="H34" s="476">
        <v>3.42</v>
      </c>
      <c r="I34" s="18"/>
      <c r="J34" s="18"/>
      <c r="K34" s="18"/>
      <c r="L34" s="18"/>
      <c r="M34" s="18"/>
      <c r="N34" s="18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IX34" s="328"/>
      <c r="IY34" s="328"/>
      <c r="IZ34" s="328"/>
      <c r="JA34" s="328"/>
      <c r="JB34" s="328"/>
      <c r="JC34" s="328"/>
      <c r="JD34" s="328"/>
      <c r="JE34" s="328"/>
    </row>
    <row r="35" spans="1:265" s="487" customFormat="1" x14ac:dyDescent="0.25">
      <c r="A35" s="481" t="s">
        <v>586</v>
      </c>
      <c r="B35" s="486" t="s">
        <v>577</v>
      </c>
      <c r="C35" s="513">
        <v>3.76</v>
      </c>
      <c r="D35" s="513">
        <v>4.1399999999999997</v>
      </c>
      <c r="E35" s="513"/>
      <c r="F35" s="513"/>
      <c r="G35" s="513"/>
      <c r="H35" s="476">
        <v>3</v>
      </c>
      <c r="I35" s="18"/>
      <c r="J35" s="18"/>
      <c r="K35" s="18"/>
      <c r="L35" s="18"/>
      <c r="M35" s="18"/>
      <c r="N35" s="18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IX35" s="328"/>
      <c r="IY35" s="328"/>
      <c r="IZ35" s="328"/>
      <c r="JA35" s="328"/>
      <c r="JB35" s="328"/>
      <c r="JC35" s="328"/>
      <c r="JD35" s="328"/>
      <c r="JE35" s="328"/>
    </row>
    <row r="36" spans="1:265" s="487" customFormat="1" x14ac:dyDescent="0.25">
      <c r="A36" s="481" t="s">
        <v>586</v>
      </c>
      <c r="B36" s="486" t="s">
        <v>611</v>
      </c>
      <c r="C36" s="513">
        <v>4.5</v>
      </c>
      <c r="D36" s="513"/>
      <c r="E36" s="513"/>
      <c r="F36" s="513"/>
      <c r="G36" s="513"/>
      <c r="H36" s="476"/>
      <c r="I36" s="18"/>
      <c r="J36" s="18"/>
      <c r="K36" s="18"/>
      <c r="L36" s="18"/>
      <c r="M36" s="18"/>
      <c r="N36" s="18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IX36" s="328"/>
      <c r="IY36" s="328"/>
      <c r="IZ36" s="328"/>
      <c r="JA36" s="328"/>
      <c r="JB36" s="328"/>
      <c r="JC36" s="328"/>
      <c r="JD36" s="328"/>
      <c r="JE36" s="328"/>
    </row>
    <row r="37" spans="1:265" s="774" customFormat="1" x14ac:dyDescent="0.25">
      <c r="A37" s="481" t="s">
        <v>586</v>
      </c>
      <c r="B37" s="486" t="s">
        <v>595</v>
      </c>
      <c r="C37" s="775">
        <v>3.06</v>
      </c>
      <c r="D37" s="775"/>
      <c r="E37" s="775"/>
      <c r="F37" s="775"/>
      <c r="G37" s="775"/>
      <c r="H37" s="476"/>
      <c r="I37" s="18"/>
      <c r="J37" s="18"/>
      <c r="K37" s="18"/>
      <c r="L37" s="18"/>
      <c r="M37" s="18"/>
      <c r="N37" s="18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IX37" s="328"/>
      <c r="IY37" s="328"/>
      <c r="IZ37" s="328"/>
      <c r="JA37" s="328"/>
      <c r="JB37" s="328"/>
      <c r="JC37" s="328"/>
      <c r="JD37" s="328"/>
      <c r="JE37" s="328"/>
    </row>
    <row r="38" spans="1:265" s="774" customFormat="1" x14ac:dyDescent="0.25">
      <c r="A38" s="481" t="s">
        <v>1610</v>
      </c>
      <c r="B38" s="486" t="s">
        <v>622</v>
      </c>
      <c r="C38" s="775">
        <v>3.06</v>
      </c>
      <c r="D38" s="775"/>
      <c r="E38" s="775">
        <v>4</v>
      </c>
      <c r="F38" s="775">
        <v>3</v>
      </c>
      <c r="G38" s="775"/>
      <c r="H38" s="476">
        <v>3.36</v>
      </c>
      <c r="I38" s="18"/>
      <c r="J38" s="18"/>
      <c r="K38" s="18"/>
      <c r="L38" s="18"/>
      <c r="M38" s="18"/>
      <c r="N38" s="18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IX38" s="328"/>
      <c r="IY38" s="328"/>
      <c r="IZ38" s="328"/>
      <c r="JA38" s="328"/>
      <c r="JB38" s="328"/>
      <c r="JC38" s="328"/>
      <c r="JD38" s="328"/>
      <c r="JE38" s="328"/>
    </row>
    <row r="39" spans="1:265" s="774" customFormat="1" x14ac:dyDescent="0.25">
      <c r="A39" s="481" t="s">
        <v>1093</v>
      </c>
      <c r="B39" s="486" t="s">
        <v>622</v>
      </c>
      <c r="C39" s="775"/>
      <c r="D39" s="775"/>
      <c r="E39" s="775"/>
      <c r="F39" s="775"/>
      <c r="G39" s="775">
        <v>3.25</v>
      </c>
      <c r="H39" s="476">
        <v>3.5</v>
      </c>
      <c r="I39" s="18"/>
      <c r="J39" s="18"/>
      <c r="K39" s="18"/>
      <c r="L39" s="18"/>
      <c r="M39" s="18"/>
      <c r="N39" s="18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IX39" s="328"/>
      <c r="IY39" s="328"/>
      <c r="IZ39" s="328"/>
      <c r="JA39" s="328"/>
      <c r="JB39" s="328"/>
      <c r="JC39" s="328"/>
      <c r="JD39" s="328"/>
      <c r="JE39" s="328"/>
    </row>
    <row r="40" spans="1:265" s="774" customFormat="1" x14ac:dyDescent="0.25">
      <c r="A40" s="481" t="s">
        <v>613</v>
      </c>
      <c r="B40" s="486" t="s">
        <v>587</v>
      </c>
      <c r="C40" s="775"/>
      <c r="D40" s="775"/>
      <c r="E40" s="775"/>
      <c r="F40" s="775"/>
      <c r="G40" s="775">
        <v>3</v>
      </c>
      <c r="H40" s="476">
        <v>5</v>
      </c>
      <c r="I40" s="18"/>
      <c r="J40" s="18"/>
      <c r="K40" s="18"/>
      <c r="L40" s="18"/>
      <c r="M40" s="18"/>
      <c r="N40" s="18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IX40" s="328"/>
      <c r="IY40" s="328"/>
      <c r="IZ40" s="328"/>
      <c r="JA40" s="328"/>
      <c r="JB40" s="328"/>
      <c r="JC40" s="328"/>
      <c r="JD40" s="328"/>
      <c r="JE40" s="328"/>
    </row>
    <row r="41" spans="1:265" s="487" customFormat="1" x14ac:dyDescent="0.25">
      <c r="A41" s="481" t="s">
        <v>613</v>
      </c>
      <c r="B41" s="486" t="s">
        <v>937</v>
      </c>
      <c r="C41" s="513"/>
      <c r="D41" s="513"/>
      <c r="E41" s="513"/>
      <c r="F41" s="513"/>
      <c r="G41" s="513">
        <v>3</v>
      </c>
      <c r="H41" s="476"/>
      <c r="I41" s="18"/>
      <c r="J41" s="18"/>
      <c r="K41" s="18"/>
      <c r="L41" s="18"/>
      <c r="M41" s="18"/>
      <c r="N41" s="18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IX41" s="328"/>
      <c r="IY41" s="328"/>
      <c r="IZ41" s="328"/>
      <c r="JA41" s="328"/>
      <c r="JB41" s="328"/>
      <c r="JC41" s="328"/>
      <c r="JD41" s="328"/>
      <c r="JE41" s="328"/>
    </row>
    <row r="42" spans="1:265" s="487" customFormat="1" x14ac:dyDescent="0.25">
      <c r="A42" s="481" t="s">
        <v>613</v>
      </c>
      <c r="B42" s="486" t="s">
        <v>612</v>
      </c>
      <c r="C42" s="513"/>
      <c r="D42" s="513"/>
      <c r="E42" s="513">
        <v>5.32</v>
      </c>
      <c r="F42" s="513"/>
      <c r="G42" s="513"/>
      <c r="H42" s="476">
        <v>4.4400000000000004</v>
      </c>
      <c r="I42" s="18"/>
      <c r="J42" s="18"/>
      <c r="K42" s="18"/>
      <c r="L42" s="18"/>
      <c r="M42" s="18"/>
      <c r="N42" s="18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IX42" s="328"/>
      <c r="IY42" s="328"/>
      <c r="IZ42" s="328"/>
      <c r="JA42" s="328"/>
      <c r="JB42" s="328"/>
      <c r="JC42" s="328"/>
      <c r="JD42" s="328"/>
      <c r="JE42" s="328"/>
    </row>
    <row r="43" spans="1:265" s="333" customFormat="1" x14ac:dyDescent="0.25">
      <c r="A43" s="481" t="s">
        <v>613</v>
      </c>
      <c r="B43" s="486" t="s">
        <v>618</v>
      </c>
      <c r="C43" s="513"/>
      <c r="D43" s="513"/>
      <c r="E43" s="513">
        <v>4</v>
      </c>
      <c r="F43" s="513"/>
      <c r="G43" s="513"/>
      <c r="H43" s="476"/>
      <c r="I43" s="18"/>
      <c r="J43" s="18"/>
      <c r="K43" s="18"/>
      <c r="L43" s="18"/>
      <c r="M43" s="18"/>
      <c r="N43" s="18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IX43" s="328"/>
      <c r="IY43" s="328"/>
      <c r="IZ43" s="328"/>
      <c r="JA43" s="328"/>
      <c r="JB43" s="328"/>
      <c r="JC43" s="328"/>
      <c r="JD43" s="328"/>
      <c r="JE43" s="328">
        <v>3</v>
      </c>
    </row>
    <row r="44" spans="1:265" ht="15.75" thickBot="1" x14ac:dyDescent="0.3">
      <c r="A44" s="469" t="s">
        <v>781</v>
      </c>
      <c r="B44" s="470"/>
      <c r="C44" s="470"/>
      <c r="D44" s="470"/>
      <c r="E44" s="470"/>
      <c r="F44" s="470"/>
      <c r="G44" s="470"/>
      <c r="H44" s="471"/>
      <c r="I44" s="18"/>
      <c r="J44" s="18"/>
      <c r="K44" s="18"/>
      <c r="L44" s="18"/>
      <c r="M44" s="18"/>
      <c r="N44" s="18"/>
      <c r="O44"/>
      <c r="P44"/>
      <c r="Q44"/>
      <c r="R44"/>
      <c r="S44"/>
      <c r="T44"/>
      <c r="U44"/>
      <c r="V44"/>
      <c r="W44"/>
      <c r="X44"/>
      <c r="Y44"/>
      <c r="Z44"/>
      <c r="AA44"/>
      <c r="IX44" s="328"/>
      <c r="IY44" s="328"/>
      <c r="IZ44" s="328"/>
      <c r="JA44" s="328"/>
      <c r="JB44" s="328"/>
      <c r="JC44" s="328"/>
      <c r="JD44" s="328"/>
      <c r="JE44" s="328">
        <v>3</v>
      </c>
    </row>
    <row r="45" spans="1:265" x14ac:dyDescent="0.25">
      <c r="A45" s="515" t="s">
        <v>570</v>
      </c>
      <c r="B45" s="514" t="s">
        <v>573</v>
      </c>
      <c r="C45" s="495"/>
      <c r="D45" s="495"/>
      <c r="E45" s="495"/>
      <c r="F45" s="495"/>
      <c r="G45" s="495"/>
      <c r="H45" s="496">
        <v>0.3</v>
      </c>
      <c r="I45" s="19"/>
      <c r="J45" s="19"/>
      <c r="K45" s="19"/>
      <c r="L45" s="19"/>
      <c r="M45" s="19"/>
      <c r="N45" s="16"/>
      <c r="O45"/>
      <c r="P45"/>
      <c r="Q45"/>
      <c r="R45"/>
      <c r="S45"/>
      <c r="T45"/>
      <c r="U45"/>
      <c r="V45"/>
      <c r="W45"/>
      <c r="X45"/>
      <c r="Y45"/>
      <c r="Z45"/>
      <c r="AA45"/>
    </row>
    <row r="46" spans="1:265" s="331" customFormat="1" x14ac:dyDescent="0.25">
      <c r="A46" s="497" t="s">
        <v>570</v>
      </c>
      <c r="B46" s="516" t="s">
        <v>577</v>
      </c>
      <c r="C46" s="517"/>
      <c r="D46" s="517"/>
      <c r="E46" s="517"/>
      <c r="F46" s="517"/>
      <c r="G46" s="517"/>
      <c r="H46" s="498">
        <v>0.99</v>
      </c>
      <c r="I46" s="19"/>
      <c r="J46" s="19"/>
      <c r="K46" s="19"/>
      <c r="L46" s="19"/>
      <c r="M46" s="19"/>
      <c r="N46" s="332"/>
    </row>
    <row r="47" spans="1:265" s="333" customFormat="1" x14ac:dyDescent="0.25">
      <c r="A47" s="497" t="s">
        <v>566</v>
      </c>
      <c r="B47" s="516" t="s">
        <v>618</v>
      </c>
      <c r="C47" s="517"/>
      <c r="D47" s="517"/>
      <c r="E47" s="517"/>
      <c r="F47" s="517"/>
      <c r="G47" s="517"/>
      <c r="H47" s="498">
        <v>0.9</v>
      </c>
      <c r="I47" s="19"/>
      <c r="J47" s="19"/>
      <c r="K47" s="19"/>
      <c r="L47" s="19"/>
      <c r="M47" s="19"/>
      <c r="N47" s="334"/>
    </row>
    <row r="48" spans="1:265" s="333" customFormat="1" x14ac:dyDescent="0.25">
      <c r="A48" s="497" t="s">
        <v>566</v>
      </c>
      <c r="B48" s="516" t="s">
        <v>568</v>
      </c>
      <c r="C48" s="517"/>
      <c r="D48" s="517"/>
      <c r="E48" s="517">
        <v>0.9</v>
      </c>
      <c r="F48" s="517">
        <v>1.97</v>
      </c>
      <c r="G48" s="517">
        <v>0.9</v>
      </c>
      <c r="H48" s="498"/>
      <c r="I48" s="19"/>
      <c r="J48" s="19"/>
      <c r="K48" s="19"/>
      <c r="L48" s="19"/>
      <c r="M48" s="19"/>
      <c r="N48" s="334"/>
    </row>
    <row r="49" spans="1:27" s="510" customFormat="1" x14ac:dyDescent="0.25">
      <c r="A49" s="497" t="s">
        <v>586</v>
      </c>
      <c r="B49" s="516" t="s">
        <v>587</v>
      </c>
      <c r="C49" s="517"/>
      <c r="D49" s="517"/>
      <c r="E49" s="517">
        <v>0.7</v>
      </c>
      <c r="F49" s="517"/>
      <c r="G49" s="517"/>
      <c r="H49" s="498">
        <v>0.3</v>
      </c>
      <c r="I49" s="512"/>
      <c r="J49" s="512"/>
      <c r="K49" s="512"/>
      <c r="L49" s="512"/>
      <c r="M49" s="512"/>
      <c r="N49" s="511"/>
    </row>
    <row r="50" spans="1:27" s="774" customFormat="1" x14ac:dyDescent="0.25">
      <c r="A50" s="497" t="s">
        <v>586</v>
      </c>
      <c r="B50" s="516" t="s">
        <v>572</v>
      </c>
      <c r="C50" s="517"/>
      <c r="D50" s="517"/>
      <c r="E50" s="517">
        <v>0.7</v>
      </c>
      <c r="F50" s="517"/>
      <c r="G50" s="517"/>
      <c r="H50" s="498"/>
      <c r="I50" s="512"/>
      <c r="J50" s="512"/>
      <c r="K50" s="512"/>
      <c r="L50" s="512"/>
      <c r="M50" s="512"/>
      <c r="N50" s="511"/>
    </row>
    <row r="51" spans="1:27" s="774" customFormat="1" x14ac:dyDescent="0.25">
      <c r="A51" s="497" t="s">
        <v>586</v>
      </c>
      <c r="B51" s="516" t="s">
        <v>573</v>
      </c>
      <c r="C51" s="517"/>
      <c r="D51" s="517"/>
      <c r="E51" s="517">
        <v>0.3</v>
      </c>
      <c r="F51" s="517"/>
      <c r="G51" s="517"/>
      <c r="H51" s="498">
        <v>0.3</v>
      </c>
      <c r="I51" s="512"/>
      <c r="J51" s="512"/>
      <c r="K51" s="512"/>
      <c r="L51" s="512"/>
      <c r="M51" s="512"/>
      <c r="N51" s="511"/>
    </row>
    <row r="52" spans="1:27" s="774" customFormat="1" x14ac:dyDescent="0.25">
      <c r="A52" s="497" t="s">
        <v>586</v>
      </c>
      <c r="B52" s="516" t="s">
        <v>574</v>
      </c>
      <c r="C52" s="517"/>
      <c r="D52" s="517"/>
      <c r="E52" s="517"/>
      <c r="F52" s="517">
        <v>0.3</v>
      </c>
      <c r="G52" s="517"/>
      <c r="H52" s="498">
        <v>0.3</v>
      </c>
      <c r="I52" s="512"/>
      <c r="J52" s="512"/>
      <c r="K52" s="512"/>
      <c r="L52" s="512"/>
      <c r="M52" s="512"/>
      <c r="N52" s="511"/>
    </row>
    <row r="53" spans="1:27" s="510" customFormat="1" x14ac:dyDescent="0.25">
      <c r="A53" s="497" t="s">
        <v>586</v>
      </c>
      <c r="B53" s="516" t="s">
        <v>575</v>
      </c>
      <c r="C53" s="517"/>
      <c r="D53" s="517"/>
      <c r="E53" s="517">
        <v>0.3</v>
      </c>
      <c r="F53" s="517"/>
      <c r="G53" s="517"/>
      <c r="H53" s="498">
        <v>0.3</v>
      </c>
      <c r="I53" s="512"/>
      <c r="J53" s="512"/>
      <c r="K53" s="512"/>
      <c r="L53" s="512"/>
      <c r="M53" s="512"/>
      <c r="N53" s="511"/>
    </row>
    <row r="54" spans="1:27" s="510" customFormat="1" ht="15.75" thickBot="1" x14ac:dyDescent="0.3">
      <c r="A54" s="497" t="s">
        <v>586</v>
      </c>
      <c r="B54" s="516" t="s">
        <v>577</v>
      </c>
      <c r="C54" s="517"/>
      <c r="D54" s="517"/>
      <c r="E54" s="517"/>
      <c r="F54" s="517"/>
      <c r="G54" s="517"/>
      <c r="H54" s="498">
        <v>1</v>
      </c>
      <c r="I54" s="512"/>
      <c r="J54" s="512"/>
      <c r="K54" s="512"/>
      <c r="L54" s="512"/>
      <c r="M54" s="512"/>
      <c r="N54" s="511"/>
    </row>
    <row r="55" spans="1:27" s="333" customFormat="1" ht="15.75" thickBot="1" x14ac:dyDescent="0.3">
      <c r="A55" s="700" t="s">
        <v>1095</v>
      </c>
      <c r="B55" s="701"/>
      <c r="C55" s="701"/>
      <c r="D55" s="701"/>
      <c r="E55" s="701"/>
      <c r="F55" s="701"/>
      <c r="G55" s="701"/>
      <c r="H55" s="701"/>
      <c r="I55" s="701"/>
      <c r="J55" s="701"/>
      <c r="K55" s="702"/>
      <c r="L55" s="19"/>
      <c r="M55" s="19"/>
      <c r="N55" s="334"/>
    </row>
    <row r="56" spans="1:27" ht="5.25" customHeight="1" x14ac:dyDescent="0.25">
      <c r="A56" s="238"/>
      <c r="B56" s="238"/>
      <c r="C56" s="239"/>
      <c r="D56" s="238"/>
      <c r="E56" s="240"/>
      <c r="F56" s="238"/>
      <c r="G56" s="238"/>
      <c r="H56" s="238"/>
      <c r="O56"/>
      <c r="P56"/>
      <c r="Q56"/>
      <c r="R56"/>
      <c r="S56"/>
      <c r="T56"/>
      <c r="U56"/>
      <c r="V56"/>
      <c r="W56"/>
      <c r="X56"/>
      <c r="Y56"/>
      <c r="Z56"/>
      <c r="AA56"/>
    </row>
    <row r="57" spans="1:27" x14ac:dyDescent="0.25">
      <c r="A57" s="21" t="s">
        <v>23</v>
      </c>
      <c r="B57" s="20"/>
      <c r="C57" s="20"/>
      <c r="D57" s="20"/>
      <c r="E57" s="20"/>
      <c r="F57" s="20"/>
      <c r="G57" s="20"/>
      <c r="H57" s="20"/>
      <c r="O57"/>
      <c r="P57"/>
      <c r="Q57"/>
      <c r="R57"/>
      <c r="S57"/>
      <c r="T57"/>
      <c r="U57"/>
      <c r="V57"/>
      <c r="W57"/>
      <c r="X57"/>
      <c r="Y57"/>
      <c r="Z57"/>
      <c r="AA57"/>
    </row>
    <row r="58" spans="1:27" x14ac:dyDescent="0.25">
      <c r="A58" s="20"/>
      <c r="B58" s="20"/>
      <c r="C58" s="20"/>
      <c r="D58" s="20"/>
      <c r="E58" s="20"/>
      <c r="F58" s="20"/>
      <c r="G58" s="20"/>
      <c r="H58" s="20"/>
      <c r="O58"/>
      <c r="P58"/>
      <c r="Q58"/>
      <c r="R58"/>
      <c r="S58"/>
      <c r="T58"/>
      <c r="U58"/>
      <c r="V58"/>
      <c r="W58"/>
      <c r="X58"/>
      <c r="Y58"/>
      <c r="Z58"/>
      <c r="AA58"/>
    </row>
    <row r="59" spans="1:27" hidden="1" x14ac:dyDescent="0.25">
      <c r="A59" s="20"/>
      <c r="B59" s="20"/>
      <c r="C59" s="20"/>
      <c r="D59" s="20"/>
      <c r="E59" s="20"/>
      <c r="F59" s="20"/>
      <c r="G59" s="20"/>
      <c r="H59" s="20"/>
      <c r="O59"/>
      <c r="P59"/>
      <c r="Q59"/>
      <c r="R59"/>
      <c r="S59"/>
      <c r="T59"/>
      <c r="U59"/>
      <c r="V59"/>
      <c r="W59"/>
      <c r="X59"/>
      <c r="Y59"/>
      <c r="Z59"/>
      <c r="AA59"/>
    </row>
    <row r="60" spans="1:27" hidden="1" x14ac:dyDescent="0.25">
      <c r="A60" s="20"/>
      <c r="B60" s="20"/>
      <c r="C60" s="20"/>
      <c r="D60" s="20"/>
      <c r="E60" s="20"/>
      <c r="F60" s="20"/>
      <c r="G60" s="20"/>
      <c r="H60" s="20"/>
      <c r="O60"/>
      <c r="P60"/>
      <c r="Q60"/>
      <c r="R60"/>
      <c r="S60"/>
      <c r="T60"/>
      <c r="U60"/>
      <c r="V60"/>
      <c r="W60"/>
      <c r="X60"/>
      <c r="Y60"/>
      <c r="Z60"/>
      <c r="AA60"/>
    </row>
    <row r="61" spans="1:27" hidden="1" x14ac:dyDescent="0.25">
      <c r="A61" s="20"/>
      <c r="B61" s="20"/>
      <c r="C61" s="20"/>
      <c r="D61" s="20"/>
      <c r="E61" s="20"/>
      <c r="F61" s="20"/>
      <c r="G61" s="20"/>
      <c r="H61" s="20"/>
      <c r="O61"/>
      <c r="P61"/>
      <c r="Q61"/>
      <c r="R61"/>
      <c r="S61"/>
      <c r="T61"/>
      <c r="U61"/>
      <c r="V61"/>
      <c r="W61"/>
      <c r="X61"/>
      <c r="Y61"/>
      <c r="Z61"/>
      <c r="AA61"/>
    </row>
    <row r="62" spans="1:27" hidden="1" x14ac:dyDescent="0.25">
      <c r="A62" s="20"/>
      <c r="B62" s="20"/>
      <c r="C62" s="20"/>
      <c r="D62" s="20"/>
      <c r="E62" s="20"/>
      <c r="F62" s="20"/>
      <c r="G62" s="20"/>
      <c r="H62" s="20"/>
      <c r="O62"/>
      <c r="P62"/>
      <c r="Q62"/>
      <c r="R62"/>
      <c r="S62"/>
      <c r="T62"/>
      <c r="U62"/>
      <c r="V62"/>
      <c r="W62"/>
      <c r="X62"/>
      <c r="Y62"/>
      <c r="Z62"/>
      <c r="AA62"/>
    </row>
    <row r="63" spans="1:27" hidden="1" x14ac:dyDescent="0.25">
      <c r="A63" s="20"/>
      <c r="B63" s="20"/>
      <c r="C63" s="20"/>
      <c r="D63" s="20"/>
      <c r="E63" s="20"/>
      <c r="F63" s="20"/>
      <c r="G63" s="20"/>
      <c r="H63" s="20"/>
      <c r="O63"/>
      <c r="P63"/>
      <c r="Q63"/>
      <c r="R63"/>
      <c r="S63"/>
      <c r="T63"/>
      <c r="U63"/>
      <c r="V63"/>
      <c r="W63"/>
      <c r="X63"/>
      <c r="Y63"/>
      <c r="Z63"/>
      <c r="AA63"/>
    </row>
    <row r="64" spans="1:27" hidden="1" x14ac:dyDescent="0.25">
      <c r="A64" s="20"/>
      <c r="B64" s="20"/>
      <c r="C64" s="20"/>
      <c r="D64" s="20"/>
      <c r="E64" s="20"/>
      <c r="F64" s="20"/>
      <c r="G64" s="20"/>
      <c r="H64" s="20"/>
      <c r="O64"/>
      <c r="P64"/>
      <c r="Q64"/>
      <c r="R64"/>
      <c r="S64"/>
      <c r="T64"/>
      <c r="U64"/>
      <c r="V64"/>
      <c r="W64"/>
      <c r="X64"/>
      <c r="Y64"/>
      <c r="Z64"/>
      <c r="AA64"/>
    </row>
    <row r="65" spans="1:27" hidden="1" x14ac:dyDescent="0.25">
      <c r="A65" s="20"/>
      <c r="B65" s="20"/>
      <c r="C65" s="20"/>
      <c r="D65" s="20"/>
      <c r="E65" s="20"/>
      <c r="F65" s="20"/>
      <c r="G65" s="20"/>
      <c r="H65" s="20"/>
      <c r="O65"/>
      <c r="P65"/>
      <c r="Q65"/>
      <c r="R65"/>
      <c r="S65"/>
      <c r="T65"/>
      <c r="U65"/>
      <c r="V65"/>
      <c r="W65"/>
      <c r="X65"/>
      <c r="Y65"/>
      <c r="Z65"/>
      <c r="AA65"/>
    </row>
    <row r="66" spans="1:27" hidden="1" x14ac:dyDescent="0.25">
      <c r="A66" s="20"/>
      <c r="B66" s="20"/>
      <c r="C66" s="20"/>
      <c r="D66" s="20"/>
      <c r="E66" s="20"/>
      <c r="F66" s="20"/>
      <c r="G66" s="20"/>
      <c r="H66" s="20"/>
      <c r="O66"/>
      <c r="P66"/>
      <c r="Q66"/>
      <c r="R66"/>
      <c r="S66"/>
      <c r="T66"/>
      <c r="U66"/>
      <c r="V66"/>
      <c r="W66"/>
      <c r="X66"/>
      <c r="Y66"/>
      <c r="Z66"/>
      <c r="AA66"/>
    </row>
    <row r="67" spans="1:27" hidden="1" x14ac:dyDescent="0.25">
      <c r="A67" s="20"/>
      <c r="B67" s="20"/>
      <c r="C67" s="20"/>
      <c r="D67" s="20"/>
      <c r="E67" s="20"/>
      <c r="F67" s="20"/>
      <c r="G67" s="20"/>
      <c r="H67" s="20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</row>
    <row r="68" spans="1:27" hidden="1" x14ac:dyDescent="0.25">
      <c r="A68" s="20"/>
      <c r="B68" s="20"/>
      <c r="C68" s="20"/>
      <c r="D68" s="20"/>
      <c r="E68" s="20"/>
      <c r="F68" s="20"/>
      <c r="G68" s="20"/>
      <c r="H68" s="20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</row>
    <row r="69" spans="1:27" hidden="1" x14ac:dyDescent="0.25">
      <c r="A69" s="20"/>
      <c r="B69" s="20"/>
      <c r="C69" s="20"/>
      <c r="D69" s="20"/>
      <c r="E69" s="20"/>
      <c r="F69" s="20"/>
      <c r="G69" s="20"/>
      <c r="H69" s="20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</row>
    <row r="70" spans="1:27" hidden="1" x14ac:dyDescent="0.25">
      <c r="A70" s="20"/>
      <c r="B70" s="20"/>
      <c r="C70" s="20"/>
      <c r="D70" s="20"/>
      <c r="E70" s="20"/>
      <c r="F70" s="20"/>
      <c r="G70" s="20"/>
      <c r="H70" s="2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</row>
    <row r="71" spans="1:27" hidden="1" x14ac:dyDescent="0.25">
      <c r="A71" s="20"/>
      <c r="B71" s="20"/>
      <c r="C71" s="20"/>
      <c r="D71" s="20"/>
      <c r="E71" s="20"/>
      <c r="F71" s="20"/>
      <c r="G71" s="20"/>
      <c r="H71" s="20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</row>
    <row r="72" spans="1:27" hidden="1" x14ac:dyDescent="0.25">
      <c r="A72" s="20"/>
      <c r="B72" s="20"/>
      <c r="C72" s="20"/>
      <c r="D72" s="20"/>
      <c r="E72" s="20"/>
      <c r="F72" s="20"/>
      <c r="G72" s="20"/>
      <c r="H72" s="20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</row>
    <row r="73" spans="1:27" hidden="1" x14ac:dyDescent="0.25">
      <c r="A73" s="20"/>
      <c r="B73" s="20"/>
      <c r="C73" s="20"/>
      <c r="D73" s="20"/>
      <c r="E73" s="20"/>
      <c r="F73" s="20"/>
      <c r="G73" s="20"/>
      <c r="H73" s="20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</row>
    <row r="74" spans="1:27" hidden="1" x14ac:dyDescent="0.25">
      <c r="A74" s="20"/>
      <c r="B74" s="20"/>
      <c r="C74" s="20"/>
      <c r="D74" s="20"/>
      <c r="E74" s="20"/>
      <c r="F74" s="20"/>
      <c r="G74" s="20"/>
      <c r="H74" s="20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</row>
    <row r="75" spans="1:27" hidden="1" x14ac:dyDescent="0.25">
      <c r="A75" s="20"/>
      <c r="B75" s="20"/>
      <c r="C75" s="20"/>
      <c r="D75" s="20"/>
      <c r="E75" s="20"/>
      <c r="F75" s="20"/>
      <c r="G75" s="20"/>
      <c r="H75" s="20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</row>
    <row r="76" spans="1:27" hidden="1" x14ac:dyDescent="0.25">
      <c r="A76" s="20"/>
      <c r="B76" s="20"/>
      <c r="C76" s="20"/>
      <c r="D76" s="20"/>
      <c r="E76" s="20"/>
      <c r="F76" s="20"/>
      <c r="G76" s="20"/>
      <c r="H76" s="20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</row>
    <row r="77" spans="1:27" hidden="1" x14ac:dyDescent="0.25">
      <c r="A77" s="20"/>
      <c r="B77" s="20"/>
      <c r="C77" s="20"/>
      <c r="D77" s="20"/>
      <c r="E77" s="20"/>
      <c r="F77" s="20"/>
      <c r="G77" s="20"/>
      <c r="H77" s="20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</row>
    <row r="78" spans="1:27" hidden="1" x14ac:dyDescent="0.25">
      <c r="A78" s="20"/>
      <c r="B78" s="20"/>
      <c r="C78" s="20"/>
      <c r="D78" s="20"/>
      <c r="E78" s="20"/>
      <c r="F78" s="20"/>
      <c r="G78" s="20"/>
      <c r="H78" s="20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</row>
    <row r="79" spans="1:27" hidden="1" x14ac:dyDescent="0.25">
      <c r="A79" s="20"/>
      <c r="B79" s="20"/>
      <c r="C79" s="20"/>
      <c r="D79" s="20"/>
      <c r="E79" s="20"/>
      <c r="F79" s="20"/>
      <c r="G79" s="20"/>
      <c r="H79" s="20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</row>
    <row r="80" spans="1:27" hidden="1" x14ac:dyDescent="0.25">
      <c r="A80" s="20"/>
      <c r="B80" s="20"/>
      <c r="C80" s="20"/>
      <c r="D80" s="20"/>
      <c r="E80" s="20"/>
      <c r="F80" s="20"/>
      <c r="G80" s="20"/>
      <c r="H80" s="2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</row>
    <row r="81" spans="1:27" hidden="1" x14ac:dyDescent="0.25">
      <c r="A81" s="20"/>
      <c r="B81" s="20"/>
      <c r="C81" s="20"/>
      <c r="D81" s="20"/>
      <c r="E81" s="20"/>
      <c r="F81" s="20"/>
      <c r="G81" s="20"/>
      <c r="H81" s="20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</row>
    <row r="82" spans="1:27" hidden="1" x14ac:dyDescent="0.25">
      <c r="A82" s="20"/>
      <c r="B82" s="20"/>
      <c r="C82" s="20"/>
      <c r="D82" s="20"/>
      <c r="E82" s="20"/>
      <c r="F82" s="20"/>
      <c r="G82" s="20"/>
      <c r="H82" s="20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</row>
    <row r="83" spans="1:27" hidden="1" x14ac:dyDescent="0.25">
      <c r="A83" s="20"/>
      <c r="B83" s="20"/>
      <c r="C83" s="20"/>
      <c r="D83" s="20"/>
      <c r="E83" s="20"/>
      <c r="F83" s="20"/>
      <c r="G83" s="20"/>
      <c r="H83" s="20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</row>
    <row r="84" spans="1:27" hidden="1" x14ac:dyDescent="0.25">
      <c r="A84" s="20"/>
      <c r="B84" s="20"/>
      <c r="C84" s="20"/>
      <c r="D84" s="20"/>
      <c r="E84" s="20"/>
      <c r="F84" s="20"/>
      <c r="G84" s="20"/>
      <c r="H84" s="20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</row>
    <row r="85" spans="1:27" hidden="1" x14ac:dyDescent="0.25">
      <c r="A85" s="20"/>
      <c r="B85" s="20"/>
      <c r="C85" s="20"/>
      <c r="D85" s="20"/>
      <c r="E85" s="20"/>
      <c r="F85" s="20"/>
      <c r="G85" s="20"/>
      <c r="H85" s="20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</row>
    <row r="86" spans="1:27" hidden="1" x14ac:dyDescent="0.25">
      <c r="A86" s="20"/>
      <c r="B86" s="20"/>
      <c r="C86" s="20"/>
      <c r="D86" s="20"/>
      <c r="E86" s="20"/>
      <c r="F86" s="20"/>
      <c r="G86" s="20"/>
      <c r="H86" s="20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</row>
    <row r="87" spans="1:27" hidden="1" x14ac:dyDescent="0.25">
      <c r="A87" s="20"/>
      <c r="B87" s="20"/>
      <c r="C87" s="20"/>
      <c r="D87" s="20"/>
      <c r="E87" s="20"/>
      <c r="F87" s="20"/>
      <c r="G87" s="20"/>
      <c r="H87" s="20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</row>
    <row r="88" spans="1:27" hidden="1" x14ac:dyDescent="0.25">
      <c r="A88" s="20"/>
      <c r="B88" s="20"/>
      <c r="C88" s="20"/>
      <c r="D88" s="20"/>
      <c r="E88" s="20"/>
      <c r="F88" s="20"/>
      <c r="G88" s="20"/>
      <c r="H88" s="20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</row>
    <row r="89" spans="1:27" hidden="1" x14ac:dyDescent="0.25">
      <c r="A89" s="20"/>
      <c r="B89" s="20"/>
      <c r="C89" s="20"/>
      <c r="D89" s="20"/>
      <c r="E89" s="20"/>
      <c r="F89" s="20"/>
      <c r="G89" s="20"/>
      <c r="H89" s="20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</row>
    <row r="90" spans="1:27" hidden="1" x14ac:dyDescent="0.25">
      <c r="A90" s="20"/>
      <c r="B90" s="20"/>
      <c r="C90" s="20"/>
      <c r="D90" s="20"/>
      <c r="E90" s="20"/>
      <c r="F90" s="20"/>
      <c r="G90" s="20"/>
      <c r="H90" s="2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</row>
    <row r="91" spans="1:27" hidden="1" x14ac:dyDescent="0.25">
      <c r="A91" s="20"/>
      <c r="B91" s="20"/>
      <c r="C91" s="20"/>
      <c r="D91" s="20"/>
      <c r="E91" s="20"/>
      <c r="F91" s="20"/>
      <c r="G91" s="20"/>
      <c r="H91" s="20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</row>
    <row r="92" spans="1:27" hidden="1" x14ac:dyDescent="0.25">
      <c r="A92" s="20"/>
      <c r="B92" s="20"/>
      <c r="C92" s="20"/>
      <c r="D92" s="20"/>
      <c r="E92" s="20"/>
      <c r="F92" s="20"/>
      <c r="G92" s="20"/>
      <c r="H92" s="20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</row>
    <row r="93" spans="1:27" hidden="1" x14ac:dyDescent="0.25">
      <c r="A93" s="20"/>
      <c r="B93" s="20"/>
      <c r="C93" s="20"/>
      <c r="D93" s="20"/>
      <c r="E93" s="20"/>
      <c r="F93" s="20"/>
      <c r="G93" s="20"/>
      <c r="H93" s="20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</row>
    <row r="94" spans="1:27" hidden="1" x14ac:dyDescent="0.25">
      <c r="A94" s="20"/>
      <c r="B94" s="20"/>
      <c r="C94" s="20"/>
      <c r="D94" s="20"/>
      <c r="E94" s="20"/>
      <c r="F94" s="20"/>
      <c r="G94" s="20"/>
      <c r="H94" s="20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</row>
    <row r="95" spans="1:27" hidden="1" x14ac:dyDescent="0.25">
      <c r="A95" s="20"/>
      <c r="B95" s="20"/>
      <c r="C95" s="20"/>
      <c r="D95" s="20"/>
      <c r="E95" s="20"/>
      <c r="F95" s="20"/>
      <c r="G95" s="20"/>
      <c r="H95" s="20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</row>
    <row r="96" spans="1:27" x14ac:dyDescent="0.25">
      <c r="A96" s="20"/>
      <c r="B96" s="20"/>
      <c r="C96" s="20"/>
      <c r="D96" s="20"/>
      <c r="E96" s="20"/>
      <c r="F96" s="20"/>
      <c r="G96" s="20"/>
      <c r="H96" s="20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</row>
    <row r="97" spans="1:27" x14ac:dyDescent="0.25">
      <c r="A97" s="20"/>
      <c r="B97" s="20"/>
      <c r="C97" s="20"/>
      <c r="D97" s="20"/>
      <c r="E97" s="20"/>
      <c r="F97" s="20"/>
      <c r="G97" s="20"/>
      <c r="H97" s="20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</row>
    <row r="98" spans="1:27" x14ac:dyDescent="0.25">
      <c r="A98" s="20"/>
      <c r="B98" s="20"/>
      <c r="C98" s="20"/>
      <c r="D98" s="20"/>
      <c r="E98" s="20"/>
      <c r="F98" s="20"/>
      <c r="G98" s="20"/>
      <c r="H98" s="20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</row>
    <row r="99" spans="1:27" x14ac:dyDescent="0.25">
      <c r="A99" s="20"/>
      <c r="B99" s="20"/>
      <c r="C99" s="20"/>
      <c r="D99" s="20"/>
      <c r="E99" s="20"/>
      <c r="F99" s="20"/>
      <c r="G99" s="20"/>
      <c r="H99" s="20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</row>
    <row r="100" spans="1:27" x14ac:dyDescent="0.25">
      <c r="A100" s="20"/>
      <c r="B100" s="20"/>
      <c r="C100" s="20"/>
      <c r="D100" s="20"/>
      <c r="E100" s="20"/>
      <c r="F100" s="20"/>
      <c r="G100" s="20"/>
      <c r="H100" s="2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</row>
    <row r="101" spans="1:27" x14ac:dyDescent="0.25">
      <c r="A101" s="20"/>
      <c r="B101" s="20"/>
      <c r="C101" s="20"/>
      <c r="D101" s="20"/>
      <c r="E101" s="20"/>
      <c r="F101" s="20"/>
      <c r="G101" s="20"/>
      <c r="H101" s="20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</row>
    <row r="102" spans="1:27" x14ac:dyDescent="0.25">
      <c r="A102" s="20"/>
      <c r="B102" s="20"/>
      <c r="C102" s="20"/>
      <c r="D102" s="20"/>
      <c r="E102" s="20"/>
      <c r="F102" s="20"/>
      <c r="G102" s="20"/>
      <c r="H102" s="20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</row>
    <row r="103" spans="1:27" x14ac:dyDescent="0.25">
      <c r="A103" s="20"/>
      <c r="B103" s="20"/>
      <c r="C103" s="20"/>
      <c r="D103" s="20"/>
      <c r="E103" s="20"/>
      <c r="F103" s="20"/>
      <c r="G103" s="20"/>
      <c r="H103" s="20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</row>
    <row r="104" spans="1:27" x14ac:dyDescent="0.25">
      <c r="A104" s="20"/>
      <c r="B104" s="20"/>
      <c r="C104" s="20"/>
      <c r="D104" s="20"/>
      <c r="E104" s="20"/>
      <c r="F104" s="20"/>
      <c r="G104" s="20"/>
      <c r="H104" s="20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</row>
    <row r="105" spans="1:27" x14ac:dyDescent="0.25">
      <c r="A105" s="20"/>
      <c r="B105" s="20"/>
      <c r="C105" s="20"/>
      <c r="D105" s="20"/>
      <c r="E105" s="20"/>
      <c r="F105" s="20"/>
      <c r="G105" s="20"/>
      <c r="H105" s="20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</row>
    <row r="106" spans="1:27" x14ac:dyDescent="0.25">
      <c r="A106" s="20"/>
      <c r="B106" s="20"/>
      <c r="C106" s="20"/>
      <c r="D106" s="20"/>
      <c r="E106" s="20"/>
      <c r="F106" s="20"/>
      <c r="G106" s="20"/>
      <c r="H106" s="20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</row>
    <row r="107" spans="1:27" x14ac:dyDescent="0.25">
      <c r="A107" s="20"/>
      <c r="B107" s="20"/>
      <c r="C107" s="20"/>
      <c r="D107" s="20"/>
      <c r="E107" s="20"/>
      <c r="F107" s="20"/>
      <c r="G107" s="20"/>
      <c r="H107" s="20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</row>
    <row r="108" spans="1:27" x14ac:dyDescent="0.25">
      <c r="A108" s="20"/>
      <c r="B108" s="20"/>
      <c r="C108" s="20"/>
      <c r="D108" s="20"/>
      <c r="E108" s="20"/>
      <c r="F108" s="20"/>
      <c r="G108" s="20"/>
      <c r="H108" s="20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</row>
    <row r="109" spans="1:27" x14ac:dyDescent="0.25">
      <c r="A109" s="20"/>
      <c r="B109" s="20"/>
      <c r="C109" s="20"/>
      <c r="D109" s="20"/>
      <c r="E109" s="20"/>
      <c r="F109" s="20"/>
      <c r="G109" s="20"/>
      <c r="H109" s="20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</row>
    <row r="110" spans="1:27" x14ac:dyDescent="0.25">
      <c r="A110" s="20"/>
      <c r="B110" s="20"/>
      <c r="C110" s="20"/>
      <c r="D110" s="20"/>
      <c r="E110" s="20"/>
      <c r="F110" s="20"/>
      <c r="G110" s="20"/>
      <c r="H110" s="2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</row>
    <row r="111" spans="1:27" x14ac:dyDescent="0.25">
      <c r="A111" s="20"/>
      <c r="B111" s="20"/>
      <c r="C111" s="20"/>
      <c r="D111" s="20"/>
      <c r="E111" s="20"/>
      <c r="F111" s="20"/>
      <c r="G111" s="20"/>
      <c r="H111" s="20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</row>
    <row r="112" spans="1:27" x14ac:dyDescent="0.25">
      <c r="A112" s="20"/>
      <c r="B112" s="20"/>
      <c r="C112" s="20"/>
      <c r="D112" s="20"/>
      <c r="E112" s="20"/>
      <c r="F112" s="20"/>
      <c r="G112" s="20"/>
      <c r="H112" s="20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</row>
    <row r="113" spans="1:27" x14ac:dyDescent="0.25">
      <c r="A113" s="20"/>
      <c r="B113" s="20"/>
      <c r="C113" s="20"/>
      <c r="D113" s="20"/>
      <c r="E113" s="20"/>
      <c r="F113" s="20"/>
      <c r="G113" s="20"/>
      <c r="H113" s="20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</row>
    <row r="114" spans="1:27" x14ac:dyDescent="0.25">
      <c r="A114" s="20"/>
      <c r="B114" s="20"/>
      <c r="C114" s="20"/>
      <c r="D114" s="20"/>
      <c r="E114" s="20"/>
      <c r="F114" s="20"/>
      <c r="G114" s="20"/>
      <c r="H114" s="20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</row>
    <row r="115" spans="1:27" x14ac:dyDescent="0.25">
      <c r="A115" s="20"/>
      <c r="B115" s="20"/>
      <c r="C115" s="20"/>
      <c r="D115" s="20"/>
      <c r="E115" s="20"/>
      <c r="F115" s="20"/>
      <c r="G115" s="20"/>
      <c r="H115" s="20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</row>
    <row r="116" spans="1:27" x14ac:dyDescent="0.25">
      <c r="A116" s="20"/>
      <c r="B116" s="20"/>
      <c r="C116" s="20"/>
      <c r="D116" s="20"/>
      <c r="E116" s="20"/>
      <c r="F116" s="20"/>
      <c r="G116" s="20"/>
      <c r="H116" s="20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</row>
    <row r="117" spans="1:27" x14ac:dyDescent="0.25">
      <c r="A117" s="20"/>
      <c r="B117" s="20"/>
      <c r="C117" s="20"/>
      <c r="D117" s="20"/>
      <c r="E117" s="20"/>
      <c r="F117" s="20"/>
      <c r="G117" s="20"/>
      <c r="H117" s="20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</row>
    <row r="118" spans="1:27" x14ac:dyDescent="0.25">
      <c r="A118" s="20"/>
      <c r="B118" s="20"/>
      <c r="C118" s="20"/>
      <c r="D118" s="20"/>
      <c r="E118" s="20"/>
      <c r="F118" s="20"/>
      <c r="G118" s="20"/>
      <c r="H118" s="20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</row>
    <row r="119" spans="1:27" x14ac:dyDescent="0.25">
      <c r="A119" s="20"/>
      <c r="B119" s="20"/>
      <c r="C119" s="20"/>
      <c r="D119" s="20"/>
      <c r="E119" s="20"/>
      <c r="F119" s="20"/>
      <c r="G119" s="20"/>
      <c r="H119" s="20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</row>
    <row r="120" spans="1:27" x14ac:dyDescent="0.25">
      <c r="A120" s="20"/>
      <c r="B120" s="20"/>
      <c r="C120" s="20"/>
      <c r="D120" s="20"/>
      <c r="E120" s="20"/>
      <c r="F120" s="20"/>
      <c r="G120" s="20"/>
      <c r="H120" s="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</row>
    <row r="121" spans="1:27" x14ac:dyDescent="0.25">
      <c r="A121" s="20"/>
      <c r="B121" s="20"/>
      <c r="C121" s="20"/>
      <c r="D121" s="20"/>
      <c r="E121" s="20"/>
      <c r="F121" s="20"/>
      <c r="G121" s="20"/>
      <c r="H121" s="20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</row>
    <row r="122" spans="1:27" x14ac:dyDescent="0.25">
      <c r="A122" s="20"/>
      <c r="B122" s="20"/>
      <c r="C122" s="20"/>
      <c r="D122" s="20"/>
      <c r="E122" s="20"/>
      <c r="F122" s="20"/>
      <c r="G122" s="20"/>
      <c r="H122" s="20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</row>
    <row r="123" spans="1:27" x14ac:dyDescent="0.25">
      <c r="A123" s="20"/>
      <c r="B123" s="20"/>
      <c r="C123" s="20"/>
      <c r="D123" s="20"/>
      <c r="E123" s="20"/>
      <c r="F123" s="20"/>
      <c r="G123" s="20"/>
      <c r="H123" s="20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</row>
    <row r="124" spans="1:27" x14ac:dyDescent="0.25">
      <c r="A124" s="20"/>
      <c r="B124" s="20"/>
      <c r="C124" s="20"/>
      <c r="D124" s="20"/>
      <c r="E124" s="20"/>
      <c r="F124" s="20"/>
      <c r="G124" s="20"/>
      <c r="H124" s="20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</row>
    <row r="125" spans="1:27" x14ac:dyDescent="0.25">
      <c r="A125" s="20"/>
      <c r="B125" s="20"/>
      <c r="C125" s="20"/>
      <c r="D125" s="20"/>
      <c r="E125" s="20"/>
      <c r="F125" s="20"/>
      <c r="G125" s="20"/>
      <c r="H125" s="20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</row>
    <row r="126" spans="1:27" x14ac:dyDescent="0.25"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</row>
    <row r="127" spans="1:27" x14ac:dyDescent="0.25"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</row>
    <row r="128" spans="1:27" x14ac:dyDescent="0.25"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</row>
    <row r="129" spans="9:27" x14ac:dyDescent="0.25"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</row>
    <row r="130" spans="9:27" x14ac:dyDescent="0.25"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</row>
    <row r="131" spans="9:27" x14ac:dyDescent="0.25"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</row>
    <row r="132" spans="9:27" x14ac:dyDescent="0.25"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</row>
    <row r="133" spans="9:27" x14ac:dyDescent="0.25"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</row>
    <row r="134" spans="9:27" x14ac:dyDescent="0.25"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</row>
    <row r="135" spans="9:27" x14ac:dyDescent="0.25"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</row>
    <row r="136" spans="9:27" x14ac:dyDescent="0.25"/>
    <row r="137" spans="9:27" x14ac:dyDescent="0.25"/>
    <row r="138" spans="9:27" x14ac:dyDescent="0.25"/>
    <row r="139" spans="9:27" x14ac:dyDescent="0.25"/>
    <row r="140" spans="9:27" x14ac:dyDescent="0.25"/>
    <row r="141" spans="9:27" x14ac:dyDescent="0.25"/>
    <row r="142" spans="9:27" x14ac:dyDescent="0.25"/>
    <row r="143" spans="9:27" x14ac:dyDescent="0.25"/>
    <row r="144" spans="9:27" x14ac:dyDescent="0.25"/>
    <row r="145" x14ac:dyDescent="0.25"/>
    <row r="146" x14ac:dyDescent="0.25"/>
    <row r="147" x14ac:dyDescent="0.25"/>
    <row r="148" x14ac:dyDescent="0.25"/>
    <row r="149" x14ac:dyDescent="0.25"/>
    <row r="150" x14ac:dyDescent="0.25"/>
    <row r="151" x14ac:dyDescent="0.25"/>
    <row r="152" x14ac:dyDescent="0.25"/>
    <row r="153" x14ac:dyDescent="0.25"/>
    <row r="154" x14ac:dyDescent="0.25"/>
    <row r="155" x14ac:dyDescent="0.25"/>
    <row r="156" x14ac:dyDescent="0.25"/>
    <row r="157" x14ac:dyDescent="0.25"/>
    <row r="158" x14ac:dyDescent="0.25"/>
    <row r="159" x14ac:dyDescent="0.25"/>
    <row r="160" x14ac:dyDescent="0.25"/>
    <row r="161" x14ac:dyDescent="0.25"/>
    <row r="162" x14ac:dyDescent="0.25"/>
    <row r="163" x14ac:dyDescent="0.25"/>
    <row r="164" x14ac:dyDescent="0.25"/>
    <row r="165" x14ac:dyDescent="0.25"/>
    <row r="166" x14ac:dyDescent="0.25"/>
    <row r="167" x14ac:dyDescent="0.25"/>
    <row r="168" x14ac:dyDescent="0.25"/>
    <row r="169" x14ac:dyDescent="0.25"/>
    <row r="170" x14ac:dyDescent="0.25"/>
    <row r="171" x14ac:dyDescent="0.25"/>
    <row r="172" x14ac:dyDescent="0.25"/>
    <row r="173" x14ac:dyDescent="0.25"/>
    <row r="174" x14ac:dyDescent="0.25"/>
    <row r="175" x14ac:dyDescent="0.25"/>
    <row r="176" x14ac:dyDescent="0.25"/>
    <row r="177" x14ac:dyDescent="0.25"/>
    <row r="178" x14ac:dyDescent="0.25"/>
    <row r="179" x14ac:dyDescent="0.25"/>
    <row r="180" x14ac:dyDescent="0.25"/>
    <row r="181" x14ac:dyDescent="0.25"/>
    <row r="182" x14ac:dyDescent="0.25"/>
    <row r="183" x14ac:dyDescent="0.25"/>
    <row r="184" x14ac:dyDescent="0.25"/>
    <row r="185" x14ac:dyDescent="0.25"/>
    <row r="186" x14ac:dyDescent="0.25"/>
    <row r="187" x14ac:dyDescent="0.25"/>
    <row r="188" x14ac:dyDescent="0.25"/>
    <row r="189" x14ac:dyDescent="0.25"/>
    <row r="190" x14ac:dyDescent="0.25"/>
    <row r="191" x14ac:dyDescent="0.25"/>
    <row r="192" x14ac:dyDescent="0.25"/>
    <row r="193" x14ac:dyDescent="0.25"/>
    <row r="194" x14ac:dyDescent="0.25"/>
    <row r="195" x14ac:dyDescent="0.25"/>
    <row r="196" x14ac:dyDescent="0.25"/>
    <row r="197" x14ac:dyDescent="0.25"/>
    <row r="198" x14ac:dyDescent="0.25"/>
    <row r="199" x14ac:dyDescent="0.25"/>
    <row r="200" x14ac:dyDescent="0.25"/>
    <row r="201" x14ac:dyDescent="0.25"/>
    <row r="202" x14ac:dyDescent="0.25"/>
    <row r="203" x14ac:dyDescent="0.25"/>
    <row r="204" x14ac:dyDescent="0.25"/>
    <row r="205" x14ac:dyDescent="0.25"/>
    <row r="206" x14ac:dyDescent="0.25"/>
    <row r="207" x14ac:dyDescent="0.25"/>
    <row r="208" x14ac:dyDescent="0.25"/>
    <row r="209" x14ac:dyDescent="0.25"/>
    <row r="210" x14ac:dyDescent="0.25"/>
    <row r="211" x14ac:dyDescent="0.25"/>
    <row r="212" x14ac:dyDescent="0.25"/>
    <row r="213" x14ac:dyDescent="0.25"/>
    <row r="214" x14ac:dyDescent="0.25"/>
    <row r="215" x14ac:dyDescent="0.25"/>
    <row r="216" x14ac:dyDescent="0.25"/>
    <row r="217" x14ac:dyDescent="0.25"/>
    <row r="218" x14ac:dyDescent="0.25"/>
    <row r="219" x14ac:dyDescent="0.25"/>
    <row r="220" x14ac:dyDescent="0.25"/>
    <row r="221" x14ac:dyDescent="0.25"/>
    <row r="222" x14ac:dyDescent="0.25"/>
    <row r="223" x14ac:dyDescent="0.25"/>
    <row r="224" x14ac:dyDescent="0.25"/>
    <row r="225" x14ac:dyDescent="0.25"/>
    <row r="226" x14ac:dyDescent="0.25"/>
    <row r="227" x14ac:dyDescent="0.25"/>
    <row r="228" x14ac:dyDescent="0.25"/>
    <row r="229" x14ac:dyDescent="0.25"/>
    <row r="230" x14ac:dyDescent="0.25"/>
    <row r="231" x14ac:dyDescent="0.25"/>
    <row r="232" x14ac:dyDescent="0.25"/>
    <row r="233" x14ac:dyDescent="0.25"/>
    <row r="234" x14ac:dyDescent="0.25"/>
    <row r="235" x14ac:dyDescent="0.25"/>
    <row r="236" x14ac:dyDescent="0.25"/>
    <row r="237" x14ac:dyDescent="0.25"/>
    <row r="238" x14ac:dyDescent="0.25"/>
    <row r="239" x14ac:dyDescent="0.25"/>
    <row r="240" x14ac:dyDescent="0.25"/>
    <row r="241" x14ac:dyDescent="0.25"/>
    <row r="242" x14ac:dyDescent="0.25"/>
    <row r="243" x14ac:dyDescent="0.25"/>
    <row r="244" x14ac:dyDescent="0.25"/>
    <row r="245" x14ac:dyDescent="0.25"/>
    <row r="246" x14ac:dyDescent="0.25"/>
    <row r="247" x14ac:dyDescent="0.25"/>
    <row r="248" x14ac:dyDescent="0.25"/>
    <row r="249" x14ac:dyDescent="0.25"/>
    <row r="250" x14ac:dyDescent="0.25"/>
    <row r="251" x14ac:dyDescent="0.25"/>
    <row r="252" x14ac:dyDescent="0.25"/>
    <row r="253" x14ac:dyDescent="0.25"/>
    <row r="254" x14ac:dyDescent="0.25"/>
    <row r="255" x14ac:dyDescent="0.25"/>
    <row r="256" x14ac:dyDescent="0.25"/>
    <row r="257" x14ac:dyDescent="0.25"/>
    <row r="258" x14ac:dyDescent="0.25"/>
    <row r="259" x14ac:dyDescent="0.25"/>
    <row r="260" x14ac:dyDescent="0.25"/>
    <row r="261" x14ac:dyDescent="0.25"/>
    <row r="262" x14ac:dyDescent="0.25"/>
    <row r="263" x14ac:dyDescent="0.25"/>
    <row r="264" x14ac:dyDescent="0.25"/>
    <row r="265" x14ac:dyDescent="0.25"/>
    <row r="266" x14ac:dyDescent="0.25"/>
    <row r="267" x14ac:dyDescent="0.25"/>
    <row r="268" x14ac:dyDescent="0.25"/>
    <row r="269" x14ac:dyDescent="0.25"/>
    <row r="270" x14ac:dyDescent="0.25"/>
    <row r="271" x14ac:dyDescent="0.25"/>
    <row r="272" x14ac:dyDescent="0.25"/>
    <row r="273" x14ac:dyDescent="0.25"/>
    <row r="274" x14ac:dyDescent="0.25"/>
    <row r="275" x14ac:dyDescent="0.25"/>
    <row r="276" x14ac:dyDescent="0.25"/>
    <row r="277" x14ac:dyDescent="0.25"/>
    <row r="278" x14ac:dyDescent="0.25"/>
    <row r="279" x14ac:dyDescent="0.25"/>
    <row r="280" x14ac:dyDescent="0.25"/>
    <row r="281" x14ac:dyDescent="0.25"/>
    <row r="282" x14ac:dyDescent="0.25"/>
    <row r="283" x14ac:dyDescent="0.25"/>
    <row r="284" x14ac:dyDescent="0.25"/>
    <row r="285" x14ac:dyDescent="0.25"/>
    <row r="286" x14ac:dyDescent="0.25"/>
    <row r="287" x14ac:dyDescent="0.25"/>
    <row r="288" x14ac:dyDescent="0.25"/>
    <row r="289" x14ac:dyDescent="0.25"/>
    <row r="290" x14ac:dyDescent="0.25"/>
    <row r="291" x14ac:dyDescent="0.25"/>
    <row r="292" x14ac:dyDescent="0.25"/>
    <row r="293" x14ac:dyDescent="0.25"/>
    <row r="294" x14ac:dyDescent="0.25"/>
    <row r="295" x14ac:dyDescent="0.25"/>
    <row r="296" x14ac:dyDescent="0.25"/>
    <row r="297" x14ac:dyDescent="0.25"/>
    <row r="298" x14ac:dyDescent="0.25"/>
    <row r="299" x14ac:dyDescent="0.25"/>
    <row r="300" x14ac:dyDescent="0.25"/>
    <row r="301" x14ac:dyDescent="0.25"/>
    <row r="302" x14ac:dyDescent="0.25"/>
    <row r="303" x14ac:dyDescent="0.25"/>
    <row r="304" x14ac:dyDescent="0.25"/>
    <row r="305" x14ac:dyDescent="0.25"/>
    <row r="306" x14ac:dyDescent="0.25"/>
    <row r="307" x14ac:dyDescent="0.25"/>
    <row r="308" x14ac:dyDescent="0.25"/>
    <row r="309" x14ac:dyDescent="0.25"/>
    <row r="310" x14ac:dyDescent="0.25"/>
    <row r="311" x14ac:dyDescent="0.25"/>
    <row r="312" x14ac:dyDescent="0.25"/>
    <row r="313" x14ac:dyDescent="0.25"/>
    <row r="314" x14ac:dyDescent="0.25"/>
    <row r="315" x14ac:dyDescent="0.25"/>
    <row r="316" x14ac:dyDescent="0.25"/>
    <row r="317" x14ac:dyDescent="0.25"/>
    <row r="318" x14ac:dyDescent="0.25"/>
    <row r="319" x14ac:dyDescent="0.25"/>
    <row r="320" x14ac:dyDescent="0.25"/>
    <row r="321" x14ac:dyDescent="0.25"/>
    <row r="322" x14ac:dyDescent="0.25"/>
    <row r="323" x14ac:dyDescent="0.25"/>
    <row r="324" x14ac:dyDescent="0.25"/>
    <row r="325" x14ac:dyDescent="0.25"/>
    <row r="326" x14ac:dyDescent="0.25"/>
    <row r="327" x14ac:dyDescent="0.25"/>
    <row r="328" x14ac:dyDescent="0.25"/>
    <row r="329" x14ac:dyDescent="0.25"/>
    <row r="330" x14ac:dyDescent="0.25"/>
    <row r="331" x14ac:dyDescent="0.25"/>
    <row r="332" x14ac:dyDescent="0.25"/>
    <row r="333" x14ac:dyDescent="0.25"/>
    <row r="334" x14ac:dyDescent="0.25"/>
    <row r="335" x14ac:dyDescent="0.25"/>
    <row r="336" x14ac:dyDescent="0.25"/>
    <row r="337" x14ac:dyDescent="0.25"/>
    <row r="338" x14ac:dyDescent="0.25"/>
    <row r="339" x14ac:dyDescent="0.25"/>
    <row r="340" x14ac:dyDescent="0.25"/>
    <row r="341" x14ac:dyDescent="0.25"/>
    <row r="342" x14ac:dyDescent="0.25"/>
    <row r="343" x14ac:dyDescent="0.25"/>
    <row r="344" x14ac:dyDescent="0.25"/>
    <row r="345" x14ac:dyDescent="0.25"/>
    <row r="346" x14ac:dyDescent="0.25"/>
    <row r="347" x14ac:dyDescent="0.25"/>
    <row r="348" x14ac:dyDescent="0.25"/>
    <row r="349" x14ac:dyDescent="0.25"/>
    <row r="350" x14ac:dyDescent="0.25"/>
    <row r="351" x14ac:dyDescent="0.25"/>
    <row r="352" x14ac:dyDescent="0.25"/>
    <row r="353" x14ac:dyDescent="0.25"/>
    <row r="354" x14ac:dyDescent="0.25"/>
    <row r="355" x14ac:dyDescent="0.25"/>
    <row r="356" x14ac:dyDescent="0.25"/>
    <row r="357" x14ac:dyDescent="0.25"/>
    <row r="358" x14ac:dyDescent="0.25"/>
    <row r="359" x14ac:dyDescent="0.25"/>
    <row r="360" x14ac:dyDescent="0.25"/>
    <row r="361" x14ac:dyDescent="0.25"/>
    <row r="362" x14ac:dyDescent="0.25"/>
    <row r="363" x14ac:dyDescent="0.25"/>
    <row r="364" x14ac:dyDescent="0.25"/>
    <row r="365" x14ac:dyDescent="0.25"/>
    <row r="366" x14ac:dyDescent="0.25"/>
    <row r="367" x14ac:dyDescent="0.25"/>
    <row r="368" x14ac:dyDescent="0.25"/>
    <row r="369" x14ac:dyDescent="0.25"/>
    <row r="370" x14ac:dyDescent="0.25"/>
    <row r="371" x14ac:dyDescent="0.25"/>
    <row r="372" x14ac:dyDescent="0.25"/>
    <row r="373" x14ac:dyDescent="0.25"/>
    <row r="374" x14ac:dyDescent="0.25"/>
    <row r="375" x14ac:dyDescent="0.25"/>
    <row r="376" x14ac:dyDescent="0.25"/>
    <row r="377" x14ac:dyDescent="0.25"/>
    <row r="378" x14ac:dyDescent="0.25"/>
    <row r="379" x14ac:dyDescent="0.25"/>
    <row r="380" x14ac:dyDescent="0.25"/>
    <row r="381" x14ac:dyDescent="0.25"/>
    <row r="382" x14ac:dyDescent="0.25"/>
    <row r="383" x14ac:dyDescent="0.25"/>
    <row r="384" x14ac:dyDescent="0.25"/>
    <row r="385" x14ac:dyDescent="0.25"/>
    <row r="386" x14ac:dyDescent="0.25"/>
    <row r="387" x14ac:dyDescent="0.25"/>
    <row r="388" x14ac:dyDescent="0.25"/>
    <row r="389" x14ac:dyDescent="0.25"/>
    <row r="390" x14ac:dyDescent="0.25"/>
    <row r="391" x14ac:dyDescent="0.25"/>
    <row r="392" x14ac:dyDescent="0.25"/>
    <row r="393" x14ac:dyDescent="0.25"/>
    <row r="394" x14ac:dyDescent="0.25"/>
    <row r="395" x14ac:dyDescent="0.25"/>
    <row r="396" x14ac:dyDescent="0.25"/>
    <row r="397" x14ac:dyDescent="0.25"/>
    <row r="398" x14ac:dyDescent="0.25"/>
    <row r="399" x14ac:dyDescent="0.25"/>
    <row r="400" x14ac:dyDescent="0.25"/>
    <row r="401" x14ac:dyDescent="0.25"/>
    <row r="402" x14ac:dyDescent="0.25"/>
    <row r="403" x14ac:dyDescent="0.25"/>
    <row r="404" x14ac:dyDescent="0.25"/>
    <row r="405" x14ac:dyDescent="0.25"/>
    <row r="406" x14ac:dyDescent="0.25"/>
    <row r="407" x14ac:dyDescent="0.25"/>
    <row r="408" x14ac:dyDescent="0.25"/>
    <row r="409" x14ac:dyDescent="0.25"/>
    <row r="410" x14ac:dyDescent="0.25"/>
    <row r="411" x14ac:dyDescent="0.25"/>
    <row r="412" x14ac:dyDescent="0.25"/>
    <row r="413" x14ac:dyDescent="0.25"/>
    <row r="414" x14ac:dyDescent="0.25"/>
    <row r="415" x14ac:dyDescent="0.25"/>
    <row r="416" x14ac:dyDescent="0.25"/>
    <row r="417" x14ac:dyDescent="0.25"/>
    <row r="418" x14ac:dyDescent="0.25"/>
    <row r="419" x14ac:dyDescent="0.25"/>
    <row r="420" x14ac:dyDescent="0.25"/>
    <row r="421" x14ac:dyDescent="0.25"/>
    <row r="422" x14ac:dyDescent="0.25"/>
    <row r="423" x14ac:dyDescent="0.25"/>
    <row r="424" x14ac:dyDescent="0.25"/>
    <row r="425" x14ac:dyDescent="0.25"/>
    <row r="426" x14ac:dyDescent="0.25"/>
    <row r="427" x14ac:dyDescent="0.25"/>
    <row r="428" x14ac:dyDescent="0.25"/>
    <row r="429" x14ac:dyDescent="0.25"/>
    <row r="430" x14ac:dyDescent="0.25"/>
    <row r="431" x14ac:dyDescent="0.25"/>
    <row r="432" x14ac:dyDescent="0.25"/>
    <row r="433" x14ac:dyDescent="0.25"/>
    <row r="434" x14ac:dyDescent="0.25"/>
    <row r="435" x14ac:dyDescent="0.25"/>
    <row r="436" x14ac:dyDescent="0.25"/>
    <row r="437" x14ac:dyDescent="0.25"/>
    <row r="438" x14ac:dyDescent="0.25"/>
    <row r="439" x14ac:dyDescent="0.25"/>
    <row r="440" x14ac:dyDescent="0.25"/>
    <row r="441" x14ac:dyDescent="0.25"/>
    <row r="442" x14ac:dyDescent="0.25"/>
    <row r="443" x14ac:dyDescent="0.25"/>
    <row r="444" x14ac:dyDescent="0.25"/>
    <row r="445" x14ac:dyDescent="0.25"/>
    <row r="446" x14ac:dyDescent="0.25"/>
    <row r="447" x14ac:dyDescent="0.25"/>
    <row r="448" x14ac:dyDescent="0.25"/>
    <row r="449" x14ac:dyDescent="0.25"/>
    <row r="450" x14ac:dyDescent="0.25"/>
    <row r="451" x14ac:dyDescent="0.25"/>
    <row r="452" x14ac:dyDescent="0.25"/>
    <row r="453" x14ac:dyDescent="0.25"/>
    <row r="454" x14ac:dyDescent="0.25"/>
    <row r="455" x14ac:dyDescent="0.25"/>
    <row r="456" x14ac:dyDescent="0.25"/>
    <row r="457" x14ac:dyDescent="0.25"/>
    <row r="458" x14ac:dyDescent="0.25"/>
    <row r="459" x14ac:dyDescent="0.25"/>
    <row r="460" x14ac:dyDescent="0.25"/>
    <row r="461" x14ac:dyDescent="0.25"/>
    <row r="462" x14ac:dyDescent="0.25"/>
    <row r="463" x14ac:dyDescent="0.25"/>
    <row r="464" x14ac:dyDescent="0.25"/>
    <row r="465" x14ac:dyDescent="0.25"/>
    <row r="466" x14ac:dyDescent="0.25"/>
    <row r="467" x14ac:dyDescent="0.25"/>
    <row r="468" x14ac:dyDescent="0.25"/>
    <row r="469" x14ac:dyDescent="0.25"/>
    <row r="470" x14ac:dyDescent="0.25"/>
    <row r="471" x14ac:dyDescent="0.25"/>
    <row r="472" x14ac:dyDescent="0.25"/>
    <row r="473" x14ac:dyDescent="0.25"/>
    <row r="474" x14ac:dyDescent="0.25"/>
    <row r="475" x14ac:dyDescent="0.25"/>
    <row r="476" x14ac:dyDescent="0.25"/>
    <row r="477" x14ac:dyDescent="0.25"/>
    <row r="478" x14ac:dyDescent="0.25"/>
    <row r="479" x14ac:dyDescent="0.25"/>
    <row r="480" x14ac:dyDescent="0.25"/>
    <row r="481" x14ac:dyDescent="0.25"/>
    <row r="482" x14ac:dyDescent="0.25"/>
    <row r="483" x14ac:dyDescent="0.25"/>
    <row r="484" x14ac:dyDescent="0.25"/>
    <row r="485" x14ac:dyDescent="0.25"/>
    <row r="486" x14ac:dyDescent="0.25"/>
    <row r="487" x14ac:dyDescent="0.25"/>
    <row r="488" x14ac:dyDescent="0.25"/>
    <row r="489" x14ac:dyDescent="0.25"/>
    <row r="490" x14ac:dyDescent="0.25"/>
    <row r="491" x14ac:dyDescent="0.25"/>
    <row r="492" x14ac:dyDescent="0.25"/>
    <row r="493" x14ac:dyDescent="0.25"/>
    <row r="494" x14ac:dyDescent="0.25"/>
    <row r="495" x14ac:dyDescent="0.25"/>
    <row r="496" x14ac:dyDescent="0.25"/>
    <row r="497" x14ac:dyDescent="0.25"/>
    <row r="498" x14ac:dyDescent="0.25"/>
    <row r="499" x14ac:dyDescent="0.25"/>
    <row r="500" x14ac:dyDescent="0.25"/>
    <row r="501" x14ac:dyDescent="0.25"/>
    <row r="502" x14ac:dyDescent="0.25"/>
    <row r="503" x14ac:dyDescent="0.25"/>
    <row r="504" x14ac:dyDescent="0.25"/>
    <row r="505" x14ac:dyDescent="0.25"/>
    <row r="506" x14ac:dyDescent="0.25"/>
    <row r="507" x14ac:dyDescent="0.25"/>
    <row r="508" x14ac:dyDescent="0.25"/>
    <row r="509" x14ac:dyDescent="0.25"/>
    <row r="510" x14ac:dyDescent="0.25"/>
    <row r="511" x14ac:dyDescent="0.25"/>
    <row r="512" x14ac:dyDescent="0.25"/>
    <row r="513" x14ac:dyDescent="0.25"/>
    <row r="514" x14ac:dyDescent="0.25"/>
    <row r="515" x14ac:dyDescent="0.25"/>
    <row r="516" x14ac:dyDescent="0.25"/>
    <row r="517" x14ac:dyDescent="0.25"/>
    <row r="518" x14ac:dyDescent="0.25"/>
    <row r="519" x14ac:dyDescent="0.25"/>
    <row r="520" x14ac:dyDescent="0.25"/>
    <row r="521" x14ac:dyDescent="0.25"/>
    <row r="522" x14ac:dyDescent="0.25"/>
    <row r="523" x14ac:dyDescent="0.25"/>
    <row r="524" x14ac:dyDescent="0.25"/>
    <row r="525" x14ac:dyDescent="0.25"/>
    <row r="526" x14ac:dyDescent="0.25"/>
    <row r="527" x14ac:dyDescent="0.25"/>
    <row r="528" x14ac:dyDescent="0.25"/>
    <row r="529" x14ac:dyDescent="0.25"/>
    <row r="530" x14ac:dyDescent="0.25"/>
    <row r="531" x14ac:dyDescent="0.25"/>
    <row r="532" x14ac:dyDescent="0.25"/>
    <row r="533" x14ac:dyDescent="0.25"/>
    <row r="534" x14ac:dyDescent="0.25"/>
    <row r="535" x14ac:dyDescent="0.25"/>
    <row r="536" x14ac:dyDescent="0.25"/>
    <row r="537" x14ac:dyDescent="0.25"/>
    <row r="538" x14ac:dyDescent="0.25"/>
    <row r="539" x14ac:dyDescent="0.25"/>
    <row r="540" x14ac:dyDescent="0.25"/>
    <row r="541" x14ac:dyDescent="0.25"/>
    <row r="542" x14ac:dyDescent="0.25"/>
    <row r="543" x14ac:dyDescent="0.25"/>
    <row r="544" x14ac:dyDescent="0.25"/>
    <row r="545" x14ac:dyDescent="0.25"/>
    <row r="546" x14ac:dyDescent="0.25"/>
    <row r="547" x14ac:dyDescent="0.25"/>
    <row r="548" x14ac:dyDescent="0.25"/>
    <row r="549" x14ac:dyDescent="0.25"/>
  </sheetData>
  <mergeCells count="11">
    <mergeCell ref="A55:K55"/>
    <mergeCell ref="A7:H7"/>
    <mergeCell ref="O5:O6"/>
    <mergeCell ref="P5:P6"/>
    <mergeCell ref="A1:H1"/>
    <mergeCell ref="A2:H2"/>
    <mergeCell ref="A3:H3"/>
    <mergeCell ref="A4:E4"/>
    <mergeCell ref="A5:A6"/>
    <mergeCell ref="B5:B6"/>
    <mergeCell ref="C5:H5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selection activeCell="F14" sqref="F14"/>
    </sheetView>
  </sheetViews>
  <sheetFormatPr baseColWidth="10" defaultColWidth="11.42578125" defaultRowHeight="15" x14ac:dyDescent="0.25"/>
  <cols>
    <col min="1" max="1" width="18.85546875" style="356" customWidth="1"/>
    <col min="2" max="2" width="18.7109375" style="356" customWidth="1"/>
    <col min="3" max="3" width="2" style="356" bestFit="1" customWidth="1"/>
    <col min="4" max="4" width="19.5703125" style="356" bestFit="1" customWidth="1"/>
    <col min="5" max="5" width="2" style="356" bestFit="1" customWidth="1"/>
    <col min="6" max="6" width="18.85546875" style="356" customWidth="1"/>
    <col min="7" max="7" width="11.42578125" style="356"/>
    <col min="8" max="8" width="13.140625" style="356" bestFit="1" customWidth="1"/>
    <col min="9" max="16384" width="11.42578125" style="356"/>
  </cols>
  <sheetData>
    <row r="1" spans="1:6" ht="18.75" x14ac:dyDescent="0.3">
      <c r="A1" s="738" t="s">
        <v>665</v>
      </c>
      <c r="B1" s="739"/>
      <c r="C1" s="739"/>
      <c r="D1" s="739"/>
      <c r="E1" s="739"/>
      <c r="F1" s="740"/>
    </row>
    <row r="2" spans="1:6" ht="15.75" x14ac:dyDescent="0.25">
      <c r="A2" s="741" t="s">
        <v>1473</v>
      </c>
      <c r="B2" s="742"/>
      <c r="C2" s="742"/>
      <c r="D2" s="742"/>
      <c r="E2" s="742"/>
      <c r="F2" s="743"/>
    </row>
    <row r="3" spans="1:6" x14ac:dyDescent="0.25">
      <c r="A3" s="744" t="s">
        <v>782</v>
      </c>
      <c r="B3" s="745"/>
      <c r="C3" s="745"/>
      <c r="D3" s="745"/>
      <c r="E3" s="745"/>
      <c r="F3" s="746"/>
    </row>
    <row r="4" spans="1:6" ht="8.25" customHeight="1" x14ac:dyDescent="0.25">
      <c r="A4" s="357"/>
      <c r="B4" s="358"/>
      <c r="C4" s="358"/>
      <c r="D4" s="359"/>
      <c r="E4" s="359"/>
      <c r="F4" s="360"/>
    </row>
    <row r="5" spans="1:6" x14ac:dyDescent="0.25">
      <c r="A5" s="361" t="s">
        <v>783</v>
      </c>
      <c r="B5" s="362" t="s">
        <v>784</v>
      </c>
      <c r="C5" s="363"/>
      <c r="D5" s="362" t="s">
        <v>785</v>
      </c>
      <c r="E5" s="364"/>
      <c r="F5" s="365" t="s">
        <v>639</v>
      </c>
    </row>
    <row r="6" spans="1:6" x14ac:dyDescent="0.25">
      <c r="A6" s="366" t="s">
        <v>1096</v>
      </c>
      <c r="B6" s="367">
        <v>66847.905167400007</v>
      </c>
      <c r="C6" s="427"/>
      <c r="D6" s="367">
        <v>513478.72243920009</v>
      </c>
      <c r="E6" s="427" t="s">
        <v>786</v>
      </c>
      <c r="F6" s="368">
        <f>+D6+B6</f>
        <v>580326.62760660006</v>
      </c>
    </row>
    <row r="7" spans="1:6" x14ac:dyDescent="0.25">
      <c r="A7" s="366" t="s">
        <v>668</v>
      </c>
      <c r="B7" s="367">
        <v>8747.1753669999998</v>
      </c>
      <c r="C7" s="428" t="s">
        <v>786</v>
      </c>
      <c r="D7" s="367">
        <v>2509021.9067017999</v>
      </c>
      <c r="E7" s="427" t="s">
        <v>786</v>
      </c>
      <c r="F7" s="368">
        <f t="shared" ref="F7:F17" si="0">+D7+B7</f>
        <v>2517769.0820688</v>
      </c>
    </row>
    <row r="8" spans="1:6" x14ac:dyDescent="0.25">
      <c r="A8" s="366" t="s">
        <v>669</v>
      </c>
      <c r="B8" s="367">
        <v>10027.154160800001</v>
      </c>
      <c r="C8" s="427"/>
      <c r="D8" s="367">
        <v>4092796.3131496003</v>
      </c>
      <c r="E8" s="427"/>
      <c r="F8" s="368">
        <f t="shared" si="0"/>
        <v>4102823.4673104002</v>
      </c>
    </row>
    <row r="9" spans="1:6" x14ac:dyDescent="0.25">
      <c r="A9" s="366" t="s">
        <v>670</v>
      </c>
      <c r="B9" s="367">
        <v>14054.526528000002</v>
      </c>
      <c r="C9" s="427" t="s">
        <v>786</v>
      </c>
      <c r="D9" s="367">
        <v>1974953.9226452005</v>
      </c>
      <c r="E9" s="427" t="s">
        <v>786</v>
      </c>
      <c r="F9" s="368">
        <f t="shared" si="0"/>
        <v>1989008.4491732004</v>
      </c>
    </row>
    <row r="10" spans="1:6" x14ac:dyDescent="0.25">
      <c r="A10" s="366" t="s">
        <v>671</v>
      </c>
      <c r="B10" s="367">
        <v>0</v>
      </c>
      <c r="C10" s="427"/>
      <c r="D10" s="367">
        <v>0</v>
      </c>
      <c r="E10" s="367"/>
      <c r="F10" s="368">
        <f t="shared" si="0"/>
        <v>0</v>
      </c>
    </row>
    <row r="11" spans="1:6" x14ac:dyDescent="0.25">
      <c r="A11" s="366" t="s">
        <v>672</v>
      </c>
      <c r="B11" s="367">
        <v>1001.466704</v>
      </c>
      <c r="C11" s="427"/>
      <c r="D11" s="367">
        <v>1096550.1567818001</v>
      </c>
      <c r="E11" s="367"/>
      <c r="F11" s="368">
        <f t="shared" si="0"/>
        <v>1097551.6234858001</v>
      </c>
    </row>
    <row r="12" spans="1:6" x14ac:dyDescent="0.25">
      <c r="A12" s="366" t="s">
        <v>673</v>
      </c>
      <c r="B12" s="367">
        <v>8085.2958816000009</v>
      </c>
      <c r="C12" s="428" t="s">
        <v>786</v>
      </c>
      <c r="D12" s="367">
        <v>6179047.9741493994</v>
      </c>
      <c r="E12" s="427"/>
      <c r="F12" s="368">
        <f t="shared" si="0"/>
        <v>6187133.2700309996</v>
      </c>
    </row>
    <row r="13" spans="1:6" x14ac:dyDescent="0.25">
      <c r="A13" s="366" t="s">
        <v>674</v>
      </c>
      <c r="B13" s="367">
        <v>16608.078590600002</v>
      </c>
      <c r="C13" s="427"/>
      <c r="D13" s="367">
        <v>5024160.46545</v>
      </c>
      <c r="E13" s="427"/>
      <c r="F13" s="368">
        <f t="shared" si="0"/>
        <v>5040768.5440405998</v>
      </c>
    </row>
    <row r="14" spans="1:6" x14ac:dyDescent="0.25">
      <c r="A14" s="366" t="s">
        <v>675</v>
      </c>
      <c r="B14" s="367">
        <v>17585.048303200001</v>
      </c>
      <c r="C14" s="427" t="s">
        <v>786</v>
      </c>
      <c r="D14" s="367">
        <v>1104302.9619776001</v>
      </c>
      <c r="E14" s="427" t="s">
        <v>786</v>
      </c>
      <c r="F14" s="368">
        <f t="shared" si="0"/>
        <v>1121888.0102808001</v>
      </c>
    </row>
    <row r="15" spans="1:6" x14ac:dyDescent="0.25">
      <c r="A15" s="366" t="s">
        <v>676</v>
      </c>
      <c r="B15" s="367">
        <v>5862.4062462000011</v>
      </c>
      <c r="C15" s="427"/>
      <c r="D15" s="367">
        <v>70192.672891600014</v>
      </c>
      <c r="E15" s="367"/>
      <c r="F15" s="368">
        <f t="shared" si="0"/>
        <v>76055.079137800014</v>
      </c>
    </row>
    <row r="16" spans="1:6" x14ac:dyDescent="0.25">
      <c r="A16" s="366" t="s">
        <v>677</v>
      </c>
      <c r="B16" s="367">
        <v>261.70502119999998</v>
      </c>
      <c r="C16" s="427"/>
      <c r="D16" s="367">
        <v>4495995.5264168009</v>
      </c>
      <c r="E16" s="427"/>
      <c r="F16" s="368">
        <f t="shared" si="0"/>
        <v>4496257.2314380007</v>
      </c>
    </row>
    <row r="17" spans="1:7" ht="15.75" thickBot="1" x14ac:dyDescent="0.3">
      <c r="A17" s="366" t="s">
        <v>1097</v>
      </c>
      <c r="B17" s="367">
        <v>46789.648092599993</v>
      </c>
      <c r="C17" s="427"/>
      <c r="D17" s="367">
        <v>8007499.739813</v>
      </c>
      <c r="E17" s="427"/>
      <c r="F17" s="368">
        <f t="shared" si="0"/>
        <v>8054289.3879055995</v>
      </c>
    </row>
    <row r="18" spans="1:7" ht="15.75" thickBot="1" x14ac:dyDescent="0.3">
      <c r="A18" s="369" t="s">
        <v>639</v>
      </c>
      <c r="B18" s="429">
        <v>195870.41006260001</v>
      </c>
      <c r="C18" s="429">
        <f t="shared" ref="C18:E18" si="1">SUM(C6:C17)</f>
        <v>0</v>
      </c>
      <c r="D18" s="429">
        <v>35068000.362415999</v>
      </c>
      <c r="E18" s="429">
        <f t="shared" si="1"/>
        <v>0</v>
      </c>
      <c r="F18" s="370">
        <f>+D18+B18</f>
        <v>35263870.772478603</v>
      </c>
    </row>
    <row r="19" spans="1:7" ht="6.75" customHeight="1" x14ac:dyDescent="0.25">
      <c r="A19" s="371"/>
      <c r="B19" s="371"/>
      <c r="C19" s="371"/>
      <c r="D19" s="371"/>
      <c r="E19" s="371"/>
      <c r="F19" s="372"/>
    </row>
    <row r="20" spans="1:7" ht="16.5" customHeight="1" x14ac:dyDescent="0.25">
      <c r="A20" s="535" t="s">
        <v>787</v>
      </c>
    </row>
    <row r="21" spans="1:7" x14ac:dyDescent="0.25">
      <c r="A21" s="535" t="s">
        <v>1470</v>
      </c>
      <c r="B21" s="373"/>
      <c r="C21" s="373"/>
      <c r="D21" s="373"/>
      <c r="E21" s="373"/>
      <c r="F21" s="373"/>
    </row>
    <row r="22" spans="1:7" x14ac:dyDescent="0.25">
      <c r="A22" s="535" t="s">
        <v>1471</v>
      </c>
      <c r="B22" s="373"/>
      <c r="C22" s="373"/>
      <c r="D22" s="373"/>
      <c r="E22" s="373"/>
      <c r="F22" s="373"/>
    </row>
    <row r="23" spans="1:7" x14ac:dyDescent="0.25">
      <c r="A23" s="536" t="s">
        <v>1472</v>
      </c>
      <c r="B23" s="373"/>
      <c r="C23" s="373"/>
    </row>
    <row r="24" spans="1:7" x14ac:dyDescent="0.25">
      <c r="B24" s="374"/>
      <c r="C24" s="375"/>
      <c r="D24" s="376"/>
      <c r="E24" s="376"/>
      <c r="F24" s="376"/>
      <c r="G24" s="376"/>
    </row>
    <row r="25" spans="1:7" x14ac:dyDescent="0.25">
      <c r="A25" s="377"/>
      <c r="B25" s="376"/>
      <c r="C25" s="376"/>
      <c r="D25" s="376"/>
      <c r="E25" s="376"/>
      <c r="F25" s="376"/>
      <c r="G25" s="376"/>
    </row>
    <row r="26" spans="1:7" x14ac:dyDescent="0.25">
      <c r="B26" s="376"/>
      <c r="C26" s="376"/>
      <c r="D26" s="376"/>
      <c r="E26" s="376"/>
      <c r="F26" s="376"/>
      <c r="G26" s="376"/>
    </row>
  </sheetData>
  <mergeCells count="3">
    <mergeCell ref="A1:F1"/>
    <mergeCell ref="A2:F2"/>
    <mergeCell ref="A3:F3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U39"/>
  <sheetViews>
    <sheetView showGridLines="0" workbookViewId="0">
      <selection activeCell="E19" sqref="E19"/>
    </sheetView>
  </sheetViews>
  <sheetFormatPr baseColWidth="10" defaultColWidth="11.42578125" defaultRowHeight="15" x14ac:dyDescent="0.25"/>
  <cols>
    <col min="1" max="1" width="44.140625" style="400" customWidth="1"/>
    <col min="2" max="3" width="24.85546875" style="400" customWidth="1"/>
    <col min="4" max="4" width="12.7109375" style="378" bestFit="1" customWidth="1"/>
    <col min="5" max="16384" width="11.42578125" style="378"/>
  </cols>
  <sheetData>
    <row r="1" spans="1:255" ht="15.75" x14ac:dyDescent="0.25">
      <c r="A1" s="748" t="s">
        <v>546</v>
      </c>
      <c r="B1" s="749"/>
      <c r="C1" s="750"/>
    </row>
    <row r="2" spans="1:255" ht="15.75" x14ac:dyDescent="0.25">
      <c r="A2" s="741" t="s">
        <v>788</v>
      </c>
      <c r="B2" s="742"/>
      <c r="C2" s="743"/>
      <c r="D2" s="747"/>
      <c r="E2" s="747"/>
      <c r="F2" s="747"/>
      <c r="G2" s="747"/>
      <c r="H2" s="747"/>
      <c r="I2" s="747"/>
      <c r="J2" s="747"/>
      <c r="K2" s="747"/>
      <c r="L2" s="747"/>
      <c r="M2" s="747"/>
      <c r="N2" s="747"/>
      <c r="O2" s="747"/>
      <c r="P2" s="747"/>
      <c r="Q2" s="747"/>
      <c r="R2" s="747"/>
      <c r="S2" s="747"/>
      <c r="T2" s="747"/>
      <c r="U2" s="747"/>
      <c r="V2" s="747"/>
      <c r="W2" s="747"/>
      <c r="X2" s="747"/>
      <c r="Y2" s="747"/>
      <c r="Z2" s="747"/>
      <c r="AA2" s="747"/>
      <c r="AB2" s="747"/>
      <c r="AC2" s="747"/>
      <c r="AD2" s="747"/>
      <c r="AE2" s="747"/>
      <c r="AF2" s="747"/>
      <c r="AG2" s="747"/>
      <c r="AH2" s="747"/>
      <c r="AI2" s="747"/>
      <c r="AJ2" s="747"/>
      <c r="AK2" s="747"/>
      <c r="AL2" s="747"/>
      <c r="AM2" s="747"/>
      <c r="AN2" s="747"/>
      <c r="AO2" s="747"/>
      <c r="AP2" s="747"/>
      <c r="AQ2" s="747"/>
      <c r="AR2" s="747"/>
      <c r="AS2" s="747"/>
      <c r="AT2" s="747"/>
      <c r="AU2" s="747"/>
      <c r="AV2" s="747"/>
      <c r="AW2" s="747"/>
      <c r="AX2" s="747"/>
      <c r="AY2" s="747"/>
      <c r="AZ2" s="747"/>
      <c r="BA2" s="747"/>
      <c r="BB2" s="747"/>
      <c r="BC2" s="747"/>
      <c r="BD2" s="747"/>
      <c r="BE2" s="747"/>
      <c r="BF2" s="747"/>
      <c r="BG2" s="747"/>
      <c r="BH2" s="747"/>
      <c r="BI2" s="747"/>
      <c r="BJ2" s="747"/>
      <c r="BK2" s="747"/>
      <c r="BL2" s="747"/>
      <c r="BM2" s="747"/>
      <c r="BN2" s="747"/>
      <c r="BO2" s="747"/>
      <c r="BP2" s="747"/>
      <c r="BQ2" s="747"/>
      <c r="BR2" s="747"/>
      <c r="BS2" s="747"/>
      <c r="BT2" s="747"/>
      <c r="BU2" s="747"/>
      <c r="BV2" s="747"/>
      <c r="BW2" s="747"/>
      <c r="BX2" s="747"/>
      <c r="BY2" s="747"/>
      <c r="BZ2" s="747"/>
      <c r="CA2" s="747"/>
      <c r="CB2" s="747"/>
      <c r="CC2" s="747"/>
      <c r="CD2" s="747"/>
      <c r="CE2" s="747"/>
      <c r="CF2" s="747"/>
      <c r="CG2" s="747"/>
      <c r="CH2" s="747"/>
      <c r="CI2" s="747"/>
      <c r="CJ2" s="747"/>
      <c r="CK2" s="747"/>
      <c r="CL2" s="747"/>
      <c r="CM2" s="747"/>
      <c r="CN2" s="747"/>
      <c r="CO2" s="747"/>
      <c r="CP2" s="747"/>
      <c r="CQ2" s="747"/>
      <c r="CR2" s="747"/>
      <c r="CS2" s="747"/>
      <c r="CT2" s="747"/>
      <c r="CU2" s="747"/>
      <c r="CV2" s="747"/>
      <c r="CW2" s="747"/>
      <c r="CX2" s="747"/>
      <c r="CY2" s="747"/>
      <c r="CZ2" s="747"/>
      <c r="DA2" s="747"/>
      <c r="DB2" s="747"/>
      <c r="DC2" s="747"/>
      <c r="DD2" s="747"/>
      <c r="DE2" s="747"/>
      <c r="DF2" s="747"/>
      <c r="DG2" s="747"/>
      <c r="DH2" s="747"/>
      <c r="DI2" s="747"/>
      <c r="DJ2" s="747"/>
      <c r="DK2" s="747"/>
      <c r="DL2" s="747"/>
      <c r="DM2" s="747"/>
      <c r="DN2" s="747"/>
      <c r="DO2" s="747"/>
      <c r="DP2" s="747"/>
      <c r="DQ2" s="747"/>
      <c r="DR2" s="747"/>
      <c r="DS2" s="747"/>
      <c r="DT2" s="747"/>
      <c r="DU2" s="747"/>
      <c r="DV2" s="747"/>
      <c r="DW2" s="747"/>
      <c r="DX2" s="747"/>
      <c r="DY2" s="747"/>
      <c r="DZ2" s="747"/>
      <c r="EA2" s="747"/>
      <c r="EB2" s="747"/>
      <c r="EC2" s="747"/>
      <c r="ED2" s="747"/>
      <c r="EE2" s="747"/>
      <c r="EF2" s="747"/>
      <c r="EG2" s="747"/>
      <c r="EH2" s="747"/>
      <c r="EI2" s="747"/>
      <c r="EJ2" s="747"/>
      <c r="EK2" s="747"/>
      <c r="EL2" s="747"/>
      <c r="EM2" s="747"/>
      <c r="EN2" s="747"/>
      <c r="EO2" s="747"/>
      <c r="EP2" s="747"/>
      <c r="EQ2" s="747"/>
      <c r="ER2" s="747"/>
      <c r="ES2" s="747"/>
      <c r="ET2" s="747"/>
      <c r="EU2" s="747"/>
      <c r="EV2" s="747"/>
      <c r="EW2" s="747"/>
      <c r="EX2" s="747"/>
      <c r="EY2" s="747"/>
      <c r="EZ2" s="747"/>
      <c r="FA2" s="747"/>
      <c r="FB2" s="747"/>
      <c r="FC2" s="747"/>
      <c r="FD2" s="747"/>
      <c r="FE2" s="747"/>
      <c r="FF2" s="747"/>
      <c r="FG2" s="747"/>
      <c r="FH2" s="747"/>
      <c r="FI2" s="747"/>
      <c r="FJ2" s="747"/>
      <c r="FK2" s="747"/>
      <c r="FL2" s="747"/>
      <c r="FM2" s="747"/>
      <c r="FN2" s="747"/>
      <c r="FO2" s="747"/>
      <c r="FP2" s="747"/>
      <c r="FQ2" s="747"/>
      <c r="FR2" s="747"/>
      <c r="FS2" s="747"/>
      <c r="FT2" s="747"/>
      <c r="FU2" s="747"/>
      <c r="FV2" s="747"/>
      <c r="FW2" s="747"/>
      <c r="FX2" s="747"/>
      <c r="FY2" s="747"/>
      <c r="FZ2" s="747"/>
      <c r="GA2" s="747"/>
      <c r="GB2" s="747"/>
      <c r="GC2" s="747"/>
      <c r="GD2" s="747"/>
      <c r="GE2" s="747"/>
      <c r="GF2" s="747"/>
      <c r="GG2" s="747"/>
      <c r="GH2" s="747"/>
      <c r="GI2" s="747"/>
      <c r="GJ2" s="747"/>
      <c r="GK2" s="747"/>
      <c r="GL2" s="747"/>
      <c r="GM2" s="747"/>
      <c r="GN2" s="747"/>
      <c r="GO2" s="747"/>
      <c r="GP2" s="747"/>
      <c r="GQ2" s="747"/>
      <c r="GR2" s="747"/>
      <c r="GS2" s="747"/>
      <c r="GT2" s="747"/>
      <c r="GU2" s="747"/>
      <c r="GV2" s="747"/>
      <c r="GW2" s="747"/>
      <c r="GX2" s="747"/>
      <c r="GY2" s="747"/>
      <c r="GZ2" s="747"/>
      <c r="HA2" s="747"/>
      <c r="HB2" s="747"/>
      <c r="HC2" s="747"/>
      <c r="HD2" s="747"/>
      <c r="HE2" s="747"/>
      <c r="HF2" s="747"/>
      <c r="HG2" s="747"/>
      <c r="HH2" s="747"/>
      <c r="HI2" s="747"/>
      <c r="HJ2" s="747"/>
      <c r="HK2" s="747"/>
      <c r="HL2" s="747"/>
      <c r="HM2" s="747"/>
      <c r="HN2" s="747"/>
      <c r="HO2" s="747"/>
      <c r="HP2" s="747"/>
      <c r="HQ2" s="747"/>
      <c r="HR2" s="747"/>
      <c r="HS2" s="747"/>
      <c r="HT2" s="747"/>
      <c r="HU2" s="747"/>
      <c r="HV2" s="747"/>
      <c r="HW2" s="747"/>
      <c r="HX2" s="747"/>
      <c r="HY2" s="747"/>
      <c r="HZ2" s="747"/>
      <c r="IA2" s="747"/>
      <c r="IB2" s="747"/>
      <c r="IC2" s="747"/>
      <c r="ID2" s="747"/>
      <c r="IE2" s="747"/>
      <c r="IF2" s="747"/>
      <c r="IG2" s="747"/>
      <c r="IH2" s="747"/>
      <c r="II2" s="747"/>
      <c r="IJ2" s="747"/>
      <c r="IK2" s="747"/>
      <c r="IL2" s="747"/>
      <c r="IM2" s="747"/>
      <c r="IN2" s="747"/>
      <c r="IO2" s="747"/>
      <c r="IP2" s="747"/>
      <c r="IQ2" s="747"/>
      <c r="IR2" s="747"/>
      <c r="IS2" s="747"/>
      <c r="IT2" s="747"/>
      <c r="IU2" s="747"/>
    </row>
    <row r="3" spans="1:255" ht="15.75" x14ac:dyDescent="0.25">
      <c r="A3" s="741" t="s">
        <v>1473</v>
      </c>
      <c r="B3" s="742"/>
      <c r="C3" s="743"/>
      <c r="D3" s="747"/>
      <c r="E3" s="747"/>
      <c r="F3" s="747"/>
      <c r="G3" s="747"/>
      <c r="H3" s="747"/>
      <c r="I3" s="747"/>
      <c r="J3" s="747"/>
      <c r="K3" s="747"/>
      <c r="L3" s="747"/>
      <c r="M3" s="747"/>
      <c r="N3" s="747"/>
      <c r="O3" s="747"/>
      <c r="P3" s="747"/>
      <c r="Q3" s="747"/>
      <c r="R3" s="747"/>
      <c r="S3" s="747"/>
      <c r="T3" s="747"/>
      <c r="U3" s="747"/>
      <c r="V3" s="747"/>
      <c r="W3" s="747"/>
      <c r="X3" s="747"/>
      <c r="Y3" s="747"/>
      <c r="Z3" s="747"/>
      <c r="AA3" s="747"/>
      <c r="AB3" s="747"/>
      <c r="AC3" s="747"/>
      <c r="AD3" s="747"/>
      <c r="AE3" s="747"/>
      <c r="AF3" s="747"/>
      <c r="AG3" s="747"/>
      <c r="AH3" s="747"/>
      <c r="AI3" s="747"/>
      <c r="AJ3" s="747"/>
      <c r="AK3" s="747"/>
      <c r="AL3" s="747"/>
      <c r="AM3" s="747"/>
      <c r="AN3" s="747"/>
      <c r="AO3" s="747"/>
      <c r="AP3" s="747"/>
      <c r="AQ3" s="747"/>
      <c r="AR3" s="747"/>
      <c r="AS3" s="747"/>
      <c r="AT3" s="747"/>
      <c r="AU3" s="747"/>
      <c r="AV3" s="747"/>
      <c r="AW3" s="747"/>
      <c r="AX3" s="747"/>
      <c r="AY3" s="747"/>
      <c r="AZ3" s="747"/>
      <c r="BA3" s="747"/>
      <c r="BB3" s="747"/>
      <c r="BC3" s="747"/>
      <c r="BD3" s="747"/>
      <c r="BE3" s="747"/>
      <c r="BF3" s="747"/>
      <c r="BG3" s="747"/>
      <c r="BH3" s="747"/>
      <c r="BI3" s="747"/>
      <c r="BJ3" s="747"/>
      <c r="BK3" s="747"/>
      <c r="BL3" s="747"/>
      <c r="BM3" s="747"/>
      <c r="BN3" s="747"/>
      <c r="BO3" s="747"/>
      <c r="BP3" s="747"/>
      <c r="BQ3" s="747"/>
      <c r="BR3" s="747"/>
      <c r="BS3" s="747"/>
      <c r="BT3" s="747"/>
      <c r="BU3" s="747"/>
      <c r="BV3" s="747"/>
      <c r="BW3" s="747"/>
      <c r="BX3" s="747"/>
      <c r="BY3" s="747"/>
      <c r="BZ3" s="747"/>
      <c r="CA3" s="747"/>
      <c r="CB3" s="747"/>
      <c r="CC3" s="747"/>
      <c r="CD3" s="747"/>
      <c r="CE3" s="747"/>
      <c r="CF3" s="747"/>
      <c r="CG3" s="747"/>
      <c r="CH3" s="747"/>
      <c r="CI3" s="747"/>
      <c r="CJ3" s="747"/>
      <c r="CK3" s="747"/>
      <c r="CL3" s="747"/>
      <c r="CM3" s="747"/>
      <c r="CN3" s="747"/>
      <c r="CO3" s="747"/>
      <c r="CP3" s="747"/>
      <c r="CQ3" s="747"/>
      <c r="CR3" s="747"/>
      <c r="CS3" s="747"/>
      <c r="CT3" s="747"/>
      <c r="CU3" s="747"/>
      <c r="CV3" s="747"/>
      <c r="CW3" s="747"/>
      <c r="CX3" s="747"/>
      <c r="CY3" s="747"/>
      <c r="CZ3" s="747"/>
      <c r="DA3" s="747"/>
      <c r="DB3" s="747"/>
      <c r="DC3" s="747"/>
      <c r="DD3" s="747"/>
      <c r="DE3" s="747"/>
      <c r="DF3" s="747"/>
      <c r="DG3" s="747"/>
      <c r="DH3" s="747"/>
      <c r="DI3" s="747"/>
      <c r="DJ3" s="747"/>
      <c r="DK3" s="747"/>
      <c r="DL3" s="747"/>
      <c r="DM3" s="747"/>
      <c r="DN3" s="747"/>
      <c r="DO3" s="747"/>
      <c r="DP3" s="747"/>
      <c r="DQ3" s="747"/>
      <c r="DR3" s="747"/>
      <c r="DS3" s="747"/>
      <c r="DT3" s="747"/>
      <c r="DU3" s="747"/>
      <c r="DV3" s="747"/>
      <c r="DW3" s="747"/>
      <c r="DX3" s="747"/>
      <c r="DY3" s="747"/>
      <c r="DZ3" s="747"/>
      <c r="EA3" s="747"/>
      <c r="EB3" s="747"/>
      <c r="EC3" s="747"/>
      <c r="ED3" s="747"/>
      <c r="EE3" s="747"/>
      <c r="EF3" s="747"/>
      <c r="EG3" s="747"/>
      <c r="EH3" s="747"/>
      <c r="EI3" s="747"/>
      <c r="EJ3" s="747"/>
      <c r="EK3" s="747"/>
      <c r="EL3" s="747"/>
      <c r="EM3" s="747"/>
      <c r="EN3" s="747"/>
      <c r="EO3" s="747"/>
      <c r="EP3" s="747"/>
      <c r="EQ3" s="747"/>
      <c r="ER3" s="747"/>
      <c r="ES3" s="747"/>
      <c r="ET3" s="747"/>
      <c r="EU3" s="747"/>
      <c r="EV3" s="747"/>
      <c r="EW3" s="747"/>
      <c r="EX3" s="747"/>
      <c r="EY3" s="747"/>
      <c r="EZ3" s="747"/>
      <c r="FA3" s="747"/>
      <c r="FB3" s="747"/>
      <c r="FC3" s="747"/>
      <c r="FD3" s="747"/>
      <c r="FE3" s="747"/>
      <c r="FF3" s="747"/>
      <c r="FG3" s="747"/>
      <c r="FH3" s="747"/>
      <c r="FI3" s="747"/>
      <c r="FJ3" s="747"/>
      <c r="FK3" s="747"/>
      <c r="FL3" s="747"/>
      <c r="FM3" s="747"/>
      <c r="FN3" s="747"/>
      <c r="FO3" s="747"/>
      <c r="FP3" s="747"/>
      <c r="FQ3" s="747"/>
      <c r="FR3" s="747"/>
      <c r="FS3" s="747"/>
      <c r="FT3" s="747"/>
      <c r="FU3" s="747"/>
      <c r="FV3" s="747"/>
      <c r="FW3" s="747"/>
      <c r="FX3" s="747"/>
      <c r="FY3" s="747"/>
      <c r="FZ3" s="747"/>
      <c r="GA3" s="747"/>
      <c r="GB3" s="747"/>
      <c r="GC3" s="747"/>
      <c r="GD3" s="747"/>
      <c r="GE3" s="747"/>
      <c r="GF3" s="747"/>
      <c r="GG3" s="747"/>
      <c r="GH3" s="747"/>
      <c r="GI3" s="747"/>
      <c r="GJ3" s="747"/>
      <c r="GK3" s="747"/>
      <c r="GL3" s="747"/>
      <c r="GM3" s="747"/>
      <c r="GN3" s="747"/>
      <c r="GO3" s="747"/>
      <c r="GP3" s="747"/>
      <c r="GQ3" s="747"/>
      <c r="GR3" s="747"/>
      <c r="GS3" s="747"/>
      <c r="GT3" s="747"/>
      <c r="GU3" s="747"/>
      <c r="GV3" s="747"/>
      <c r="GW3" s="747"/>
      <c r="GX3" s="747"/>
      <c r="GY3" s="747"/>
      <c r="GZ3" s="747"/>
      <c r="HA3" s="747"/>
      <c r="HB3" s="747"/>
      <c r="HC3" s="747"/>
      <c r="HD3" s="747"/>
      <c r="HE3" s="747"/>
      <c r="HF3" s="747"/>
      <c r="HG3" s="747"/>
      <c r="HH3" s="747"/>
      <c r="HI3" s="747"/>
      <c r="HJ3" s="747"/>
      <c r="HK3" s="747"/>
      <c r="HL3" s="747"/>
      <c r="HM3" s="747"/>
      <c r="HN3" s="747"/>
      <c r="HO3" s="747"/>
      <c r="HP3" s="747"/>
      <c r="HQ3" s="747"/>
      <c r="HR3" s="747"/>
      <c r="HS3" s="747"/>
      <c r="HT3" s="747"/>
      <c r="HU3" s="747"/>
      <c r="HV3" s="747"/>
      <c r="HW3" s="747"/>
      <c r="HX3" s="747"/>
      <c r="HY3" s="747"/>
      <c r="HZ3" s="747"/>
      <c r="IA3" s="747"/>
      <c r="IB3" s="747"/>
      <c r="IC3" s="747"/>
      <c r="ID3" s="747"/>
      <c r="IE3" s="747"/>
      <c r="IF3" s="747"/>
      <c r="IG3" s="747"/>
      <c r="IH3" s="747"/>
      <c r="II3" s="747"/>
      <c r="IJ3" s="747"/>
      <c r="IK3" s="747"/>
      <c r="IL3" s="747"/>
      <c r="IM3" s="747"/>
      <c r="IN3" s="747"/>
      <c r="IO3" s="747"/>
      <c r="IP3" s="747"/>
      <c r="IQ3" s="747"/>
      <c r="IR3" s="747"/>
      <c r="IS3" s="747"/>
      <c r="IT3" s="747"/>
      <c r="IU3" s="747"/>
    </row>
    <row r="4" spans="1:255" ht="15.75" x14ac:dyDescent="0.25">
      <c r="A4" s="741" t="s">
        <v>747</v>
      </c>
      <c r="B4" s="742"/>
      <c r="C4" s="743"/>
    </row>
    <row r="5" spans="1:255" ht="6" customHeight="1" x14ac:dyDescent="0.25">
      <c r="A5" s="379"/>
      <c r="B5" s="380"/>
      <c r="C5" s="381"/>
    </row>
    <row r="6" spans="1:255" x14ac:dyDescent="0.25">
      <c r="A6" s="361" t="s">
        <v>789</v>
      </c>
      <c r="B6" s="362" t="s">
        <v>790</v>
      </c>
      <c r="C6" s="365" t="s">
        <v>791</v>
      </c>
    </row>
    <row r="7" spans="1:255" x14ac:dyDescent="0.25">
      <c r="A7" s="382" t="s">
        <v>792</v>
      </c>
      <c r="B7" s="383">
        <v>3684.2585598000001</v>
      </c>
      <c r="C7" s="384">
        <f>B7/$B$20</f>
        <v>1.8809674001409985E-2</v>
      </c>
      <c r="D7" s="385"/>
      <c r="E7" s="37"/>
      <c r="F7" s="767"/>
    </row>
    <row r="8" spans="1:255" x14ac:dyDescent="0.25">
      <c r="A8" s="382" t="s">
        <v>793</v>
      </c>
      <c r="B8" s="383">
        <v>6020.9660223999999</v>
      </c>
      <c r="C8" s="384">
        <f t="shared" ref="C8:C19" si="0">B8/$B$20</f>
        <v>3.0739538557537631E-2</v>
      </c>
      <c r="D8" s="385"/>
      <c r="E8" s="37"/>
      <c r="F8" s="767"/>
    </row>
    <row r="9" spans="1:255" x14ac:dyDescent="0.25">
      <c r="A9" s="382" t="s">
        <v>794</v>
      </c>
      <c r="B9" s="383">
        <v>1018.2912656000001</v>
      </c>
      <c r="C9" s="384">
        <f t="shared" si="0"/>
        <v>5.1988009075722829E-3</v>
      </c>
      <c r="D9" s="385"/>
      <c r="E9" s="37"/>
      <c r="F9" s="767"/>
    </row>
    <row r="10" spans="1:255" x14ac:dyDescent="0.25">
      <c r="A10" s="382" t="s">
        <v>795</v>
      </c>
      <c r="B10" s="383">
        <v>25894.033075400002</v>
      </c>
      <c r="C10" s="384">
        <f t="shared" si="0"/>
        <v>0.13219982062182997</v>
      </c>
      <c r="D10" s="385"/>
      <c r="E10" s="37"/>
      <c r="F10" s="767"/>
    </row>
    <row r="11" spans="1:255" x14ac:dyDescent="0.25">
      <c r="A11" s="387" t="s">
        <v>805</v>
      </c>
      <c r="B11" s="383">
        <v>591.4327047999999</v>
      </c>
      <c r="C11" s="384">
        <f t="shared" si="0"/>
        <v>3.0195102190830074E-3</v>
      </c>
      <c r="D11" s="385"/>
      <c r="E11" s="37"/>
      <c r="F11" s="767"/>
    </row>
    <row r="12" spans="1:255" x14ac:dyDescent="0.25">
      <c r="A12" s="387" t="s">
        <v>1306</v>
      </c>
      <c r="B12" s="383">
        <v>483.32157439999997</v>
      </c>
      <c r="C12" s="384">
        <f t="shared" si="0"/>
        <v>2.4675578830183221E-3</v>
      </c>
    </row>
    <row r="13" spans="1:255" x14ac:dyDescent="0.25">
      <c r="A13" s="382" t="s">
        <v>796</v>
      </c>
      <c r="B13" s="383">
        <v>7094.8513454000004</v>
      </c>
      <c r="C13" s="384">
        <f t="shared" si="0"/>
        <v>3.6222170276421495E-2</v>
      </c>
    </row>
    <row r="14" spans="1:255" x14ac:dyDescent="0.25">
      <c r="A14" s="387" t="s">
        <v>797</v>
      </c>
      <c r="B14" s="383">
        <v>73971.596776000006</v>
      </c>
      <c r="C14" s="384">
        <f t="shared" si="0"/>
        <v>0.37765580187614223</v>
      </c>
    </row>
    <row r="15" spans="1:255" x14ac:dyDescent="0.25">
      <c r="A15" s="387" t="s">
        <v>1611</v>
      </c>
      <c r="B15" s="383">
        <v>455.96499200000005</v>
      </c>
      <c r="C15" s="384">
        <f t="shared" si="0"/>
        <v>2.3278911391173074E-3</v>
      </c>
    </row>
    <row r="16" spans="1:255" ht="26.25" x14ac:dyDescent="0.25">
      <c r="A16" s="387" t="s">
        <v>798</v>
      </c>
      <c r="B16" s="383">
        <v>2012.6208256000004</v>
      </c>
      <c r="C16" s="384">
        <f t="shared" si="0"/>
        <v>1.0275267330868244E-2</v>
      </c>
    </row>
    <row r="17" spans="1:15" x14ac:dyDescent="0.25">
      <c r="A17" s="388" t="s">
        <v>803</v>
      </c>
      <c r="B17" s="383">
        <v>3635.7007358000005</v>
      </c>
      <c r="C17" s="384">
        <f t="shared" si="0"/>
        <v>1.8561766091356187E-2</v>
      </c>
    </row>
    <row r="18" spans="1:15" x14ac:dyDescent="0.25">
      <c r="A18" s="389" t="s">
        <v>799</v>
      </c>
      <c r="B18" s="383">
        <v>51188.112845800002</v>
      </c>
      <c r="C18" s="384">
        <f t="shared" si="0"/>
        <v>0.26133662981274369</v>
      </c>
    </row>
    <row r="19" spans="1:15" ht="15.75" thickBot="1" x14ac:dyDescent="0.3">
      <c r="A19" s="382" t="s">
        <v>800</v>
      </c>
      <c r="B19" s="383">
        <v>19819.259339600005</v>
      </c>
      <c r="C19" s="384">
        <f t="shared" si="0"/>
        <v>0.10118557128289968</v>
      </c>
    </row>
    <row r="20" spans="1:15" ht="15.75" thickBot="1" x14ac:dyDescent="0.3">
      <c r="A20" s="390" t="s">
        <v>639</v>
      </c>
      <c r="B20" s="391">
        <f>SUM(B7:B19)</f>
        <v>195870.41006260001</v>
      </c>
      <c r="C20" s="337">
        <f>SUM(C7:C19)</f>
        <v>1.0000000000000002</v>
      </c>
    </row>
    <row r="21" spans="1:15" ht="17.25" customHeight="1" thickBot="1" x14ac:dyDescent="0.3">
      <c r="A21" s="392"/>
      <c r="B21" s="393"/>
      <c r="C21" s="394"/>
    </row>
    <row r="22" spans="1:15" x14ac:dyDescent="0.25">
      <c r="A22" s="395"/>
      <c r="B22" s="395"/>
      <c r="C22" s="395"/>
    </row>
    <row r="23" spans="1:15" x14ac:dyDescent="0.25">
      <c r="A23" s="535" t="s">
        <v>1470</v>
      </c>
      <c r="B23" s="396"/>
      <c r="C23" s="396"/>
      <c r="D23" s="396"/>
      <c r="E23" s="396"/>
      <c r="F23" s="396"/>
      <c r="G23" s="396"/>
      <c r="H23" s="396"/>
      <c r="I23" s="396"/>
      <c r="J23" s="396"/>
      <c r="K23" s="396"/>
      <c r="L23" s="396"/>
      <c r="M23" s="396"/>
      <c r="N23" s="386"/>
    </row>
    <row r="24" spans="1:15" x14ac:dyDescent="0.25">
      <c r="A24" s="536" t="s">
        <v>1472</v>
      </c>
      <c r="B24" s="396"/>
      <c r="C24" s="396"/>
      <c r="D24" s="396"/>
      <c r="E24" s="396"/>
      <c r="F24" s="396"/>
      <c r="G24" s="396"/>
      <c r="H24" s="396"/>
      <c r="I24" s="396"/>
      <c r="J24" s="396"/>
      <c r="K24" s="396"/>
      <c r="L24" s="396"/>
      <c r="M24" s="396"/>
      <c r="N24" s="386"/>
    </row>
    <row r="25" spans="1:15" x14ac:dyDescent="0.25">
      <c r="A25" s="37"/>
      <c r="B25" s="397"/>
      <c r="C25" s="396"/>
      <c r="D25" s="396"/>
      <c r="E25" s="396"/>
      <c r="F25" s="396"/>
      <c r="G25" s="396"/>
      <c r="H25" s="396"/>
      <c r="I25" s="396"/>
      <c r="J25" s="396"/>
      <c r="K25" s="396"/>
      <c r="L25" s="396"/>
      <c r="M25" s="396"/>
      <c r="N25" s="386"/>
    </row>
    <row r="26" spans="1:15" x14ac:dyDescent="0.25">
      <c r="A26" s="37"/>
      <c r="B26" s="397"/>
      <c r="C26" s="396"/>
      <c r="D26" s="396"/>
      <c r="E26" s="396"/>
      <c r="F26" s="396"/>
      <c r="G26" s="396"/>
      <c r="H26" s="396"/>
      <c r="I26" s="396"/>
      <c r="J26" s="396"/>
      <c r="K26" s="396"/>
      <c r="L26" s="396"/>
      <c r="M26" s="396"/>
      <c r="N26" s="386"/>
    </row>
    <row r="27" spans="1:15" x14ac:dyDescent="0.25">
      <c r="A27" s="37"/>
      <c r="B27" s="397"/>
      <c r="C27" s="396"/>
      <c r="D27" s="396"/>
      <c r="E27" s="396"/>
      <c r="F27" s="396"/>
      <c r="G27" s="396"/>
      <c r="H27" s="396"/>
      <c r="I27" s="396"/>
      <c r="J27" s="396"/>
      <c r="K27" s="396"/>
      <c r="L27" s="396"/>
      <c r="M27" s="396"/>
      <c r="N27" s="386"/>
    </row>
    <row r="28" spans="1:15" x14ac:dyDescent="0.25">
      <c r="A28" s="37"/>
      <c r="B28" s="397"/>
      <c r="C28" s="396"/>
      <c r="D28" s="396"/>
      <c r="E28" s="396"/>
      <c r="F28" s="396"/>
      <c r="G28" s="396"/>
      <c r="H28" s="396"/>
      <c r="I28" s="396"/>
      <c r="J28" s="396"/>
      <c r="K28" s="396"/>
      <c r="L28" s="396"/>
      <c r="M28" s="396"/>
      <c r="N28" s="386"/>
    </row>
    <row r="29" spans="1:15" x14ac:dyDescent="0.25">
      <c r="A29" s="37"/>
      <c r="B29" s="397"/>
      <c r="C29" s="396"/>
      <c r="D29" s="396"/>
      <c r="E29" s="396"/>
      <c r="F29" s="396"/>
      <c r="G29" s="396"/>
      <c r="H29" s="396"/>
      <c r="I29" s="396"/>
      <c r="J29" s="396"/>
      <c r="K29" s="396"/>
      <c r="L29" s="396"/>
      <c r="M29" s="396"/>
      <c r="N29" s="386"/>
    </row>
    <row r="30" spans="1:15" x14ac:dyDescent="0.25">
      <c r="A30" s="37"/>
      <c r="B30" s="397"/>
      <c r="C30" s="396"/>
      <c r="D30" s="396"/>
      <c r="E30" s="396"/>
      <c r="F30" s="396"/>
      <c r="G30" s="396"/>
      <c r="H30" s="396"/>
      <c r="I30" s="396"/>
      <c r="J30" s="396"/>
      <c r="K30" s="396"/>
      <c r="L30" s="396"/>
      <c r="M30" s="396"/>
      <c r="N30" s="386"/>
    </row>
    <row r="31" spans="1:15" x14ac:dyDescent="0.25">
      <c r="A31" s="37"/>
      <c r="B31" s="397"/>
      <c r="C31" s="396"/>
      <c r="D31" s="396"/>
      <c r="E31" s="396"/>
      <c r="F31" s="396"/>
      <c r="G31" s="396"/>
      <c r="H31" s="396"/>
      <c r="I31" s="396"/>
      <c r="J31" s="396"/>
      <c r="K31" s="396"/>
      <c r="L31" s="396"/>
      <c r="M31" s="396"/>
      <c r="N31" s="386"/>
    </row>
    <row r="32" spans="1:15" x14ac:dyDescent="0.25">
      <c r="A32" s="37"/>
      <c r="B32" s="397"/>
      <c r="C32" s="385"/>
      <c r="D32" s="385"/>
      <c r="E32" s="385"/>
      <c r="F32" s="385"/>
      <c r="G32" s="385"/>
      <c r="H32" s="385"/>
      <c r="I32" s="385"/>
      <c r="J32" s="385"/>
      <c r="K32" s="385"/>
      <c r="L32" s="385"/>
      <c r="M32" s="385"/>
      <c r="N32" s="385"/>
      <c r="O32" s="385"/>
    </row>
    <row r="33" spans="1:15" x14ac:dyDescent="0.25">
      <c r="A33" s="37"/>
      <c r="B33" s="397"/>
      <c r="C33" s="385"/>
      <c r="D33" s="385"/>
      <c r="E33" s="385"/>
      <c r="F33" s="385"/>
      <c r="G33" s="385"/>
      <c r="H33" s="385"/>
      <c r="I33" s="385"/>
      <c r="J33" s="385"/>
      <c r="K33" s="385"/>
      <c r="L33" s="385"/>
      <c r="M33" s="385"/>
      <c r="N33" s="385"/>
      <c r="O33" s="385"/>
    </row>
    <row r="34" spans="1:15" x14ac:dyDescent="0.25">
      <c r="A34" s="37"/>
      <c r="B34" s="398"/>
      <c r="C34" s="378"/>
    </row>
    <row r="35" spans="1:15" x14ac:dyDescent="0.25">
      <c r="A35" s="37"/>
      <c r="B35" s="398"/>
      <c r="C35" s="378"/>
    </row>
    <row r="36" spans="1:15" x14ac:dyDescent="0.25">
      <c r="A36" s="401"/>
      <c r="B36" s="399"/>
    </row>
    <row r="37" spans="1:15" x14ac:dyDescent="0.25">
      <c r="A37" s="401"/>
      <c r="B37" s="401"/>
    </row>
    <row r="38" spans="1:15" x14ac:dyDescent="0.25">
      <c r="A38" s="401"/>
      <c r="B38" s="401"/>
    </row>
    <row r="39" spans="1:15" x14ac:dyDescent="0.25">
      <c r="A39" s="401"/>
      <c r="B39" s="401"/>
    </row>
  </sheetData>
  <mergeCells count="130">
    <mergeCell ref="T2:W2"/>
    <mergeCell ref="X2:AA2"/>
    <mergeCell ref="AB2:AE2"/>
    <mergeCell ref="AF2:AI2"/>
    <mergeCell ref="AJ2:AM2"/>
    <mergeCell ref="AN2:AQ2"/>
    <mergeCell ref="A1:C1"/>
    <mergeCell ref="A2:C2"/>
    <mergeCell ref="D2:G2"/>
    <mergeCell ref="H2:K2"/>
    <mergeCell ref="L2:O2"/>
    <mergeCell ref="P2:S2"/>
    <mergeCell ref="BP2:BS2"/>
    <mergeCell ref="BT2:BW2"/>
    <mergeCell ref="BX2:CA2"/>
    <mergeCell ref="CB2:CE2"/>
    <mergeCell ref="CF2:CI2"/>
    <mergeCell ref="CJ2:CM2"/>
    <mergeCell ref="AR2:AU2"/>
    <mergeCell ref="AV2:AY2"/>
    <mergeCell ref="AZ2:BC2"/>
    <mergeCell ref="BD2:BG2"/>
    <mergeCell ref="BH2:BK2"/>
    <mergeCell ref="BL2:BO2"/>
    <mergeCell ref="DL2:DO2"/>
    <mergeCell ref="DP2:DS2"/>
    <mergeCell ref="DT2:DW2"/>
    <mergeCell ref="DX2:EA2"/>
    <mergeCell ref="EB2:EE2"/>
    <mergeCell ref="EF2:EI2"/>
    <mergeCell ref="CN2:CQ2"/>
    <mergeCell ref="CR2:CU2"/>
    <mergeCell ref="CV2:CY2"/>
    <mergeCell ref="CZ2:DC2"/>
    <mergeCell ref="DD2:DG2"/>
    <mergeCell ref="DH2:DK2"/>
    <mergeCell ref="FP2:FS2"/>
    <mergeCell ref="FT2:FW2"/>
    <mergeCell ref="FX2:GA2"/>
    <mergeCell ref="GB2:GE2"/>
    <mergeCell ref="EJ2:EM2"/>
    <mergeCell ref="EN2:EQ2"/>
    <mergeCell ref="ER2:EU2"/>
    <mergeCell ref="EV2:EY2"/>
    <mergeCell ref="EZ2:FC2"/>
    <mergeCell ref="FD2:FG2"/>
    <mergeCell ref="IB2:IE2"/>
    <mergeCell ref="IF2:II2"/>
    <mergeCell ref="IJ2:IM2"/>
    <mergeCell ref="IN2:IQ2"/>
    <mergeCell ref="IR2:IU2"/>
    <mergeCell ref="A3:C3"/>
    <mergeCell ref="D3:G3"/>
    <mergeCell ref="H3:K3"/>
    <mergeCell ref="L3:O3"/>
    <mergeCell ref="P3:S3"/>
    <mergeCell ref="HD2:HG2"/>
    <mergeCell ref="HH2:HK2"/>
    <mergeCell ref="HL2:HO2"/>
    <mergeCell ref="HP2:HS2"/>
    <mergeCell ref="HT2:HW2"/>
    <mergeCell ref="HX2:IA2"/>
    <mergeCell ref="GF2:GI2"/>
    <mergeCell ref="GJ2:GM2"/>
    <mergeCell ref="GN2:GQ2"/>
    <mergeCell ref="GR2:GU2"/>
    <mergeCell ref="GV2:GY2"/>
    <mergeCell ref="GZ2:HC2"/>
    <mergeCell ref="FH2:FK2"/>
    <mergeCell ref="FL2:FO2"/>
    <mergeCell ref="AR3:AU3"/>
    <mergeCell ref="AV3:AY3"/>
    <mergeCell ref="AZ3:BC3"/>
    <mergeCell ref="BD3:BG3"/>
    <mergeCell ref="BH3:BK3"/>
    <mergeCell ref="BL3:BO3"/>
    <mergeCell ref="T3:W3"/>
    <mergeCell ref="X3:AA3"/>
    <mergeCell ref="AB3:AE3"/>
    <mergeCell ref="AF3:AI3"/>
    <mergeCell ref="AJ3:AM3"/>
    <mergeCell ref="AN3:AQ3"/>
    <mergeCell ref="CN3:CQ3"/>
    <mergeCell ref="CR3:CU3"/>
    <mergeCell ref="CV3:CY3"/>
    <mergeCell ref="CZ3:DC3"/>
    <mergeCell ref="DD3:DG3"/>
    <mergeCell ref="DH3:DK3"/>
    <mergeCell ref="BP3:BS3"/>
    <mergeCell ref="BT3:BW3"/>
    <mergeCell ref="BX3:CA3"/>
    <mergeCell ref="CB3:CE3"/>
    <mergeCell ref="CF3:CI3"/>
    <mergeCell ref="CJ3:CM3"/>
    <mergeCell ref="EJ3:EM3"/>
    <mergeCell ref="EN3:EQ3"/>
    <mergeCell ref="ER3:EU3"/>
    <mergeCell ref="EV3:EY3"/>
    <mergeCell ref="EZ3:FC3"/>
    <mergeCell ref="FD3:FG3"/>
    <mergeCell ref="DL3:DO3"/>
    <mergeCell ref="DP3:DS3"/>
    <mergeCell ref="DT3:DW3"/>
    <mergeCell ref="DX3:EA3"/>
    <mergeCell ref="EB3:EE3"/>
    <mergeCell ref="EF3:EI3"/>
    <mergeCell ref="IB3:IE3"/>
    <mergeCell ref="IF3:II3"/>
    <mergeCell ref="IJ3:IM3"/>
    <mergeCell ref="IN3:IQ3"/>
    <mergeCell ref="IR3:IU3"/>
    <mergeCell ref="A4:C4"/>
    <mergeCell ref="HD3:HG3"/>
    <mergeCell ref="HH3:HK3"/>
    <mergeCell ref="HL3:HO3"/>
    <mergeCell ref="HP3:HS3"/>
    <mergeCell ref="HT3:HW3"/>
    <mergeCell ref="HX3:IA3"/>
    <mergeCell ref="GF3:GI3"/>
    <mergeCell ref="GJ3:GM3"/>
    <mergeCell ref="GN3:GQ3"/>
    <mergeCell ref="GR3:GU3"/>
    <mergeCell ref="GV3:GY3"/>
    <mergeCell ref="GZ3:HC3"/>
    <mergeCell ref="FH3:FK3"/>
    <mergeCell ref="FL3:FO3"/>
    <mergeCell ref="FP3:FS3"/>
    <mergeCell ref="FT3:FW3"/>
    <mergeCell ref="FX3:GA3"/>
    <mergeCell ref="GB3:GE3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R30"/>
  <sheetViews>
    <sheetView showGridLines="0" zoomScaleNormal="100" workbookViewId="0">
      <selection activeCell="C11" sqref="C11"/>
    </sheetView>
  </sheetViews>
  <sheetFormatPr baseColWidth="10" defaultColWidth="11.42578125" defaultRowHeight="15" x14ac:dyDescent="0.25"/>
  <cols>
    <col min="1" max="1" width="56.42578125" style="400" customWidth="1"/>
    <col min="2" max="3" width="24.85546875" style="400" customWidth="1"/>
    <col min="4" max="4" width="15.140625" style="378" bestFit="1" customWidth="1"/>
    <col min="5" max="5" width="14.140625" style="378" bestFit="1" customWidth="1"/>
    <col min="6" max="10" width="11.42578125" style="378"/>
    <col min="11" max="11" width="14" style="378" customWidth="1"/>
    <col min="12" max="16384" width="11.42578125" style="378"/>
  </cols>
  <sheetData>
    <row r="1" spans="1:252" ht="15.75" x14ac:dyDescent="0.25">
      <c r="A1" s="748" t="s">
        <v>546</v>
      </c>
      <c r="B1" s="749"/>
      <c r="C1" s="750"/>
    </row>
    <row r="2" spans="1:252" ht="15.75" x14ac:dyDescent="0.25">
      <c r="A2" s="741" t="s">
        <v>801</v>
      </c>
      <c r="B2" s="742"/>
      <c r="C2" s="743"/>
      <c r="D2" s="453"/>
      <c r="E2" s="747"/>
      <c r="F2" s="747"/>
      <c r="G2" s="747"/>
      <c r="H2" s="747"/>
      <c r="I2" s="747"/>
      <c r="J2" s="747"/>
      <c r="K2" s="747"/>
      <c r="L2" s="747"/>
      <c r="M2" s="747"/>
      <c r="N2" s="747"/>
      <c r="O2" s="747"/>
      <c r="P2" s="747"/>
      <c r="Q2" s="747"/>
      <c r="R2" s="747"/>
      <c r="S2" s="747"/>
      <c r="T2" s="747"/>
      <c r="U2" s="747"/>
      <c r="V2" s="747"/>
      <c r="W2" s="747"/>
      <c r="X2" s="747"/>
      <c r="Y2" s="747"/>
      <c r="Z2" s="747"/>
      <c r="AA2" s="747"/>
      <c r="AB2" s="747"/>
      <c r="AC2" s="747"/>
      <c r="AD2" s="747"/>
      <c r="AE2" s="747"/>
      <c r="AF2" s="747"/>
      <c r="AG2" s="747"/>
      <c r="AH2" s="747"/>
      <c r="AI2" s="747"/>
      <c r="AJ2" s="747"/>
      <c r="AK2" s="747"/>
      <c r="AL2" s="747"/>
      <c r="AM2" s="747"/>
      <c r="AN2" s="747"/>
      <c r="AO2" s="747"/>
      <c r="AP2" s="747"/>
      <c r="AQ2" s="747"/>
      <c r="AR2" s="747"/>
      <c r="AS2" s="747"/>
      <c r="AT2" s="747"/>
      <c r="AU2" s="747"/>
      <c r="AV2" s="747"/>
      <c r="AW2" s="747"/>
      <c r="AX2" s="747"/>
      <c r="AY2" s="747"/>
      <c r="AZ2" s="747"/>
      <c r="BA2" s="747"/>
      <c r="BB2" s="747"/>
      <c r="BC2" s="747"/>
      <c r="BD2" s="747"/>
      <c r="BE2" s="747"/>
      <c r="BF2" s="747"/>
      <c r="BG2" s="747"/>
      <c r="BH2" s="747"/>
      <c r="BI2" s="747"/>
      <c r="BJ2" s="747"/>
      <c r="BK2" s="747"/>
      <c r="BL2" s="747"/>
      <c r="BM2" s="747"/>
      <c r="BN2" s="747"/>
      <c r="BO2" s="747"/>
      <c r="BP2" s="747"/>
      <c r="BQ2" s="747"/>
      <c r="BR2" s="747"/>
      <c r="BS2" s="747"/>
      <c r="BT2" s="747"/>
      <c r="BU2" s="747"/>
      <c r="BV2" s="747"/>
      <c r="BW2" s="747"/>
      <c r="BX2" s="747"/>
      <c r="BY2" s="747"/>
      <c r="BZ2" s="747"/>
      <c r="CA2" s="747"/>
      <c r="CB2" s="747"/>
      <c r="CC2" s="747"/>
      <c r="CD2" s="747"/>
      <c r="CE2" s="747"/>
      <c r="CF2" s="747"/>
      <c r="CG2" s="747"/>
      <c r="CH2" s="747"/>
      <c r="CI2" s="747"/>
      <c r="CJ2" s="747"/>
      <c r="CK2" s="747"/>
      <c r="CL2" s="747"/>
      <c r="CM2" s="747"/>
      <c r="CN2" s="747"/>
      <c r="CO2" s="747"/>
      <c r="CP2" s="747"/>
      <c r="CQ2" s="747"/>
      <c r="CR2" s="747"/>
      <c r="CS2" s="747"/>
      <c r="CT2" s="747"/>
      <c r="CU2" s="747"/>
      <c r="CV2" s="747"/>
      <c r="CW2" s="747"/>
      <c r="CX2" s="747"/>
      <c r="CY2" s="747"/>
      <c r="CZ2" s="747"/>
      <c r="DA2" s="747"/>
      <c r="DB2" s="747"/>
      <c r="DC2" s="747"/>
      <c r="DD2" s="747"/>
      <c r="DE2" s="747"/>
      <c r="DF2" s="747"/>
      <c r="DG2" s="747"/>
      <c r="DH2" s="747"/>
      <c r="DI2" s="747"/>
      <c r="DJ2" s="747"/>
      <c r="DK2" s="747"/>
      <c r="DL2" s="747"/>
      <c r="DM2" s="747"/>
      <c r="DN2" s="747"/>
      <c r="DO2" s="747"/>
      <c r="DP2" s="747"/>
      <c r="DQ2" s="747"/>
      <c r="DR2" s="747"/>
      <c r="DS2" s="747"/>
      <c r="DT2" s="747"/>
      <c r="DU2" s="747"/>
      <c r="DV2" s="747"/>
      <c r="DW2" s="747"/>
      <c r="DX2" s="747"/>
      <c r="DY2" s="747"/>
      <c r="DZ2" s="747"/>
      <c r="EA2" s="747"/>
      <c r="EB2" s="747"/>
      <c r="EC2" s="747"/>
      <c r="ED2" s="747"/>
      <c r="EE2" s="747"/>
      <c r="EF2" s="747"/>
      <c r="EG2" s="747"/>
      <c r="EH2" s="747"/>
      <c r="EI2" s="747"/>
      <c r="EJ2" s="747"/>
      <c r="EK2" s="747"/>
      <c r="EL2" s="747"/>
      <c r="EM2" s="747"/>
      <c r="EN2" s="747"/>
      <c r="EO2" s="747"/>
      <c r="EP2" s="747"/>
      <c r="EQ2" s="747"/>
      <c r="ER2" s="747"/>
      <c r="ES2" s="747"/>
      <c r="ET2" s="747"/>
      <c r="EU2" s="747"/>
      <c r="EV2" s="747"/>
      <c r="EW2" s="747"/>
      <c r="EX2" s="747"/>
      <c r="EY2" s="747"/>
      <c r="EZ2" s="747"/>
      <c r="FA2" s="747"/>
      <c r="FB2" s="747"/>
      <c r="FC2" s="747"/>
      <c r="FD2" s="747"/>
      <c r="FE2" s="747"/>
      <c r="FF2" s="747"/>
      <c r="FG2" s="747"/>
      <c r="FH2" s="747"/>
      <c r="FI2" s="747"/>
      <c r="FJ2" s="747"/>
      <c r="FK2" s="747"/>
      <c r="FL2" s="747"/>
      <c r="FM2" s="747"/>
      <c r="FN2" s="747"/>
      <c r="FO2" s="747"/>
      <c r="FP2" s="747"/>
      <c r="FQ2" s="747"/>
      <c r="FR2" s="747"/>
      <c r="FS2" s="747"/>
      <c r="FT2" s="747"/>
      <c r="FU2" s="747"/>
      <c r="FV2" s="747"/>
      <c r="FW2" s="747"/>
      <c r="FX2" s="747"/>
      <c r="FY2" s="747"/>
      <c r="FZ2" s="747"/>
      <c r="GA2" s="747"/>
      <c r="GB2" s="747"/>
      <c r="GC2" s="747"/>
      <c r="GD2" s="747"/>
      <c r="GE2" s="747"/>
      <c r="GF2" s="747"/>
      <c r="GG2" s="747"/>
      <c r="GH2" s="747"/>
      <c r="GI2" s="747"/>
      <c r="GJ2" s="747"/>
      <c r="GK2" s="747"/>
      <c r="GL2" s="747"/>
      <c r="GM2" s="747"/>
      <c r="GN2" s="747"/>
      <c r="GO2" s="747"/>
      <c r="GP2" s="747"/>
      <c r="GQ2" s="747"/>
      <c r="GR2" s="747"/>
      <c r="GS2" s="747"/>
      <c r="GT2" s="747"/>
      <c r="GU2" s="747"/>
      <c r="GV2" s="747"/>
      <c r="GW2" s="747"/>
      <c r="GX2" s="747"/>
      <c r="GY2" s="747"/>
      <c r="GZ2" s="747"/>
      <c r="HA2" s="747"/>
      <c r="HB2" s="747"/>
      <c r="HC2" s="747"/>
      <c r="HD2" s="747"/>
      <c r="HE2" s="747"/>
      <c r="HF2" s="747"/>
      <c r="HG2" s="747"/>
      <c r="HH2" s="747"/>
      <c r="HI2" s="747"/>
      <c r="HJ2" s="747"/>
      <c r="HK2" s="747"/>
      <c r="HL2" s="747"/>
      <c r="HM2" s="747"/>
      <c r="HN2" s="747"/>
      <c r="HO2" s="747"/>
      <c r="HP2" s="747"/>
      <c r="HQ2" s="747"/>
      <c r="HR2" s="747"/>
      <c r="HS2" s="747"/>
      <c r="HT2" s="747"/>
      <c r="HU2" s="747"/>
      <c r="HV2" s="747"/>
      <c r="HW2" s="747"/>
      <c r="HX2" s="747"/>
      <c r="HY2" s="747"/>
      <c r="HZ2" s="747"/>
      <c r="IA2" s="747"/>
      <c r="IB2" s="747"/>
      <c r="IC2" s="747"/>
      <c r="ID2" s="747"/>
      <c r="IE2" s="747"/>
      <c r="IF2" s="747"/>
      <c r="IG2" s="747"/>
      <c r="IH2" s="747"/>
      <c r="II2" s="747"/>
      <c r="IJ2" s="747"/>
      <c r="IK2" s="747"/>
      <c r="IL2" s="747"/>
      <c r="IM2" s="747"/>
      <c r="IN2" s="747"/>
      <c r="IO2" s="747"/>
      <c r="IP2" s="747"/>
      <c r="IQ2" s="747"/>
      <c r="IR2" s="747"/>
    </row>
    <row r="3" spans="1:252" ht="15.75" x14ac:dyDescent="0.25">
      <c r="A3" s="741" t="s">
        <v>1473</v>
      </c>
      <c r="B3" s="742"/>
      <c r="C3" s="743"/>
      <c r="D3" s="453"/>
      <c r="E3" s="747"/>
      <c r="F3" s="747"/>
      <c r="G3" s="747"/>
      <c r="H3" s="747"/>
      <c r="I3" s="747"/>
      <c r="J3" s="747"/>
      <c r="K3" s="747"/>
      <c r="L3" s="747"/>
      <c r="M3" s="747"/>
      <c r="N3" s="747"/>
      <c r="O3" s="747"/>
      <c r="P3" s="747"/>
      <c r="Q3" s="747"/>
      <c r="R3" s="747"/>
      <c r="S3" s="747"/>
      <c r="T3" s="747"/>
      <c r="U3" s="747"/>
      <c r="V3" s="747"/>
      <c r="W3" s="747"/>
      <c r="X3" s="747"/>
      <c r="Y3" s="747"/>
      <c r="Z3" s="747"/>
      <c r="AA3" s="747"/>
      <c r="AB3" s="747"/>
      <c r="AC3" s="747"/>
      <c r="AD3" s="747"/>
      <c r="AE3" s="747"/>
      <c r="AF3" s="747"/>
      <c r="AG3" s="747"/>
      <c r="AH3" s="747"/>
      <c r="AI3" s="747"/>
      <c r="AJ3" s="747"/>
      <c r="AK3" s="747"/>
      <c r="AL3" s="747"/>
      <c r="AM3" s="747"/>
      <c r="AN3" s="747"/>
      <c r="AO3" s="747"/>
      <c r="AP3" s="747"/>
      <c r="AQ3" s="747"/>
      <c r="AR3" s="747"/>
      <c r="AS3" s="747"/>
      <c r="AT3" s="747"/>
      <c r="AU3" s="747"/>
      <c r="AV3" s="747"/>
      <c r="AW3" s="747"/>
      <c r="AX3" s="747"/>
      <c r="AY3" s="747"/>
      <c r="AZ3" s="747"/>
      <c r="BA3" s="747"/>
      <c r="BB3" s="747"/>
      <c r="BC3" s="747"/>
      <c r="BD3" s="747"/>
      <c r="BE3" s="747"/>
      <c r="BF3" s="747"/>
      <c r="BG3" s="747"/>
      <c r="BH3" s="747"/>
      <c r="BI3" s="747"/>
      <c r="BJ3" s="747"/>
      <c r="BK3" s="747"/>
      <c r="BL3" s="747"/>
      <c r="BM3" s="747"/>
      <c r="BN3" s="747"/>
      <c r="BO3" s="747"/>
      <c r="BP3" s="747"/>
      <c r="BQ3" s="747"/>
      <c r="BR3" s="747"/>
      <c r="BS3" s="747"/>
      <c r="BT3" s="747"/>
      <c r="BU3" s="747"/>
      <c r="BV3" s="747"/>
      <c r="BW3" s="747"/>
      <c r="BX3" s="747"/>
      <c r="BY3" s="747"/>
      <c r="BZ3" s="747"/>
      <c r="CA3" s="747"/>
      <c r="CB3" s="747"/>
      <c r="CC3" s="747"/>
      <c r="CD3" s="747"/>
      <c r="CE3" s="747"/>
      <c r="CF3" s="747"/>
      <c r="CG3" s="747"/>
      <c r="CH3" s="747"/>
      <c r="CI3" s="747"/>
      <c r="CJ3" s="747"/>
      <c r="CK3" s="747"/>
      <c r="CL3" s="747"/>
      <c r="CM3" s="747"/>
      <c r="CN3" s="747"/>
      <c r="CO3" s="747"/>
      <c r="CP3" s="747"/>
      <c r="CQ3" s="747"/>
      <c r="CR3" s="747"/>
      <c r="CS3" s="747"/>
      <c r="CT3" s="747"/>
      <c r="CU3" s="747"/>
      <c r="CV3" s="747"/>
      <c r="CW3" s="747"/>
      <c r="CX3" s="747"/>
      <c r="CY3" s="747"/>
      <c r="CZ3" s="747"/>
      <c r="DA3" s="747"/>
      <c r="DB3" s="747"/>
      <c r="DC3" s="747"/>
      <c r="DD3" s="747"/>
      <c r="DE3" s="747"/>
      <c r="DF3" s="747"/>
      <c r="DG3" s="747"/>
      <c r="DH3" s="747"/>
      <c r="DI3" s="747"/>
      <c r="DJ3" s="747"/>
      <c r="DK3" s="747"/>
      <c r="DL3" s="747"/>
      <c r="DM3" s="747"/>
      <c r="DN3" s="747"/>
      <c r="DO3" s="747"/>
      <c r="DP3" s="747"/>
      <c r="DQ3" s="747"/>
      <c r="DR3" s="747"/>
      <c r="DS3" s="747"/>
      <c r="DT3" s="747"/>
      <c r="DU3" s="747"/>
      <c r="DV3" s="747"/>
      <c r="DW3" s="747"/>
      <c r="DX3" s="747"/>
      <c r="DY3" s="747"/>
      <c r="DZ3" s="747"/>
      <c r="EA3" s="747"/>
      <c r="EB3" s="747"/>
      <c r="EC3" s="747"/>
      <c r="ED3" s="747"/>
      <c r="EE3" s="747"/>
      <c r="EF3" s="747"/>
      <c r="EG3" s="747"/>
      <c r="EH3" s="747"/>
      <c r="EI3" s="747"/>
      <c r="EJ3" s="747"/>
      <c r="EK3" s="747"/>
      <c r="EL3" s="747"/>
      <c r="EM3" s="747"/>
      <c r="EN3" s="747"/>
      <c r="EO3" s="747"/>
      <c r="EP3" s="747"/>
      <c r="EQ3" s="747"/>
      <c r="ER3" s="747"/>
      <c r="ES3" s="747"/>
      <c r="ET3" s="747"/>
      <c r="EU3" s="747"/>
      <c r="EV3" s="747"/>
      <c r="EW3" s="747"/>
      <c r="EX3" s="747"/>
      <c r="EY3" s="747"/>
      <c r="EZ3" s="747"/>
      <c r="FA3" s="747"/>
      <c r="FB3" s="747"/>
      <c r="FC3" s="747"/>
      <c r="FD3" s="747"/>
      <c r="FE3" s="747"/>
      <c r="FF3" s="747"/>
      <c r="FG3" s="747"/>
      <c r="FH3" s="747"/>
      <c r="FI3" s="747"/>
      <c r="FJ3" s="747"/>
      <c r="FK3" s="747"/>
      <c r="FL3" s="747"/>
      <c r="FM3" s="747"/>
      <c r="FN3" s="747"/>
      <c r="FO3" s="747"/>
      <c r="FP3" s="747"/>
      <c r="FQ3" s="747"/>
      <c r="FR3" s="747"/>
      <c r="FS3" s="747"/>
      <c r="FT3" s="747"/>
      <c r="FU3" s="747"/>
      <c r="FV3" s="747"/>
      <c r="FW3" s="747"/>
      <c r="FX3" s="747"/>
      <c r="FY3" s="747"/>
      <c r="FZ3" s="747"/>
      <c r="GA3" s="747"/>
      <c r="GB3" s="747"/>
      <c r="GC3" s="747"/>
      <c r="GD3" s="747"/>
      <c r="GE3" s="747"/>
      <c r="GF3" s="747"/>
      <c r="GG3" s="747"/>
      <c r="GH3" s="747"/>
      <c r="GI3" s="747"/>
      <c r="GJ3" s="747"/>
      <c r="GK3" s="747"/>
      <c r="GL3" s="747"/>
      <c r="GM3" s="747"/>
      <c r="GN3" s="747"/>
      <c r="GO3" s="747"/>
      <c r="GP3" s="747"/>
      <c r="GQ3" s="747"/>
      <c r="GR3" s="747"/>
      <c r="GS3" s="747"/>
      <c r="GT3" s="747"/>
      <c r="GU3" s="747"/>
      <c r="GV3" s="747"/>
      <c r="GW3" s="747"/>
      <c r="GX3" s="747"/>
      <c r="GY3" s="747"/>
      <c r="GZ3" s="747"/>
      <c r="HA3" s="747"/>
      <c r="HB3" s="747"/>
      <c r="HC3" s="747"/>
      <c r="HD3" s="747"/>
      <c r="HE3" s="747"/>
      <c r="HF3" s="747"/>
      <c r="HG3" s="747"/>
      <c r="HH3" s="747"/>
      <c r="HI3" s="747"/>
      <c r="HJ3" s="747"/>
      <c r="HK3" s="747"/>
      <c r="HL3" s="747"/>
      <c r="HM3" s="747"/>
      <c r="HN3" s="747"/>
      <c r="HO3" s="747"/>
      <c r="HP3" s="747"/>
      <c r="HQ3" s="747"/>
      <c r="HR3" s="747"/>
      <c r="HS3" s="747"/>
      <c r="HT3" s="747"/>
      <c r="HU3" s="747"/>
      <c r="HV3" s="747"/>
      <c r="HW3" s="747"/>
      <c r="HX3" s="747"/>
      <c r="HY3" s="747"/>
      <c r="HZ3" s="747"/>
      <c r="IA3" s="747"/>
      <c r="IB3" s="747"/>
      <c r="IC3" s="747"/>
      <c r="ID3" s="747"/>
      <c r="IE3" s="747"/>
      <c r="IF3" s="747"/>
      <c r="IG3" s="747"/>
      <c r="IH3" s="747"/>
      <c r="II3" s="747"/>
      <c r="IJ3" s="747"/>
      <c r="IK3" s="747"/>
      <c r="IL3" s="747"/>
      <c r="IM3" s="747"/>
      <c r="IN3" s="747"/>
      <c r="IO3" s="747"/>
      <c r="IP3" s="747"/>
      <c r="IQ3" s="747"/>
      <c r="IR3" s="747"/>
    </row>
    <row r="4" spans="1:252" ht="15.75" x14ac:dyDescent="0.25">
      <c r="A4" s="741" t="s">
        <v>747</v>
      </c>
      <c r="B4" s="742"/>
      <c r="C4" s="743"/>
    </row>
    <row r="5" spans="1:252" ht="5.25" customHeight="1" x14ac:dyDescent="0.25">
      <c r="A5" s="379"/>
      <c r="B5" s="380"/>
      <c r="C5" s="381"/>
    </row>
    <row r="6" spans="1:252" x14ac:dyDescent="0.25">
      <c r="A6" s="361" t="s">
        <v>789</v>
      </c>
      <c r="B6" s="362" t="s">
        <v>790</v>
      </c>
      <c r="C6" s="365" t="s">
        <v>791</v>
      </c>
    </row>
    <row r="7" spans="1:252" x14ac:dyDescent="0.25">
      <c r="A7" s="388" t="s">
        <v>792</v>
      </c>
      <c r="B7" s="402">
        <v>4916779.9992752001</v>
      </c>
      <c r="C7" s="403">
        <f>B7/$B$26</f>
        <v>0.14020702487914713</v>
      </c>
      <c r="D7" s="768"/>
      <c r="E7" s="769"/>
      <c r="H7" s="37"/>
      <c r="I7" s="348"/>
    </row>
    <row r="8" spans="1:252" x14ac:dyDescent="0.25">
      <c r="A8" s="388" t="s">
        <v>793</v>
      </c>
      <c r="B8" s="402">
        <v>239799.37744420001</v>
      </c>
      <c r="C8" s="403">
        <f t="shared" ref="C8:C25" si="0">B8/$B$26</f>
        <v>6.8381252128993392E-3</v>
      </c>
      <c r="D8" s="768"/>
      <c r="E8" s="769"/>
      <c r="H8" s="37"/>
      <c r="I8" s="348"/>
    </row>
    <row r="9" spans="1:252" x14ac:dyDescent="0.25">
      <c r="A9" s="388" t="s">
        <v>1309</v>
      </c>
      <c r="B9" s="402">
        <v>707493.82046279986</v>
      </c>
      <c r="C9" s="403">
        <f t="shared" si="0"/>
        <v>2.0174911975336177E-2</v>
      </c>
      <c r="D9" s="768"/>
      <c r="E9" s="769"/>
      <c r="H9" s="37"/>
      <c r="I9" s="348"/>
    </row>
    <row r="10" spans="1:252" x14ac:dyDescent="0.25">
      <c r="A10" s="388" t="s">
        <v>794</v>
      </c>
      <c r="B10" s="402">
        <v>134891.8599098</v>
      </c>
      <c r="C10" s="403">
        <f t="shared" si="0"/>
        <v>3.8465797455155114E-3</v>
      </c>
      <c r="D10" s="768"/>
      <c r="E10" s="769"/>
      <c r="H10" s="37"/>
      <c r="I10" s="348"/>
    </row>
    <row r="11" spans="1:252" x14ac:dyDescent="0.25">
      <c r="A11" s="388" t="s">
        <v>795</v>
      </c>
      <c r="B11" s="402">
        <v>1215880.0221078002</v>
      </c>
      <c r="C11" s="403">
        <f t="shared" si="0"/>
        <v>3.467206597302637E-2</v>
      </c>
      <c r="D11" s="768"/>
      <c r="E11" s="769"/>
      <c r="H11" s="37"/>
      <c r="I11" s="348"/>
    </row>
    <row r="12" spans="1:252" x14ac:dyDescent="0.25">
      <c r="A12" s="388" t="s">
        <v>802</v>
      </c>
      <c r="B12" s="402">
        <v>19773.933810400002</v>
      </c>
      <c r="C12" s="403">
        <f t="shared" si="0"/>
        <v>5.6387400496301591E-4</v>
      </c>
      <c r="D12" s="768"/>
      <c r="E12" s="769"/>
      <c r="H12" s="37"/>
      <c r="I12" s="348"/>
    </row>
    <row r="13" spans="1:252" ht="25.5" x14ac:dyDescent="0.25">
      <c r="A13" s="404" t="s">
        <v>1204</v>
      </c>
      <c r="B13" s="402">
        <v>246.79357639999998</v>
      </c>
      <c r="C13" s="403">
        <f t="shared" si="0"/>
        <v>7.0375719701571601E-6</v>
      </c>
      <c r="D13" s="768"/>
      <c r="E13" s="769"/>
      <c r="H13" s="37"/>
      <c r="I13" s="348"/>
    </row>
    <row r="14" spans="1:252" x14ac:dyDescent="0.25">
      <c r="A14" s="404" t="s">
        <v>1057</v>
      </c>
      <c r="B14" s="402">
        <v>8756.4792420000012</v>
      </c>
      <c r="C14" s="403">
        <f t="shared" si="0"/>
        <v>2.4969998721069723E-4</v>
      </c>
      <c r="D14" s="768"/>
      <c r="E14" s="769"/>
      <c r="H14" s="37"/>
      <c r="I14" s="348"/>
    </row>
    <row r="15" spans="1:252" ht="17.25" customHeight="1" x14ac:dyDescent="0.25">
      <c r="A15" s="404" t="s">
        <v>805</v>
      </c>
      <c r="B15" s="402">
        <v>924712.69040080009</v>
      </c>
      <c r="C15" s="403">
        <f t="shared" si="0"/>
        <v>2.6369130855600696E-2</v>
      </c>
      <c r="D15" s="768"/>
      <c r="E15" s="769"/>
      <c r="H15" s="37"/>
      <c r="I15" s="348"/>
    </row>
    <row r="16" spans="1:252" x14ac:dyDescent="0.25">
      <c r="A16" s="404" t="s">
        <v>1306</v>
      </c>
      <c r="B16" s="402">
        <v>47519.497281199998</v>
      </c>
      <c r="C16" s="403">
        <f t="shared" si="0"/>
        <v>1.3550672062878396E-3</v>
      </c>
      <c r="D16" s="768"/>
      <c r="E16" s="769"/>
      <c r="H16" s="37"/>
      <c r="I16" s="348"/>
    </row>
    <row r="17" spans="1:11" x14ac:dyDescent="0.25">
      <c r="A17" s="404" t="s">
        <v>796</v>
      </c>
      <c r="B17" s="402">
        <v>2560882.4329059999</v>
      </c>
      <c r="C17" s="403">
        <f t="shared" si="0"/>
        <v>7.3026189301931693E-2</v>
      </c>
      <c r="D17" s="768"/>
      <c r="E17" s="769"/>
      <c r="H17" s="37"/>
      <c r="I17" s="348"/>
    </row>
    <row r="18" spans="1:11" x14ac:dyDescent="0.25">
      <c r="A18" s="404" t="s">
        <v>806</v>
      </c>
      <c r="B18" s="402">
        <v>63392.795303599996</v>
      </c>
      <c r="C18" s="403">
        <f t="shared" si="0"/>
        <v>1.8077105808274427E-3</v>
      </c>
      <c r="D18" s="768"/>
      <c r="E18" s="769"/>
      <c r="H18" s="37"/>
      <c r="I18" s="348"/>
    </row>
    <row r="19" spans="1:11" x14ac:dyDescent="0.25">
      <c r="A19" s="388" t="s">
        <v>797</v>
      </c>
      <c r="B19" s="402">
        <v>15250145.121098999</v>
      </c>
      <c r="C19" s="403">
        <f t="shared" si="0"/>
        <v>0.43487353038365101</v>
      </c>
      <c r="D19" s="768"/>
      <c r="E19" s="769"/>
      <c r="H19" s="37"/>
      <c r="I19" s="348"/>
    </row>
    <row r="20" spans="1:11" x14ac:dyDescent="0.25">
      <c r="A20" s="388" t="s">
        <v>1203</v>
      </c>
      <c r="B20" s="402">
        <v>55297.756781399999</v>
      </c>
      <c r="C20" s="403">
        <f t="shared" si="0"/>
        <v>1.5768722541894681E-3</v>
      </c>
      <c r="D20" s="768"/>
      <c r="E20" s="769"/>
      <c r="H20" s="37"/>
      <c r="I20" s="348"/>
    </row>
    <row r="21" spans="1:11" x14ac:dyDescent="0.25">
      <c r="A21" s="388" t="s">
        <v>798</v>
      </c>
      <c r="B21" s="402">
        <v>8326620.9894489991</v>
      </c>
      <c r="C21" s="403">
        <f t="shared" si="0"/>
        <v>0.23744213822847524</v>
      </c>
      <c r="D21" s="768"/>
      <c r="E21" s="769"/>
      <c r="H21" s="37"/>
      <c r="I21" s="348"/>
    </row>
    <row r="22" spans="1:11" x14ac:dyDescent="0.25">
      <c r="A22" s="388" t="s">
        <v>803</v>
      </c>
      <c r="B22" s="402">
        <v>162531.21068660004</v>
      </c>
      <c r="C22" s="403">
        <f t="shared" si="0"/>
        <v>4.6347441829273014E-3</v>
      </c>
      <c r="D22" s="768"/>
      <c r="E22" s="769"/>
      <c r="H22" s="37"/>
      <c r="I22" s="348"/>
    </row>
    <row r="23" spans="1:11" x14ac:dyDescent="0.25">
      <c r="A23" s="388" t="s">
        <v>804</v>
      </c>
      <c r="B23" s="402">
        <v>778.09090380000009</v>
      </c>
      <c r="C23" s="403">
        <f t="shared" si="0"/>
        <v>2.2188060218965782E-5</v>
      </c>
      <c r="D23" s="768"/>
      <c r="E23" s="769"/>
      <c r="H23" s="37"/>
      <c r="I23" s="348"/>
    </row>
    <row r="24" spans="1:11" x14ac:dyDescent="0.25">
      <c r="A24" s="388" t="s">
        <v>799</v>
      </c>
      <c r="B24" s="402">
        <v>103676.358891</v>
      </c>
      <c r="C24" s="403">
        <f t="shared" si="0"/>
        <v>2.9564377158531902E-3</v>
      </c>
      <c r="D24" s="768"/>
      <c r="E24" s="769"/>
      <c r="H24" s="37"/>
      <c r="I24" s="348"/>
    </row>
    <row r="25" spans="1:11" ht="15.75" thickBot="1" x14ac:dyDescent="0.3">
      <c r="A25" s="388" t="s">
        <v>800</v>
      </c>
      <c r="B25" s="402">
        <v>328821.13288499997</v>
      </c>
      <c r="C25" s="403">
        <f t="shared" si="0"/>
        <v>9.3766718799687485E-3</v>
      </c>
      <c r="D25" s="768"/>
      <c r="E25" s="769"/>
      <c r="H25" s="37"/>
      <c r="I25" s="348"/>
    </row>
    <row r="26" spans="1:11" ht="15.75" customHeight="1" thickBot="1" x14ac:dyDescent="0.3">
      <c r="A26" s="369" t="s">
        <v>639</v>
      </c>
      <c r="B26" s="405">
        <v>35068000.362415999</v>
      </c>
      <c r="C26" s="406">
        <f>SUM(C7:C25)</f>
        <v>0.99999999999999989</v>
      </c>
      <c r="D26" s="769"/>
      <c r="E26" s="769"/>
      <c r="I26" s="348"/>
    </row>
    <row r="27" spans="1:11" ht="5.25" customHeight="1" x14ac:dyDescent="0.25">
      <c r="A27" s="371"/>
      <c r="B27" s="371"/>
      <c r="C27" s="371"/>
    </row>
    <row r="28" spans="1:11" x14ac:dyDescent="0.25">
      <c r="A28" s="535" t="s">
        <v>1470</v>
      </c>
    </row>
    <row r="29" spans="1:11" x14ac:dyDescent="0.25">
      <c r="A29" s="535" t="s">
        <v>1471</v>
      </c>
    </row>
    <row r="30" spans="1:11" x14ac:dyDescent="0.25">
      <c r="A30" s="536" t="s">
        <v>1472</v>
      </c>
      <c r="B30" s="396"/>
      <c r="C30" s="396"/>
      <c r="D30" s="396"/>
      <c r="E30" s="396"/>
      <c r="F30" s="396"/>
      <c r="G30" s="396"/>
      <c r="H30" s="396"/>
      <c r="I30" s="396"/>
      <c r="J30" s="396"/>
      <c r="K30" s="386"/>
    </row>
  </sheetData>
  <mergeCells count="128">
    <mergeCell ref="Q2:T2"/>
    <mergeCell ref="U2:X2"/>
    <mergeCell ref="Y2:AB2"/>
    <mergeCell ref="AC2:AF2"/>
    <mergeCell ref="AG2:AJ2"/>
    <mergeCell ref="AK2:AN2"/>
    <mergeCell ref="A1:C1"/>
    <mergeCell ref="A2:C2"/>
    <mergeCell ref="E2:H2"/>
    <mergeCell ref="I2:L2"/>
    <mergeCell ref="M2:P2"/>
    <mergeCell ref="BM2:BP2"/>
    <mergeCell ref="BQ2:BT2"/>
    <mergeCell ref="BU2:BX2"/>
    <mergeCell ref="BY2:CB2"/>
    <mergeCell ref="CC2:CF2"/>
    <mergeCell ref="CG2:CJ2"/>
    <mergeCell ref="AO2:AR2"/>
    <mergeCell ref="AS2:AV2"/>
    <mergeCell ref="AW2:AZ2"/>
    <mergeCell ref="BA2:BD2"/>
    <mergeCell ref="BE2:BH2"/>
    <mergeCell ref="BI2:BL2"/>
    <mergeCell ref="DI2:DL2"/>
    <mergeCell ref="DM2:DP2"/>
    <mergeCell ref="DQ2:DT2"/>
    <mergeCell ref="DU2:DX2"/>
    <mergeCell ref="DY2:EB2"/>
    <mergeCell ref="EC2:EF2"/>
    <mergeCell ref="CK2:CN2"/>
    <mergeCell ref="CO2:CR2"/>
    <mergeCell ref="CS2:CV2"/>
    <mergeCell ref="CW2:CZ2"/>
    <mergeCell ref="DA2:DD2"/>
    <mergeCell ref="DE2:DH2"/>
    <mergeCell ref="FM2:FP2"/>
    <mergeCell ref="FQ2:FT2"/>
    <mergeCell ref="FU2:FX2"/>
    <mergeCell ref="FY2:GB2"/>
    <mergeCell ref="EG2:EJ2"/>
    <mergeCell ref="EK2:EN2"/>
    <mergeCell ref="EO2:ER2"/>
    <mergeCell ref="ES2:EV2"/>
    <mergeCell ref="EW2:EZ2"/>
    <mergeCell ref="FA2:FD2"/>
    <mergeCell ref="HY2:IB2"/>
    <mergeCell ref="IC2:IF2"/>
    <mergeCell ref="IG2:IJ2"/>
    <mergeCell ref="IK2:IN2"/>
    <mergeCell ref="IO2:IR2"/>
    <mergeCell ref="A3:C3"/>
    <mergeCell ref="E3:H3"/>
    <mergeCell ref="I3:L3"/>
    <mergeCell ref="M3:P3"/>
    <mergeCell ref="HA2:HD2"/>
    <mergeCell ref="HE2:HH2"/>
    <mergeCell ref="HI2:HL2"/>
    <mergeCell ref="HM2:HP2"/>
    <mergeCell ref="HQ2:HT2"/>
    <mergeCell ref="HU2:HX2"/>
    <mergeCell ref="GC2:GF2"/>
    <mergeCell ref="GG2:GJ2"/>
    <mergeCell ref="GK2:GN2"/>
    <mergeCell ref="GO2:GR2"/>
    <mergeCell ref="GS2:GV2"/>
    <mergeCell ref="GW2:GZ2"/>
    <mergeCell ref="FE2:FH2"/>
    <mergeCell ref="FI2:FL2"/>
    <mergeCell ref="AO3:AR3"/>
    <mergeCell ref="AS3:AV3"/>
    <mergeCell ref="AW3:AZ3"/>
    <mergeCell ref="BA3:BD3"/>
    <mergeCell ref="BE3:BH3"/>
    <mergeCell ref="BI3:BL3"/>
    <mergeCell ref="Q3:T3"/>
    <mergeCell ref="U3:X3"/>
    <mergeCell ref="Y3:AB3"/>
    <mergeCell ref="AC3:AF3"/>
    <mergeCell ref="AG3:AJ3"/>
    <mergeCell ref="AK3:AN3"/>
    <mergeCell ref="CK3:CN3"/>
    <mergeCell ref="CO3:CR3"/>
    <mergeCell ref="CS3:CV3"/>
    <mergeCell ref="CW3:CZ3"/>
    <mergeCell ref="DA3:DD3"/>
    <mergeCell ref="DE3:DH3"/>
    <mergeCell ref="BM3:BP3"/>
    <mergeCell ref="BQ3:BT3"/>
    <mergeCell ref="BU3:BX3"/>
    <mergeCell ref="BY3:CB3"/>
    <mergeCell ref="CC3:CF3"/>
    <mergeCell ref="CG3:CJ3"/>
    <mergeCell ref="EG3:EJ3"/>
    <mergeCell ref="EK3:EN3"/>
    <mergeCell ref="EO3:ER3"/>
    <mergeCell ref="ES3:EV3"/>
    <mergeCell ref="EW3:EZ3"/>
    <mergeCell ref="FA3:FD3"/>
    <mergeCell ref="DI3:DL3"/>
    <mergeCell ref="DM3:DP3"/>
    <mergeCell ref="DQ3:DT3"/>
    <mergeCell ref="DU3:DX3"/>
    <mergeCell ref="DY3:EB3"/>
    <mergeCell ref="EC3:EF3"/>
    <mergeCell ref="HY3:IB3"/>
    <mergeCell ref="IC3:IF3"/>
    <mergeCell ref="IG3:IJ3"/>
    <mergeCell ref="IK3:IN3"/>
    <mergeCell ref="IO3:IR3"/>
    <mergeCell ref="A4:C4"/>
    <mergeCell ref="HA3:HD3"/>
    <mergeCell ref="HE3:HH3"/>
    <mergeCell ref="HI3:HL3"/>
    <mergeCell ref="HM3:HP3"/>
    <mergeCell ref="HQ3:HT3"/>
    <mergeCell ref="HU3:HX3"/>
    <mergeCell ref="GC3:GF3"/>
    <mergeCell ref="GG3:GJ3"/>
    <mergeCell ref="GK3:GN3"/>
    <mergeCell ref="GO3:GR3"/>
    <mergeCell ref="GS3:GV3"/>
    <mergeCell ref="GW3:GZ3"/>
    <mergeCell ref="FE3:FH3"/>
    <mergeCell ref="FI3:FL3"/>
    <mergeCell ref="FM3:FP3"/>
    <mergeCell ref="FQ3:FT3"/>
    <mergeCell ref="FU3:FX3"/>
    <mergeCell ref="FY3:GB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J147"/>
  <sheetViews>
    <sheetView showGridLines="0" workbookViewId="0">
      <selection activeCell="IW10" sqref="IW10"/>
    </sheetView>
  </sheetViews>
  <sheetFormatPr baseColWidth="10" defaultColWidth="0" defaultRowHeight="15" zeroHeight="1" x14ac:dyDescent="0.25"/>
  <cols>
    <col min="1" max="1" width="62.85546875" customWidth="1"/>
    <col min="2" max="2" width="22.140625" customWidth="1"/>
    <col min="4" max="256" width="11.42578125" hidden="1"/>
    <col min="257" max="257" width="62.85546875" customWidth="1"/>
    <col min="258" max="258" width="22.140625" customWidth="1"/>
    <col min="259" max="512" width="11.42578125" hidden="1"/>
    <col min="513" max="513" width="62.85546875" customWidth="1"/>
    <col min="514" max="514" width="22.140625" customWidth="1"/>
    <col min="515" max="768" width="11.42578125" hidden="1"/>
    <col min="769" max="769" width="62.85546875" customWidth="1"/>
    <col min="770" max="770" width="22.140625" customWidth="1"/>
    <col min="771" max="1024" width="11.42578125" hidden="1"/>
    <col min="1025" max="1025" width="62.85546875" customWidth="1"/>
    <col min="1026" max="1026" width="22.140625" customWidth="1"/>
    <col min="1027" max="1280" width="11.42578125" hidden="1"/>
    <col min="1281" max="1281" width="62.85546875" customWidth="1"/>
    <col min="1282" max="1282" width="22.140625" customWidth="1"/>
    <col min="1283" max="1536" width="11.42578125" hidden="1"/>
    <col min="1537" max="1537" width="62.85546875" customWidth="1"/>
    <col min="1538" max="1538" width="22.140625" customWidth="1"/>
    <col min="1539" max="1792" width="11.42578125" hidden="1"/>
    <col min="1793" max="1793" width="62.85546875" customWidth="1"/>
    <col min="1794" max="1794" width="22.140625" customWidth="1"/>
    <col min="1795" max="2048" width="11.42578125" hidden="1"/>
    <col min="2049" max="2049" width="62.85546875" customWidth="1"/>
    <col min="2050" max="2050" width="22.140625" customWidth="1"/>
    <col min="2051" max="2304" width="11.42578125" hidden="1"/>
    <col min="2305" max="2305" width="62.85546875" customWidth="1"/>
    <col min="2306" max="2306" width="22.140625" customWidth="1"/>
    <col min="2307" max="2560" width="11.42578125" hidden="1"/>
    <col min="2561" max="2561" width="62.85546875" customWidth="1"/>
    <col min="2562" max="2562" width="22.140625" customWidth="1"/>
    <col min="2563" max="2816" width="11.42578125" hidden="1"/>
    <col min="2817" max="2817" width="62.85546875" customWidth="1"/>
    <col min="2818" max="2818" width="22.140625" customWidth="1"/>
    <col min="2819" max="3072" width="11.42578125" hidden="1"/>
    <col min="3073" max="3073" width="62.85546875" customWidth="1"/>
    <col min="3074" max="3074" width="22.140625" customWidth="1"/>
    <col min="3075" max="3328" width="11.42578125" hidden="1"/>
    <col min="3329" max="3329" width="62.85546875" customWidth="1"/>
    <col min="3330" max="3330" width="22.140625" customWidth="1"/>
    <col min="3331" max="3584" width="11.42578125" hidden="1"/>
    <col min="3585" max="3585" width="62.85546875" customWidth="1"/>
    <col min="3586" max="3586" width="22.140625" customWidth="1"/>
    <col min="3587" max="3840" width="11.42578125" hidden="1"/>
    <col min="3841" max="3841" width="62.85546875" customWidth="1"/>
    <col min="3842" max="3842" width="22.140625" customWidth="1"/>
    <col min="3843" max="4096" width="11.42578125" hidden="1"/>
    <col min="4097" max="4097" width="62.85546875" customWidth="1"/>
    <col min="4098" max="4098" width="22.140625" customWidth="1"/>
    <col min="4099" max="4352" width="11.42578125" hidden="1"/>
    <col min="4353" max="4353" width="62.85546875" customWidth="1"/>
    <col min="4354" max="4354" width="22.140625" customWidth="1"/>
    <col min="4355" max="4608" width="11.42578125" hidden="1"/>
    <col min="4609" max="4609" width="62.85546875" customWidth="1"/>
    <col min="4610" max="4610" width="22.140625" customWidth="1"/>
    <col min="4611" max="4864" width="11.42578125" hidden="1"/>
    <col min="4865" max="4865" width="62.85546875" customWidth="1"/>
    <col min="4866" max="4866" width="22.140625" customWidth="1"/>
    <col min="4867" max="5120" width="11.42578125" hidden="1"/>
    <col min="5121" max="5121" width="62.85546875" customWidth="1"/>
    <col min="5122" max="5122" width="22.140625" customWidth="1"/>
    <col min="5123" max="5376" width="11.42578125" hidden="1"/>
    <col min="5377" max="5377" width="62.85546875" customWidth="1"/>
    <col min="5378" max="5378" width="22.140625" customWidth="1"/>
    <col min="5379" max="5632" width="11.42578125" hidden="1"/>
    <col min="5633" max="5633" width="62.85546875" customWidth="1"/>
    <col min="5634" max="5634" width="22.140625" customWidth="1"/>
    <col min="5635" max="5888" width="11.42578125" hidden="1"/>
    <col min="5889" max="5889" width="62.85546875" customWidth="1"/>
    <col min="5890" max="5890" width="22.140625" customWidth="1"/>
    <col min="5891" max="6144" width="11.42578125" hidden="1"/>
    <col min="6145" max="6145" width="62.85546875" customWidth="1"/>
    <col min="6146" max="6146" width="22.140625" customWidth="1"/>
    <col min="6147" max="6400" width="11.42578125" hidden="1"/>
    <col min="6401" max="6401" width="62.85546875" customWidth="1"/>
    <col min="6402" max="6402" width="22.140625" customWidth="1"/>
    <col min="6403" max="6656" width="11.42578125" hidden="1"/>
    <col min="6657" max="6657" width="62.85546875" customWidth="1"/>
    <col min="6658" max="6658" width="22.140625" customWidth="1"/>
    <col min="6659" max="6912" width="11.42578125" hidden="1"/>
    <col min="6913" max="6913" width="62.85546875" customWidth="1"/>
    <col min="6914" max="6914" width="22.140625" customWidth="1"/>
    <col min="6915" max="7168" width="11.42578125" hidden="1"/>
    <col min="7169" max="7169" width="62.85546875" customWidth="1"/>
    <col min="7170" max="7170" width="22.140625" customWidth="1"/>
    <col min="7171" max="7424" width="11.42578125" hidden="1"/>
    <col min="7425" max="7425" width="62.85546875" customWidth="1"/>
    <col min="7426" max="7426" width="22.140625" customWidth="1"/>
    <col min="7427" max="7680" width="11.42578125" hidden="1"/>
    <col min="7681" max="7681" width="62.85546875" customWidth="1"/>
    <col min="7682" max="7682" width="22.140625" customWidth="1"/>
    <col min="7683" max="7936" width="11.42578125" hidden="1"/>
    <col min="7937" max="7937" width="62.85546875" customWidth="1"/>
    <col min="7938" max="7938" width="22.140625" customWidth="1"/>
    <col min="7939" max="8192" width="11.42578125" hidden="1"/>
    <col min="8193" max="8193" width="62.85546875" customWidth="1"/>
    <col min="8194" max="8194" width="22.140625" customWidth="1"/>
    <col min="8195" max="8448" width="11.42578125" hidden="1"/>
    <col min="8449" max="8449" width="62.85546875" customWidth="1"/>
    <col min="8450" max="8450" width="22.140625" customWidth="1"/>
    <col min="8451" max="8704" width="11.42578125" hidden="1"/>
    <col min="8705" max="8705" width="62.85546875" customWidth="1"/>
    <col min="8706" max="8706" width="22.140625" customWidth="1"/>
    <col min="8707" max="8960" width="11.42578125" hidden="1"/>
    <col min="8961" max="8961" width="62.85546875" customWidth="1"/>
    <col min="8962" max="8962" width="22.140625" customWidth="1"/>
    <col min="8963" max="9216" width="11.42578125" hidden="1"/>
    <col min="9217" max="9217" width="62.85546875" customWidth="1"/>
    <col min="9218" max="9218" width="22.140625" customWidth="1"/>
    <col min="9219" max="9472" width="11.42578125" hidden="1"/>
    <col min="9473" max="9473" width="62.85546875" customWidth="1"/>
    <col min="9474" max="9474" width="22.140625" customWidth="1"/>
    <col min="9475" max="9728" width="11.42578125" hidden="1"/>
    <col min="9729" max="9729" width="62.85546875" customWidth="1"/>
    <col min="9730" max="9730" width="22.140625" customWidth="1"/>
    <col min="9731" max="9984" width="11.42578125" hidden="1"/>
    <col min="9985" max="9985" width="62.85546875" customWidth="1"/>
    <col min="9986" max="9986" width="22.140625" customWidth="1"/>
    <col min="9987" max="10240" width="11.42578125" hidden="1"/>
    <col min="10241" max="10241" width="62.85546875" customWidth="1"/>
    <col min="10242" max="10242" width="22.140625" customWidth="1"/>
    <col min="10243" max="10496" width="11.42578125" hidden="1"/>
    <col min="10497" max="10497" width="62.85546875" customWidth="1"/>
    <col min="10498" max="10498" width="22.140625" customWidth="1"/>
    <col min="10499" max="10752" width="11.42578125" hidden="1"/>
    <col min="10753" max="10753" width="62.85546875" customWidth="1"/>
    <col min="10754" max="10754" width="22.140625" customWidth="1"/>
    <col min="10755" max="11008" width="11.42578125" hidden="1"/>
    <col min="11009" max="11009" width="62.85546875" customWidth="1"/>
    <col min="11010" max="11010" width="22.140625" customWidth="1"/>
    <col min="11011" max="11264" width="11.42578125" hidden="1"/>
    <col min="11265" max="11265" width="62.85546875" customWidth="1"/>
    <col min="11266" max="11266" width="22.140625" customWidth="1"/>
    <col min="11267" max="11520" width="11.42578125" hidden="1"/>
    <col min="11521" max="11521" width="62.85546875" customWidth="1"/>
    <col min="11522" max="11522" width="22.140625" customWidth="1"/>
    <col min="11523" max="11776" width="11.42578125" hidden="1"/>
    <col min="11777" max="11777" width="62.85546875" customWidth="1"/>
    <col min="11778" max="11778" width="22.140625" customWidth="1"/>
    <col min="11779" max="12032" width="11.42578125" hidden="1"/>
    <col min="12033" max="12033" width="62.85546875" customWidth="1"/>
    <col min="12034" max="12034" width="22.140625" customWidth="1"/>
    <col min="12035" max="12288" width="11.42578125" hidden="1"/>
    <col min="12289" max="12289" width="62.85546875" customWidth="1"/>
    <col min="12290" max="12290" width="22.140625" customWidth="1"/>
    <col min="12291" max="12544" width="11.42578125" hidden="1"/>
    <col min="12545" max="12545" width="62.85546875" customWidth="1"/>
    <col min="12546" max="12546" width="22.140625" customWidth="1"/>
    <col min="12547" max="12800" width="11.42578125" hidden="1"/>
    <col min="12801" max="12801" width="62.85546875" customWidth="1"/>
    <col min="12802" max="12802" width="22.140625" customWidth="1"/>
    <col min="12803" max="13056" width="11.42578125" hidden="1"/>
    <col min="13057" max="13057" width="62.85546875" customWidth="1"/>
    <col min="13058" max="13058" width="22.140625" customWidth="1"/>
    <col min="13059" max="13312" width="11.42578125" hidden="1"/>
    <col min="13313" max="13313" width="62.85546875" customWidth="1"/>
    <col min="13314" max="13314" width="22.140625" customWidth="1"/>
    <col min="13315" max="13568" width="11.42578125" hidden="1"/>
    <col min="13569" max="13569" width="62.85546875" customWidth="1"/>
    <col min="13570" max="13570" width="22.140625" customWidth="1"/>
    <col min="13571" max="13824" width="11.42578125" hidden="1"/>
    <col min="13825" max="13825" width="62.85546875" customWidth="1"/>
    <col min="13826" max="13826" width="22.140625" customWidth="1"/>
    <col min="13827" max="14080" width="11.42578125" hidden="1"/>
    <col min="14081" max="14081" width="62.85546875" customWidth="1"/>
    <col min="14082" max="14082" width="22.140625" customWidth="1"/>
    <col min="14083" max="14336" width="11.42578125" hidden="1"/>
    <col min="14337" max="14337" width="62.85546875" customWidth="1"/>
    <col min="14338" max="14338" width="22.140625" customWidth="1"/>
    <col min="14339" max="14592" width="11.42578125" hidden="1"/>
    <col min="14593" max="14593" width="62.85546875" customWidth="1"/>
    <col min="14594" max="14594" width="22.140625" customWidth="1"/>
    <col min="14595" max="14848" width="11.42578125" hidden="1"/>
    <col min="14849" max="14849" width="62.85546875" customWidth="1"/>
    <col min="14850" max="14850" width="22.140625" customWidth="1"/>
    <col min="14851" max="15104" width="11.42578125" hidden="1"/>
    <col min="15105" max="15105" width="62.85546875" customWidth="1"/>
    <col min="15106" max="15106" width="22.140625" customWidth="1"/>
    <col min="15107" max="15360" width="11.42578125" hidden="1"/>
    <col min="15361" max="15361" width="62.85546875" customWidth="1"/>
    <col min="15362" max="15362" width="22.140625" customWidth="1"/>
    <col min="15363" max="15616" width="11.42578125" hidden="1"/>
    <col min="15617" max="15617" width="62.85546875" customWidth="1"/>
    <col min="15618" max="15618" width="22.140625" customWidth="1"/>
    <col min="15619" max="15872" width="11.42578125" hidden="1"/>
    <col min="15873" max="15873" width="62.85546875" customWidth="1"/>
    <col min="15874" max="15874" width="22.140625" customWidth="1"/>
    <col min="15875" max="16128" width="11.42578125" hidden="1"/>
    <col min="16129" max="16129" width="62.85546875" customWidth="1"/>
    <col min="16130" max="16130" width="22.140625" customWidth="1"/>
    <col min="16131" max="16384" width="11.42578125" hidden="1"/>
  </cols>
  <sheetData>
    <row r="1" spans="1:258" ht="30.75" customHeight="1" x14ac:dyDescent="0.25">
      <c r="A1" s="666" t="s">
        <v>807</v>
      </c>
      <c r="B1" s="668"/>
    </row>
    <row r="2" spans="1:258" x14ac:dyDescent="0.25">
      <c r="A2" s="655" t="s">
        <v>1473</v>
      </c>
      <c r="B2" s="656"/>
    </row>
    <row r="3" spans="1:258" ht="6" customHeight="1" x14ac:dyDescent="0.25">
      <c r="A3" s="184"/>
      <c r="B3" s="186"/>
    </row>
    <row r="4" spans="1:258" x14ac:dyDescent="0.25">
      <c r="A4" s="751" t="s">
        <v>808</v>
      </c>
      <c r="B4" s="752" t="s">
        <v>547</v>
      </c>
    </row>
    <row r="5" spans="1:258" ht="15.75" thickBot="1" x14ac:dyDescent="0.3">
      <c r="A5" s="751"/>
      <c r="B5" s="752"/>
    </row>
    <row r="6" spans="1:258" x14ac:dyDescent="0.25">
      <c r="A6" s="243" t="s">
        <v>35</v>
      </c>
      <c r="B6" s="438">
        <v>92</v>
      </c>
      <c r="IW6" s="483"/>
      <c r="IX6" s="484"/>
    </row>
    <row r="7" spans="1:258" x14ac:dyDescent="0.25">
      <c r="A7" s="244" t="s">
        <v>52</v>
      </c>
      <c r="B7" s="438">
        <v>1394</v>
      </c>
      <c r="IW7" s="483"/>
      <c r="IX7" s="484"/>
    </row>
    <row r="8" spans="1:258" x14ac:dyDescent="0.25">
      <c r="A8" s="244" t="s">
        <v>30</v>
      </c>
      <c r="B8" s="438">
        <v>121</v>
      </c>
      <c r="IW8" s="483"/>
      <c r="IX8" s="484"/>
    </row>
    <row r="9" spans="1:258" x14ac:dyDescent="0.25">
      <c r="A9" s="244" t="s">
        <v>687</v>
      </c>
      <c r="B9" s="438">
        <v>21</v>
      </c>
      <c r="IW9" s="483"/>
      <c r="IX9" s="484"/>
    </row>
    <row r="10" spans="1:258" x14ac:dyDescent="0.25">
      <c r="A10" s="244" t="s">
        <v>62</v>
      </c>
      <c r="B10" s="438">
        <v>50</v>
      </c>
      <c r="IW10" s="483"/>
      <c r="IX10" s="484"/>
    </row>
    <row r="11" spans="1:258" x14ac:dyDescent="0.25">
      <c r="A11" s="244" t="s">
        <v>809</v>
      </c>
      <c r="B11" s="438">
        <v>91</v>
      </c>
      <c r="IW11" s="483"/>
      <c r="IX11" s="484"/>
    </row>
    <row r="12" spans="1:258" x14ac:dyDescent="0.25">
      <c r="A12" s="244" t="s">
        <v>548</v>
      </c>
      <c r="B12" s="438">
        <v>24</v>
      </c>
      <c r="IW12" s="483"/>
      <c r="IX12" s="484"/>
    </row>
    <row r="13" spans="1:258" x14ac:dyDescent="0.25">
      <c r="A13" s="244" t="s">
        <v>32</v>
      </c>
      <c r="B13" s="438">
        <v>95</v>
      </c>
      <c r="IW13" s="483"/>
      <c r="IX13" s="484"/>
    </row>
    <row r="14" spans="1:258" x14ac:dyDescent="0.25">
      <c r="A14" s="244" t="s">
        <v>468</v>
      </c>
      <c r="B14" s="438">
        <v>15</v>
      </c>
      <c r="IW14" s="483"/>
      <c r="IX14" s="484"/>
    </row>
    <row r="15" spans="1:258" x14ac:dyDescent="0.25">
      <c r="A15" s="244" t="s">
        <v>160</v>
      </c>
      <c r="B15" s="438">
        <v>17</v>
      </c>
      <c r="IW15" s="483"/>
      <c r="IX15" s="484"/>
    </row>
    <row r="16" spans="1:258" ht="15.75" thickBot="1" x14ac:dyDescent="0.3">
      <c r="A16" s="245" t="s">
        <v>170</v>
      </c>
      <c r="B16" s="438">
        <v>39</v>
      </c>
      <c r="IW16" s="483"/>
      <c r="IX16" s="484"/>
    </row>
    <row r="17" spans="1:2" ht="15.75" thickBot="1" x14ac:dyDescent="0.3">
      <c r="A17" s="241" t="s">
        <v>1</v>
      </c>
      <c r="B17" s="242">
        <f>SUM(B6:B16)</f>
        <v>1959</v>
      </c>
    </row>
    <row r="18" spans="1:2" ht="5.25" customHeight="1" x14ac:dyDescent="0.25">
      <c r="A18" s="225"/>
      <c r="B18" s="225"/>
    </row>
    <row r="19" spans="1:2" x14ac:dyDescent="0.25"/>
    <row r="20" spans="1:2" x14ac:dyDescent="0.25">
      <c r="A20" s="535" t="s">
        <v>1470</v>
      </c>
    </row>
    <row r="21" spans="1:2" x14ac:dyDescent="0.25">
      <c r="A21" s="536" t="s">
        <v>1472</v>
      </c>
      <c r="B21" s="336"/>
    </row>
    <row r="22" spans="1:2" x14ac:dyDescent="0.25">
      <c r="A22" s="335"/>
      <c r="B22" s="336"/>
    </row>
    <row r="23" spans="1:2" x14ac:dyDescent="0.25">
      <c r="A23" s="335"/>
      <c r="B23" s="336"/>
    </row>
    <row r="24" spans="1:2" x14ac:dyDescent="0.25">
      <c r="A24" s="335"/>
      <c r="B24" s="336"/>
    </row>
    <row r="25" spans="1:2" x14ac:dyDescent="0.25">
      <c r="A25" s="335"/>
      <c r="B25" s="336"/>
    </row>
    <row r="26" spans="1:2" x14ac:dyDescent="0.25">
      <c r="A26" s="335"/>
      <c r="B26" s="336"/>
    </row>
    <row r="27" spans="1:2" x14ac:dyDescent="0.25">
      <c r="A27" s="335"/>
      <c r="B27" s="336"/>
    </row>
    <row r="28" spans="1:2" x14ac:dyDescent="0.25">
      <c r="A28" s="335"/>
      <c r="B28" s="336"/>
    </row>
    <row r="29" spans="1:2" x14ac:dyDescent="0.25">
      <c r="A29" s="335"/>
      <c r="B29" s="336"/>
    </row>
    <row r="30" spans="1:2" x14ac:dyDescent="0.25">
      <c r="A30" s="335"/>
      <c r="B30" s="336"/>
    </row>
    <row r="31" spans="1:2" x14ac:dyDescent="0.25">
      <c r="A31" s="335"/>
      <c r="B31" s="336"/>
    </row>
    <row r="32" spans="1:2" x14ac:dyDescent="0.25"/>
    <row r="33" x14ac:dyDescent="0.25"/>
    <row r="34" x14ac:dyDescent="0.25"/>
    <row r="35" x14ac:dyDescent="0.25"/>
    <row r="36" x14ac:dyDescent="0.25"/>
    <row r="37" x14ac:dyDescent="0.25"/>
    <row r="38" x14ac:dyDescent="0.25"/>
    <row r="39" x14ac:dyDescent="0.25"/>
    <row r="40" x14ac:dyDescent="0.25"/>
    <row r="41" x14ac:dyDescent="0.25"/>
    <row r="42" x14ac:dyDescent="0.25"/>
    <row r="43" x14ac:dyDescent="0.25"/>
    <row r="44" x14ac:dyDescent="0.25"/>
    <row r="45" x14ac:dyDescent="0.25"/>
    <row r="46" x14ac:dyDescent="0.25"/>
    <row r="47" x14ac:dyDescent="0.25"/>
    <row r="48" x14ac:dyDescent="0.25"/>
    <row r="49" x14ac:dyDescent="0.25"/>
    <row r="50" x14ac:dyDescent="0.25"/>
    <row r="51" x14ac:dyDescent="0.25"/>
    <row r="52" x14ac:dyDescent="0.25"/>
    <row r="53" x14ac:dyDescent="0.25"/>
    <row r="54" x14ac:dyDescent="0.25"/>
    <row r="55" x14ac:dyDescent="0.25"/>
    <row r="56" x14ac:dyDescent="0.25"/>
    <row r="57" x14ac:dyDescent="0.25"/>
    <row r="58" x14ac:dyDescent="0.25"/>
    <row r="59" x14ac:dyDescent="0.25"/>
    <row r="60" x14ac:dyDescent="0.25"/>
    <row r="61" x14ac:dyDescent="0.25"/>
    <row r="62" x14ac:dyDescent="0.25"/>
    <row r="63" x14ac:dyDescent="0.25"/>
    <row r="64" x14ac:dyDescent="0.25"/>
    <row r="65" x14ac:dyDescent="0.25"/>
    <row r="66" x14ac:dyDescent="0.25"/>
    <row r="67" x14ac:dyDescent="0.25"/>
    <row r="68" x14ac:dyDescent="0.25"/>
    <row r="69" x14ac:dyDescent="0.25"/>
    <row r="70" x14ac:dyDescent="0.25"/>
    <row r="71" x14ac:dyDescent="0.25"/>
    <row r="72" x14ac:dyDescent="0.25"/>
    <row r="73" x14ac:dyDescent="0.25"/>
    <row r="74" x14ac:dyDescent="0.25"/>
    <row r="75" x14ac:dyDescent="0.25"/>
    <row r="76" x14ac:dyDescent="0.25"/>
    <row r="77" x14ac:dyDescent="0.25"/>
    <row r="78" x14ac:dyDescent="0.25"/>
    <row r="79" x14ac:dyDescent="0.25"/>
    <row r="80" x14ac:dyDescent="0.25"/>
    <row r="81" x14ac:dyDescent="0.25"/>
    <row r="82" x14ac:dyDescent="0.25"/>
    <row r="83" x14ac:dyDescent="0.25"/>
    <row r="84" x14ac:dyDescent="0.25"/>
    <row r="85" x14ac:dyDescent="0.25"/>
    <row r="86" x14ac:dyDescent="0.25"/>
    <row r="87" x14ac:dyDescent="0.25"/>
    <row r="88" x14ac:dyDescent="0.25"/>
    <row r="89" x14ac:dyDescent="0.25"/>
    <row r="90" x14ac:dyDescent="0.25"/>
    <row r="91" x14ac:dyDescent="0.25"/>
    <row r="92" x14ac:dyDescent="0.25"/>
    <row r="93" x14ac:dyDescent="0.25"/>
    <row r="94" x14ac:dyDescent="0.25"/>
    <row r="95" x14ac:dyDescent="0.25"/>
    <row r="96" x14ac:dyDescent="0.25"/>
    <row r="97" x14ac:dyDescent="0.25"/>
    <row r="98" x14ac:dyDescent="0.25"/>
    <row r="99" x14ac:dyDescent="0.25"/>
    <row r="100" x14ac:dyDescent="0.25"/>
    <row r="101" x14ac:dyDescent="0.25"/>
    <row r="102" x14ac:dyDescent="0.25"/>
    <row r="103" x14ac:dyDescent="0.25"/>
    <row r="104" x14ac:dyDescent="0.25"/>
    <row r="105" x14ac:dyDescent="0.25"/>
    <row r="106" x14ac:dyDescent="0.25"/>
    <row r="107" x14ac:dyDescent="0.25"/>
    <row r="108" x14ac:dyDescent="0.25"/>
    <row r="109" x14ac:dyDescent="0.25"/>
    <row r="110" x14ac:dyDescent="0.25"/>
    <row r="111" x14ac:dyDescent="0.25"/>
    <row r="112" x14ac:dyDescent="0.25"/>
    <row r="113" x14ac:dyDescent="0.25"/>
    <row r="114" x14ac:dyDescent="0.25"/>
    <row r="115" x14ac:dyDescent="0.25"/>
    <row r="116" x14ac:dyDescent="0.25"/>
    <row r="117" x14ac:dyDescent="0.25"/>
    <row r="118" x14ac:dyDescent="0.25"/>
    <row r="119" x14ac:dyDescent="0.25"/>
    <row r="120" x14ac:dyDescent="0.25"/>
    <row r="121" x14ac:dyDescent="0.25"/>
    <row r="122" x14ac:dyDescent="0.25"/>
    <row r="123" x14ac:dyDescent="0.25"/>
    <row r="124" x14ac:dyDescent="0.25"/>
    <row r="125" x14ac:dyDescent="0.25"/>
    <row r="126" x14ac:dyDescent="0.25"/>
    <row r="127" x14ac:dyDescent="0.25"/>
    <row r="128" x14ac:dyDescent="0.25"/>
    <row r="129" x14ac:dyDescent="0.25"/>
    <row r="130" x14ac:dyDescent="0.25"/>
    <row r="131" x14ac:dyDescent="0.25"/>
    <row r="132" x14ac:dyDescent="0.25"/>
    <row r="133" x14ac:dyDescent="0.25"/>
    <row r="134" x14ac:dyDescent="0.25"/>
    <row r="135" x14ac:dyDescent="0.25"/>
    <row r="136" x14ac:dyDescent="0.25"/>
    <row r="137" x14ac:dyDescent="0.25"/>
    <row r="138" x14ac:dyDescent="0.25"/>
    <row r="139" x14ac:dyDescent="0.25"/>
    <row r="140" x14ac:dyDescent="0.25"/>
    <row r="141" x14ac:dyDescent="0.25"/>
    <row r="142" x14ac:dyDescent="0.25"/>
    <row r="143" x14ac:dyDescent="0.25"/>
    <row r="144" x14ac:dyDescent="0.25"/>
    <row r="145" x14ac:dyDescent="0.25"/>
    <row r="146" x14ac:dyDescent="0.25"/>
    <row r="147" x14ac:dyDescent="0.25"/>
  </sheetData>
  <mergeCells count="4">
    <mergeCell ref="A1:B1"/>
    <mergeCell ref="A2:B2"/>
    <mergeCell ref="A4:A5"/>
    <mergeCell ref="B4:B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S61"/>
  <sheetViews>
    <sheetView workbookViewId="0">
      <selection activeCell="H11" sqref="H11"/>
    </sheetView>
  </sheetViews>
  <sheetFormatPr baseColWidth="10" defaultColWidth="0" defaultRowHeight="15" zeroHeight="1" x14ac:dyDescent="0.25"/>
  <cols>
    <col min="1" max="1" width="49.85546875" style="333" customWidth="1"/>
    <col min="2" max="2" width="17.42578125" style="333" customWidth="1"/>
    <col min="3" max="3" width="18.5703125" style="333" customWidth="1"/>
    <col min="4" max="4" width="16.140625" style="333" customWidth="1"/>
    <col min="5" max="5" width="13.140625" style="333" customWidth="1"/>
    <col min="6" max="6" width="20.28515625" style="333" customWidth="1"/>
    <col min="7" max="7" width="19.85546875" style="333" customWidth="1"/>
    <col min="8" max="8" width="19.7109375" style="333" customWidth="1"/>
    <col min="9" max="9" width="13.42578125" style="333" customWidth="1"/>
    <col min="10" max="10" width="22.5703125" style="333" customWidth="1"/>
    <col min="11" max="11" width="24.42578125" style="333" customWidth="1"/>
    <col min="12" max="256" width="11.42578125" style="333" hidden="1"/>
    <col min="257" max="257" width="56.42578125" style="333" customWidth="1"/>
    <col min="258" max="258" width="17.42578125" style="333" customWidth="1"/>
    <col min="259" max="259" width="18.5703125" style="333" customWidth="1"/>
    <col min="260" max="260" width="16.42578125" style="333" customWidth="1"/>
    <col min="261" max="261" width="16.85546875" style="333" customWidth="1"/>
    <col min="262" max="262" width="20.28515625" style="333" customWidth="1"/>
    <col min="263" max="263" width="19.85546875" style="333" customWidth="1"/>
    <col min="264" max="264" width="19.7109375" style="333" customWidth="1"/>
    <col min="265" max="265" width="20.28515625" style="333" customWidth="1"/>
    <col min="266" max="266" width="22.5703125" style="333" customWidth="1"/>
    <col min="267" max="267" width="24.42578125" style="333" customWidth="1"/>
    <col min="268" max="512" width="11.42578125" style="333" hidden="1"/>
    <col min="513" max="513" width="56.42578125" style="333" customWidth="1"/>
    <col min="514" max="514" width="17.42578125" style="333" customWidth="1"/>
    <col min="515" max="515" width="18.5703125" style="333" customWidth="1"/>
    <col min="516" max="516" width="16.42578125" style="333" customWidth="1"/>
    <col min="517" max="517" width="16.85546875" style="333" customWidth="1"/>
    <col min="518" max="518" width="20.28515625" style="333" customWidth="1"/>
    <col min="519" max="519" width="19.85546875" style="333" customWidth="1"/>
    <col min="520" max="520" width="19.7109375" style="333" customWidth="1"/>
    <col min="521" max="521" width="20.28515625" style="333" customWidth="1"/>
    <col min="522" max="522" width="22.5703125" style="333" customWidth="1"/>
    <col min="523" max="523" width="24.42578125" style="333" customWidth="1"/>
    <col min="524" max="768" width="11.42578125" style="333" hidden="1"/>
    <col min="769" max="769" width="56.42578125" style="333" customWidth="1"/>
    <col min="770" max="770" width="17.42578125" style="333" customWidth="1"/>
    <col min="771" max="771" width="18.5703125" style="333" customWidth="1"/>
    <col min="772" max="772" width="16.42578125" style="333" customWidth="1"/>
    <col min="773" max="773" width="16.85546875" style="333" customWidth="1"/>
    <col min="774" max="774" width="20.28515625" style="333" customWidth="1"/>
    <col min="775" max="775" width="19.85546875" style="333" customWidth="1"/>
    <col min="776" max="776" width="19.7109375" style="333" customWidth="1"/>
    <col min="777" max="777" width="20.28515625" style="333" customWidth="1"/>
    <col min="778" max="778" width="22.5703125" style="333" customWidth="1"/>
    <col min="779" max="779" width="24.42578125" style="333" customWidth="1"/>
    <col min="780" max="1024" width="11.42578125" style="333" hidden="1"/>
    <col min="1025" max="1025" width="56.42578125" style="333" customWidth="1"/>
    <col min="1026" max="1026" width="17.42578125" style="333" customWidth="1"/>
    <col min="1027" max="1027" width="18.5703125" style="333" customWidth="1"/>
    <col min="1028" max="1028" width="16.42578125" style="333" customWidth="1"/>
    <col min="1029" max="1029" width="16.85546875" style="333" customWidth="1"/>
    <col min="1030" max="1030" width="20.28515625" style="333" customWidth="1"/>
    <col min="1031" max="1031" width="19.85546875" style="333" customWidth="1"/>
    <col min="1032" max="1032" width="19.7109375" style="333" customWidth="1"/>
    <col min="1033" max="1033" width="20.28515625" style="333" customWidth="1"/>
    <col min="1034" max="1034" width="22.5703125" style="333" customWidth="1"/>
    <col min="1035" max="1035" width="24.42578125" style="333" customWidth="1"/>
    <col min="1036" max="1280" width="11.42578125" style="333" hidden="1"/>
    <col min="1281" max="1281" width="56.42578125" style="333" customWidth="1"/>
    <col min="1282" max="1282" width="17.42578125" style="333" customWidth="1"/>
    <col min="1283" max="1283" width="18.5703125" style="333" customWidth="1"/>
    <col min="1284" max="1284" width="16.42578125" style="333" customWidth="1"/>
    <col min="1285" max="1285" width="16.85546875" style="333" customWidth="1"/>
    <col min="1286" max="1286" width="20.28515625" style="333" customWidth="1"/>
    <col min="1287" max="1287" width="19.85546875" style="333" customWidth="1"/>
    <col min="1288" max="1288" width="19.7109375" style="333" customWidth="1"/>
    <col min="1289" max="1289" width="20.28515625" style="333" customWidth="1"/>
    <col min="1290" max="1290" width="22.5703125" style="333" customWidth="1"/>
    <col min="1291" max="1291" width="24.42578125" style="333" customWidth="1"/>
    <col min="1292" max="1536" width="11.42578125" style="333" hidden="1"/>
    <col min="1537" max="1537" width="56.42578125" style="333" customWidth="1"/>
    <col min="1538" max="1538" width="17.42578125" style="333" customWidth="1"/>
    <col min="1539" max="1539" width="18.5703125" style="333" customWidth="1"/>
    <col min="1540" max="1540" width="16.42578125" style="333" customWidth="1"/>
    <col min="1541" max="1541" width="16.85546875" style="333" customWidth="1"/>
    <col min="1542" max="1542" width="20.28515625" style="333" customWidth="1"/>
    <col min="1543" max="1543" width="19.85546875" style="333" customWidth="1"/>
    <col min="1544" max="1544" width="19.7109375" style="333" customWidth="1"/>
    <col min="1545" max="1545" width="20.28515625" style="333" customWidth="1"/>
    <col min="1546" max="1546" width="22.5703125" style="333" customWidth="1"/>
    <col min="1547" max="1547" width="24.42578125" style="333" customWidth="1"/>
    <col min="1548" max="1792" width="11.42578125" style="333" hidden="1"/>
    <col min="1793" max="1793" width="56.42578125" style="333" customWidth="1"/>
    <col min="1794" max="1794" width="17.42578125" style="333" customWidth="1"/>
    <col min="1795" max="1795" width="18.5703125" style="333" customWidth="1"/>
    <col min="1796" max="1796" width="16.42578125" style="333" customWidth="1"/>
    <col min="1797" max="1797" width="16.85546875" style="333" customWidth="1"/>
    <col min="1798" max="1798" width="20.28515625" style="333" customWidth="1"/>
    <col min="1799" max="1799" width="19.85546875" style="333" customWidth="1"/>
    <col min="1800" max="1800" width="19.7109375" style="333" customWidth="1"/>
    <col min="1801" max="1801" width="20.28515625" style="333" customWidth="1"/>
    <col min="1802" max="1802" width="22.5703125" style="333" customWidth="1"/>
    <col min="1803" max="1803" width="24.42578125" style="333" customWidth="1"/>
    <col min="1804" max="2048" width="11.42578125" style="333" hidden="1"/>
    <col min="2049" max="2049" width="56.42578125" style="333" customWidth="1"/>
    <col min="2050" max="2050" width="17.42578125" style="333" customWidth="1"/>
    <col min="2051" max="2051" width="18.5703125" style="333" customWidth="1"/>
    <col min="2052" max="2052" width="16.42578125" style="333" customWidth="1"/>
    <col min="2053" max="2053" width="16.85546875" style="333" customWidth="1"/>
    <col min="2054" max="2054" width="20.28515625" style="333" customWidth="1"/>
    <col min="2055" max="2055" width="19.85546875" style="333" customWidth="1"/>
    <col min="2056" max="2056" width="19.7109375" style="333" customWidth="1"/>
    <col min="2057" max="2057" width="20.28515625" style="333" customWidth="1"/>
    <col min="2058" max="2058" width="22.5703125" style="333" customWidth="1"/>
    <col min="2059" max="2059" width="24.42578125" style="333" customWidth="1"/>
    <col min="2060" max="2304" width="11.42578125" style="333" hidden="1"/>
    <col min="2305" max="2305" width="56.42578125" style="333" customWidth="1"/>
    <col min="2306" max="2306" width="17.42578125" style="333" customWidth="1"/>
    <col min="2307" max="2307" width="18.5703125" style="333" customWidth="1"/>
    <col min="2308" max="2308" width="16.42578125" style="333" customWidth="1"/>
    <col min="2309" max="2309" width="16.85546875" style="333" customWidth="1"/>
    <col min="2310" max="2310" width="20.28515625" style="333" customWidth="1"/>
    <col min="2311" max="2311" width="19.85546875" style="333" customWidth="1"/>
    <col min="2312" max="2312" width="19.7109375" style="333" customWidth="1"/>
    <col min="2313" max="2313" width="20.28515625" style="333" customWidth="1"/>
    <col min="2314" max="2314" width="22.5703125" style="333" customWidth="1"/>
    <col min="2315" max="2315" width="24.42578125" style="333" customWidth="1"/>
    <col min="2316" max="2560" width="11.42578125" style="333" hidden="1"/>
    <col min="2561" max="2561" width="56.42578125" style="333" customWidth="1"/>
    <col min="2562" max="2562" width="17.42578125" style="333" customWidth="1"/>
    <col min="2563" max="2563" width="18.5703125" style="333" customWidth="1"/>
    <col min="2564" max="2564" width="16.42578125" style="333" customWidth="1"/>
    <col min="2565" max="2565" width="16.85546875" style="333" customWidth="1"/>
    <col min="2566" max="2566" width="20.28515625" style="333" customWidth="1"/>
    <col min="2567" max="2567" width="19.85546875" style="333" customWidth="1"/>
    <col min="2568" max="2568" width="19.7109375" style="333" customWidth="1"/>
    <col min="2569" max="2569" width="20.28515625" style="333" customWidth="1"/>
    <col min="2570" max="2570" width="22.5703125" style="333" customWidth="1"/>
    <col min="2571" max="2571" width="24.42578125" style="333" customWidth="1"/>
    <col min="2572" max="2816" width="11.42578125" style="333" hidden="1"/>
    <col min="2817" max="2817" width="56.42578125" style="333" customWidth="1"/>
    <col min="2818" max="2818" width="17.42578125" style="333" customWidth="1"/>
    <col min="2819" max="2819" width="18.5703125" style="333" customWidth="1"/>
    <col min="2820" max="2820" width="16.42578125" style="333" customWidth="1"/>
    <col min="2821" max="2821" width="16.85546875" style="333" customWidth="1"/>
    <col min="2822" max="2822" width="20.28515625" style="333" customWidth="1"/>
    <col min="2823" max="2823" width="19.85546875" style="333" customWidth="1"/>
    <col min="2824" max="2824" width="19.7109375" style="333" customWidth="1"/>
    <col min="2825" max="2825" width="20.28515625" style="333" customWidth="1"/>
    <col min="2826" max="2826" width="22.5703125" style="333" customWidth="1"/>
    <col min="2827" max="2827" width="24.42578125" style="333" customWidth="1"/>
    <col min="2828" max="3072" width="11.42578125" style="333" hidden="1"/>
    <col min="3073" max="3073" width="56.42578125" style="333" customWidth="1"/>
    <col min="3074" max="3074" width="17.42578125" style="333" customWidth="1"/>
    <col min="3075" max="3075" width="18.5703125" style="333" customWidth="1"/>
    <col min="3076" max="3076" width="16.42578125" style="333" customWidth="1"/>
    <col min="3077" max="3077" width="16.85546875" style="333" customWidth="1"/>
    <col min="3078" max="3078" width="20.28515625" style="333" customWidth="1"/>
    <col min="3079" max="3079" width="19.85546875" style="333" customWidth="1"/>
    <col min="3080" max="3080" width="19.7109375" style="333" customWidth="1"/>
    <col min="3081" max="3081" width="20.28515625" style="333" customWidth="1"/>
    <col min="3082" max="3082" width="22.5703125" style="333" customWidth="1"/>
    <col min="3083" max="3083" width="24.42578125" style="333" customWidth="1"/>
    <col min="3084" max="3328" width="11.42578125" style="333" hidden="1"/>
    <col min="3329" max="3329" width="56.42578125" style="333" customWidth="1"/>
    <col min="3330" max="3330" width="17.42578125" style="333" customWidth="1"/>
    <col min="3331" max="3331" width="18.5703125" style="333" customWidth="1"/>
    <col min="3332" max="3332" width="16.42578125" style="333" customWidth="1"/>
    <col min="3333" max="3333" width="16.85546875" style="333" customWidth="1"/>
    <col min="3334" max="3334" width="20.28515625" style="333" customWidth="1"/>
    <col min="3335" max="3335" width="19.85546875" style="333" customWidth="1"/>
    <col min="3336" max="3336" width="19.7109375" style="333" customWidth="1"/>
    <col min="3337" max="3337" width="20.28515625" style="333" customWidth="1"/>
    <col min="3338" max="3338" width="22.5703125" style="333" customWidth="1"/>
    <col min="3339" max="3339" width="24.42578125" style="333" customWidth="1"/>
    <col min="3340" max="3584" width="11.42578125" style="333" hidden="1"/>
    <col min="3585" max="3585" width="56.42578125" style="333" customWidth="1"/>
    <col min="3586" max="3586" width="17.42578125" style="333" customWidth="1"/>
    <col min="3587" max="3587" width="18.5703125" style="333" customWidth="1"/>
    <col min="3588" max="3588" width="16.42578125" style="333" customWidth="1"/>
    <col min="3589" max="3589" width="16.85546875" style="333" customWidth="1"/>
    <col min="3590" max="3590" width="20.28515625" style="333" customWidth="1"/>
    <col min="3591" max="3591" width="19.85546875" style="333" customWidth="1"/>
    <col min="3592" max="3592" width="19.7109375" style="333" customWidth="1"/>
    <col min="3593" max="3593" width="20.28515625" style="333" customWidth="1"/>
    <col min="3594" max="3594" width="22.5703125" style="333" customWidth="1"/>
    <col min="3595" max="3595" width="24.42578125" style="333" customWidth="1"/>
    <col min="3596" max="3840" width="11.42578125" style="333" hidden="1"/>
    <col min="3841" max="3841" width="56.42578125" style="333" customWidth="1"/>
    <col min="3842" max="3842" width="17.42578125" style="333" customWidth="1"/>
    <col min="3843" max="3843" width="18.5703125" style="333" customWidth="1"/>
    <col min="3844" max="3844" width="16.42578125" style="333" customWidth="1"/>
    <col min="3845" max="3845" width="16.85546875" style="333" customWidth="1"/>
    <col min="3846" max="3846" width="20.28515625" style="333" customWidth="1"/>
    <col min="3847" max="3847" width="19.85546875" style="333" customWidth="1"/>
    <col min="3848" max="3848" width="19.7109375" style="333" customWidth="1"/>
    <col min="3849" max="3849" width="20.28515625" style="333" customWidth="1"/>
    <col min="3850" max="3850" width="22.5703125" style="333" customWidth="1"/>
    <col min="3851" max="3851" width="24.42578125" style="333" customWidth="1"/>
    <col min="3852" max="4096" width="11.42578125" style="333" hidden="1"/>
    <col min="4097" max="4097" width="56.42578125" style="333" customWidth="1"/>
    <col min="4098" max="4098" width="17.42578125" style="333" customWidth="1"/>
    <col min="4099" max="4099" width="18.5703125" style="333" customWidth="1"/>
    <col min="4100" max="4100" width="16.42578125" style="333" customWidth="1"/>
    <col min="4101" max="4101" width="16.85546875" style="333" customWidth="1"/>
    <col min="4102" max="4102" width="20.28515625" style="333" customWidth="1"/>
    <col min="4103" max="4103" width="19.85546875" style="333" customWidth="1"/>
    <col min="4104" max="4104" width="19.7109375" style="333" customWidth="1"/>
    <col min="4105" max="4105" width="20.28515625" style="333" customWidth="1"/>
    <col min="4106" max="4106" width="22.5703125" style="333" customWidth="1"/>
    <col min="4107" max="4107" width="24.42578125" style="333" customWidth="1"/>
    <col min="4108" max="4352" width="11.42578125" style="333" hidden="1"/>
    <col min="4353" max="4353" width="56.42578125" style="333" customWidth="1"/>
    <col min="4354" max="4354" width="17.42578125" style="333" customWidth="1"/>
    <col min="4355" max="4355" width="18.5703125" style="333" customWidth="1"/>
    <col min="4356" max="4356" width="16.42578125" style="333" customWidth="1"/>
    <col min="4357" max="4357" width="16.85546875" style="333" customWidth="1"/>
    <col min="4358" max="4358" width="20.28515625" style="333" customWidth="1"/>
    <col min="4359" max="4359" width="19.85546875" style="333" customWidth="1"/>
    <col min="4360" max="4360" width="19.7109375" style="333" customWidth="1"/>
    <col min="4361" max="4361" width="20.28515625" style="333" customWidth="1"/>
    <col min="4362" max="4362" width="22.5703125" style="333" customWidth="1"/>
    <col min="4363" max="4363" width="24.42578125" style="333" customWidth="1"/>
    <col min="4364" max="4608" width="11.42578125" style="333" hidden="1"/>
    <col min="4609" max="4609" width="56.42578125" style="333" customWidth="1"/>
    <col min="4610" max="4610" width="17.42578125" style="333" customWidth="1"/>
    <col min="4611" max="4611" width="18.5703125" style="333" customWidth="1"/>
    <col min="4612" max="4612" width="16.42578125" style="333" customWidth="1"/>
    <col min="4613" max="4613" width="16.85546875" style="333" customWidth="1"/>
    <col min="4614" max="4614" width="20.28515625" style="333" customWidth="1"/>
    <col min="4615" max="4615" width="19.85546875" style="333" customWidth="1"/>
    <col min="4616" max="4616" width="19.7109375" style="333" customWidth="1"/>
    <col min="4617" max="4617" width="20.28515625" style="333" customWidth="1"/>
    <col min="4618" max="4618" width="22.5703125" style="333" customWidth="1"/>
    <col min="4619" max="4619" width="24.42578125" style="333" customWidth="1"/>
    <col min="4620" max="4864" width="11.42578125" style="333" hidden="1"/>
    <col min="4865" max="4865" width="56.42578125" style="333" customWidth="1"/>
    <col min="4866" max="4866" width="17.42578125" style="333" customWidth="1"/>
    <col min="4867" max="4867" width="18.5703125" style="333" customWidth="1"/>
    <col min="4868" max="4868" width="16.42578125" style="333" customWidth="1"/>
    <col min="4869" max="4869" width="16.85546875" style="333" customWidth="1"/>
    <col min="4870" max="4870" width="20.28515625" style="333" customWidth="1"/>
    <col min="4871" max="4871" width="19.85546875" style="333" customWidth="1"/>
    <col min="4872" max="4872" width="19.7109375" style="333" customWidth="1"/>
    <col min="4873" max="4873" width="20.28515625" style="333" customWidth="1"/>
    <col min="4874" max="4874" width="22.5703125" style="333" customWidth="1"/>
    <col min="4875" max="4875" width="24.42578125" style="333" customWidth="1"/>
    <col min="4876" max="5120" width="11.42578125" style="333" hidden="1"/>
    <col min="5121" max="5121" width="56.42578125" style="333" customWidth="1"/>
    <col min="5122" max="5122" width="17.42578125" style="333" customWidth="1"/>
    <col min="5123" max="5123" width="18.5703125" style="333" customWidth="1"/>
    <col min="5124" max="5124" width="16.42578125" style="333" customWidth="1"/>
    <col min="5125" max="5125" width="16.85546875" style="333" customWidth="1"/>
    <col min="5126" max="5126" width="20.28515625" style="333" customWidth="1"/>
    <col min="5127" max="5127" width="19.85546875" style="333" customWidth="1"/>
    <col min="5128" max="5128" width="19.7109375" style="333" customWidth="1"/>
    <col min="5129" max="5129" width="20.28515625" style="333" customWidth="1"/>
    <col min="5130" max="5130" width="22.5703125" style="333" customWidth="1"/>
    <col min="5131" max="5131" width="24.42578125" style="333" customWidth="1"/>
    <col min="5132" max="5376" width="11.42578125" style="333" hidden="1"/>
    <col min="5377" max="5377" width="56.42578125" style="333" customWidth="1"/>
    <col min="5378" max="5378" width="17.42578125" style="333" customWidth="1"/>
    <col min="5379" max="5379" width="18.5703125" style="333" customWidth="1"/>
    <col min="5380" max="5380" width="16.42578125" style="333" customWidth="1"/>
    <col min="5381" max="5381" width="16.85546875" style="333" customWidth="1"/>
    <col min="5382" max="5382" width="20.28515625" style="333" customWidth="1"/>
    <col min="5383" max="5383" width="19.85546875" style="333" customWidth="1"/>
    <col min="5384" max="5384" width="19.7109375" style="333" customWidth="1"/>
    <col min="5385" max="5385" width="20.28515625" style="333" customWidth="1"/>
    <col min="5386" max="5386" width="22.5703125" style="333" customWidth="1"/>
    <col min="5387" max="5387" width="24.42578125" style="333" customWidth="1"/>
    <col min="5388" max="5632" width="11.42578125" style="333" hidden="1"/>
    <col min="5633" max="5633" width="56.42578125" style="333" customWidth="1"/>
    <col min="5634" max="5634" width="17.42578125" style="333" customWidth="1"/>
    <col min="5635" max="5635" width="18.5703125" style="333" customWidth="1"/>
    <col min="5636" max="5636" width="16.42578125" style="333" customWidth="1"/>
    <col min="5637" max="5637" width="16.85546875" style="333" customWidth="1"/>
    <col min="5638" max="5638" width="20.28515625" style="333" customWidth="1"/>
    <col min="5639" max="5639" width="19.85546875" style="333" customWidth="1"/>
    <col min="5640" max="5640" width="19.7109375" style="333" customWidth="1"/>
    <col min="5641" max="5641" width="20.28515625" style="333" customWidth="1"/>
    <col min="5642" max="5642" width="22.5703125" style="333" customWidth="1"/>
    <col min="5643" max="5643" width="24.42578125" style="333" customWidth="1"/>
    <col min="5644" max="5888" width="11.42578125" style="333" hidden="1"/>
    <col min="5889" max="5889" width="56.42578125" style="333" customWidth="1"/>
    <col min="5890" max="5890" width="17.42578125" style="333" customWidth="1"/>
    <col min="5891" max="5891" width="18.5703125" style="333" customWidth="1"/>
    <col min="5892" max="5892" width="16.42578125" style="333" customWidth="1"/>
    <col min="5893" max="5893" width="16.85546875" style="333" customWidth="1"/>
    <col min="5894" max="5894" width="20.28515625" style="333" customWidth="1"/>
    <col min="5895" max="5895" width="19.85546875" style="333" customWidth="1"/>
    <col min="5896" max="5896" width="19.7109375" style="333" customWidth="1"/>
    <col min="5897" max="5897" width="20.28515625" style="333" customWidth="1"/>
    <col min="5898" max="5898" width="22.5703125" style="333" customWidth="1"/>
    <col min="5899" max="5899" width="24.42578125" style="333" customWidth="1"/>
    <col min="5900" max="6144" width="11.42578125" style="333" hidden="1"/>
    <col min="6145" max="6145" width="56.42578125" style="333" customWidth="1"/>
    <col min="6146" max="6146" width="17.42578125" style="333" customWidth="1"/>
    <col min="6147" max="6147" width="18.5703125" style="333" customWidth="1"/>
    <col min="6148" max="6148" width="16.42578125" style="333" customWidth="1"/>
    <col min="6149" max="6149" width="16.85546875" style="333" customWidth="1"/>
    <col min="6150" max="6150" width="20.28515625" style="333" customWidth="1"/>
    <col min="6151" max="6151" width="19.85546875" style="333" customWidth="1"/>
    <col min="6152" max="6152" width="19.7109375" style="333" customWidth="1"/>
    <col min="6153" max="6153" width="20.28515625" style="333" customWidth="1"/>
    <col min="6154" max="6154" width="22.5703125" style="333" customWidth="1"/>
    <col min="6155" max="6155" width="24.42578125" style="333" customWidth="1"/>
    <col min="6156" max="6400" width="11.42578125" style="333" hidden="1"/>
    <col min="6401" max="6401" width="56.42578125" style="333" customWidth="1"/>
    <col min="6402" max="6402" width="17.42578125" style="333" customWidth="1"/>
    <col min="6403" max="6403" width="18.5703125" style="333" customWidth="1"/>
    <col min="6404" max="6404" width="16.42578125" style="333" customWidth="1"/>
    <col min="6405" max="6405" width="16.85546875" style="333" customWidth="1"/>
    <col min="6406" max="6406" width="20.28515625" style="333" customWidth="1"/>
    <col min="6407" max="6407" width="19.85546875" style="333" customWidth="1"/>
    <col min="6408" max="6408" width="19.7109375" style="333" customWidth="1"/>
    <col min="6409" max="6409" width="20.28515625" style="333" customWidth="1"/>
    <col min="6410" max="6410" width="22.5703125" style="333" customWidth="1"/>
    <col min="6411" max="6411" width="24.42578125" style="333" customWidth="1"/>
    <col min="6412" max="6656" width="11.42578125" style="333" hidden="1"/>
    <col min="6657" max="6657" width="56.42578125" style="333" customWidth="1"/>
    <col min="6658" max="6658" width="17.42578125" style="333" customWidth="1"/>
    <col min="6659" max="6659" width="18.5703125" style="333" customWidth="1"/>
    <col min="6660" max="6660" width="16.42578125" style="333" customWidth="1"/>
    <col min="6661" max="6661" width="16.85546875" style="333" customWidth="1"/>
    <col min="6662" max="6662" width="20.28515625" style="333" customWidth="1"/>
    <col min="6663" max="6663" width="19.85546875" style="333" customWidth="1"/>
    <col min="6664" max="6664" width="19.7109375" style="333" customWidth="1"/>
    <col min="6665" max="6665" width="20.28515625" style="333" customWidth="1"/>
    <col min="6666" max="6666" width="22.5703125" style="333" customWidth="1"/>
    <col min="6667" max="6667" width="24.42578125" style="333" customWidth="1"/>
    <col min="6668" max="6912" width="11.42578125" style="333" hidden="1"/>
    <col min="6913" max="6913" width="56.42578125" style="333" customWidth="1"/>
    <col min="6914" max="6914" width="17.42578125" style="333" customWidth="1"/>
    <col min="6915" max="6915" width="18.5703125" style="333" customWidth="1"/>
    <col min="6916" max="6916" width="16.42578125" style="333" customWidth="1"/>
    <col min="6917" max="6917" width="16.85546875" style="333" customWidth="1"/>
    <col min="6918" max="6918" width="20.28515625" style="333" customWidth="1"/>
    <col min="6919" max="6919" width="19.85546875" style="333" customWidth="1"/>
    <col min="6920" max="6920" width="19.7109375" style="333" customWidth="1"/>
    <col min="6921" max="6921" width="20.28515625" style="333" customWidth="1"/>
    <col min="6922" max="6922" width="22.5703125" style="333" customWidth="1"/>
    <col min="6923" max="6923" width="24.42578125" style="333" customWidth="1"/>
    <col min="6924" max="7168" width="11.42578125" style="333" hidden="1"/>
    <col min="7169" max="7169" width="56.42578125" style="333" customWidth="1"/>
    <col min="7170" max="7170" width="17.42578125" style="333" customWidth="1"/>
    <col min="7171" max="7171" width="18.5703125" style="333" customWidth="1"/>
    <col min="7172" max="7172" width="16.42578125" style="333" customWidth="1"/>
    <col min="7173" max="7173" width="16.85546875" style="333" customWidth="1"/>
    <col min="7174" max="7174" width="20.28515625" style="333" customWidth="1"/>
    <col min="7175" max="7175" width="19.85546875" style="333" customWidth="1"/>
    <col min="7176" max="7176" width="19.7109375" style="333" customWidth="1"/>
    <col min="7177" max="7177" width="20.28515625" style="333" customWidth="1"/>
    <col min="7178" max="7178" width="22.5703125" style="333" customWidth="1"/>
    <col min="7179" max="7179" width="24.42578125" style="333" customWidth="1"/>
    <col min="7180" max="7424" width="11.42578125" style="333" hidden="1"/>
    <col min="7425" max="7425" width="56.42578125" style="333" customWidth="1"/>
    <col min="7426" max="7426" width="17.42578125" style="333" customWidth="1"/>
    <col min="7427" max="7427" width="18.5703125" style="333" customWidth="1"/>
    <col min="7428" max="7428" width="16.42578125" style="333" customWidth="1"/>
    <col min="7429" max="7429" width="16.85546875" style="333" customWidth="1"/>
    <col min="7430" max="7430" width="20.28515625" style="333" customWidth="1"/>
    <col min="7431" max="7431" width="19.85546875" style="333" customWidth="1"/>
    <col min="7432" max="7432" width="19.7109375" style="333" customWidth="1"/>
    <col min="7433" max="7433" width="20.28515625" style="333" customWidth="1"/>
    <col min="7434" max="7434" width="22.5703125" style="333" customWidth="1"/>
    <col min="7435" max="7435" width="24.42578125" style="333" customWidth="1"/>
    <col min="7436" max="7680" width="11.42578125" style="333" hidden="1"/>
    <col min="7681" max="7681" width="56.42578125" style="333" customWidth="1"/>
    <col min="7682" max="7682" width="17.42578125" style="333" customWidth="1"/>
    <col min="7683" max="7683" width="18.5703125" style="333" customWidth="1"/>
    <col min="7684" max="7684" width="16.42578125" style="333" customWidth="1"/>
    <col min="7685" max="7685" width="16.85546875" style="333" customWidth="1"/>
    <col min="7686" max="7686" width="20.28515625" style="333" customWidth="1"/>
    <col min="7687" max="7687" width="19.85546875" style="333" customWidth="1"/>
    <col min="7688" max="7688" width="19.7109375" style="333" customWidth="1"/>
    <col min="7689" max="7689" width="20.28515625" style="333" customWidth="1"/>
    <col min="7690" max="7690" width="22.5703125" style="333" customWidth="1"/>
    <col min="7691" max="7691" width="24.42578125" style="333" customWidth="1"/>
    <col min="7692" max="7936" width="11.42578125" style="333" hidden="1"/>
    <col min="7937" max="7937" width="56.42578125" style="333" customWidth="1"/>
    <col min="7938" max="7938" width="17.42578125" style="333" customWidth="1"/>
    <col min="7939" max="7939" width="18.5703125" style="333" customWidth="1"/>
    <col min="7940" max="7940" width="16.42578125" style="333" customWidth="1"/>
    <col min="7941" max="7941" width="16.85546875" style="333" customWidth="1"/>
    <col min="7942" max="7942" width="20.28515625" style="333" customWidth="1"/>
    <col min="7943" max="7943" width="19.85546875" style="333" customWidth="1"/>
    <col min="7944" max="7944" width="19.7109375" style="333" customWidth="1"/>
    <col min="7945" max="7945" width="20.28515625" style="333" customWidth="1"/>
    <col min="7946" max="7946" width="22.5703125" style="333" customWidth="1"/>
    <col min="7947" max="7947" width="24.42578125" style="333" customWidth="1"/>
    <col min="7948" max="8192" width="11.42578125" style="333" hidden="1"/>
    <col min="8193" max="8193" width="56.42578125" style="333" customWidth="1"/>
    <col min="8194" max="8194" width="17.42578125" style="333" customWidth="1"/>
    <col min="8195" max="8195" width="18.5703125" style="333" customWidth="1"/>
    <col min="8196" max="8196" width="16.42578125" style="333" customWidth="1"/>
    <col min="8197" max="8197" width="16.85546875" style="333" customWidth="1"/>
    <col min="8198" max="8198" width="20.28515625" style="333" customWidth="1"/>
    <col min="8199" max="8199" width="19.85546875" style="333" customWidth="1"/>
    <col min="8200" max="8200" width="19.7109375" style="333" customWidth="1"/>
    <col min="8201" max="8201" width="20.28515625" style="333" customWidth="1"/>
    <col min="8202" max="8202" width="22.5703125" style="333" customWidth="1"/>
    <col min="8203" max="8203" width="24.42578125" style="333" customWidth="1"/>
    <col min="8204" max="8448" width="11.42578125" style="333" hidden="1"/>
    <col min="8449" max="8449" width="56.42578125" style="333" customWidth="1"/>
    <col min="8450" max="8450" width="17.42578125" style="333" customWidth="1"/>
    <col min="8451" max="8451" width="18.5703125" style="333" customWidth="1"/>
    <col min="8452" max="8452" width="16.42578125" style="333" customWidth="1"/>
    <col min="8453" max="8453" width="16.85546875" style="333" customWidth="1"/>
    <col min="8454" max="8454" width="20.28515625" style="333" customWidth="1"/>
    <col min="8455" max="8455" width="19.85546875" style="333" customWidth="1"/>
    <col min="8456" max="8456" width="19.7109375" style="333" customWidth="1"/>
    <col min="8457" max="8457" width="20.28515625" style="333" customWidth="1"/>
    <col min="8458" max="8458" width="22.5703125" style="333" customWidth="1"/>
    <col min="8459" max="8459" width="24.42578125" style="333" customWidth="1"/>
    <col min="8460" max="8704" width="11.42578125" style="333" hidden="1"/>
    <col min="8705" max="8705" width="56.42578125" style="333" customWidth="1"/>
    <col min="8706" max="8706" width="17.42578125" style="333" customWidth="1"/>
    <col min="8707" max="8707" width="18.5703125" style="333" customWidth="1"/>
    <col min="8708" max="8708" width="16.42578125" style="333" customWidth="1"/>
    <col min="8709" max="8709" width="16.85546875" style="333" customWidth="1"/>
    <col min="8710" max="8710" width="20.28515625" style="333" customWidth="1"/>
    <col min="8711" max="8711" width="19.85546875" style="333" customWidth="1"/>
    <col min="8712" max="8712" width="19.7109375" style="333" customWidth="1"/>
    <col min="8713" max="8713" width="20.28515625" style="333" customWidth="1"/>
    <col min="8714" max="8714" width="22.5703125" style="333" customWidth="1"/>
    <col min="8715" max="8715" width="24.42578125" style="333" customWidth="1"/>
    <col min="8716" max="8960" width="11.42578125" style="333" hidden="1"/>
    <col min="8961" max="8961" width="56.42578125" style="333" customWidth="1"/>
    <col min="8962" max="8962" width="17.42578125" style="333" customWidth="1"/>
    <col min="8963" max="8963" width="18.5703125" style="333" customWidth="1"/>
    <col min="8964" max="8964" width="16.42578125" style="333" customWidth="1"/>
    <col min="8965" max="8965" width="16.85546875" style="333" customWidth="1"/>
    <col min="8966" max="8966" width="20.28515625" style="333" customWidth="1"/>
    <col min="8967" max="8967" width="19.85546875" style="333" customWidth="1"/>
    <col min="8968" max="8968" width="19.7109375" style="333" customWidth="1"/>
    <col min="8969" max="8969" width="20.28515625" style="333" customWidth="1"/>
    <col min="8970" max="8970" width="22.5703125" style="333" customWidth="1"/>
    <col min="8971" max="8971" width="24.42578125" style="333" customWidth="1"/>
    <col min="8972" max="9216" width="11.42578125" style="333" hidden="1"/>
    <col min="9217" max="9217" width="56.42578125" style="333" customWidth="1"/>
    <col min="9218" max="9218" width="17.42578125" style="333" customWidth="1"/>
    <col min="9219" max="9219" width="18.5703125" style="333" customWidth="1"/>
    <col min="9220" max="9220" width="16.42578125" style="333" customWidth="1"/>
    <col min="9221" max="9221" width="16.85546875" style="333" customWidth="1"/>
    <col min="9222" max="9222" width="20.28515625" style="333" customWidth="1"/>
    <col min="9223" max="9223" width="19.85546875" style="333" customWidth="1"/>
    <col min="9224" max="9224" width="19.7109375" style="333" customWidth="1"/>
    <col min="9225" max="9225" width="20.28515625" style="333" customWidth="1"/>
    <col min="9226" max="9226" width="22.5703125" style="333" customWidth="1"/>
    <col min="9227" max="9227" width="24.42578125" style="333" customWidth="1"/>
    <col min="9228" max="9472" width="11.42578125" style="333" hidden="1"/>
    <col min="9473" max="9473" width="56.42578125" style="333" customWidth="1"/>
    <col min="9474" max="9474" width="17.42578125" style="333" customWidth="1"/>
    <col min="9475" max="9475" width="18.5703125" style="333" customWidth="1"/>
    <col min="9476" max="9476" width="16.42578125" style="333" customWidth="1"/>
    <col min="9477" max="9477" width="16.85546875" style="333" customWidth="1"/>
    <col min="9478" max="9478" width="20.28515625" style="333" customWidth="1"/>
    <col min="9479" max="9479" width="19.85546875" style="333" customWidth="1"/>
    <col min="9480" max="9480" width="19.7109375" style="333" customWidth="1"/>
    <col min="9481" max="9481" width="20.28515625" style="333" customWidth="1"/>
    <col min="9482" max="9482" width="22.5703125" style="333" customWidth="1"/>
    <col min="9483" max="9483" width="24.42578125" style="333" customWidth="1"/>
    <col min="9484" max="9728" width="11.42578125" style="333" hidden="1"/>
    <col min="9729" max="9729" width="56.42578125" style="333" customWidth="1"/>
    <col min="9730" max="9730" width="17.42578125" style="333" customWidth="1"/>
    <col min="9731" max="9731" width="18.5703125" style="333" customWidth="1"/>
    <col min="9732" max="9732" width="16.42578125" style="333" customWidth="1"/>
    <col min="9733" max="9733" width="16.85546875" style="333" customWidth="1"/>
    <col min="9734" max="9734" width="20.28515625" style="333" customWidth="1"/>
    <col min="9735" max="9735" width="19.85546875" style="333" customWidth="1"/>
    <col min="9736" max="9736" width="19.7109375" style="333" customWidth="1"/>
    <col min="9737" max="9737" width="20.28515625" style="333" customWidth="1"/>
    <col min="9738" max="9738" width="22.5703125" style="333" customWidth="1"/>
    <col min="9739" max="9739" width="24.42578125" style="333" customWidth="1"/>
    <col min="9740" max="9984" width="11.42578125" style="333" hidden="1"/>
    <col min="9985" max="9985" width="56.42578125" style="333" customWidth="1"/>
    <col min="9986" max="9986" width="17.42578125" style="333" customWidth="1"/>
    <col min="9987" max="9987" width="18.5703125" style="333" customWidth="1"/>
    <col min="9988" max="9988" width="16.42578125" style="333" customWidth="1"/>
    <col min="9989" max="9989" width="16.85546875" style="333" customWidth="1"/>
    <col min="9990" max="9990" width="20.28515625" style="333" customWidth="1"/>
    <col min="9991" max="9991" width="19.85546875" style="333" customWidth="1"/>
    <col min="9992" max="9992" width="19.7109375" style="333" customWidth="1"/>
    <col min="9993" max="9993" width="20.28515625" style="333" customWidth="1"/>
    <col min="9994" max="9994" width="22.5703125" style="333" customWidth="1"/>
    <col min="9995" max="9995" width="24.42578125" style="333" customWidth="1"/>
    <col min="9996" max="10240" width="11.42578125" style="333" hidden="1"/>
    <col min="10241" max="10241" width="56.42578125" style="333" customWidth="1"/>
    <col min="10242" max="10242" width="17.42578125" style="333" customWidth="1"/>
    <col min="10243" max="10243" width="18.5703125" style="333" customWidth="1"/>
    <col min="10244" max="10244" width="16.42578125" style="333" customWidth="1"/>
    <col min="10245" max="10245" width="16.85546875" style="333" customWidth="1"/>
    <col min="10246" max="10246" width="20.28515625" style="333" customWidth="1"/>
    <col min="10247" max="10247" width="19.85546875" style="333" customWidth="1"/>
    <col min="10248" max="10248" width="19.7109375" style="333" customWidth="1"/>
    <col min="10249" max="10249" width="20.28515625" style="333" customWidth="1"/>
    <col min="10250" max="10250" width="22.5703125" style="333" customWidth="1"/>
    <col min="10251" max="10251" width="24.42578125" style="333" customWidth="1"/>
    <col min="10252" max="10496" width="11.42578125" style="333" hidden="1"/>
    <col min="10497" max="10497" width="56.42578125" style="333" customWidth="1"/>
    <col min="10498" max="10498" width="17.42578125" style="333" customWidth="1"/>
    <col min="10499" max="10499" width="18.5703125" style="333" customWidth="1"/>
    <col min="10500" max="10500" width="16.42578125" style="333" customWidth="1"/>
    <col min="10501" max="10501" width="16.85546875" style="333" customWidth="1"/>
    <col min="10502" max="10502" width="20.28515625" style="333" customWidth="1"/>
    <col min="10503" max="10503" width="19.85546875" style="333" customWidth="1"/>
    <col min="10504" max="10504" width="19.7109375" style="333" customWidth="1"/>
    <col min="10505" max="10505" width="20.28515625" style="333" customWidth="1"/>
    <col min="10506" max="10506" width="22.5703125" style="333" customWidth="1"/>
    <col min="10507" max="10507" width="24.42578125" style="333" customWidth="1"/>
    <col min="10508" max="10752" width="11.42578125" style="333" hidden="1"/>
    <col min="10753" max="10753" width="56.42578125" style="333" customWidth="1"/>
    <col min="10754" max="10754" width="17.42578125" style="333" customWidth="1"/>
    <col min="10755" max="10755" width="18.5703125" style="333" customWidth="1"/>
    <col min="10756" max="10756" width="16.42578125" style="333" customWidth="1"/>
    <col min="10757" max="10757" width="16.85546875" style="333" customWidth="1"/>
    <col min="10758" max="10758" width="20.28515625" style="333" customWidth="1"/>
    <col min="10759" max="10759" width="19.85546875" style="333" customWidth="1"/>
    <col min="10760" max="10760" width="19.7109375" style="333" customWidth="1"/>
    <col min="10761" max="10761" width="20.28515625" style="333" customWidth="1"/>
    <col min="10762" max="10762" width="22.5703125" style="333" customWidth="1"/>
    <col min="10763" max="10763" width="24.42578125" style="333" customWidth="1"/>
    <col min="10764" max="11008" width="11.42578125" style="333" hidden="1"/>
    <col min="11009" max="11009" width="56.42578125" style="333" customWidth="1"/>
    <col min="11010" max="11010" width="17.42578125" style="333" customWidth="1"/>
    <col min="11011" max="11011" width="18.5703125" style="333" customWidth="1"/>
    <col min="11012" max="11012" width="16.42578125" style="333" customWidth="1"/>
    <col min="11013" max="11013" width="16.85546875" style="333" customWidth="1"/>
    <col min="11014" max="11014" width="20.28515625" style="333" customWidth="1"/>
    <col min="11015" max="11015" width="19.85546875" style="333" customWidth="1"/>
    <col min="11016" max="11016" width="19.7109375" style="333" customWidth="1"/>
    <col min="11017" max="11017" width="20.28515625" style="333" customWidth="1"/>
    <col min="11018" max="11018" width="22.5703125" style="333" customWidth="1"/>
    <col min="11019" max="11019" width="24.42578125" style="333" customWidth="1"/>
    <col min="11020" max="11264" width="11.42578125" style="333" hidden="1"/>
    <col min="11265" max="11265" width="56.42578125" style="333" customWidth="1"/>
    <col min="11266" max="11266" width="17.42578125" style="333" customWidth="1"/>
    <col min="11267" max="11267" width="18.5703125" style="333" customWidth="1"/>
    <col min="11268" max="11268" width="16.42578125" style="333" customWidth="1"/>
    <col min="11269" max="11269" width="16.85546875" style="333" customWidth="1"/>
    <col min="11270" max="11270" width="20.28515625" style="333" customWidth="1"/>
    <col min="11271" max="11271" width="19.85546875" style="333" customWidth="1"/>
    <col min="11272" max="11272" width="19.7109375" style="333" customWidth="1"/>
    <col min="11273" max="11273" width="20.28515625" style="333" customWidth="1"/>
    <col min="11274" max="11274" width="22.5703125" style="333" customWidth="1"/>
    <col min="11275" max="11275" width="24.42578125" style="333" customWidth="1"/>
    <col min="11276" max="11520" width="11.42578125" style="333" hidden="1"/>
    <col min="11521" max="11521" width="56.42578125" style="333" customWidth="1"/>
    <col min="11522" max="11522" width="17.42578125" style="333" customWidth="1"/>
    <col min="11523" max="11523" width="18.5703125" style="333" customWidth="1"/>
    <col min="11524" max="11524" width="16.42578125" style="333" customWidth="1"/>
    <col min="11525" max="11525" width="16.85546875" style="333" customWidth="1"/>
    <col min="11526" max="11526" width="20.28515625" style="333" customWidth="1"/>
    <col min="11527" max="11527" width="19.85546875" style="333" customWidth="1"/>
    <col min="11528" max="11528" width="19.7109375" style="333" customWidth="1"/>
    <col min="11529" max="11529" width="20.28515625" style="333" customWidth="1"/>
    <col min="11530" max="11530" width="22.5703125" style="333" customWidth="1"/>
    <col min="11531" max="11531" width="24.42578125" style="333" customWidth="1"/>
    <col min="11532" max="11776" width="11.42578125" style="333" hidden="1"/>
    <col min="11777" max="11777" width="56.42578125" style="333" customWidth="1"/>
    <col min="11778" max="11778" width="17.42578125" style="333" customWidth="1"/>
    <col min="11779" max="11779" width="18.5703125" style="333" customWidth="1"/>
    <col min="11780" max="11780" width="16.42578125" style="333" customWidth="1"/>
    <col min="11781" max="11781" width="16.85546875" style="333" customWidth="1"/>
    <col min="11782" max="11782" width="20.28515625" style="333" customWidth="1"/>
    <col min="11783" max="11783" width="19.85546875" style="333" customWidth="1"/>
    <col min="11784" max="11784" width="19.7109375" style="333" customWidth="1"/>
    <col min="11785" max="11785" width="20.28515625" style="333" customWidth="1"/>
    <col min="11786" max="11786" width="22.5703125" style="333" customWidth="1"/>
    <col min="11787" max="11787" width="24.42578125" style="333" customWidth="1"/>
    <col min="11788" max="12032" width="11.42578125" style="333" hidden="1"/>
    <col min="12033" max="12033" width="56.42578125" style="333" customWidth="1"/>
    <col min="12034" max="12034" width="17.42578125" style="333" customWidth="1"/>
    <col min="12035" max="12035" width="18.5703125" style="333" customWidth="1"/>
    <col min="12036" max="12036" width="16.42578125" style="333" customWidth="1"/>
    <col min="12037" max="12037" width="16.85546875" style="333" customWidth="1"/>
    <col min="12038" max="12038" width="20.28515625" style="333" customWidth="1"/>
    <col min="12039" max="12039" width="19.85546875" style="333" customWidth="1"/>
    <col min="12040" max="12040" width="19.7109375" style="333" customWidth="1"/>
    <col min="12041" max="12041" width="20.28515625" style="333" customWidth="1"/>
    <col min="12042" max="12042" width="22.5703125" style="333" customWidth="1"/>
    <col min="12043" max="12043" width="24.42578125" style="333" customWidth="1"/>
    <col min="12044" max="12288" width="11.42578125" style="333" hidden="1"/>
    <col min="12289" max="12289" width="56.42578125" style="333" customWidth="1"/>
    <col min="12290" max="12290" width="17.42578125" style="333" customWidth="1"/>
    <col min="12291" max="12291" width="18.5703125" style="333" customWidth="1"/>
    <col min="12292" max="12292" width="16.42578125" style="333" customWidth="1"/>
    <col min="12293" max="12293" width="16.85546875" style="333" customWidth="1"/>
    <col min="12294" max="12294" width="20.28515625" style="333" customWidth="1"/>
    <col min="12295" max="12295" width="19.85546875" style="333" customWidth="1"/>
    <col min="12296" max="12296" width="19.7109375" style="333" customWidth="1"/>
    <col min="12297" max="12297" width="20.28515625" style="333" customWidth="1"/>
    <col min="12298" max="12298" width="22.5703125" style="333" customWidth="1"/>
    <col min="12299" max="12299" width="24.42578125" style="333" customWidth="1"/>
    <col min="12300" max="12544" width="11.42578125" style="333" hidden="1"/>
    <col min="12545" max="12545" width="56.42578125" style="333" customWidth="1"/>
    <col min="12546" max="12546" width="17.42578125" style="333" customWidth="1"/>
    <col min="12547" max="12547" width="18.5703125" style="333" customWidth="1"/>
    <col min="12548" max="12548" width="16.42578125" style="333" customWidth="1"/>
    <col min="12549" max="12549" width="16.85546875" style="333" customWidth="1"/>
    <col min="12550" max="12550" width="20.28515625" style="333" customWidth="1"/>
    <col min="12551" max="12551" width="19.85546875" style="333" customWidth="1"/>
    <col min="12552" max="12552" width="19.7109375" style="333" customWidth="1"/>
    <col min="12553" max="12553" width="20.28515625" style="333" customWidth="1"/>
    <col min="12554" max="12554" width="22.5703125" style="333" customWidth="1"/>
    <col min="12555" max="12555" width="24.42578125" style="333" customWidth="1"/>
    <col min="12556" max="12800" width="11.42578125" style="333" hidden="1"/>
    <col min="12801" max="12801" width="56.42578125" style="333" customWidth="1"/>
    <col min="12802" max="12802" width="17.42578125" style="333" customWidth="1"/>
    <col min="12803" max="12803" width="18.5703125" style="333" customWidth="1"/>
    <col min="12804" max="12804" width="16.42578125" style="333" customWidth="1"/>
    <col min="12805" max="12805" width="16.85546875" style="333" customWidth="1"/>
    <col min="12806" max="12806" width="20.28515625" style="333" customWidth="1"/>
    <col min="12807" max="12807" width="19.85546875" style="333" customWidth="1"/>
    <col min="12808" max="12808" width="19.7109375" style="333" customWidth="1"/>
    <col min="12809" max="12809" width="20.28515625" style="333" customWidth="1"/>
    <col min="12810" max="12810" width="22.5703125" style="333" customWidth="1"/>
    <col min="12811" max="12811" width="24.42578125" style="333" customWidth="1"/>
    <col min="12812" max="13056" width="11.42578125" style="333" hidden="1"/>
    <col min="13057" max="13057" width="56.42578125" style="333" customWidth="1"/>
    <col min="13058" max="13058" width="17.42578125" style="333" customWidth="1"/>
    <col min="13059" max="13059" width="18.5703125" style="333" customWidth="1"/>
    <col min="13060" max="13060" width="16.42578125" style="333" customWidth="1"/>
    <col min="13061" max="13061" width="16.85546875" style="333" customWidth="1"/>
    <col min="13062" max="13062" width="20.28515625" style="333" customWidth="1"/>
    <col min="13063" max="13063" width="19.85546875" style="333" customWidth="1"/>
    <col min="13064" max="13064" width="19.7109375" style="333" customWidth="1"/>
    <col min="13065" max="13065" width="20.28515625" style="333" customWidth="1"/>
    <col min="13066" max="13066" width="22.5703125" style="333" customWidth="1"/>
    <col min="13067" max="13067" width="24.42578125" style="333" customWidth="1"/>
    <col min="13068" max="13312" width="11.42578125" style="333" hidden="1"/>
    <col min="13313" max="13313" width="56.42578125" style="333" customWidth="1"/>
    <col min="13314" max="13314" width="17.42578125" style="333" customWidth="1"/>
    <col min="13315" max="13315" width="18.5703125" style="333" customWidth="1"/>
    <col min="13316" max="13316" width="16.42578125" style="333" customWidth="1"/>
    <col min="13317" max="13317" width="16.85546875" style="333" customWidth="1"/>
    <col min="13318" max="13318" width="20.28515625" style="333" customWidth="1"/>
    <col min="13319" max="13319" width="19.85546875" style="333" customWidth="1"/>
    <col min="13320" max="13320" width="19.7109375" style="333" customWidth="1"/>
    <col min="13321" max="13321" width="20.28515625" style="333" customWidth="1"/>
    <col min="13322" max="13322" width="22.5703125" style="333" customWidth="1"/>
    <col min="13323" max="13323" width="24.42578125" style="333" customWidth="1"/>
    <col min="13324" max="13568" width="11.42578125" style="333" hidden="1"/>
    <col min="13569" max="13569" width="56.42578125" style="333" customWidth="1"/>
    <col min="13570" max="13570" width="17.42578125" style="333" customWidth="1"/>
    <col min="13571" max="13571" width="18.5703125" style="333" customWidth="1"/>
    <col min="13572" max="13572" width="16.42578125" style="333" customWidth="1"/>
    <col min="13573" max="13573" width="16.85546875" style="333" customWidth="1"/>
    <col min="13574" max="13574" width="20.28515625" style="333" customWidth="1"/>
    <col min="13575" max="13575" width="19.85546875" style="333" customWidth="1"/>
    <col min="13576" max="13576" width="19.7109375" style="333" customWidth="1"/>
    <col min="13577" max="13577" width="20.28515625" style="333" customWidth="1"/>
    <col min="13578" max="13578" width="22.5703125" style="333" customWidth="1"/>
    <col min="13579" max="13579" width="24.42578125" style="333" customWidth="1"/>
    <col min="13580" max="13824" width="11.42578125" style="333" hidden="1"/>
    <col min="13825" max="13825" width="56.42578125" style="333" customWidth="1"/>
    <col min="13826" max="13826" width="17.42578125" style="333" customWidth="1"/>
    <col min="13827" max="13827" width="18.5703125" style="333" customWidth="1"/>
    <col min="13828" max="13828" width="16.42578125" style="333" customWidth="1"/>
    <col min="13829" max="13829" width="16.85546875" style="333" customWidth="1"/>
    <col min="13830" max="13830" width="20.28515625" style="333" customWidth="1"/>
    <col min="13831" max="13831" width="19.85546875" style="333" customWidth="1"/>
    <col min="13832" max="13832" width="19.7109375" style="333" customWidth="1"/>
    <col min="13833" max="13833" width="20.28515625" style="333" customWidth="1"/>
    <col min="13834" max="13834" width="22.5703125" style="333" customWidth="1"/>
    <col min="13835" max="13835" width="24.42578125" style="333" customWidth="1"/>
    <col min="13836" max="14080" width="11.42578125" style="333" hidden="1"/>
    <col min="14081" max="14081" width="56.42578125" style="333" customWidth="1"/>
    <col min="14082" max="14082" width="17.42578125" style="333" customWidth="1"/>
    <col min="14083" max="14083" width="18.5703125" style="333" customWidth="1"/>
    <col min="14084" max="14084" width="16.42578125" style="333" customWidth="1"/>
    <col min="14085" max="14085" width="16.85546875" style="333" customWidth="1"/>
    <col min="14086" max="14086" width="20.28515625" style="333" customWidth="1"/>
    <col min="14087" max="14087" width="19.85546875" style="333" customWidth="1"/>
    <col min="14088" max="14088" width="19.7109375" style="333" customWidth="1"/>
    <col min="14089" max="14089" width="20.28515625" style="333" customWidth="1"/>
    <col min="14090" max="14090" width="22.5703125" style="333" customWidth="1"/>
    <col min="14091" max="14091" width="24.42578125" style="333" customWidth="1"/>
    <col min="14092" max="14336" width="11.42578125" style="333" hidden="1"/>
    <col min="14337" max="14337" width="56.42578125" style="333" customWidth="1"/>
    <col min="14338" max="14338" width="17.42578125" style="333" customWidth="1"/>
    <col min="14339" max="14339" width="18.5703125" style="333" customWidth="1"/>
    <col min="14340" max="14340" width="16.42578125" style="333" customWidth="1"/>
    <col min="14341" max="14341" width="16.85546875" style="333" customWidth="1"/>
    <col min="14342" max="14342" width="20.28515625" style="333" customWidth="1"/>
    <col min="14343" max="14343" width="19.85546875" style="333" customWidth="1"/>
    <col min="14344" max="14344" width="19.7109375" style="333" customWidth="1"/>
    <col min="14345" max="14345" width="20.28515625" style="333" customWidth="1"/>
    <col min="14346" max="14346" width="22.5703125" style="333" customWidth="1"/>
    <col min="14347" max="14347" width="24.42578125" style="333" customWidth="1"/>
    <col min="14348" max="14592" width="11.42578125" style="333" hidden="1"/>
    <col min="14593" max="14593" width="56.42578125" style="333" customWidth="1"/>
    <col min="14594" max="14594" width="17.42578125" style="333" customWidth="1"/>
    <col min="14595" max="14595" width="18.5703125" style="333" customWidth="1"/>
    <col min="14596" max="14596" width="16.42578125" style="333" customWidth="1"/>
    <col min="14597" max="14597" width="16.85546875" style="333" customWidth="1"/>
    <col min="14598" max="14598" width="20.28515625" style="333" customWidth="1"/>
    <col min="14599" max="14599" width="19.85546875" style="333" customWidth="1"/>
    <col min="14600" max="14600" width="19.7109375" style="333" customWidth="1"/>
    <col min="14601" max="14601" width="20.28515625" style="333" customWidth="1"/>
    <col min="14602" max="14602" width="22.5703125" style="333" customWidth="1"/>
    <col min="14603" max="14603" width="24.42578125" style="333" customWidth="1"/>
    <col min="14604" max="14848" width="11.42578125" style="333" hidden="1"/>
    <col min="14849" max="14849" width="56.42578125" style="333" customWidth="1"/>
    <col min="14850" max="14850" width="17.42578125" style="333" customWidth="1"/>
    <col min="14851" max="14851" width="18.5703125" style="333" customWidth="1"/>
    <col min="14852" max="14852" width="16.42578125" style="333" customWidth="1"/>
    <col min="14853" max="14853" width="16.85546875" style="333" customWidth="1"/>
    <col min="14854" max="14854" width="20.28515625" style="333" customWidth="1"/>
    <col min="14855" max="14855" width="19.85546875" style="333" customWidth="1"/>
    <col min="14856" max="14856" width="19.7109375" style="333" customWidth="1"/>
    <col min="14857" max="14857" width="20.28515625" style="333" customWidth="1"/>
    <col min="14858" max="14858" width="22.5703125" style="333" customWidth="1"/>
    <col min="14859" max="14859" width="24.42578125" style="333" customWidth="1"/>
    <col min="14860" max="15104" width="11.42578125" style="333" hidden="1"/>
    <col min="15105" max="15105" width="56.42578125" style="333" customWidth="1"/>
    <col min="15106" max="15106" width="17.42578125" style="333" customWidth="1"/>
    <col min="15107" max="15107" width="18.5703125" style="333" customWidth="1"/>
    <col min="15108" max="15108" width="16.42578125" style="333" customWidth="1"/>
    <col min="15109" max="15109" width="16.85546875" style="333" customWidth="1"/>
    <col min="15110" max="15110" width="20.28515625" style="333" customWidth="1"/>
    <col min="15111" max="15111" width="19.85546875" style="333" customWidth="1"/>
    <col min="15112" max="15112" width="19.7109375" style="333" customWidth="1"/>
    <col min="15113" max="15113" width="20.28515625" style="333" customWidth="1"/>
    <col min="15114" max="15114" width="22.5703125" style="333" customWidth="1"/>
    <col min="15115" max="15115" width="24.42578125" style="333" customWidth="1"/>
    <col min="15116" max="15360" width="11.42578125" style="333" hidden="1"/>
    <col min="15361" max="15361" width="56.42578125" style="333" customWidth="1"/>
    <col min="15362" max="15362" width="17.42578125" style="333" customWidth="1"/>
    <col min="15363" max="15363" width="18.5703125" style="333" customWidth="1"/>
    <col min="15364" max="15364" width="16.42578125" style="333" customWidth="1"/>
    <col min="15365" max="15365" width="16.85546875" style="333" customWidth="1"/>
    <col min="15366" max="15366" width="20.28515625" style="333" customWidth="1"/>
    <col min="15367" max="15367" width="19.85546875" style="333" customWidth="1"/>
    <col min="15368" max="15368" width="19.7109375" style="333" customWidth="1"/>
    <col min="15369" max="15369" width="20.28515625" style="333" customWidth="1"/>
    <col min="15370" max="15370" width="22.5703125" style="333" customWidth="1"/>
    <col min="15371" max="15371" width="24.42578125" style="333" customWidth="1"/>
    <col min="15372" max="15616" width="11.42578125" style="333" hidden="1"/>
    <col min="15617" max="15617" width="56.42578125" style="333" customWidth="1"/>
    <col min="15618" max="15618" width="17.42578125" style="333" customWidth="1"/>
    <col min="15619" max="15619" width="18.5703125" style="333" customWidth="1"/>
    <col min="15620" max="15620" width="16.42578125" style="333" customWidth="1"/>
    <col min="15621" max="15621" width="16.85546875" style="333" customWidth="1"/>
    <col min="15622" max="15622" width="20.28515625" style="333" customWidth="1"/>
    <col min="15623" max="15623" width="19.85546875" style="333" customWidth="1"/>
    <col min="15624" max="15624" width="19.7109375" style="333" customWidth="1"/>
    <col min="15625" max="15625" width="20.28515625" style="333" customWidth="1"/>
    <col min="15626" max="15626" width="22.5703125" style="333" customWidth="1"/>
    <col min="15627" max="15627" width="24.42578125" style="333" customWidth="1"/>
    <col min="15628" max="15872" width="11.42578125" style="333" hidden="1"/>
    <col min="15873" max="15873" width="56.42578125" style="333" customWidth="1"/>
    <col min="15874" max="15874" width="17.42578125" style="333" customWidth="1"/>
    <col min="15875" max="15875" width="18.5703125" style="333" customWidth="1"/>
    <col min="15876" max="15876" width="16.42578125" style="333" customWidth="1"/>
    <col min="15877" max="15877" width="16.85546875" style="333" customWidth="1"/>
    <col min="15878" max="15878" width="20.28515625" style="333" customWidth="1"/>
    <col min="15879" max="15879" width="19.85546875" style="333" customWidth="1"/>
    <col min="15880" max="15880" width="19.7109375" style="333" customWidth="1"/>
    <col min="15881" max="15881" width="20.28515625" style="333" customWidth="1"/>
    <col min="15882" max="15882" width="22.5703125" style="333" customWidth="1"/>
    <col min="15883" max="15883" width="24.42578125" style="333" customWidth="1"/>
    <col min="15884" max="16128" width="11.42578125" style="333" hidden="1"/>
    <col min="16129" max="16129" width="56.42578125" style="333" customWidth="1"/>
    <col min="16130" max="16130" width="17.42578125" style="333" customWidth="1"/>
    <col min="16131" max="16131" width="18.5703125" style="333" customWidth="1"/>
    <col min="16132" max="16132" width="16.42578125" style="333" customWidth="1"/>
    <col min="16133" max="16133" width="16.85546875" style="333" customWidth="1"/>
    <col min="16134" max="16134" width="20.28515625" style="333" customWidth="1"/>
    <col min="16135" max="16135" width="19.85546875" style="333" customWidth="1"/>
    <col min="16136" max="16136" width="19.7109375" style="333" customWidth="1"/>
    <col min="16137" max="16137" width="20.28515625" style="333" customWidth="1"/>
    <col min="16138" max="16138" width="22.5703125" style="333" customWidth="1"/>
    <col min="16139" max="16139" width="24.42578125" style="333" customWidth="1"/>
    <col min="16140" max="16384" width="11.42578125" style="333" hidden="1"/>
  </cols>
  <sheetData>
    <row r="1" spans="1:257" ht="15.75" x14ac:dyDescent="0.25">
      <c r="A1" s="541" t="s">
        <v>0</v>
      </c>
      <c r="B1" s="542"/>
      <c r="C1" s="542"/>
      <c r="D1" s="542"/>
      <c r="E1" s="542"/>
      <c r="F1" s="542"/>
      <c r="G1" s="542"/>
      <c r="H1" s="542"/>
      <c r="I1" s="542"/>
      <c r="J1" s="542"/>
      <c r="K1" s="543"/>
    </row>
    <row r="2" spans="1:257" ht="15.75" x14ac:dyDescent="0.25">
      <c r="A2" s="544" t="s">
        <v>1474</v>
      </c>
      <c r="B2" s="545"/>
      <c r="C2" s="545"/>
      <c r="D2" s="545"/>
      <c r="E2" s="545"/>
      <c r="F2" s="545"/>
      <c r="G2" s="545"/>
      <c r="H2" s="545"/>
      <c r="I2" s="545"/>
      <c r="J2" s="545"/>
      <c r="K2" s="546"/>
    </row>
    <row r="3" spans="1:257" ht="15.75" x14ac:dyDescent="0.25">
      <c r="A3" s="547" t="s">
        <v>679</v>
      </c>
      <c r="B3" s="548"/>
      <c r="C3" s="548"/>
      <c r="D3" s="548"/>
      <c r="E3" s="548"/>
      <c r="F3" s="548"/>
      <c r="G3" s="548"/>
      <c r="H3" s="548"/>
      <c r="I3" s="548"/>
      <c r="J3" s="548"/>
      <c r="K3" s="549"/>
    </row>
    <row r="4" spans="1:257" ht="6.75" customHeight="1" thickBot="1" x14ac:dyDescent="0.3">
      <c r="A4" s="38"/>
      <c r="B4" s="39"/>
      <c r="C4" s="39"/>
      <c r="D4" s="39"/>
      <c r="E4" s="39"/>
      <c r="F4" s="39"/>
      <c r="G4" s="39"/>
      <c r="H4" s="39"/>
      <c r="I4" s="39"/>
      <c r="J4" s="39"/>
      <c r="K4" s="40"/>
    </row>
    <row r="5" spans="1:257" ht="15.75" thickBot="1" x14ac:dyDescent="0.3">
      <c r="A5" s="550" t="s">
        <v>680</v>
      </c>
      <c r="B5" s="552" t="s">
        <v>681</v>
      </c>
      <c r="C5" s="552"/>
      <c r="D5" s="552"/>
      <c r="E5" s="553"/>
      <c r="F5" s="554" t="s">
        <v>682</v>
      </c>
      <c r="G5" s="552"/>
      <c r="H5" s="552"/>
      <c r="I5" s="552"/>
      <c r="J5" s="555" t="s">
        <v>683</v>
      </c>
      <c r="K5" s="557" t="s">
        <v>684</v>
      </c>
    </row>
    <row r="6" spans="1:257" s="1" customFormat="1" ht="39.75" customHeight="1" thickBot="1" x14ac:dyDescent="0.3">
      <c r="A6" s="551"/>
      <c r="B6" s="46" t="s">
        <v>2</v>
      </c>
      <c r="C6" s="41" t="s">
        <v>685</v>
      </c>
      <c r="D6" s="41" t="s">
        <v>3</v>
      </c>
      <c r="E6" s="42" t="s">
        <v>4</v>
      </c>
      <c r="F6" s="339" t="s">
        <v>2</v>
      </c>
      <c r="G6" s="41" t="s">
        <v>685</v>
      </c>
      <c r="H6" s="41" t="s">
        <v>3</v>
      </c>
      <c r="I6" s="42" t="s">
        <v>4</v>
      </c>
      <c r="J6" s="556"/>
      <c r="K6" s="558"/>
    </row>
    <row r="7" spans="1:257" x14ac:dyDescent="0.25">
      <c r="A7" s="335" t="s">
        <v>5</v>
      </c>
      <c r="B7" s="341">
        <v>2074</v>
      </c>
      <c r="C7" s="342">
        <v>393</v>
      </c>
      <c r="D7" s="342">
        <v>0</v>
      </c>
      <c r="E7" s="343">
        <v>0</v>
      </c>
      <c r="F7" s="341">
        <v>57594743.759999998</v>
      </c>
      <c r="G7" s="342">
        <v>77408805.879999995</v>
      </c>
      <c r="H7" s="342">
        <v>0</v>
      </c>
      <c r="I7" s="343">
        <v>0</v>
      </c>
      <c r="J7" s="414">
        <v>2467</v>
      </c>
      <c r="K7" s="343">
        <v>135003549.63999999</v>
      </c>
      <c r="IW7" s="335"/>
    </row>
    <row r="8" spans="1:257" x14ac:dyDescent="0.25">
      <c r="A8" s="335" t="s">
        <v>6</v>
      </c>
      <c r="B8" s="340">
        <v>2175</v>
      </c>
      <c r="C8" s="474">
        <v>103</v>
      </c>
      <c r="D8" s="474">
        <v>0</v>
      </c>
      <c r="E8" s="47">
        <v>0</v>
      </c>
      <c r="F8" s="340">
        <v>234512846.34</v>
      </c>
      <c r="G8" s="474">
        <v>20968435.440000001</v>
      </c>
      <c r="H8" s="474">
        <v>0</v>
      </c>
      <c r="I8" s="47">
        <v>0</v>
      </c>
      <c r="J8" s="415">
        <v>2278</v>
      </c>
      <c r="K8" s="47">
        <v>255481281.78</v>
      </c>
      <c r="IW8" s="335"/>
    </row>
    <row r="9" spans="1:257" x14ac:dyDescent="0.25">
      <c r="A9" s="335" t="s">
        <v>7</v>
      </c>
      <c r="B9" s="340">
        <v>1378</v>
      </c>
      <c r="C9" s="474">
        <v>88</v>
      </c>
      <c r="D9" s="474">
        <v>0</v>
      </c>
      <c r="E9" s="47">
        <v>0</v>
      </c>
      <c r="F9" s="340">
        <v>115139569.44</v>
      </c>
      <c r="G9" s="474">
        <v>1082508</v>
      </c>
      <c r="H9" s="474">
        <v>0</v>
      </c>
      <c r="I9" s="47">
        <v>0</v>
      </c>
      <c r="J9" s="415">
        <v>1466</v>
      </c>
      <c r="K9" s="47">
        <v>116222077.44</v>
      </c>
      <c r="IW9" s="335"/>
    </row>
    <row r="10" spans="1:257" x14ac:dyDescent="0.25">
      <c r="A10" s="335" t="s">
        <v>8</v>
      </c>
      <c r="B10" s="340">
        <v>2163</v>
      </c>
      <c r="C10" s="474">
        <v>70</v>
      </c>
      <c r="D10" s="474">
        <v>0</v>
      </c>
      <c r="E10" s="47">
        <v>0</v>
      </c>
      <c r="F10" s="340">
        <v>141723640.31</v>
      </c>
      <c r="G10" s="474">
        <v>34780785.369999997</v>
      </c>
      <c r="H10" s="474">
        <v>0</v>
      </c>
      <c r="I10" s="47">
        <v>0</v>
      </c>
      <c r="J10" s="415">
        <v>2233</v>
      </c>
      <c r="K10" s="47">
        <v>176504425.68000001</v>
      </c>
      <c r="IW10" s="335"/>
    </row>
    <row r="11" spans="1:257" x14ac:dyDescent="0.25">
      <c r="A11" s="335" t="s">
        <v>10</v>
      </c>
      <c r="B11" s="340">
        <v>1937</v>
      </c>
      <c r="C11" s="474">
        <v>80</v>
      </c>
      <c r="D11" s="474">
        <v>0</v>
      </c>
      <c r="E11" s="47">
        <v>0</v>
      </c>
      <c r="F11" s="340">
        <v>127716476.91</v>
      </c>
      <c r="G11" s="474">
        <v>25588853.289999999</v>
      </c>
      <c r="H11" s="474">
        <v>0</v>
      </c>
      <c r="I11" s="47">
        <v>0</v>
      </c>
      <c r="J11" s="415">
        <v>2017</v>
      </c>
      <c r="K11" s="47">
        <v>153305330.19999999</v>
      </c>
      <c r="IW11" s="335"/>
    </row>
    <row r="12" spans="1:257" x14ac:dyDescent="0.25">
      <c r="A12" s="335" t="s">
        <v>11</v>
      </c>
      <c r="B12" s="340">
        <v>1633</v>
      </c>
      <c r="C12" s="474">
        <v>350</v>
      </c>
      <c r="D12" s="474">
        <v>0</v>
      </c>
      <c r="E12" s="47">
        <v>0</v>
      </c>
      <c r="F12" s="340">
        <v>116295227.66</v>
      </c>
      <c r="G12" s="474">
        <v>35599260.649999999</v>
      </c>
      <c r="H12" s="474">
        <v>0</v>
      </c>
      <c r="I12" s="47">
        <v>0</v>
      </c>
      <c r="J12" s="415">
        <v>1983</v>
      </c>
      <c r="K12" s="47">
        <v>151894488.31</v>
      </c>
      <c r="IW12" s="335"/>
    </row>
    <row r="13" spans="1:257" x14ac:dyDescent="0.25">
      <c r="A13" s="335" t="s">
        <v>12</v>
      </c>
      <c r="B13" s="340">
        <v>6404</v>
      </c>
      <c r="C13" s="474">
        <v>1111</v>
      </c>
      <c r="D13" s="474">
        <v>0</v>
      </c>
      <c r="E13" s="47">
        <v>2</v>
      </c>
      <c r="F13" s="340">
        <v>324711305.22000003</v>
      </c>
      <c r="G13" s="474">
        <v>35967082.140000001</v>
      </c>
      <c r="H13" s="474">
        <v>0</v>
      </c>
      <c r="I13" s="47">
        <v>0</v>
      </c>
      <c r="J13" s="415">
        <v>7517</v>
      </c>
      <c r="K13" s="47">
        <v>360678387.36000001</v>
      </c>
      <c r="IW13" s="335"/>
    </row>
    <row r="14" spans="1:257" x14ac:dyDescent="0.25">
      <c r="A14" s="335" t="s">
        <v>13</v>
      </c>
      <c r="B14" s="340">
        <v>4870</v>
      </c>
      <c r="C14" s="474">
        <v>795</v>
      </c>
      <c r="D14" s="474">
        <v>0</v>
      </c>
      <c r="E14" s="47">
        <v>0</v>
      </c>
      <c r="F14" s="340">
        <v>416576920.79000002</v>
      </c>
      <c r="G14" s="474">
        <v>80778712.030000001</v>
      </c>
      <c r="H14" s="474">
        <v>0</v>
      </c>
      <c r="I14" s="47">
        <v>0</v>
      </c>
      <c r="J14" s="415">
        <v>5665</v>
      </c>
      <c r="K14" s="47">
        <v>497355632.81999999</v>
      </c>
      <c r="IW14" s="335"/>
    </row>
    <row r="15" spans="1:257" x14ac:dyDescent="0.25">
      <c r="A15" s="335" t="s">
        <v>14</v>
      </c>
      <c r="B15" s="340">
        <v>24300</v>
      </c>
      <c r="C15" s="474">
        <v>658</v>
      </c>
      <c r="D15" s="474">
        <v>0</v>
      </c>
      <c r="E15" s="47">
        <v>2</v>
      </c>
      <c r="F15" s="340">
        <v>334183094.12</v>
      </c>
      <c r="G15" s="474">
        <v>45373141.310000002</v>
      </c>
      <c r="H15" s="474">
        <v>0</v>
      </c>
      <c r="I15" s="47">
        <v>755096.72</v>
      </c>
      <c r="J15" s="415">
        <v>24960</v>
      </c>
      <c r="K15" s="47">
        <v>380311332.14999998</v>
      </c>
      <c r="IW15" s="335"/>
    </row>
    <row r="16" spans="1:257" x14ac:dyDescent="0.25">
      <c r="A16" s="335" t="s">
        <v>15</v>
      </c>
      <c r="B16" s="340">
        <v>57234</v>
      </c>
      <c r="C16" s="474">
        <v>424</v>
      </c>
      <c r="D16" s="474">
        <v>0</v>
      </c>
      <c r="E16" s="47">
        <v>0</v>
      </c>
      <c r="F16" s="340">
        <v>364292953.17000002</v>
      </c>
      <c r="G16" s="474">
        <v>7231113.3499999996</v>
      </c>
      <c r="H16" s="474">
        <v>0</v>
      </c>
      <c r="I16" s="47">
        <v>0</v>
      </c>
      <c r="J16" s="415">
        <v>57658</v>
      </c>
      <c r="K16" s="47">
        <v>371524066.51999998</v>
      </c>
      <c r="IW16" s="335"/>
    </row>
    <row r="17" spans="1:257" x14ac:dyDescent="0.25">
      <c r="A17" s="335" t="s">
        <v>16</v>
      </c>
      <c r="B17" s="340">
        <v>567</v>
      </c>
      <c r="C17" s="474">
        <v>135</v>
      </c>
      <c r="D17" s="474">
        <v>0</v>
      </c>
      <c r="E17" s="47">
        <v>0</v>
      </c>
      <c r="F17" s="340">
        <v>8772749.9299999997</v>
      </c>
      <c r="G17" s="474">
        <v>5043936.38</v>
      </c>
      <c r="H17" s="474">
        <v>0</v>
      </c>
      <c r="I17" s="47">
        <v>0</v>
      </c>
      <c r="J17" s="415">
        <v>702</v>
      </c>
      <c r="K17" s="47">
        <v>13816686.310000001</v>
      </c>
      <c r="IW17" s="335"/>
    </row>
    <row r="18" spans="1:257" x14ac:dyDescent="0.25">
      <c r="A18" s="335" t="s">
        <v>17</v>
      </c>
      <c r="B18" s="340">
        <v>15456</v>
      </c>
      <c r="C18" s="474">
        <v>40</v>
      </c>
      <c r="D18" s="474">
        <v>0</v>
      </c>
      <c r="E18" s="47">
        <v>0</v>
      </c>
      <c r="F18" s="340">
        <v>201811614.53</v>
      </c>
      <c r="G18" s="474">
        <v>90500.479999999996</v>
      </c>
      <c r="H18" s="474">
        <v>0</v>
      </c>
      <c r="I18" s="47">
        <v>0</v>
      </c>
      <c r="J18" s="415">
        <v>15496</v>
      </c>
      <c r="K18" s="47">
        <v>201902115.00999999</v>
      </c>
      <c r="IW18" s="335"/>
    </row>
    <row r="19" spans="1:257" x14ac:dyDescent="0.25">
      <c r="A19" s="335" t="s">
        <v>18</v>
      </c>
      <c r="B19" s="340">
        <v>30005</v>
      </c>
      <c r="C19" s="474">
        <v>107</v>
      </c>
      <c r="D19" s="474">
        <v>0</v>
      </c>
      <c r="E19" s="47">
        <v>0</v>
      </c>
      <c r="F19" s="340">
        <v>852605892.5</v>
      </c>
      <c r="G19" s="474">
        <v>370780.12</v>
      </c>
      <c r="H19" s="474">
        <v>0</v>
      </c>
      <c r="I19" s="47">
        <v>0</v>
      </c>
      <c r="J19" s="415">
        <v>30112</v>
      </c>
      <c r="K19" s="47">
        <v>852976672.62</v>
      </c>
      <c r="IW19" s="335"/>
    </row>
    <row r="20" spans="1:257" x14ac:dyDescent="0.25">
      <c r="A20" s="335" t="s">
        <v>19</v>
      </c>
      <c r="B20" s="340">
        <v>18190</v>
      </c>
      <c r="C20" s="474">
        <v>612</v>
      </c>
      <c r="D20" s="474">
        <v>0</v>
      </c>
      <c r="E20" s="47">
        <v>0</v>
      </c>
      <c r="F20" s="340">
        <v>2290102048.5700002</v>
      </c>
      <c r="G20" s="474">
        <v>159670851.84999999</v>
      </c>
      <c r="H20" s="474">
        <v>0</v>
      </c>
      <c r="I20" s="47">
        <v>0</v>
      </c>
      <c r="J20" s="415">
        <v>18802</v>
      </c>
      <c r="K20" s="47">
        <v>2449772900.4200001</v>
      </c>
      <c r="IW20" s="335"/>
    </row>
    <row r="21" spans="1:257" x14ac:dyDescent="0.25">
      <c r="A21" s="335" t="s">
        <v>20</v>
      </c>
      <c r="B21" s="340">
        <v>3144</v>
      </c>
      <c r="C21" s="474">
        <v>1130</v>
      </c>
      <c r="D21" s="474">
        <v>0</v>
      </c>
      <c r="E21" s="47">
        <v>0</v>
      </c>
      <c r="F21" s="340">
        <v>61843545.950000003</v>
      </c>
      <c r="G21" s="474">
        <v>29732420.640000001</v>
      </c>
      <c r="H21" s="474">
        <v>0</v>
      </c>
      <c r="I21" s="47">
        <v>0</v>
      </c>
      <c r="J21" s="415">
        <v>4274</v>
      </c>
      <c r="K21" s="47">
        <v>91575966.590000004</v>
      </c>
      <c r="IW21" s="335"/>
    </row>
    <row r="22" spans="1:257" x14ac:dyDescent="0.25">
      <c r="A22" s="335" t="s">
        <v>21</v>
      </c>
      <c r="B22" s="340">
        <v>671</v>
      </c>
      <c r="C22" s="474">
        <v>75</v>
      </c>
      <c r="D22" s="474">
        <v>0</v>
      </c>
      <c r="E22" s="47">
        <v>0</v>
      </c>
      <c r="F22" s="340">
        <v>34641177.289999999</v>
      </c>
      <c r="G22" s="474">
        <v>1203469</v>
      </c>
      <c r="H22" s="474">
        <v>0</v>
      </c>
      <c r="I22" s="47">
        <v>0</v>
      </c>
      <c r="J22" s="415">
        <v>746</v>
      </c>
      <c r="K22" s="47">
        <v>35844646.289999999</v>
      </c>
      <c r="IW22" s="335"/>
    </row>
    <row r="23" spans="1:257" x14ac:dyDescent="0.25">
      <c r="A23" s="335" t="s">
        <v>22</v>
      </c>
      <c r="B23" s="340">
        <v>560</v>
      </c>
      <c r="C23" s="474">
        <v>0</v>
      </c>
      <c r="D23" s="474">
        <v>0</v>
      </c>
      <c r="E23" s="47">
        <v>0</v>
      </c>
      <c r="F23" s="340">
        <v>3599674.79</v>
      </c>
      <c r="G23" s="474">
        <v>0</v>
      </c>
      <c r="H23" s="474">
        <v>0</v>
      </c>
      <c r="I23" s="47">
        <v>0</v>
      </c>
      <c r="J23" s="415">
        <v>560</v>
      </c>
      <c r="K23" s="47">
        <v>3599674.79</v>
      </c>
      <c r="IW23" s="335"/>
    </row>
    <row r="24" spans="1:257" x14ac:dyDescent="0.25">
      <c r="A24" s="335" t="s">
        <v>1143</v>
      </c>
      <c r="B24" s="340">
        <v>328</v>
      </c>
      <c r="C24" s="474">
        <v>0</v>
      </c>
      <c r="D24" s="474">
        <v>0</v>
      </c>
      <c r="E24" s="47">
        <v>0</v>
      </c>
      <c r="F24" s="340">
        <v>1424768.83</v>
      </c>
      <c r="G24" s="474">
        <v>0</v>
      </c>
      <c r="H24" s="474">
        <v>0</v>
      </c>
      <c r="I24" s="47">
        <v>0</v>
      </c>
      <c r="J24" s="415">
        <v>328</v>
      </c>
      <c r="K24" s="47">
        <v>1424768.83</v>
      </c>
      <c r="IW24" s="335"/>
    </row>
    <row r="25" spans="1:257" ht="15.75" thickBot="1" x14ac:dyDescent="0.3">
      <c r="A25" s="335" t="s">
        <v>1241</v>
      </c>
      <c r="B25" s="340">
        <v>1143</v>
      </c>
      <c r="C25" s="474">
        <v>0</v>
      </c>
      <c r="D25" s="474">
        <v>0</v>
      </c>
      <c r="E25" s="47">
        <v>0</v>
      </c>
      <c r="F25" s="340">
        <v>6023575.7599999998</v>
      </c>
      <c r="G25" s="474">
        <v>0</v>
      </c>
      <c r="H25" s="474">
        <v>0</v>
      </c>
      <c r="I25" s="47">
        <v>0</v>
      </c>
      <c r="J25" s="415">
        <v>1143</v>
      </c>
      <c r="K25" s="47">
        <v>6023575.7599999998</v>
      </c>
      <c r="IW25" s="335"/>
    </row>
    <row r="26" spans="1:257" ht="15.75" thickBot="1" x14ac:dyDescent="0.3">
      <c r="A26" s="43" t="s">
        <v>1</v>
      </c>
      <c r="B26" s="44">
        <f>SUM(B7:B25)</f>
        <v>174232</v>
      </c>
      <c r="C26" s="44">
        <f t="shared" ref="C26:K26" si="0">SUM(C7:C25)</f>
        <v>6171</v>
      </c>
      <c r="D26" s="44">
        <f t="shared" si="0"/>
        <v>0</v>
      </c>
      <c r="E26" s="454">
        <f t="shared" si="0"/>
        <v>4</v>
      </c>
      <c r="F26" s="44">
        <f t="shared" si="0"/>
        <v>5693571825.8699999</v>
      </c>
      <c r="G26" s="44">
        <f t="shared" si="0"/>
        <v>560890655.92999995</v>
      </c>
      <c r="H26" s="44">
        <f t="shared" si="0"/>
        <v>0</v>
      </c>
      <c r="I26" s="454">
        <f t="shared" si="0"/>
        <v>755096.72</v>
      </c>
      <c r="J26" s="454">
        <f t="shared" si="0"/>
        <v>180407</v>
      </c>
      <c r="K26" s="44">
        <f t="shared" si="0"/>
        <v>6255217578.5199995</v>
      </c>
      <c r="IW26" s="335"/>
    </row>
    <row r="27" spans="1:257" ht="4.5" customHeight="1" x14ac:dyDescent="0.25">
      <c r="A27" s="45"/>
      <c r="B27" s="45"/>
      <c r="C27" s="45"/>
      <c r="D27" s="45"/>
      <c r="E27" s="45"/>
      <c r="F27" s="45"/>
      <c r="G27" s="45"/>
      <c r="H27" s="45"/>
      <c r="I27" s="45"/>
      <c r="J27" s="45"/>
      <c r="K27" s="45"/>
    </row>
    <row r="28" spans="1:257" x14ac:dyDescent="0.25">
      <c r="A28" s="540"/>
      <c r="B28" s="540"/>
      <c r="C28" s="540"/>
      <c r="D28" s="540"/>
      <c r="E28" s="540"/>
      <c r="F28" s="540"/>
      <c r="G28" s="540"/>
    </row>
    <row r="29" spans="1:257" x14ac:dyDescent="0.25">
      <c r="A29" s="540"/>
      <c r="B29" s="540"/>
      <c r="C29" s="540"/>
      <c r="D29" s="540"/>
      <c r="E29" s="540"/>
      <c r="F29" s="540"/>
      <c r="G29" s="540"/>
    </row>
    <row r="30" spans="1:257" x14ac:dyDescent="0.25"/>
    <row r="31" spans="1:257" x14ac:dyDescent="0.25"/>
    <row r="32" spans="1:257" x14ac:dyDescent="0.25"/>
    <row r="33" x14ac:dyDescent="0.25"/>
    <row r="34" x14ac:dyDescent="0.25"/>
    <row r="35" x14ac:dyDescent="0.25"/>
    <row r="36" x14ac:dyDescent="0.25"/>
    <row r="37" x14ac:dyDescent="0.25"/>
    <row r="38" x14ac:dyDescent="0.25"/>
    <row r="39" x14ac:dyDescent="0.25"/>
    <row r="40" x14ac:dyDescent="0.25"/>
    <row r="41" x14ac:dyDescent="0.25"/>
    <row r="42" x14ac:dyDescent="0.25"/>
    <row r="43" x14ac:dyDescent="0.25"/>
    <row r="44" x14ac:dyDescent="0.25"/>
    <row r="45" x14ac:dyDescent="0.25"/>
    <row r="46" x14ac:dyDescent="0.25"/>
    <row r="47" x14ac:dyDescent="0.25"/>
    <row r="48" x14ac:dyDescent="0.25"/>
    <row r="49" x14ac:dyDescent="0.25"/>
    <row r="50" x14ac:dyDescent="0.25"/>
    <row r="51" ht="14.25" customHeight="1" x14ac:dyDescent="0.25"/>
    <row r="52" x14ac:dyDescent="0.25"/>
    <row r="53" x14ac:dyDescent="0.25"/>
    <row r="54" x14ac:dyDescent="0.25"/>
    <row r="55" x14ac:dyDescent="0.25"/>
    <row r="56" x14ac:dyDescent="0.25"/>
    <row r="57" x14ac:dyDescent="0.25"/>
    <row r="58" x14ac:dyDescent="0.25"/>
    <row r="59" x14ac:dyDescent="0.25"/>
    <row r="60" x14ac:dyDescent="0.25"/>
    <row r="61" x14ac:dyDescent="0.25"/>
  </sheetData>
  <mergeCells count="10">
    <mergeCell ref="A28:G28"/>
    <mergeCell ref="A29:G29"/>
    <mergeCell ref="A1:K1"/>
    <mergeCell ref="A2:K2"/>
    <mergeCell ref="A3:K3"/>
    <mergeCell ref="A5:A6"/>
    <mergeCell ref="B5:E5"/>
    <mergeCell ref="F5:I5"/>
    <mergeCell ref="J5:J6"/>
    <mergeCell ref="K5:K6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zoomScaleNormal="100" workbookViewId="0">
      <selection activeCell="G27" sqref="G27"/>
    </sheetView>
  </sheetViews>
  <sheetFormatPr baseColWidth="10" defaultColWidth="11.42578125" defaultRowHeight="15" x14ac:dyDescent="0.25"/>
  <cols>
    <col min="1" max="1" width="19.140625" style="407" customWidth="1"/>
    <col min="2" max="2" width="28.5703125" style="407" customWidth="1"/>
    <col min="3" max="3" width="22.7109375" style="407" customWidth="1"/>
    <col min="4" max="4" width="28" style="407" customWidth="1"/>
    <col min="5" max="5" width="17.7109375" style="407" customWidth="1"/>
    <col min="6" max="16384" width="11.42578125" style="407"/>
  </cols>
  <sheetData>
    <row r="1" spans="1:10" ht="15.75" x14ac:dyDescent="0.25">
      <c r="A1" s="753" t="s">
        <v>810</v>
      </c>
      <c r="B1" s="754"/>
      <c r="C1" s="754"/>
      <c r="D1" s="754"/>
      <c r="E1" s="755"/>
    </row>
    <row r="2" spans="1:10" x14ac:dyDescent="0.25">
      <c r="A2" s="756" t="s">
        <v>1474</v>
      </c>
      <c r="B2" s="757"/>
      <c r="C2" s="757"/>
      <c r="D2" s="757"/>
      <c r="E2" s="758"/>
    </row>
    <row r="3" spans="1:10" x14ac:dyDescent="0.25">
      <c r="A3" s="756" t="s">
        <v>774</v>
      </c>
      <c r="B3" s="757"/>
      <c r="C3" s="757"/>
      <c r="D3" s="757"/>
      <c r="E3" s="758"/>
    </row>
    <row r="4" spans="1:10" ht="3.75" customHeight="1" thickBot="1" x14ac:dyDescent="0.3">
      <c r="A4" s="246"/>
      <c r="B4" s="247"/>
      <c r="C4" s="247"/>
      <c r="D4" s="247"/>
      <c r="E4" s="248"/>
    </row>
    <row r="5" spans="1:10" x14ac:dyDescent="0.25">
      <c r="A5" s="430" t="s">
        <v>549</v>
      </c>
      <c r="B5" s="431" t="s">
        <v>550</v>
      </c>
      <c r="C5" s="431" t="s">
        <v>551</v>
      </c>
      <c r="D5" s="431" t="s">
        <v>552</v>
      </c>
      <c r="E5" s="432" t="s">
        <v>1</v>
      </c>
    </row>
    <row r="6" spans="1:10" x14ac:dyDescent="0.25">
      <c r="A6" s="472" t="s">
        <v>1612</v>
      </c>
      <c r="B6" s="433">
        <v>1151.6071336</v>
      </c>
      <c r="C6" s="433">
        <v>0</v>
      </c>
      <c r="D6" s="433">
        <v>54167.002538599998</v>
      </c>
      <c r="E6" s="434">
        <v>55318.6096722</v>
      </c>
      <c r="G6" s="306"/>
      <c r="H6" s="306"/>
      <c r="I6" s="306"/>
      <c r="J6" s="306"/>
    </row>
    <row r="7" spans="1:10" x14ac:dyDescent="0.25">
      <c r="A7" s="472" t="s">
        <v>1613</v>
      </c>
      <c r="B7" s="433">
        <v>9561.5809841999981</v>
      </c>
      <c r="C7" s="433">
        <v>0</v>
      </c>
      <c r="D7" s="433">
        <v>68278.249536000003</v>
      </c>
      <c r="E7" s="434">
        <v>77839.830520200005</v>
      </c>
      <c r="G7" s="306"/>
      <c r="H7" s="306"/>
      <c r="I7" s="306"/>
      <c r="J7" s="306"/>
    </row>
    <row r="8" spans="1:10" x14ac:dyDescent="0.25">
      <c r="A8" s="472" t="s">
        <v>1614</v>
      </c>
      <c r="B8" s="433">
        <v>12725.941410000001</v>
      </c>
      <c r="C8" s="433">
        <v>1106.0001386000001</v>
      </c>
      <c r="D8" s="433">
        <v>31744.627293399997</v>
      </c>
      <c r="E8" s="434">
        <v>45576.568842000001</v>
      </c>
      <c r="G8" s="306"/>
      <c r="H8" s="306"/>
      <c r="I8" s="306"/>
      <c r="J8" s="306"/>
    </row>
    <row r="9" spans="1:10" x14ac:dyDescent="0.25">
      <c r="A9" s="472" t="s">
        <v>1615</v>
      </c>
      <c r="B9" s="433">
        <v>66655.398818400005</v>
      </c>
      <c r="C9" s="433">
        <v>0</v>
      </c>
      <c r="D9" s="433">
        <v>56958.505500400002</v>
      </c>
      <c r="E9" s="434">
        <v>123613.90431880001</v>
      </c>
      <c r="G9" s="306"/>
      <c r="H9" s="306"/>
      <c r="I9" s="306"/>
      <c r="J9" s="306"/>
    </row>
    <row r="10" spans="1:10" x14ac:dyDescent="0.25">
      <c r="A10" s="472" t="s">
        <v>1616</v>
      </c>
      <c r="B10" s="433">
        <v>34757.378014800015</v>
      </c>
      <c r="C10" s="433">
        <v>0</v>
      </c>
      <c r="D10" s="433">
        <v>67935.004839800007</v>
      </c>
      <c r="E10" s="434">
        <v>102692.38285460003</v>
      </c>
      <c r="G10" s="306"/>
      <c r="H10" s="306"/>
      <c r="I10" s="306"/>
      <c r="J10" s="306"/>
    </row>
    <row r="11" spans="1:10" x14ac:dyDescent="0.25">
      <c r="A11" s="472" t="s">
        <v>1617</v>
      </c>
      <c r="B11" s="433">
        <v>58880.356178000009</v>
      </c>
      <c r="C11" s="433">
        <v>0</v>
      </c>
      <c r="D11" s="433">
        <v>120082.56826160001</v>
      </c>
      <c r="E11" s="434">
        <v>178962.92443960003</v>
      </c>
      <c r="G11" s="306"/>
      <c r="H11" s="306"/>
      <c r="I11" s="306"/>
      <c r="J11" s="306"/>
    </row>
    <row r="12" spans="1:10" x14ac:dyDescent="0.25">
      <c r="A12" s="472" t="s">
        <v>1618</v>
      </c>
      <c r="B12" s="433">
        <v>107270.46511439999</v>
      </c>
      <c r="C12" s="433">
        <v>0</v>
      </c>
      <c r="D12" s="433">
        <v>149856.3591952</v>
      </c>
      <c r="E12" s="434">
        <v>257126.82430959999</v>
      </c>
      <c r="G12" s="306"/>
      <c r="H12" s="306"/>
      <c r="I12" s="306"/>
      <c r="J12" s="306"/>
    </row>
    <row r="13" spans="1:10" x14ac:dyDescent="0.25">
      <c r="A13" s="472" t="s">
        <v>1619</v>
      </c>
      <c r="B13" s="433">
        <v>122393.61218980006</v>
      </c>
      <c r="C13" s="433">
        <v>0</v>
      </c>
      <c r="D13" s="433">
        <v>72731.028476399981</v>
      </c>
      <c r="E13" s="434">
        <v>195124.64066620002</v>
      </c>
      <c r="G13" s="306"/>
      <c r="H13" s="306"/>
      <c r="I13" s="306"/>
      <c r="J13" s="306"/>
    </row>
    <row r="14" spans="1:10" x14ac:dyDescent="0.25">
      <c r="A14" s="472" t="s">
        <v>1620</v>
      </c>
      <c r="B14" s="433">
        <v>43180.391559200005</v>
      </c>
      <c r="C14" s="433">
        <v>0</v>
      </c>
      <c r="D14" s="433">
        <v>131678.37228000001</v>
      </c>
      <c r="E14" s="434">
        <v>174858.76383920002</v>
      </c>
      <c r="G14" s="306"/>
      <c r="H14" s="306"/>
      <c r="I14" s="306"/>
      <c r="J14" s="306"/>
    </row>
    <row r="15" spans="1:10" x14ac:dyDescent="0.25">
      <c r="A15" s="472" t="s">
        <v>1621</v>
      </c>
      <c r="B15" s="433">
        <v>126462.5014142</v>
      </c>
      <c r="C15" s="433">
        <v>0</v>
      </c>
      <c r="D15" s="433">
        <v>56874.682200000003</v>
      </c>
      <c r="E15" s="434">
        <v>183337.18361420001</v>
      </c>
      <c r="G15" s="306"/>
      <c r="H15" s="306"/>
      <c r="I15" s="306"/>
      <c r="J15" s="306"/>
    </row>
    <row r="16" spans="1:10" x14ac:dyDescent="0.25">
      <c r="A16" s="472" t="s">
        <v>1622</v>
      </c>
      <c r="B16" s="433">
        <v>55191.792145000007</v>
      </c>
      <c r="C16" s="433">
        <v>0</v>
      </c>
      <c r="D16" s="433">
        <v>116088.5254788</v>
      </c>
      <c r="E16" s="434">
        <v>171280.31762380002</v>
      </c>
      <c r="G16" s="306"/>
      <c r="H16" s="306"/>
      <c r="I16" s="306"/>
      <c r="J16" s="306"/>
    </row>
    <row r="17" spans="1:10" x14ac:dyDescent="0.25">
      <c r="A17" s="472" t="s">
        <v>1623</v>
      </c>
      <c r="B17" s="433">
        <v>68259.697146200022</v>
      </c>
      <c r="C17" s="433">
        <v>37119.510009400001</v>
      </c>
      <c r="D17" s="433">
        <v>37886.378364799995</v>
      </c>
      <c r="E17" s="434">
        <v>143265.58552040003</v>
      </c>
      <c r="G17" s="306"/>
      <c r="H17" s="306"/>
      <c r="I17" s="306"/>
      <c r="J17" s="306"/>
    </row>
    <row r="18" spans="1:10" x14ac:dyDescent="0.25">
      <c r="A18" s="472" t="s">
        <v>1624</v>
      </c>
      <c r="B18" s="433">
        <v>122079.6332826</v>
      </c>
      <c r="C18" s="433">
        <v>170921.32614059999</v>
      </c>
      <c r="D18" s="433">
        <v>52672.903731000006</v>
      </c>
      <c r="E18" s="434">
        <v>345673.86315420002</v>
      </c>
      <c r="G18" s="306"/>
      <c r="H18" s="306"/>
      <c r="I18" s="306"/>
      <c r="J18" s="306"/>
    </row>
    <row r="19" spans="1:10" x14ac:dyDescent="0.25">
      <c r="A19" s="472" t="s">
        <v>1625</v>
      </c>
      <c r="B19" s="433">
        <v>89197.383102799999</v>
      </c>
      <c r="C19" s="433">
        <v>0</v>
      </c>
      <c r="D19" s="433">
        <v>58845.802701000001</v>
      </c>
      <c r="E19" s="434">
        <v>148043.18580380001</v>
      </c>
      <c r="G19" s="306"/>
      <c r="H19" s="306"/>
      <c r="I19" s="306"/>
      <c r="J19" s="306"/>
    </row>
    <row r="20" spans="1:10" x14ac:dyDescent="0.25">
      <c r="A20" s="472" t="s">
        <v>1626</v>
      </c>
      <c r="B20" s="433">
        <v>39496.4366916</v>
      </c>
      <c r="C20" s="433">
        <v>174277.71628260001</v>
      </c>
      <c r="D20" s="433">
        <v>105077.3528868</v>
      </c>
      <c r="E20" s="434">
        <v>318851.50586100004</v>
      </c>
      <c r="G20" s="306"/>
      <c r="H20" s="306"/>
      <c r="I20" s="306"/>
      <c r="J20" s="306"/>
    </row>
    <row r="21" spans="1:10" x14ac:dyDescent="0.25">
      <c r="A21" s="472" t="s">
        <v>1627</v>
      </c>
      <c r="B21" s="433">
        <v>70103.730933600003</v>
      </c>
      <c r="C21" s="433">
        <v>0</v>
      </c>
      <c r="D21" s="433">
        <v>47983.19966720001</v>
      </c>
      <c r="E21" s="434">
        <v>118086.93060080001</v>
      </c>
      <c r="G21" s="306"/>
      <c r="H21" s="306"/>
      <c r="I21" s="306"/>
      <c r="J21" s="306"/>
    </row>
    <row r="22" spans="1:10" x14ac:dyDescent="0.25">
      <c r="A22" s="472" t="s">
        <v>1628</v>
      </c>
      <c r="B22" s="433">
        <v>74279.775484599988</v>
      </c>
      <c r="C22" s="433">
        <v>0</v>
      </c>
      <c r="D22" s="433">
        <v>55496.718184600002</v>
      </c>
      <c r="E22" s="434">
        <v>129776.49366919999</v>
      </c>
      <c r="G22" s="306"/>
      <c r="H22" s="306"/>
      <c r="I22" s="306"/>
      <c r="J22" s="306"/>
    </row>
    <row r="23" spans="1:10" x14ac:dyDescent="0.25">
      <c r="A23" s="472" t="s">
        <v>1629</v>
      </c>
      <c r="B23" s="433">
        <v>70192.121964999998</v>
      </c>
      <c r="C23" s="433">
        <v>0</v>
      </c>
      <c r="D23" s="433">
        <v>110462.88568420001</v>
      </c>
      <c r="E23" s="434">
        <v>180655.00764920001</v>
      </c>
      <c r="G23" s="306"/>
      <c r="H23" s="306"/>
      <c r="I23" s="306"/>
      <c r="J23" s="306"/>
    </row>
    <row r="24" spans="1:10" x14ac:dyDescent="0.25">
      <c r="A24" s="472" t="s">
        <v>1630</v>
      </c>
      <c r="B24" s="433">
        <v>179843.65823060001</v>
      </c>
      <c r="C24" s="433">
        <v>777.18003300000009</v>
      </c>
      <c r="D24" s="433">
        <v>155577.05800980001</v>
      </c>
      <c r="E24" s="434">
        <v>336197.89627340005</v>
      </c>
      <c r="G24" s="306"/>
      <c r="H24" s="306"/>
      <c r="I24" s="306"/>
      <c r="J24" s="306"/>
    </row>
    <row r="25" spans="1:10" x14ac:dyDescent="0.25">
      <c r="A25" s="472" t="s">
        <v>1631</v>
      </c>
      <c r="B25" s="433">
        <v>178096.17729679999</v>
      </c>
      <c r="C25" s="433">
        <v>0</v>
      </c>
      <c r="D25" s="433">
        <v>111880.91038460002</v>
      </c>
      <c r="E25" s="434">
        <v>289977.08768140001</v>
      </c>
      <c r="G25" s="306"/>
      <c r="H25" s="306"/>
      <c r="I25" s="306"/>
      <c r="J25" s="306"/>
    </row>
    <row r="26" spans="1:10" x14ac:dyDescent="0.25">
      <c r="A26" s="472" t="s">
        <v>1632</v>
      </c>
      <c r="B26" s="433">
        <v>201438.28166000001</v>
      </c>
      <c r="C26" s="433">
        <v>274500.87993579998</v>
      </c>
      <c r="D26" s="433">
        <v>117382.70495279998</v>
      </c>
      <c r="E26" s="434">
        <v>593321.86654859991</v>
      </c>
      <c r="G26" s="306"/>
      <c r="H26" s="306"/>
      <c r="I26" s="306"/>
      <c r="J26" s="306"/>
    </row>
    <row r="27" spans="1:10" ht="15.75" thickBot="1" x14ac:dyDescent="0.3">
      <c r="A27" s="472" t="s">
        <v>1633</v>
      </c>
      <c r="B27" s="433">
        <v>64303.060228399998</v>
      </c>
      <c r="C27" s="433">
        <v>7039.4099916000005</v>
      </c>
      <c r="D27" s="433">
        <v>49373.116615200008</v>
      </c>
      <c r="E27" s="434">
        <v>120715.58683520001</v>
      </c>
      <c r="G27" s="306"/>
      <c r="H27" s="306"/>
      <c r="I27" s="306"/>
      <c r="J27" s="306"/>
    </row>
    <row r="28" spans="1:10" ht="15.75" thickBot="1" x14ac:dyDescent="0.3">
      <c r="A28" s="408" t="s">
        <v>1</v>
      </c>
      <c r="B28" s="409">
        <f>SUM(B6:B27)</f>
        <v>1795520.9809838</v>
      </c>
      <c r="C28" s="409">
        <f>SUM(C6:C27)</f>
        <v>665742.02253159997</v>
      </c>
      <c r="D28" s="409">
        <f>SUM(D6:D27)</f>
        <v>1829033.9567822001</v>
      </c>
      <c r="E28" s="435">
        <f>SUM(E6:E27)</f>
        <v>4290296.9602976004</v>
      </c>
      <c r="F28" s="410"/>
      <c r="G28" s="306"/>
      <c r="H28" s="306"/>
      <c r="I28" s="306"/>
      <c r="J28" s="306"/>
    </row>
    <row r="29" spans="1:10" ht="6" customHeight="1" thickBot="1" x14ac:dyDescent="0.3">
      <c r="A29" s="759"/>
      <c r="B29" s="759"/>
      <c r="C29" s="759"/>
      <c r="D29" s="759"/>
      <c r="E29" s="759"/>
    </row>
    <row r="30" spans="1:10" ht="15.75" thickTop="1" x14ac:dyDescent="0.25">
      <c r="A30" s="411" t="s">
        <v>23</v>
      </c>
      <c r="B30" s="412"/>
      <c r="C30" s="412"/>
      <c r="D30" s="412"/>
      <c r="E30" s="412"/>
    </row>
    <row r="33" spans="5:5" x14ac:dyDescent="0.25">
      <c r="E33" s="413"/>
    </row>
  </sheetData>
  <mergeCells count="4">
    <mergeCell ref="A1:E1"/>
    <mergeCell ref="A2:E2"/>
    <mergeCell ref="A3:E3"/>
    <mergeCell ref="A29:E29"/>
  </mergeCell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6"/>
  <sheetViews>
    <sheetView showGridLines="0" workbookViewId="0">
      <selection activeCell="A23" sqref="A23"/>
    </sheetView>
  </sheetViews>
  <sheetFormatPr baseColWidth="10" defaultColWidth="11.42578125" defaultRowHeight="12.75" zeroHeight="1" x14ac:dyDescent="0.2"/>
  <cols>
    <col min="1" max="1" width="93.7109375" style="260" bestFit="1" customWidth="1"/>
    <col min="2" max="2" width="11.28515625" style="260" customWidth="1"/>
    <col min="3" max="16384" width="11.42578125" style="260"/>
  </cols>
  <sheetData>
    <row r="1" spans="1:8" ht="18.75" x14ac:dyDescent="0.2">
      <c r="A1" s="575" t="s">
        <v>836</v>
      </c>
      <c r="B1" s="575"/>
    </row>
    <row r="2" spans="1:8" x14ac:dyDescent="0.2">
      <c r="B2" s="261"/>
    </row>
    <row r="3" spans="1:8" ht="15.75" x14ac:dyDescent="0.25">
      <c r="A3" s="262" t="s">
        <v>666</v>
      </c>
      <c r="B3" s="261"/>
    </row>
    <row r="4" spans="1:8" x14ac:dyDescent="0.2">
      <c r="A4" s="263" t="s">
        <v>35</v>
      </c>
      <c r="B4" s="264" t="s">
        <v>667</v>
      </c>
    </row>
    <row r="5" spans="1:8" x14ac:dyDescent="0.2">
      <c r="A5" s="263" t="s">
        <v>837</v>
      </c>
      <c r="B5" s="264" t="s">
        <v>674</v>
      </c>
    </row>
    <row r="6" spans="1:8" x14ac:dyDescent="0.2">
      <c r="A6" s="263" t="s">
        <v>838</v>
      </c>
      <c r="B6" s="264" t="s">
        <v>668</v>
      </c>
    </row>
    <row r="7" spans="1:8" x14ac:dyDescent="0.2">
      <c r="A7" s="263" t="s">
        <v>839</v>
      </c>
      <c r="B7" s="264" t="s">
        <v>669</v>
      </c>
    </row>
    <row r="8" spans="1:8" x14ac:dyDescent="0.2">
      <c r="A8" s="263" t="s">
        <v>840</v>
      </c>
      <c r="B8" s="264" t="s">
        <v>673</v>
      </c>
    </row>
    <row r="9" spans="1:8" x14ac:dyDescent="0.2">
      <c r="A9" s="263" t="s">
        <v>841</v>
      </c>
      <c r="B9" s="264" t="s">
        <v>675</v>
      </c>
    </row>
    <row r="10" spans="1:8" x14ac:dyDescent="0.2">
      <c r="A10" s="263" t="s">
        <v>842</v>
      </c>
      <c r="B10" s="264" t="s">
        <v>677</v>
      </c>
    </row>
    <row r="11" spans="1:8" x14ac:dyDescent="0.2">
      <c r="A11" s="263" t="s">
        <v>843</v>
      </c>
      <c r="B11" s="264" t="s">
        <v>676</v>
      </c>
    </row>
    <row r="12" spans="1:8" x14ac:dyDescent="0.2">
      <c r="A12" s="263" t="s">
        <v>844</v>
      </c>
      <c r="B12" s="264" t="s">
        <v>678</v>
      </c>
    </row>
    <row r="13" spans="1:8" x14ac:dyDescent="0.2">
      <c r="A13" s="263" t="s">
        <v>62</v>
      </c>
      <c r="B13" s="264" t="s">
        <v>670</v>
      </c>
    </row>
    <row r="14" spans="1:8" x14ac:dyDescent="0.2">
      <c r="A14" s="265" t="s">
        <v>845</v>
      </c>
      <c r="B14" s="264" t="s">
        <v>672</v>
      </c>
    </row>
    <row r="15" spans="1:8" x14ac:dyDescent="0.2">
      <c r="A15" s="263"/>
      <c r="B15" s="264"/>
    </row>
    <row r="16" spans="1:8" ht="15.75" x14ac:dyDescent="0.25">
      <c r="A16" s="266" t="s">
        <v>846</v>
      </c>
      <c r="B16" s="264"/>
      <c r="H16" s="261"/>
    </row>
    <row r="17" spans="1:14" x14ac:dyDescent="0.2">
      <c r="A17" s="263" t="s">
        <v>847</v>
      </c>
      <c r="B17" s="264" t="s">
        <v>848</v>
      </c>
      <c r="H17" s="261"/>
    </row>
    <row r="18" spans="1:14" x14ac:dyDescent="0.2">
      <c r="A18" s="263"/>
      <c r="B18" s="264"/>
      <c r="H18" s="261"/>
    </row>
    <row r="19" spans="1:14" ht="15.75" x14ac:dyDescent="0.25">
      <c r="A19" s="266" t="s">
        <v>849</v>
      </c>
      <c r="B19" s="264"/>
      <c r="H19" s="261"/>
    </row>
    <row r="20" spans="1:14" x14ac:dyDescent="0.2">
      <c r="A20" s="263" t="s">
        <v>521</v>
      </c>
      <c r="B20" s="264" t="s">
        <v>850</v>
      </c>
      <c r="H20" s="264"/>
      <c r="I20" s="265"/>
    </row>
    <row r="21" spans="1:14" x14ac:dyDescent="0.2">
      <c r="A21" s="263" t="s">
        <v>522</v>
      </c>
      <c r="B21" s="264" t="s">
        <v>851</v>
      </c>
      <c r="H21" s="261"/>
    </row>
    <row r="22" spans="1:14" x14ac:dyDescent="0.2">
      <c r="A22" s="263" t="s">
        <v>535</v>
      </c>
      <c r="B22" s="264" t="s">
        <v>852</v>
      </c>
      <c r="H22" s="261"/>
    </row>
    <row r="23" spans="1:14" x14ac:dyDescent="0.2">
      <c r="A23" s="263" t="s">
        <v>523</v>
      </c>
      <c r="B23" s="264" t="s">
        <v>853</v>
      </c>
      <c r="H23" s="261"/>
    </row>
    <row r="24" spans="1:14" x14ac:dyDescent="0.2">
      <c r="A24" s="263" t="s">
        <v>524</v>
      </c>
      <c r="B24" s="264" t="s">
        <v>854</v>
      </c>
      <c r="H24" s="261"/>
    </row>
    <row r="25" spans="1:14" x14ac:dyDescent="0.2">
      <c r="A25" s="263" t="s">
        <v>855</v>
      </c>
      <c r="B25" s="264" t="s">
        <v>856</v>
      </c>
      <c r="H25" s="261"/>
      <c r="N25" s="267"/>
    </row>
    <row r="26" spans="1:14" x14ac:dyDescent="0.2">
      <c r="A26" s="263" t="s">
        <v>857</v>
      </c>
      <c r="B26" s="264" t="s">
        <v>858</v>
      </c>
      <c r="H26" s="261"/>
      <c r="N26" s="267"/>
    </row>
    <row r="27" spans="1:14" x14ac:dyDescent="0.2">
      <c r="A27" s="263" t="s">
        <v>528</v>
      </c>
      <c r="B27" s="264" t="s">
        <v>859</v>
      </c>
      <c r="H27" s="261"/>
      <c r="N27" s="267"/>
    </row>
    <row r="28" spans="1:14" x14ac:dyDescent="0.2">
      <c r="A28" s="263" t="s">
        <v>860</v>
      </c>
      <c r="B28" s="264" t="s">
        <v>861</v>
      </c>
      <c r="H28" s="261"/>
      <c r="N28" s="267"/>
    </row>
    <row r="29" spans="1:14" x14ac:dyDescent="0.2">
      <c r="A29" s="268" t="s">
        <v>538</v>
      </c>
      <c r="B29" s="264" t="s">
        <v>862</v>
      </c>
      <c r="H29" s="261"/>
      <c r="N29" s="267"/>
    </row>
    <row r="30" spans="1:14" x14ac:dyDescent="0.2">
      <c r="A30" s="265" t="s">
        <v>534</v>
      </c>
      <c r="B30" s="264" t="s">
        <v>863</v>
      </c>
      <c r="H30" s="261"/>
      <c r="N30" s="267"/>
    </row>
    <row r="31" spans="1:14" x14ac:dyDescent="0.2">
      <c r="A31" s="265" t="s">
        <v>537</v>
      </c>
      <c r="B31" s="264" t="s">
        <v>864</v>
      </c>
      <c r="H31" s="261"/>
      <c r="N31" s="267"/>
    </row>
    <row r="32" spans="1:14" x14ac:dyDescent="0.2">
      <c r="A32" s="265" t="s">
        <v>865</v>
      </c>
      <c r="B32" s="264" t="s">
        <v>866</v>
      </c>
      <c r="H32" s="261"/>
      <c r="N32" s="267"/>
    </row>
    <row r="33" spans="1:14" x14ac:dyDescent="0.2">
      <c r="A33" s="265" t="s">
        <v>525</v>
      </c>
      <c r="B33" s="264" t="s">
        <v>867</v>
      </c>
      <c r="H33" s="261"/>
      <c r="N33" s="267"/>
    </row>
    <row r="34" spans="1:14" x14ac:dyDescent="0.2">
      <c r="A34" s="265" t="s">
        <v>868</v>
      </c>
      <c r="B34" s="269" t="s">
        <v>869</v>
      </c>
      <c r="H34" s="261"/>
      <c r="N34" s="267"/>
    </row>
    <row r="35" spans="1:14" x14ac:dyDescent="0.2">
      <c r="A35" s="263"/>
      <c r="B35" s="264"/>
      <c r="H35" s="261"/>
      <c r="N35" s="267"/>
    </row>
    <row r="36" spans="1:14" ht="15.75" x14ac:dyDescent="0.25">
      <c r="A36" s="266" t="s">
        <v>870</v>
      </c>
      <c r="B36" s="264"/>
      <c r="H36" s="264"/>
      <c r="N36" s="267"/>
    </row>
    <row r="37" spans="1:14" x14ac:dyDescent="0.2">
      <c r="A37" s="263" t="s">
        <v>871</v>
      </c>
      <c r="B37" s="264" t="s">
        <v>872</v>
      </c>
      <c r="H37" s="269"/>
      <c r="N37" s="267"/>
    </row>
    <row r="38" spans="1:14" x14ac:dyDescent="0.2">
      <c r="A38" s="263" t="s">
        <v>873</v>
      </c>
      <c r="B38" s="264" t="s">
        <v>874</v>
      </c>
      <c r="H38" s="261"/>
      <c r="N38" s="267"/>
    </row>
    <row r="39" spans="1:14" x14ac:dyDescent="0.2">
      <c r="A39" s="263" t="s">
        <v>875</v>
      </c>
      <c r="B39" s="264" t="s">
        <v>876</v>
      </c>
      <c r="H39" s="261"/>
      <c r="N39" s="267"/>
    </row>
    <row r="40" spans="1:14" x14ac:dyDescent="0.2">
      <c r="A40" s="263"/>
      <c r="B40" s="264"/>
      <c r="H40" s="261"/>
      <c r="N40" s="267"/>
    </row>
    <row r="41" spans="1:14" ht="15.75" x14ac:dyDescent="0.25">
      <c r="A41" s="266" t="s">
        <v>877</v>
      </c>
      <c r="B41" s="264"/>
      <c r="H41" s="261"/>
      <c r="N41" s="267"/>
    </row>
    <row r="42" spans="1:14" x14ac:dyDescent="0.2">
      <c r="A42" s="263" t="s">
        <v>834</v>
      </c>
      <c r="B42" s="264" t="s">
        <v>878</v>
      </c>
      <c r="H42" s="261"/>
      <c r="N42" s="267"/>
    </row>
    <row r="43" spans="1:14" x14ac:dyDescent="0.2">
      <c r="A43" s="263"/>
      <c r="B43" s="264"/>
      <c r="H43" s="261"/>
      <c r="N43" s="267"/>
    </row>
    <row r="44" spans="1:14" ht="15.75" x14ac:dyDescent="0.25">
      <c r="A44" s="266" t="s">
        <v>879</v>
      </c>
      <c r="B44" s="264"/>
      <c r="H44" s="261"/>
      <c r="N44" s="267"/>
    </row>
    <row r="45" spans="1:14" x14ac:dyDescent="0.2">
      <c r="B45" s="261"/>
      <c r="H45" s="261"/>
      <c r="N45" s="267"/>
    </row>
    <row r="46" spans="1:14" x14ac:dyDescent="0.2">
      <c r="A46" s="260" t="s">
        <v>880</v>
      </c>
      <c r="B46" s="261" t="s">
        <v>881</v>
      </c>
      <c r="H46" s="261"/>
      <c r="N46" s="267"/>
    </row>
    <row r="47" spans="1:14" x14ac:dyDescent="0.2">
      <c r="A47" s="260" t="s">
        <v>882</v>
      </c>
      <c r="B47" s="261" t="s">
        <v>883</v>
      </c>
      <c r="H47" s="261"/>
      <c r="N47" s="267"/>
    </row>
    <row r="48" spans="1:14" x14ac:dyDescent="0.2">
      <c r="A48" s="260" t="s">
        <v>884</v>
      </c>
      <c r="B48" s="261" t="s">
        <v>885</v>
      </c>
      <c r="H48" s="261"/>
      <c r="N48" s="267"/>
    </row>
    <row r="49" spans="1:14" x14ac:dyDescent="0.2">
      <c r="A49" s="260" t="s">
        <v>886</v>
      </c>
      <c r="B49" s="261" t="s">
        <v>572</v>
      </c>
      <c r="H49" s="261"/>
      <c r="N49" s="267"/>
    </row>
    <row r="50" spans="1:14" x14ac:dyDescent="0.2">
      <c r="A50" s="265" t="s">
        <v>40</v>
      </c>
      <c r="B50" s="264" t="s">
        <v>622</v>
      </c>
      <c r="E50" s="265"/>
      <c r="H50" s="261"/>
      <c r="N50" s="267"/>
    </row>
    <row r="51" spans="1:14" x14ac:dyDescent="0.2">
      <c r="A51" s="260" t="s">
        <v>6</v>
      </c>
      <c r="B51" s="261" t="s">
        <v>589</v>
      </c>
      <c r="H51" s="261"/>
      <c r="N51" s="267"/>
    </row>
    <row r="52" spans="1:14" x14ac:dyDescent="0.2">
      <c r="A52" s="260" t="s">
        <v>887</v>
      </c>
      <c r="B52" s="261" t="s">
        <v>595</v>
      </c>
      <c r="H52" s="261"/>
      <c r="N52" s="267"/>
    </row>
    <row r="53" spans="1:14" x14ac:dyDescent="0.2">
      <c r="A53" s="260" t="s">
        <v>8</v>
      </c>
      <c r="B53" s="261" t="s">
        <v>571</v>
      </c>
      <c r="H53" s="261"/>
      <c r="N53" s="267"/>
    </row>
    <row r="54" spans="1:14" x14ac:dyDescent="0.2">
      <c r="A54" s="260" t="s">
        <v>11</v>
      </c>
      <c r="B54" s="261" t="s">
        <v>587</v>
      </c>
      <c r="H54" s="261"/>
      <c r="N54" s="267"/>
    </row>
    <row r="55" spans="1:14" x14ac:dyDescent="0.2">
      <c r="A55" s="260" t="s">
        <v>12</v>
      </c>
      <c r="B55" s="261" t="s">
        <v>573</v>
      </c>
      <c r="H55" s="261"/>
      <c r="N55" s="267"/>
    </row>
    <row r="56" spans="1:14" x14ac:dyDescent="0.2">
      <c r="A56" s="260" t="s">
        <v>13</v>
      </c>
      <c r="B56" s="261" t="s">
        <v>574</v>
      </c>
      <c r="H56" s="261"/>
      <c r="N56" s="267"/>
    </row>
    <row r="57" spans="1:14" x14ac:dyDescent="0.2">
      <c r="A57" s="260" t="s">
        <v>14</v>
      </c>
      <c r="B57" s="261" t="s">
        <v>577</v>
      </c>
      <c r="H57" s="261"/>
      <c r="N57" s="267"/>
    </row>
    <row r="58" spans="1:14" x14ac:dyDescent="0.2">
      <c r="A58" s="260" t="s">
        <v>18</v>
      </c>
      <c r="B58" s="261" t="s">
        <v>588</v>
      </c>
      <c r="H58" s="261"/>
    </row>
    <row r="59" spans="1:14" x14ac:dyDescent="0.2">
      <c r="A59" s="260" t="s">
        <v>19</v>
      </c>
      <c r="B59" s="261" t="s">
        <v>575</v>
      </c>
      <c r="H59" s="261"/>
    </row>
    <row r="60" spans="1:14" x14ac:dyDescent="0.2">
      <c r="A60" s="260" t="s">
        <v>9</v>
      </c>
      <c r="B60" s="261" t="s">
        <v>594</v>
      </c>
      <c r="H60" s="261"/>
    </row>
    <row r="61" spans="1:14" x14ac:dyDescent="0.2">
      <c r="A61" s="260" t="s">
        <v>10</v>
      </c>
      <c r="B61" s="261" t="s">
        <v>593</v>
      </c>
      <c r="H61" s="261"/>
    </row>
    <row r="62" spans="1:14" x14ac:dyDescent="0.2">
      <c r="A62" s="260" t="s">
        <v>15</v>
      </c>
      <c r="B62" s="261" t="s">
        <v>611</v>
      </c>
      <c r="H62" s="261"/>
    </row>
    <row r="63" spans="1:14" x14ac:dyDescent="0.2">
      <c r="A63" s="260" t="s">
        <v>151</v>
      </c>
      <c r="B63" s="261" t="s">
        <v>888</v>
      </c>
      <c r="H63" s="261"/>
    </row>
    <row r="64" spans="1:14" x14ac:dyDescent="0.2">
      <c r="A64" s="260" t="s">
        <v>889</v>
      </c>
      <c r="B64" s="261" t="s">
        <v>643</v>
      </c>
      <c r="H64" s="261"/>
    </row>
    <row r="65" spans="1:8" x14ac:dyDescent="0.2">
      <c r="A65" s="260" t="s">
        <v>890</v>
      </c>
      <c r="B65" s="261" t="s">
        <v>576</v>
      </c>
      <c r="H65" s="261"/>
    </row>
    <row r="66" spans="1:8" x14ac:dyDescent="0.2">
      <c r="A66" s="260" t="s">
        <v>891</v>
      </c>
      <c r="B66" s="264" t="s">
        <v>591</v>
      </c>
      <c r="E66" s="263"/>
      <c r="H66" s="261"/>
    </row>
    <row r="67" spans="1:8" x14ac:dyDescent="0.2">
      <c r="A67" s="260" t="s">
        <v>892</v>
      </c>
      <c r="B67" s="269" t="s">
        <v>893</v>
      </c>
      <c r="H67" s="261"/>
    </row>
    <row r="68" spans="1:8" x14ac:dyDescent="0.2">
      <c r="A68" s="260" t="s">
        <v>173</v>
      </c>
      <c r="B68" s="261" t="s">
        <v>578</v>
      </c>
      <c r="H68" s="261"/>
    </row>
    <row r="69" spans="1:8" x14ac:dyDescent="0.2">
      <c r="A69" s="260" t="s">
        <v>894</v>
      </c>
      <c r="B69" s="261" t="s">
        <v>895</v>
      </c>
      <c r="H69" s="261"/>
    </row>
    <row r="70" spans="1:8" x14ac:dyDescent="0.2">
      <c r="A70" s="260" t="s">
        <v>189</v>
      </c>
      <c r="B70" s="261" t="s">
        <v>579</v>
      </c>
      <c r="H70" s="261"/>
    </row>
    <row r="71" spans="1:8" x14ac:dyDescent="0.2">
      <c r="A71" s="260" t="s">
        <v>896</v>
      </c>
      <c r="B71" s="261" t="s">
        <v>609</v>
      </c>
      <c r="H71" s="261"/>
    </row>
    <row r="72" spans="1:8" x14ac:dyDescent="0.2">
      <c r="A72" s="260" t="s">
        <v>897</v>
      </c>
      <c r="B72" s="261" t="s">
        <v>898</v>
      </c>
      <c r="H72" s="261"/>
    </row>
    <row r="73" spans="1:8" x14ac:dyDescent="0.2">
      <c r="A73" s="260" t="s">
        <v>899</v>
      </c>
      <c r="B73" s="261" t="s">
        <v>900</v>
      </c>
      <c r="H73" s="261"/>
    </row>
    <row r="74" spans="1:8" x14ac:dyDescent="0.2">
      <c r="A74" s="260" t="s">
        <v>217</v>
      </c>
      <c r="B74" s="261" t="s">
        <v>567</v>
      </c>
      <c r="H74" s="261"/>
    </row>
    <row r="75" spans="1:8" x14ac:dyDescent="0.2">
      <c r="A75" s="260" t="s">
        <v>901</v>
      </c>
      <c r="B75" s="261" t="s">
        <v>902</v>
      </c>
      <c r="H75" s="261"/>
    </row>
    <row r="76" spans="1:8" x14ac:dyDescent="0.2">
      <c r="A76" s="260" t="s">
        <v>903</v>
      </c>
      <c r="B76" s="261" t="s">
        <v>605</v>
      </c>
      <c r="H76" s="261"/>
    </row>
    <row r="77" spans="1:8" x14ac:dyDescent="0.2">
      <c r="A77" s="260" t="s">
        <v>904</v>
      </c>
      <c r="B77" s="261" t="s">
        <v>905</v>
      </c>
      <c r="H77" s="261"/>
    </row>
    <row r="78" spans="1:8" x14ac:dyDescent="0.2">
      <c r="A78" s="260" t="s">
        <v>906</v>
      </c>
      <c r="B78" s="261" t="s">
        <v>907</v>
      </c>
      <c r="H78" s="261"/>
    </row>
    <row r="79" spans="1:8" x14ac:dyDescent="0.2">
      <c r="A79" s="260" t="s">
        <v>908</v>
      </c>
      <c r="B79" s="261" t="s">
        <v>590</v>
      </c>
      <c r="H79" s="261"/>
    </row>
    <row r="80" spans="1:8" x14ac:dyDescent="0.2">
      <c r="A80" s="260" t="s">
        <v>909</v>
      </c>
      <c r="B80" s="261" t="s">
        <v>910</v>
      </c>
      <c r="H80" s="261"/>
    </row>
    <row r="81" spans="1:8" x14ac:dyDescent="0.2">
      <c r="A81" s="260" t="s">
        <v>911</v>
      </c>
      <c r="B81" s="261" t="s">
        <v>912</v>
      </c>
      <c r="H81" s="261"/>
    </row>
    <row r="82" spans="1:8" x14ac:dyDescent="0.2">
      <c r="A82" s="260" t="s">
        <v>913</v>
      </c>
      <c r="B82" s="261" t="s">
        <v>914</v>
      </c>
      <c r="H82" s="261"/>
    </row>
    <row r="83" spans="1:8" x14ac:dyDescent="0.2">
      <c r="A83" s="260" t="s">
        <v>915</v>
      </c>
      <c r="B83" s="261" t="s">
        <v>916</v>
      </c>
      <c r="H83" s="261"/>
    </row>
    <row r="84" spans="1:8" x14ac:dyDescent="0.2">
      <c r="A84" s="260" t="s">
        <v>917</v>
      </c>
      <c r="B84" s="261" t="s">
        <v>623</v>
      </c>
      <c r="H84" s="261"/>
    </row>
    <row r="85" spans="1:8" x14ac:dyDescent="0.2">
      <c r="A85" s="260" t="s">
        <v>918</v>
      </c>
      <c r="B85" s="261" t="s">
        <v>659</v>
      </c>
      <c r="H85" s="261"/>
    </row>
    <row r="86" spans="1:8" x14ac:dyDescent="0.2">
      <c r="A86" s="260" t="s">
        <v>919</v>
      </c>
      <c r="B86" s="261" t="s">
        <v>641</v>
      </c>
      <c r="H86" s="261"/>
    </row>
    <row r="87" spans="1:8" x14ac:dyDescent="0.2">
      <c r="A87" s="260" t="s">
        <v>920</v>
      </c>
      <c r="B87" s="261" t="s">
        <v>921</v>
      </c>
      <c r="H87" s="261"/>
    </row>
    <row r="88" spans="1:8" x14ac:dyDescent="0.2">
      <c r="A88" s="260" t="s">
        <v>922</v>
      </c>
      <c r="B88" s="261" t="s">
        <v>923</v>
      </c>
      <c r="H88" s="261"/>
    </row>
    <row r="89" spans="1:8" x14ac:dyDescent="0.2">
      <c r="A89" s="260" t="s">
        <v>924</v>
      </c>
      <c r="B89" s="261" t="s">
        <v>640</v>
      </c>
      <c r="H89" s="261"/>
    </row>
    <row r="90" spans="1:8" x14ac:dyDescent="0.2">
      <c r="A90" s="260" t="s">
        <v>925</v>
      </c>
      <c r="B90" s="261" t="s">
        <v>926</v>
      </c>
      <c r="H90" s="261"/>
    </row>
    <row r="91" spans="1:8" x14ac:dyDescent="0.2">
      <c r="A91" s="260" t="s">
        <v>927</v>
      </c>
      <c r="B91" s="261" t="s">
        <v>658</v>
      </c>
      <c r="H91" s="261"/>
    </row>
    <row r="92" spans="1:8" x14ac:dyDescent="0.2">
      <c r="A92" s="260" t="s">
        <v>928</v>
      </c>
      <c r="B92" s="261" t="s">
        <v>929</v>
      </c>
      <c r="H92" s="261"/>
    </row>
    <row r="93" spans="1:8" x14ac:dyDescent="0.2">
      <c r="A93" s="260" t="s">
        <v>930</v>
      </c>
      <c r="B93" s="261" t="s">
        <v>931</v>
      </c>
      <c r="H93" s="261"/>
    </row>
    <row r="94" spans="1:8" x14ac:dyDescent="0.2">
      <c r="A94" s="260" t="s">
        <v>288</v>
      </c>
      <c r="B94" s="261" t="s">
        <v>626</v>
      </c>
      <c r="H94" s="270"/>
    </row>
    <row r="95" spans="1:8" x14ac:dyDescent="0.2">
      <c r="A95" s="260" t="s">
        <v>932</v>
      </c>
      <c r="B95" s="261" t="s">
        <v>642</v>
      </c>
      <c r="H95" s="261"/>
    </row>
    <row r="96" spans="1:8" x14ac:dyDescent="0.2">
      <c r="A96" s="260" t="s">
        <v>933</v>
      </c>
      <c r="B96" s="261" t="s">
        <v>625</v>
      </c>
      <c r="H96" s="261"/>
    </row>
    <row r="97" spans="1:9" x14ac:dyDescent="0.2">
      <c r="A97" s="260" t="s">
        <v>308</v>
      </c>
      <c r="B97" s="261" t="s">
        <v>627</v>
      </c>
      <c r="H97" s="261"/>
    </row>
    <row r="98" spans="1:9" x14ac:dyDescent="0.2">
      <c r="A98" s="260" t="s">
        <v>1235</v>
      </c>
      <c r="B98" s="261" t="s">
        <v>1200</v>
      </c>
      <c r="H98" s="261"/>
    </row>
    <row r="99" spans="1:9" x14ac:dyDescent="0.2">
      <c r="A99" s="260" t="s">
        <v>312</v>
      </c>
      <c r="B99" s="261" t="s">
        <v>644</v>
      </c>
      <c r="H99" s="261"/>
    </row>
    <row r="100" spans="1:9" x14ac:dyDescent="0.2">
      <c r="A100" s="260" t="s">
        <v>325</v>
      </c>
      <c r="B100" s="261" t="s">
        <v>649</v>
      </c>
      <c r="H100" s="261"/>
    </row>
    <row r="101" spans="1:9" x14ac:dyDescent="0.2">
      <c r="A101" s="260" t="s">
        <v>934</v>
      </c>
      <c r="B101" s="261" t="s">
        <v>935</v>
      </c>
      <c r="H101" s="261"/>
    </row>
    <row r="102" spans="1:9" x14ac:dyDescent="0.2">
      <c r="A102" s="260" t="s">
        <v>328</v>
      </c>
      <c r="B102" s="261" t="s">
        <v>583</v>
      </c>
      <c r="H102" s="261"/>
    </row>
    <row r="103" spans="1:9" x14ac:dyDescent="0.2">
      <c r="A103" s="260" t="s">
        <v>936</v>
      </c>
      <c r="B103" s="261" t="s">
        <v>937</v>
      </c>
      <c r="H103" s="261"/>
    </row>
    <row r="104" spans="1:9" x14ac:dyDescent="0.2">
      <c r="A104" s="260" t="s">
        <v>938</v>
      </c>
      <c r="B104" s="261" t="s">
        <v>939</v>
      </c>
      <c r="H104" s="261"/>
    </row>
    <row r="105" spans="1:9" x14ac:dyDescent="0.2">
      <c r="A105" s="260" t="s">
        <v>940</v>
      </c>
      <c r="B105" s="261" t="s">
        <v>580</v>
      </c>
      <c r="H105" s="261"/>
    </row>
    <row r="106" spans="1:9" x14ac:dyDescent="0.2">
      <c r="A106" s="260" t="s">
        <v>350</v>
      </c>
      <c r="B106" s="261" t="s">
        <v>647</v>
      </c>
      <c r="H106" s="261"/>
    </row>
    <row r="107" spans="1:9" x14ac:dyDescent="0.2">
      <c r="A107" s="260" t="s">
        <v>356</v>
      </c>
      <c r="B107" s="261" t="s">
        <v>941</v>
      </c>
      <c r="H107" s="261"/>
    </row>
    <row r="108" spans="1:9" x14ac:dyDescent="0.2">
      <c r="A108" s="260" t="s">
        <v>942</v>
      </c>
      <c r="B108" s="261" t="s">
        <v>943</v>
      </c>
      <c r="H108" s="261"/>
    </row>
    <row r="109" spans="1:9" x14ac:dyDescent="0.2">
      <c r="A109" s="260" t="s">
        <v>944</v>
      </c>
      <c r="B109" s="261" t="s">
        <v>945</v>
      </c>
      <c r="H109" s="261"/>
    </row>
    <row r="110" spans="1:9" x14ac:dyDescent="0.2">
      <c r="A110" s="260" t="s">
        <v>946</v>
      </c>
      <c r="B110" s="261" t="s">
        <v>947</v>
      </c>
      <c r="H110" s="269"/>
      <c r="I110" s="271"/>
    </row>
    <row r="111" spans="1:9" x14ac:dyDescent="0.2">
      <c r="A111" s="260" t="s">
        <v>948</v>
      </c>
      <c r="B111" s="261" t="s">
        <v>949</v>
      </c>
      <c r="H111" s="261"/>
      <c r="I111" s="271"/>
    </row>
    <row r="112" spans="1:9" x14ac:dyDescent="0.2">
      <c r="A112" s="260" t="s">
        <v>950</v>
      </c>
      <c r="B112" s="261" t="s">
        <v>951</v>
      </c>
      <c r="H112" s="261"/>
    </row>
    <row r="113" spans="1:9" x14ac:dyDescent="0.2">
      <c r="A113" s="260" t="s">
        <v>952</v>
      </c>
      <c r="B113" s="261" t="s">
        <v>953</v>
      </c>
      <c r="H113" s="264"/>
    </row>
    <row r="114" spans="1:9" x14ac:dyDescent="0.2">
      <c r="A114" s="260" t="s">
        <v>954</v>
      </c>
      <c r="B114" s="261" t="s">
        <v>955</v>
      </c>
      <c r="H114" s="264"/>
    </row>
    <row r="115" spans="1:9" x14ac:dyDescent="0.2">
      <c r="A115" s="260" t="s">
        <v>956</v>
      </c>
      <c r="B115" s="261" t="s">
        <v>957</v>
      </c>
      <c r="H115" s="264"/>
    </row>
    <row r="116" spans="1:9" x14ac:dyDescent="0.2">
      <c r="A116" s="260" t="s">
        <v>958</v>
      </c>
      <c r="B116" s="261" t="s">
        <v>959</v>
      </c>
      <c r="H116" s="264"/>
    </row>
    <row r="117" spans="1:9" x14ac:dyDescent="0.2">
      <c r="A117" s="260" t="s">
        <v>392</v>
      </c>
      <c r="B117" s="261" t="s">
        <v>597</v>
      </c>
      <c r="H117" s="264"/>
    </row>
    <row r="118" spans="1:9" x14ac:dyDescent="0.2">
      <c r="A118" s="260" t="s">
        <v>960</v>
      </c>
      <c r="B118" s="261" t="s">
        <v>961</v>
      </c>
      <c r="H118" s="269"/>
      <c r="I118" s="271"/>
    </row>
    <row r="119" spans="1:9" x14ac:dyDescent="0.2">
      <c r="A119" s="260" t="s">
        <v>962</v>
      </c>
      <c r="B119" s="261" t="s">
        <v>963</v>
      </c>
      <c r="H119" s="269"/>
    </row>
    <row r="120" spans="1:9" x14ac:dyDescent="0.2">
      <c r="A120" s="260" t="s">
        <v>964</v>
      </c>
      <c r="B120" s="261" t="s">
        <v>653</v>
      </c>
      <c r="H120" s="269"/>
    </row>
    <row r="121" spans="1:9" x14ac:dyDescent="0.2">
      <c r="A121" s="260" t="s">
        <v>965</v>
      </c>
      <c r="B121" s="261" t="s">
        <v>618</v>
      </c>
      <c r="H121" s="269"/>
    </row>
    <row r="122" spans="1:9" x14ac:dyDescent="0.2">
      <c r="A122" s="260" t="s">
        <v>966</v>
      </c>
      <c r="B122" s="261" t="s">
        <v>967</v>
      </c>
      <c r="H122" s="269"/>
    </row>
    <row r="123" spans="1:9" x14ac:dyDescent="0.2">
      <c r="A123" s="260" t="s">
        <v>968</v>
      </c>
      <c r="B123" s="261" t="s">
        <v>969</v>
      </c>
      <c r="H123" s="269"/>
    </row>
    <row r="124" spans="1:9" x14ac:dyDescent="0.2">
      <c r="A124" s="260" t="s">
        <v>970</v>
      </c>
      <c r="B124" s="261" t="s">
        <v>656</v>
      </c>
      <c r="H124" s="269"/>
    </row>
    <row r="125" spans="1:9" x14ac:dyDescent="0.2">
      <c r="A125" s="260" t="s">
        <v>971</v>
      </c>
      <c r="B125" s="270" t="s">
        <v>972</v>
      </c>
      <c r="H125" s="269"/>
    </row>
    <row r="126" spans="1:9" x14ac:dyDescent="0.2">
      <c r="A126" s="260" t="s">
        <v>973</v>
      </c>
      <c r="B126" s="261" t="s">
        <v>607</v>
      </c>
      <c r="H126" s="269"/>
    </row>
    <row r="127" spans="1:9" x14ac:dyDescent="0.2">
      <c r="A127" s="260" t="s">
        <v>974</v>
      </c>
      <c r="B127" s="261" t="s">
        <v>632</v>
      </c>
      <c r="D127" s="22"/>
      <c r="H127" s="264"/>
      <c r="I127" s="263"/>
    </row>
    <row r="128" spans="1:9" x14ac:dyDescent="0.2">
      <c r="A128" s="260" t="s">
        <v>975</v>
      </c>
      <c r="B128" s="261" t="s">
        <v>976</v>
      </c>
      <c r="D128" s="22"/>
      <c r="H128" s="264"/>
      <c r="I128" s="265"/>
    </row>
    <row r="129" spans="1:9" x14ac:dyDescent="0.2">
      <c r="A129" s="260" t="s">
        <v>977</v>
      </c>
      <c r="B129" s="261" t="s">
        <v>645</v>
      </c>
      <c r="D129" s="22"/>
      <c r="H129" s="264"/>
      <c r="I129" s="263"/>
    </row>
    <row r="130" spans="1:9" x14ac:dyDescent="0.2">
      <c r="A130" s="260" t="s">
        <v>978</v>
      </c>
      <c r="B130" s="261" t="s">
        <v>584</v>
      </c>
      <c r="D130" s="22"/>
      <c r="H130" s="264"/>
      <c r="I130" s="265"/>
    </row>
    <row r="131" spans="1:9" x14ac:dyDescent="0.2">
      <c r="A131" s="260" t="s">
        <v>506</v>
      </c>
      <c r="B131" s="261" t="s">
        <v>634</v>
      </c>
      <c r="D131" s="22"/>
      <c r="H131" s="264"/>
      <c r="I131" s="265"/>
    </row>
    <row r="132" spans="1:9" x14ac:dyDescent="0.2">
      <c r="A132" s="260" t="s">
        <v>245</v>
      </c>
      <c r="B132" s="261" t="s">
        <v>633</v>
      </c>
      <c r="D132" s="22"/>
      <c r="H132" s="264"/>
    </row>
    <row r="133" spans="1:9" x14ac:dyDescent="0.2">
      <c r="A133" s="260" t="s">
        <v>979</v>
      </c>
      <c r="B133" s="261" t="s">
        <v>980</v>
      </c>
      <c r="D133" s="22"/>
      <c r="H133" s="264"/>
    </row>
    <row r="134" spans="1:9" x14ac:dyDescent="0.2">
      <c r="A134" s="260" t="s">
        <v>981</v>
      </c>
      <c r="B134" s="261" t="s">
        <v>650</v>
      </c>
      <c r="D134" s="22"/>
      <c r="H134" s="264"/>
    </row>
    <row r="135" spans="1:9" x14ac:dyDescent="0.2">
      <c r="A135" s="260" t="s">
        <v>982</v>
      </c>
      <c r="B135" s="261" t="s">
        <v>983</v>
      </c>
      <c r="D135" s="22"/>
      <c r="H135" s="264"/>
    </row>
    <row r="136" spans="1:9" x14ac:dyDescent="0.2">
      <c r="A136" s="260" t="s">
        <v>984</v>
      </c>
      <c r="B136" s="261" t="s">
        <v>657</v>
      </c>
      <c r="D136" s="22"/>
      <c r="H136" s="264"/>
    </row>
    <row r="137" spans="1:9" x14ac:dyDescent="0.2">
      <c r="A137" s="260" t="s">
        <v>985</v>
      </c>
      <c r="B137" s="261" t="s">
        <v>986</v>
      </c>
      <c r="D137" s="22"/>
      <c r="H137" s="264"/>
    </row>
    <row r="138" spans="1:9" x14ac:dyDescent="0.2">
      <c r="A138" s="260" t="s">
        <v>987</v>
      </c>
      <c r="B138" s="261" t="s">
        <v>582</v>
      </c>
      <c r="D138" s="22"/>
      <c r="H138" s="264"/>
    </row>
    <row r="139" spans="1:9" x14ac:dyDescent="0.2">
      <c r="A139" s="260" t="s">
        <v>988</v>
      </c>
      <c r="B139" s="261" t="s">
        <v>568</v>
      </c>
      <c r="D139" s="22"/>
      <c r="H139" s="264"/>
    </row>
    <row r="140" spans="1:9" x14ac:dyDescent="0.2">
      <c r="A140" s="271" t="s">
        <v>989</v>
      </c>
      <c r="B140" s="269" t="s">
        <v>990</v>
      </c>
      <c r="D140" s="22"/>
      <c r="H140" s="264"/>
    </row>
    <row r="141" spans="1:9" x14ac:dyDescent="0.2">
      <c r="A141" s="271" t="s">
        <v>991</v>
      </c>
      <c r="B141" s="261" t="s">
        <v>606</v>
      </c>
      <c r="D141" s="22"/>
      <c r="H141" s="264"/>
      <c r="I141" s="263"/>
    </row>
    <row r="142" spans="1:9" x14ac:dyDescent="0.2">
      <c r="A142" s="260" t="s">
        <v>992</v>
      </c>
      <c r="B142" s="261" t="s">
        <v>993</v>
      </c>
      <c r="D142" s="22"/>
      <c r="H142" s="264"/>
      <c r="I142" s="263"/>
    </row>
    <row r="143" spans="1:9" x14ac:dyDescent="0.2">
      <c r="A143" s="260" t="s">
        <v>994</v>
      </c>
      <c r="B143" s="264" t="s">
        <v>646</v>
      </c>
      <c r="D143" s="22"/>
      <c r="H143" s="264"/>
      <c r="I143" s="263"/>
    </row>
    <row r="144" spans="1:9" x14ac:dyDescent="0.2">
      <c r="A144" s="260" t="s">
        <v>391</v>
      </c>
      <c r="B144" s="264" t="s">
        <v>995</v>
      </c>
      <c r="D144" s="22"/>
      <c r="H144" s="264"/>
      <c r="I144" s="263"/>
    </row>
    <row r="145" spans="1:9" x14ac:dyDescent="0.2">
      <c r="A145" s="260" t="s">
        <v>996</v>
      </c>
      <c r="B145" s="264" t="s">
        <v>997</v>
      </c>
      <c r="D145" s="22"/>
      <c r="H145" s="264"/>
    </row>
    <row r="146" spans="1:9" x14ac:dyDescent="0.2">
      <c r="A146" s="260" t="s">
        <v>224</v>
      </c>
      <c r="B146" s="264" t="s">
        <v>624</v>
      </c>
      <c r="D146" s="22"/>
      <c r="H146" s="264"/>
    </row>
    <row r="147" spans="1:9" x14ac:dyDescent="0.2">
      <c r="A147" s="260" t="s">
        <v>998</v>
      </c>
      <c r="B147" s="264" t="s">
        <v>648</v>
      </c>
      <c r="D147" s="22"/>
      <c r="H147" s="264"/>
    </row>
    <row r="148" spans="1:9" x14ac:dyDescent="0.2">
      <c r="A148" s="271" t="s">
        <v>999</v>
      </c>
      <c r="B148" s="269" t="s">
        <v>1000</v>
      </c>
      <c r="D148" s="22"/>
      <c r="H148" s="264"/>
    </row>
    <row r="149" spans="1:9" x14ac:dyDescent="0.2">
      <c r="A149" s="260" t="s">
        <v>1001</v>
      </c>
      <c r="B149" s="269" t="s">
        <v>1002</v>
      </c>
      <c r="D149" s="22"/>
      <c r="H149" s="264"/>
    </row>
    <row r="150" spans="1:9" x14ac:dyDescent="0.2">
      <c r="A150" s="260" t="s">
        <v>1003</v>
      </c>
      <c r="B150" s="269" t="s">
        <v>655</v>
      </c>
      <c r="D150" s="22"/>
      <c r="H150" s="264"/>
    </row>
    <row r="151" spans="1:9" x14ac:dyDescent="0.2">
      <c r="A151" s="260" t="s">
        <v>1004</v>
      </c>
      <c r="B151" s="269" t="s">
        <v>608</v>
      </c>
      <c r="D151" s="22"/>
      <c r="H151" s="264"/>
      <c r="I151" s="263"/>
    </row>
    <row r="152" spans="1:9" x14ac:dyDescent="0.2">
      <c r="A152" s="260" t="s">
        <v>366</v>
      </c>
      <c r="B152" s="269" t="s">
        <v>628</v>
      </c>
      <c r="D152" s="22"/>
      <c r="H152" s="264"/>
    </row>
    <row r="153" spans="1:9" x14ac:dyDescent="0.2">
      <c r="A153" s="260" t="s">
        <v>334</v>
      </c>
      <c r="B153" s="269" t="s">
        <v>581</v>
      </c>
      <c r="D153" s="22"/>
      <c r="H153" s="264"/>
    </row>
    <row r="154" spans="1:9" x14ac:dyDescent="0.2">
      <c r="A154" s="260" t="s">
        <v>21</v>
      </c>
      <c r="B154" s="269" t="s">
        <v>592</v>
      </c>
      <c r="D154" s="22"/>
      <c r="H154" s="264"/>
    </row>
    <row r="155" spans="1:9" x14ac:dyDescent="0.2">
      <c r="A155" s="260" t="s">
        <v>1005</v>
      </c>
      <c r="B155" s="269" t="s">
        <v>1006</v>
      </c>
      <c r="D155" s="22"/>
      <c r="H155" s="264"/>
    </row>
    <row r="156" spans="1:9" x14ac:dyDescent="0.2">
      <c r="A156" s="260" t="s">
        <v>1007</v>
      </c>
      <c r="B156" s="269" t="s">
        <v>1008</v>
      </c>
      <c r="D156" s="22"/>
      <c r="H156" s="264"/>
    </row>
    <row r="157" spans="1:9" x14ac:dyDescent="0.2">
      <c r="A157" s="260" t="s">
        <v>22</v>
      </c>
      <c r="B157" s="264" t="s">
        <v>612</v>
      </c>
      <c r="D157" s="22"/>
      <c r="H157" s="264"/>
    </row>
    <row r="158" spans="1:9" x14ac:dyDescent="0.2">
      <c r="A158" s="260" t="s">
        <v>501</v>
      </c>
      <c r="B158" s="264" t="s">
        <v>614</v>
      </c>
      <c r="D158" s="22"/>
      <c r="H158" s="264"/>
    </row>
    <row r="159" spans="1:9" x14ac:dyDescent="0.2">
      <c r="A159" s="260" t="s">
        <v>1236</v>
      </c>
      <c r="B159" s="264" t="s">
        <v>1237</v>
      </c>
      <c r="D159" s="22"/>
      <c r="H159" s="264"/>
    </row>
    <row r="160" spans="1:9" x14ac:dyDescent="0.2">
      <c r="A160" s="260" t="s">
        <v>1238</v>
      </c>
      <c r="B160" s="264" t="s">
        <v>624</v>
      </c>
      <c r="D160" s="22"/>
      <c r="H160" s="264"/>
    </row>
    <row r="161" spans="1:9" x14ac:dyDescent="0.2">
      <c r="A161" s="260" t="s">
        <v>1239</v>
      </c>
      <c r="B161" s="264" t="s">
        <v>1240</v>
      </c>
      <c r="D161" s="22"/>
      <c r="H161" s="264"/>
    </row>
    <row r="162" spans="1:9" x14ac:dyDescent="0.2">
      <c r="A162" s="260" t="s">
        <v>222</v>
      </c>
      <c r="B162" s="264" t="s">
        <v>1009</v>
      </c>
      <c r="D162" s="22"/>
      <c r="H162" s="264"/>
      <c r="I162" s="263"/>
    </row>
    <row r="163" spans="1:9" x14ac:dyDescent="0.2">
      <c r="A163" s="260" t="s">
        <v>206</v>
      </c>
      <c r="B163" s="264" t="s">
        <v>1010</v>
      </c>
      <c r="D163" s="22"/>
      <c r="H163" s="264"/>
      <c r="I163" s="263"/>
    </row>
    <row r="164" spans="1:9" x14ac:dyDescent="0.2">
      <c r="A164" s="260" t="s">
        <v>1011</v>
      </c>
      <c r="B164" s="264" t="s">
        <v>585</v>
      </c>
      <c r="D164" s="22"/>
      <c r="H164" s="264"/>
      <c r="I164" s="265"/>
    </row>
    <row r="165" spans="1:9" x14ac:dyDescent="0.2">
      <c r="A165" s="260" t="s">
        <v>1012</v>
      </c>
      <c r="B165" s="264" t="s">
        <v>1013</v>
      </c>
      <c r="D165" s="22"/>
      <c r="H165" s="269"/>
    </row>
    <row r="166" spans="1:9" x14ac:dyDescent="0.2">
      <c r="A166" s="265"/>
      <c r="B166" s="264"/>
      <c r="D166" s="22"/>
      <c r="H166" s="269"/>
    </row>
    <row r="167" spans="1:9" x14ac:dyDescent="0.2">
      <c r="A167" s="265"/>
      <c r="B167" s="264"/>
      <c r="D167" s="22"/>
      <c r="H167" s="269"/>
    </row>
    <row r="168" spans="1:9" ht="15.75" x14ac:dyDescent="0.25">
      <c r="A168" s="266" t="s">
        <v>1014</v>
      </c>
      <c r="D168" s="22"/>
    </row>
    <row r="169" spans="1:9" x14ac:dyDescent="0.2">
      <c r="D169" s="22"/>
    </row>
    <row r="170" spans="1:9" x14ac:dyDescent="0.2">
      <c r="A170" s="260" t="s">
        <v>399</v>
      </c>
      <c r="B170" s="264" t="s">
        <v>1015</v>
      </c>
      <c r="D170" s="22"/>
    </row>
    <row r="171" spans="1:9" x14ac:dyDescent="0.2">
      <c r="A171" s="260" t="s">
        <v>1016</v>
      </c>
      <c r="B171" s="264" t="s">
        <v>651</v>
      </c>
      <c r="D171" s="22"/>
    </row>
    <row r="172" spans="1:9" x14ac:dyDescent="0.2">
      <c r="A172" s="260" t="s">
        <v>1017</v>
      </c>
      <c r="B172" s="264" t="s">
        <v>1018</v>
      </c>
      <c r="D172" s="22"/>
    </row>
    <row r="173" spans="1:9" x14ac:dyDescent="0.2">
      <c r="A173" s="260" t="s">
        <v>405</v>
      </c>
      <c r="B173" s="264" t="s">
        <v>1019</v>
      </c>
      <c r="D173" s="22"/>
    </row>
    <row r="174" spans="1:9" x14ac:dyDescent="0.2">
      <c r="A174" s="260" t="s">
        <v>1020</v>
      </c>
      <c r="B174" s="264" t="s">
        <v>1021</v>
      </c>
      <c r="D174" s="22"/>
    </row>
    <row r="175" spans="1:9" x14ac:dyDescent="0.2">
      <c r="A175" s="260" t="s">
        <v>412</v>
      </c>
      <c r="B175" s="264" t="s">
        <v>613</v>
      </c>
      <c r="D175" s="22"/>
    </row>
    <row r="176" spans="1:9" x14ac:dyDescent="0.2">
      <c r="A176" s="260" t="s">
        <v>415</v>
      </c>
      <c r="B176" s="264" t="s">
        <v>1022</v>
      </c>
      <c r="D176" s="22"/>
    </row>
    <row r="177" spans="1:4" x14ac:dyDescent="0.2">
      <c r="A177" s="263" t="s">
        <v>1023</v>
      </c>
      <c r="B177" s="264" t="s">
        <v>1024</v>
      </c>
      <c r="D177" s="22"/>
    </row>
    <row r="178" spans="1:4" x14ac:dyDescent="0.2">
      <c r="A178" s="263" t="s">
        <v>1025</v>
      </c>
      <c r="B178" s="264" t="s">
        <v>1026</v>
      </c>
      <c r="D178" s="22"/>
    </row>
    <row r="179" spans="1:4" x14ac:dyDescent="0.2">
      <c r="A179" s="263" t="s">
        <v>1027</v>
      </c>
      <c r="B179" s="264" t="s">
        <v>1028</v>
      </c>
      <c r="D179" s="22"/>
    </row>
    <row r="180" spans="1:4" x14ac:dyDescent="0.2">
      <c r="A180" s="263" t="s">
        <v>1020</v>
      </c>
      <c r="B180" s="264" t="s">
        <v>615</v>
      </c>
      <c r="D180" s="22"/>
    </row>
    <row r="181" spans="1:4" x14ac:dyDescent="0.2">
      <c r="A181" s="260" t="s">
        <v>1029</v>
      </c>
      <c r="B181" s="264" t="s">
        <v>1030</v>
      </c>
      <c r="D181" s="22"/>
    </row>
    <row r="182" spans="1:4" x14ac:dyDescent="0.2">
      <c r="A182" s="260" t="s">
        <v>1031</v>
      </c>
      <c r="B182" s="264" t="s">
        <v>1032</v>
      </c>
      <c r="D182" s="22"/>
    </row>
    <row r="183" spans="1:4" x14ac:dyDescent="0.2">
      <c r="A183" s="260" t="s">
        <v>1033</v>
      </c>
      <c r="B183" s="264" t="s">
        <v>1034</v>
      </c>
      <c r="D183" s="22"/>
    </row>
    <row r="184" spans="1:4" x14ac:dyDescent="0.2">
      <c r="A184" s="260" t="s">
        <v>1035</v>
      </c>
      <c r="B184" s="264" t="s">
        <v>1036</v>
      </c>
      <c r="D184" s="22"/>
    </row>
    <row r="185" spans="1:4" x14ac:dyDescent="0.2">
      <c r="A185" s="260" t="s">
        <v>1037</v>
      </c>
      <c r="B185" s="264" t="s">
        <v>1038</v>
      </c>
      <c r="D185" s="22"/>
    </row>
    <row r="186" spans="1:4" x14ac:dyDescent="0.2">
      <c r="A186" s="260" t="s">
        <v>1039</v>
      </c>
      <c r="B186" s="264" t="s">
        <v>1040</v>
      </c>
      <c r="D186" s="22"/>
    </row>
    <row r="187" spans="1:4" x14ac:dyDescent="0.2">
      <c r="A187" s="260" t="s">
        <v>1041</v>
      </c>
      <c r="B187" s="264" t="s">
        <v>1042</v>
      </c>
      <c r="D187" s="22"/>
    </row>
    <row r="188" spans="1:4" x14ac:dyDescent="0.2">
      <c r="A188" s="260" t="s">
        <v>1043</v>
      </c>
      <c r="B188" s="264" t="s">
        <v>654</v>
      </c>
      <c r="D188" s="22"/>
    </row>
    <row r="189" spans="1:4" x14ac:dyDescent="0.2">
      <c r="A189" s="260" t="s">
        <v>1044</v>
      </c>
      <c r="B189" s="264" t="s">
        <v>1045</v>
      </c>
      <c r="D189" s="22"/>
    </row>
    <row r="190" spans="1:4" x14ac:dyDescent="0.2">
      <c r="A190" s="260" t="s">
        <v>1046</v>
      </c>
      <c r="B190" s="264" t="s">
        <v>596</v>
      </c>
    </row>
    <row r="191" spans="1:4" x14ac:dyDescent="0.2">
      <c r="A191" s="260" t="s">
        <v>1047</v>
      </c>
      <c r="B191" s="264" t="s">
        <v>630</v>
      </c>
    </row>
    <row r="192" spans="1:4" x14ac:dyDescent="0.2">
      <c r="A192" s="260" t="s">
        <v>1048</v>
      </c>
      <c r="B192" s="264" t="s">
        <v>617</v>
      </c>
    </row>
    <row r="193" spans="1:5" x14ac:dyDescent="0.2">
      <c r="A193" s="260" t="s">
        <v>1049</v>
      </c>
      <c r="B193" s="264" t="s">
        <v>1050</v>
      </c>
    </row>
    <row r="194" spans="1:5" x14ac:dyDescent="0.2">
      <c r="A194" s="263" t="s">
        <v>1051</v>
      </c>
      <c r="B194" s="264" t="s">
        <v>1052</v>
      </c>
    </row>
    <row r="195" spans="1:5" x14ac:dyDescent="0.2">
      <c r="A195" s="263" t="s">
        <v>405</v>
      </c>
      <c r="B195" s="264" t="s">
        <v>616</v>
      </c>
    </row>
    <row r="196" spans="1:5" x14ac:dyDescent="0.2">
      <c r="A196" s="265" t="s">
        <v>406</v>
      </c>
      <c r="B196" s="264" t="s">
        <v>652</v>
      </c>
    </row>
    <row r="197" spans="1:5" x14ac:dyDescent="0.2">
      <c r="A197" s="260" t="s">
        <v>1053</v>
      </c>
      <c r="B197" s="269" t="s">
        <v>631</v>
      </c>
    </row>
    <row r="198" spans="1:5" x14ac:dyDescent="0.2">
      <c r="A198" s="260" t="s">
        <v>1054</v>
      </c>
      <c r="B198" s="269" t="s">
        <v>629</v>
      </c>
      <c r="E198" s="23"/>
    </row>
    <row r="199" spans="1:5" x14ac:dyDescent="0.2">
      <c r="A199" s="260" t="s">
        <v>1110</v>
      </c>
      <c r="B199" s="269" t="s">
        <v>1094</v>
      </c>
      <c r="E199" s="23"/>
    </row>
    <row r="200" spans="1:5" x14ac:dyDescent="0.2">
      <c r="E200" s="23"/>
    </row>
    <row r="201" spans="1:5" x14ac:dyDescent="0.2">
      <c r="E201" s="23"/>
    </row>
    <row r="202" spans="1:5" x14ac:dyDescent="0.2">
      <c r="E202" s="23"/>
    </row>
    <row r="203" spans="1:5" x14ac:dyDescent="0.2">
      <c r="E203" s="23"/>
    </row>
    <row r="204" spans="1:5" x14ac:dyDescent="0.2">
      <c r="E204" s="23"/>
    </row>
    <row r="205" spans="1:5" x14ac:dyDescent="0.2">
      <c r="E205" s="23"/>
    </row>
    <row r="206" spans="1:5" x14ac:dyDescent="0.2">
      <c r="E206" s="23"/>
    </row>
    <row r="207" spans="1:5" x14ac:dyDescent="0.2">
      <c r="E207" s="23"/>
    </row>
    <row r="208" spans="1:5" x14ac:dyDescent="0.2">
      <c r="E208" s="23"/>
    </row>
    <row r="209" spans="5:14" x14ac:dyDescent="0.2">
      <c r="E209" s="23"/>
    </row>
    <row r="210" spans="5:14" x14ac:dyDescent="0.2">
      <c r="E210" s="23"/>
    </row>
    <row r="211" spans="5:14" x14ac:dyDescent="0.2">
      <c r="E211" s="23"/>
    </row>
    <row r="212" spans="5:14" x14ac:dyDescent="0.2">
      <c r="E212" s="23"/>
    </row>
    <row r="213" spans="5:14" x14ac:dyDescent="0.2">
      <c r="E213" s="23"/>
    </row>
    <row r="214" spans="5:14" x14ac:dyDescent="0.2">
      <c r="E214" s="23"/>
    </row>
    <row r="215" spans="5:14" x14ac:dyDescent="0.2">
      <c r="E215" s="23"/>
    </row>
    <row r="216" spans="5:14" x14ac:dyDescent="0.2">
      <c r="E216" s="23"/>
    </row>
    <row r="217" spans="5:14" x14ac:dyDescent="0.2">
      <c r="E217" s="23"/>
    </row>
    <row r="218" spans="5:14" x14ac:dyDescent="0.2">
      <c r="E218" s="23"/>
    </row>
    <row r="219" spans="5:14" x14ac:dyDescent="0.2"/>
    <row r="220" spans="5:14" x14ac:dyDescent="0.2"/>
    <row r="221" spans="5:14" x14ac:dyDescent="0.2">
      <c r="N221" s="22"/>
    </row>
    <row r="222" spans="5:14" x14ac:dyDescent="0.2">
      <c r="N222" s="22"/>
    </row>
    <row r="223" spans="5:14" x14ac:dyDescent="0.2">
      <c r="N223" s="22"/>
    </row>
    <row r="224" spans="5:14" x14ac:dyDescent="0.2">
      <c r="N224" s="22"/>
    </row>
    <row r="225" spans="14:14" x14ac:dyDescent="0.2">
      <c r="N225" s="22"/>
    </row>
    <row r="226" spans="14:14" x14ac:dyDescent="0.2">
      <c r="N226" s="22"/>
    </row>
    <row r="227" spans="14:14" x14ac:dyDescent="0.2">
      <c r="N227" s="22"/>
    </row>
    <row r="228" spans="14:14" x14ac:dyDescent="0.2">
      <c r="N228" s="22"/>
    </row>
    <row r="229" spans="14:14" x14ac:dyDescent="0.2">
      <c r="N229" s="22"/>
    </row>
    <row r="230" spans="14:14" x14ac:dyDescent="0.2">
      <c r="N230" s="22"/>
    </row>
    <row r="231" spans="14:14" hidden="1" x14ac:dyDescent="0.2">
      <c r="N231" s="22"/>
    </row>
    <row r="232" spans="14:14" hidden="1" x14ac:dyDescent="0.2">
      <c r="N232" s="22"/>
    </row>
    <row r="233" spans="14:14" hidden="1" x14ac:dyDescent="0.2">
      <c r="N233" s="22"/>
    </row>
    <row r="234" spans="14:14" hidden="1" x14ac:dyDescent="0.2">
      <c r="N234" s="22"/>
    </row>
    <row r="235" spans="14:14" hidden="1" x14ac:dyDescent="0.2">
      <c r="N235" s="22"/>
    </row>
    <row r="236" spans="14:14" hidden="1" x14ac:dyDescent="0.2">
      <c r="N236" s="22"/>
    </row>
    <row r="237" spans="14:14" x14ac:dyDescent="0.2">
      <c r="N237" s="22"/>
    </row>
    <row r="238" spans="14:14" x14ac:dyDescent="0.2">
      <c r="N238" s="22"/>
    </row>
    <row r="239" spans="14:14" x14ac:dyDescent="0.2">
      <c r="N239" s="22"/>
    </row>
    <row r="240" spans="14:14" x14ac:dyDescent="0.2">
      <c r="N240" s="22"/>
    </row>
    <row r="241" spans="14:15" x14ac:dyDescent="0.2">
      <c r="N241" s="22"/>
    </row>
    <row r="242" spans="14:15" x14ac:dyDescent="0.2">
      <c r="N242" s="22"/>
    </row>
    <row r="243" spans="14:15" x14ac:dyDescent="0.2">
      <c r="N243" s="22"/>
    </row>
    <row r="244" spans="14:15" x14ac:dyDescent="0.2">
      <c r="N244" s="22"/>
    </row>
    <row r="245" spans="14:15" x14ac:dyDescent="0.2">
      <c r="N245" s="22"/>
    </row>
    <row r="246" spans="14:15" x14ac:dyDescent="0.2">
      <c r="N246" s="22"/>
    </row>
    <row r="247" spans="14:15" x14ac:dyDescent="0.2">
      <c r="N247" s="22"/>
    </row>
    <row r="248" spans="14:15" x14ac:dyDescent="0.2">
      <c r="N248" s="22"/>
    </row>
    <row r="249" spans="14:15" x14ac:dyDescent="0.2">
      <c r="N249" s="22"/>
    </row>
    <row r="250" spans="14:15" x14ac:dyDescent="0.2">
      <c r="N250" s="22"/>
    </row>
    <row r="251" spans="14:15" x14ac:dyDescent="0.2">
      <c r="N251" s="22"/>
    </row>
    <row r="252" spans="14:15" x14ac:dyDescent="0.2">
      <c r="N252" s="22"/>
    </row>
    <row r="253" spans="14:15" hidden="1" x14ac:dyDescent="0.2">
      <c r="N253" s="22" t="s">
        <v>584</v>
      </c>
      <c r="O253" s="260" t="e">
        <f t="shared" ref="O253:O258" si="0">VLOOKUP(N253,$H$16:$I$165,2,FALSE)</f>
        <v>#N/A</v>
      </c>
    </row>
    <row r="254" spans="14:15" hidden="1" x14ac:dyDescent="0.2">
      <c r="N254" s="22" t="s">
        <v>633</v>
      </c>
      <c r="O254" s="260" t="e">
        <f t="shared" si="0"/>
        <v>#N/A</v>
      </c>
    </row>
    <row r="255" spans="14:15" hidden="1" x14ac:dyDescent="0.2">
      <c r="N255" s="22" t="s">
        <v>609</v>
      </c>
      <c r="O255" s="260" t="e">
        <f t="shared" si="0"/>
        <v>#N/A</v>
      </c>
    </row>
    <row r="256" spans="14:15" hidden="1" x14ac:dyDescent="0.2">
      <c r="N256" s="22" t="s">
        <v>983</v>
      </c>
      <c r="O256" s="260" t="e">
        <f t="shared" si="0"/>
        <v>#N/A</v>
      </c>
    </row>
    <row r="257" spans="14:15" hidden="1" x14ac:dyDescent="0.2">
      <c r="N257" s="22" t="s">
        <v>568</v>
      </c>
      <c r="O257" s="260" t="e">
        <f t="shared" si="0"/>
        <v>#N/A</v>
      </c>
    </row>
    <row r="258" spans="14:15" hidden="1" x14ac:dyDescent="0.2">
      <c r="N258" s="22" t="s">
        <v>634</v>
      </c>
      <c r="O258" s="260" t="e">
        <f t="shared" si="0"/>
        <v>#N/A</v>
      </c>
    </row>
    <row r="259" spans="14:15" x14ac:dyDescent="0.2"/>
    <row r="260" spans="14:15" x14ac:dyDescent="0.2"/>
    <row r="261" spans="14:15" x14ac:dyDescent="0.2"/>
    <row r="262" spans="14:15" x14ac:dyDescent="0.2"/>
    <row r="263" spans="14:15" x14ac:dyDescent="0.2"/>
    <row r="264" spans="14:15" x14ac:dyDescent="0.2"/>
    <row r="265" spans="14:15" x14ac:dyDescent="0.2"/>
    <row r="266" spans="14:15" x14ac:dyDescent="0.2"/>
  </sheetData>
  <mergeCells count="1">
    <mergeCell ref="A1:B1"/>
  </mergeCells>
  <conditionalFormatting sqref="B197:B198 B170:B195">
    <cfRule type="duplicateValues" dxfId="8" priority="8"/>
  </conditionalFormatting>
  <conditionalFormatting sqref="B196">
    <cfRule type="duplicateValues" dxfId="7" priority="7"/>
  </conditionalFormatting>
  <conditionalFormatting sqref="B50">
    <cfRule type="duplicateValues" dxfId="6" priority="6"/>
  </conditionalFormatting>
  <conditionalFormatting sqref="B66:B67">
    <cfRule type="duplicateValues" dxfId="5" priority="5"/>
  </conditionalFormatting>
  <conditionalFormatting sqref="H20">
    <cfRule type="duplicateValues" dxfId="4" priority="4"/>
  </conditionalFormatting>
  <conditionalFormatting sqref="H36:H37">
    <cfRule type="duplicateValues" dxfId="3" priority="3"/>
  </conditionalFormatting>
  <conditionalFormatting sqref="H164">
    <cfRule type="duplicateValues" dxfId="2" priority="2"/>
  </conditionalFormatting>
  <conditionalFormatting sqref="B199">
    <cfRule type="duplicateValues" dxfId="1" priority="1"/>
  </conditionalFormatting>
  <conditionalFormatting sqref="H165:H167 H132:H163">
    <cfRule type="duplicateValues" dxfId="0" priority="9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27"/>
  <sheetViews>
    <sheetView zoomScale="75" zoomScaleNormal="75" workbookViewId="0">
      <selection activeCell="D14" sqref="D14"/>
    </sheetView>
  </sheetViews>
  <sheetFormatPr baseColWidth="10" defaultColWidth="0" defaultRowHeight="15" zeroHeight="1" x14ac:dyDescent="0.25"/>
  <cols>
    <col min="1" max="1" width="71.5703125" style="426" customWidth="1"/>
    <col min="2" max="2" width="84" style="416" customWidth="1"/>
    <col min="3" max="3" width="37.85546875" style="416" customWidth="1"/>
    <col min="4" max="4" width="23.28515625" style="416" customWidth="1"/>
    <col min="5" max="5" width="20.5703125" style="416" customWidth="1"/>
    <col min="6" max="6" width="74.140625" style="416" customWidth="1"/>
    <col min="7" max="256" width="9.140625" style="416" hidden="1"/>
    <col min="257" max="257" width="71.5703125" style="416" customWidth="1"/>
    <col min="258" max="258" width="84" style="416" customWidth="1"/>
    <col min="259" max="259" width="37.85546875" style="416" customWidth="1"/>
    <col min="260" max="260" width="23.28515625" style="416" customWidth="1"/>
    <col min="261" max="261" width="20.5703125" style="416" customWidth="1"/>
    <col min="262" max="262" width="74.140625" style="416" customWidth="1"/>
    <col min="263" max="512" width="9.140625" style="416" hidden="1"/>
    <col min="513" max="513" width="71.5703125" style="416" customWidth="1"/>
    <col min="514" max="514" width="84" style="416" customWidth="1"/>
    <col min="515" max="515" width="37.85546875" style="416" customWidth="1"/>
    <col min="516" max="516" width="23.28515625" style="416" customWidth="1"/>
    <col min="517" max="517" width="20.5703125" style="416" customWidth="1"/>
    <col min="518" max="518" width="74.140625" style="416" customWidth="1"/>
    <col min="519" max="768" width="9.140625" style="416" hidden="1"/>
    <col min="769" max="769" width="71.5703125" style="416" customWidth="1"/>
    <col min="770" max="770" width="84" style="416" customWidth="1"/>
    <col min="771" max="771" width="37.85546875" style="416" customWidth="1"/>
    <col min="772" max="772" width="23.28515625" style="416" customWidth="1"/>
    <col min="773" max="773" width="20.5703125" style="416" customWidth="1"/>
    <col min="774" max="774" width="74.140625" style="416" customWidth="1"/>
    <col min="775" max="1024" width="9.140625" style="416" hidden="1"/>
    <col min="1025" max="1025" width="71.5703125" style="416" customWidth="1"/>
    <col min="1026" max="1026" width="84" style="416" customWidth="1"/>
    <col min="1027" max="1027" width="37.85546875" style="416" customWidth="1"/>
    <col min="1028" max="1028" width="23.28515625" style="416" customWidth="1"/>
    <col min="1029" max="1029" width="20.5703125" style="416" customWidth="1"/>
    <col min="1030" max="1030" width="74.140625" style="416" customWidth="1"/>
    <col min="1031" max="1280" width="9.140625" style="416" hidden="1"/>
    <col min="1281" max="1281" width="71.5703125" style="416" customWidth="1"/>
    <col min="1282" max="1282" width="84" style="416" customWidth="1"/>
    <col min="1283" max="1283" width="37.85546875" style="416" customWidth="1"/>
    <col min="1284" max="1284" width="23.28515625" style="416" customWidth="1"/>
    <col min="1285" max="1285" width="20.5703125" style="416" customWidth="1"/>
    <col min="1286" max="1286" width="74.140625" style="416" customWidth="1"/>
    <col min="1287" max="1536" width="9.140625" style="416" hidden="1"/>
    <col min="1537" max="1537" width="71.5703125" style="416" customWidth="1"/>
    <col min="1538" max="1538" width="84" style="416" customWidth="1"/>
    <col min="1539" max="1539" width="37.85546875" style="416" customWidth="1"/>
    <col min="1540" max="1540" width="23.28515625" style="416" customWidth="1"/>
    <col min="1541" max="1541" width="20.5703125" style="416" customWidth="1"/>
    <col min="1542" max="1542" width="74.140625" style="416" customWidth="1"/>
    <col min="1543" max="1792" width="9.140625" style="416" hidden="1"/>
    <col min="1793" max="1793" width="71.5703125" style="416" customWidth="1"/>
    <col min="1794" max="1794" width="84" style="416" customWidth="1"/>
    <col min="1795" max="1795" width="37.85546875" style="416" customWidth="1"/>
    <col min="1796" max="1796" width="23.28515625" style="416" customWidth="1"/>
    <col min="1797" max="1797" width="20.5703125" style="416" customWidth="1"/>
    <col min="1798" max="1798" width="74.140625" style="416" customWidth="1"/>
    <col min="1799" max="2048" width="9.140625" style="416" hidden="1"/>
    <col min="2049" max="2049" width="71.5703125" style="416" customWidth="1"/>
    <col min="2050" max="2050" width="84" style="416" customWidth="1"/>
    <col min="2051" max="2051" width="37.85546875" style="416" customWidth="1"/>
    <col min="2052" max="2052" width="23.28515625" style="416" customWidth="1"/>
    <col min="2053" max="2053" width="20.5703125" style="416" customWidth="1"/>
    <col min="2054" max="2054" width="74.140625" style="416" customWidth="1"/>
    <col min="2055" max="2304" width="9.140625" style="416" hidden="1"/>
    <col min="2305" max="2305" width="71.5703125" style="416" customWidth="1"/>
    <col min="2306" max="2306" width="84" style="416" customWidth="1"/>
    <col min="2307" max="2307" width="37.85546875" style="416" customWidth="1"/>
    <col min="2308" max="2308" width="23.28515625" style="416" customWidth="1"/>
    <col min="2309" max="2309" width="20.5703125" style="416" customWidth="1"/>
    <col min="2310" max="2310" width="74.140625" style="416" customWidth="1"/>
    <col min="2311" max="2560" width="9.140625" style="416" hidden="1"/>
    <col min="2561" max="2561" width="71.5703125" style="416" customWidth="1"/>
    <col min="2562" max="2562" width="84" style="416" customWidth="1"/>
    <col min="2563" max="2563" width="37.85546875" style="416" customWidth="1"/>
    <col min="2564" max="2564" width="23.28515625" style="416" customWidth="1"/>
    <col min="2565" max="2565" width="20.5703125" style="416" customWidth="1"/>
    <col min="2566" max="2566" width="74.140625" style="416" customWidth="1"/>
    <col min="2567" max="2816" width="9.140625" style="416" hidden="1"/>
    <col min="2817" max="2817" width="71.5703125" style="416" customWidth="1"/>
    <col min="2818" max="2818" width="84" style="416" customWidth="1"/>
    <col min="2819" max="2819" width="37.85546875" style="416" customWidth="1"/>
    <col min="2820" max="2820" width="23.28515625" style="416" customWidth="1"/>
    <col min="2821" max="2821" width="20.5703125" style="416" customWidth="1"/>
    <col min="2822" max="2822" width="74.140625" style="416" customWidth="1"/>
    <col min="2823" max="3072" width="9.140625" style="416" hidden="1"/>
    <col min="3073" max="3073" width="71.5703125" style="416" customWidth="1"/>
    <col min="3074" max="3074" width="84" style="416" customWidth="1"/>
    <col min="3075" max="3075" width="37.85546875" style="416" customWidth="1"/>
    <col min="3076" max="3076" width="23.28515625" style="416" customWidth="1"/>
    <col min="3077" max="3077" width="20.5703125" style="416" customWidth="1"/>
    <col min="3078" max="3078" width="74.140625" style="416" customWidth="1"/>
    <col min="3079" max="3328" width="9.140625" style="416" hidden="1"/>
    <col min="3329" max="3329" width="71.5703125" style="416" customWidth="1"/>
    <col min="3330" max="3330" width="84" style="416" customWidth="1"/>
    <col min="3331" max="3331" width="37.85546875" style="416" customWidth="1"/>
    <col min="3332" max="3332" width="23.28515625" style="416" customWidth="1"/>
    <col min="3333" max="3333" width="20.5703125" style="416" customWidth="1"/>
    <col min="3334" max="3334" width="74.140625" style="416" customWidth="1"/>
    <col min="3335" max="3584" width="9.140625" style="416" hidden="1"/>
    <col min="3585" max="3585" width="71.5703125" style="416" customWidth="1"/>
    <col min="3586" max="3586" width="84" style="416" customWidth="1"/>
    <col min="3587" max="3587" width="37.85546875" style="416" customWidth="1"/>
    <col min="3588" max="3588" width="23.28515625" style="416" customWidth="1"/>
    <col min="3589" max="3589" width="20.5703125" style="416" customWidth="1"/>
    <col min="3590" max="3590" width="74.140625" style="416" customWidth="1"/>
    <col min="3591" max="3840" width="9.140625" style="416" hidden="1"/>
    <col min="3841" max="3841" width="71.5703125" style="416" customWidth="1"/>
    <col min="3842" max="3842" width="84" style="416" customWidth="1"/>
    <col min="3843" max="3843" width="37.85546875" style="416" customWidth="1"/>
    <col min="3844" max="3844" width="23.28515625" style="416" customWidth="1"/>
    <col min="3845" max="3845" width="20.5703125" style="416" customWidth="1"/>
    <col min="3846" max="3846" width="74.140625" style="416" customWidth="1"/>
    <col min="3847" max="4096" width="9.140625" style="416" hidden="1"/>
    <col min="4097" max="4097" width="71.5703125" style="416" customWidth="1"/>
    <col min="4098" max="4098" width="84" style="416" customWidth="1"/>
    <col min="4099" max="4099" width="37.85546875" style="416" customWidth="1"/>
    <col min="4100" max="4100" width="23.28515625" style="416" customWidth="1"/>
    <col min="4101" max="4101" width="20.5703125" style="416" customWidth="1"/>
    <col min="4102" max="4102" width="74.140625" style="416" customWidth="1"/>
    <col min="4103" max="4352" width="9.140625" style="416" hidden="1"/>
    <col min="4353" max="4353" width="71.5703125" style="416" customWidth="1"/>
    <col min="4354" max="4354" width="84" style="416" customWidth="1"/>
    <col min="4355" max="4355" width="37.85546875" style="416" customWidth="1"/>
    <col min="4356" max="4356" width="23.28515625" style="416" customWidth="1"/>
    <col min="4357" max="4357" width="20.5703125" style="416" customWidth="1"/>
    <col min="4358" max="4358" width="74.140625" style="416" customWidth="1"/>
    <col min="4359" max="4608" width="9.140625" style="416" hidden="1"/>
    <col min="4609" max="4609" width="71.5703125" style="416" customWidth="1"/>
    <col min="4610" max="4610" width="84" style="416" customWidth="1"/>
    <col min="4611" max="4611" width="37.85546875" style="416" customWidth="1"/>
    <col min="4612" max="4612" width="23.28515625" style="416" customWidth="1"/>
    <col min="4613" max="4613" width="20.5703125" style="416" customWidth="1"/>
    <col min="4614" max="4614" width="74.140625" style="416" customWidth="1"/>
    <col min="4615" max="4864" width="9.140625" style="416" hidden="1"/>
    <col min="4865" max="4865" width="71.5703125" style="416" customWidth="1"/>
    <col min="4866" max="4866" width="84" style="416" customWidth="1"/>
    <col min="4867" max="4867" width="37.85546875" style="416" customWidth="1"/>
    <col min="4868" max="4868" width="23.28515625" style="416" customWidth="1"/>
    <col min="4869" max="4869" width="20.5703125" style="416" customWidth="1"/>
    <col min="4870" max="4870" width="74.140625" style="416" customWidth="1"/>
    <col min="4871" max="5120" width="9.140625" style="416" hidden="1"/>
    <col min="5121" max="5121" width="71.5703125" style="416" customWidth="1"/>
    <col min="5122" max="5122" width="84" style="416" customWidth="1"/>
    <col min="5123" max="5123" width="37.85546875" style="416" customWidth="1"/>
    <col min="5124" max="5124" width="23.28515625" style="416" customWidth="1"/>
    <col min="5125" max="5125" width="20.5703125" style="416" customWidth="1"/>
    <col min="5126" max="5126" width="74.140625" style="416" customWidth="1"/>
    <col min="5127" max="5376" width="9.140625" style="416" hidden="1"/>
    <col min="5377" max="5377" width="71.5703125" style="416" customWidth="1"/>
    <col min="5378" max="5378" width="84" style="416" customWidth="1"/>
    <col min="5379" max="5379" width="37.85546875" style="416" customWidth="1"/>
    <col min="5380" max="5380" width="23.28515625" style="416" customWidth="1"/>
    <col min="5381" max="5381" width="20.5703125" style="416" customWidth="1"/>
    <col min="5382" max="5382" width="74.140625" style="416" customWidth="1"/>
    <col min="5383" max="5632" width="9.140625" style="416" hidden="1"/>
    <col min="5633" max="5633" width="71.5703125" style="416" customWidth="1"/>
    <col min="5634" max="5634" width="84" style="416" customWidth="1"/>
    <col min="5635" max="5635" width="37.85546875" style="416" customWidth="1"/>
    <col min="5636" max="5636" width="23.28515625" style="416" customWidth="1"/>
    <col min="5637" max="5637" width="20.5703125" style="416" customWidth="1"/>
    <col min="5638" max="5638" width="74.140625" style="416" customWidth="1"/>
    <col min="5639" max="5888" width="9.140625" style="416" hidden="1"/>
    <col min="5889" max="5889" width="71.5703125" style="416" customWidth="1"/>
    <col min="5890" max="5890" width="84" style="416" customWidth="1"/>
    <col min="5891" max="5891" width="37.85546875" style="416" customWidth="1"/>
    <col min="5892" max="5892" width="23.28515625" style="416" customWidth="1"/>
    <col min="5893" max="5893" width="20.5703125" style="416" customWidth="1"/>
    <col min="5894" max="5894" width="74.140625" style="416" customWidth="1"/>
    <col min="5895" max="6144" width="9.140625" style="416" hidden="1"/>
    <col min="6145" max="6145" width="71.5703125" style="416" customWidth="1"/>
    <col min="6146" max="6146" width="84" style="416" customWidth="1"/>
    <col min="6147" max="6147" width="37.85546875" style="416" customWidth="1"/>
    <col min="6148" max="6148" width="23.28515625" style="416" customWidth="1"/>
    <col min="6149" max="6149" width="20.5703125" style="416" customWidth="1"/>
    <col min="6150" max="6150" width="74.140625" style="416" customWidth="1"/>
    <col min="6151" max="6400" width="9.140625" style="416" hidden="1"/>
    <col min="6401" max="6401" width="71.5703125" style="416" customWidth="1"/>
    <col min="6402" max="6402" width="84" style="416" customWidth="1"/>
    <col min="6403" max="6403" width="37.85546875" style="416" customWidth="1"/>
    <col min="6404" max="6404" width="23.28515625" style="416" customWidth="1"/>
    <col min="6405" max="6405" width="20.5703125" style="416" customWidth="1"/>
    <col min="6406" max="6406" width="74.140625" style="416" customWidth="1"/>
    <col min="6407" max="6656" width="9.140625" style="416" hidden="1"/>
    <col min="6657" max="6657" width="71.5703125" style="416" customWidth="1"/>
    <col min="6658" max="6658" width="84" style="416" customWidth="1"/>
    <col min="6659" max="6659" width="37.85546875" style="416" customWidth="1"/>
    <col min="6660" max="6660" width="23.28515625" style="416" customWidth="1"/>
    <col min="6661" max="6661" width="20.5703125" style="416" customWidth="1"/>
    <col min="6662" max="6662" width="74.140625" style="416" customWidth="1"/>
    <col min="6663" max="6912" width="9.140625" style="416" hidden="1"/>
    <col min="6913" max="6913" width="71.5703125" style="416" customWidth="1"/>
    <col min="6914" max="6914" width="84" style="416" customWidth="1"/>
    <col min="6915" max="6915" width="37.85546875" style="416" customWidth="1"/>
    <col min="6916" max="6916" width="23.28515625" style="416" customWidth="1"/>
    <col min="6917" max="6917" width="20.5703125" style="416" customWidth="1"/>
    <col min="6918" max="6918" width="74.140625" style="416" customWidth="1"/>
    <col min="6919" max="7168" width="9.140625" style="416" hidden="1"/>
    <col min="7169" max="7169" width="71.5703125" style="416" customWidth="1"/>
    <col min="7170" max="7170" width="84" style="416" customWidth="1"/>
    <col min="7171" max="7171" width="37.85546875" style="416" customWidth="1"/>
    <col min="7172" max="7172" width="23.28515625" style="416" customWidth="1"/>
    <col min="7173" max="7173" width="20.5703125" style="416" customWidth="1"/>
    <col min="7174" max="7174" width="74.140625" style="416" customWidth="1"/>
    <col min="7175" max="7424" width="9.140625" style="416" hidden="1"/>
    <col min="7425" max="7425" width="71.5703125" style="416" customWidth="1"/>
    <col min="7426" max="7426" width="84" style="416" customWidth="1"/>
    <col min="7427" max="7427" width="37.85546875" style="416" customWidth="1"/>
    <col min="7428" max="7428" width="23.28515625" style="416" customWidth="1"/>
    <col min="7429" max="7429" width="20.5703125" style="416" customWidth="1"/>
    <col min="7430" max="7430" width="74.140625" style="416" customWidth="1"/>
    <col min="7431" max="7680" width="9.140625" style="416" hidden="1"/>
    <col min="7681" max="7681" width="71.5703125" style="416" customWidth="1"/>
    <col min="7682" max="7682" width="84" style="416" customWidth="1"/>
    <col min="7683" max="7683" width="37.85546875" style="416" customWidth="1"/>
    <col min="7684" max="7684" width="23.28515625" style="416" customWidth="1"/>
    <col min="7685" max="7685" width="20.5703125" style="416" customWidth="1"/>
    <col min="7686" max="7686" width="74.140625" style="416" customWidth="1"/>
    <col min="7687" max="7936" width="9.140625" style="416" hidden="1"/>
    <col min="7937" max="7937" width="71.5703125" style="416" customWidth="1"/>
    <col min="7938" max="7938" width="84" style="416" customWidth="1"/>
    <col min="7939" max="7939" width="37.85546875" style="416" customWidth="1"/>
    <col min="7940" max="7940" width="23.28515625" style="416" customWidth="1"/>
    <col min="7941" max="7941" width="20.5703125" style="416" customWidth="1"/>
    <col min="7942" max="7942" width="74.140625" style="416" customWidth="1"/>
    <col min="7943" max="8192" width="9.140625" style="416" hidden="1"/>
    <col min="8193" max="8193" width="71.5703125" style="416" customWidth="1"/>
    <col min="8194" max="8194" width="84" style="416" customWidth="1"/>
    <col min="8195" max="8195" width="37.85546875" style="416" customWidth="1"/>
    <col min="8196" max="8196" width="23.28515625" style="416" customWidth="1"/>
    <col min="8197" max="8197" width="20.5703125" style="416" customWidth="1"/>
    <col min="8198" max="8198" width="74.140625" style="416" customWidth="1"/>
    <col min="8199" max="8448" width="9.140625" style="416" hidden="1"/>
    <col min="8449" max="8449" width="71.5703125" style="416" customWidth="1"/>
    <col min="8450" max="8450" width="84" style="416" customWidth="1"/>
    <col min="8451" max="8451" width="37.85546875" style="416" customWidth="1"/>
    <col min="8452" max="8452" width="23.28515625" style="416" customWidth="1"/>
    <col min="8453" max="8453" width="20.5703125" style="416" customWidth="1"/>
    <col min="8454" max="8454" width="74.140625" style="416" customWidth="1"/>
    <col min="8455" max="8704" width="9.140625" style="416" hidden="1"/>
    <col min="8705" max="8705" width="71.5703125" style="416" customWidth="1"/>
    <col min="8706" max="8706" width="84" style="416" customWidth="1"/>
    <col min="8707" max="8707" width="37.85546875" style="416" customWidth="1"/>
    <col min="8708" max="8708" width="23.28515625" style="416" customWidth="1"/>
    <col min="8709" max="8709" width="20.5703125" style="416" customWidth="1"/>
    <col min="8710" max="8710" width="74.140625" style="416" customWidth="1"/>
    <col min="8711" max="8960" width="9.140625" style="416" hidden="1"/>
    <col min="8961" max="8961" width="71.5703125" style="416" customWidth="1"/>
    <col min="8962" max="8962" width="84" style="416" customWidth="1"/>
    <col min="8963" max="8963" width="37.85546875" style="416" customWidth="1"/>
    <col min="8964" max="8964" width="23.28515625" style="416" customWidth="1"/>
    <col min="8965" max="8965" width="20.5703125" style="416" customWidth="1"/>
    <col min="8966" max="8966" width="74.140625" style="416" customWidth="1"/>
    <col min="8967" max="9216" width="9.140625" style="416" hidden="1"/>
    <col min="9217" max="9217" width="71.5703125" style="416" customWidth="1"/>
    <col min="9218" max="9218" width="84" style="416" customWidth="1"/>
    <col min="9219" max="9219" width="37.85546875" style="416" customWidth="1"/>
    <col min="9220" max="9220" width="23.28515625" style="416" customWidth="1"/>
    <col min="9221" max="9221" width="20.5703125" style="416" customWidth="1"/>
    <col min="9222" max="9222" width="74.140625" style="416" customWidth="1"/>
    <col min="9223" max="9472" width="9.140625" style="416" hidden="1"/>
    <col min="9473" max="9473" width="71.5703125" style="416" customWidth="1"/>
    <col min="9474" max="9474" width="84" style="416" customWidth="1"/>
    <col min="9475" max="9475" width="37.85546875" style="416" customWidth="1"/>
    <col min="9476" max="9476" width="23.28515625" style="416" customWidth="1"/>
    <col min="9477" max="9477" width="20.5703125" style="416" customWidth="1"/>
    <col min="9478" max="9478" width="74.140625" style="416" customWidth="1"/>
    <col min="9479" max="9728" width="9.140625" style="416" hidden="1"/>
    <col min="9729" max="9729" width="71.5703125" style="416" customWidth="1"/>
    <col min="9730" max="9730" width="84" style="416" customWidth="1"/>
    <col min="9731" max="9731" width="37.85546875" style="416" customWidth="1"/>
    <col min="9732" max="9732" width="23.28515625" style="416" customWidth="1"/>
    <col min="9733" max="9733" width="20.5703125" style="416" customWidth="1"/>
    <col min="9734" max="9734" width="74.140625" style="416" customWidth="1"/>
    <col min="9735" max="9984" width="9.140625" style="416" hidden="1"/>
    <col min="9985" max="9985" width="71.5703125" style="416" customWidth="1"/>
    <col min="9986" max="9986" width="84" style="416" customWidth="1"/>
    <col min="9987" max="9987" width="37.85546875" style="416" customWidth="1"/>
    <col min="9988" max="9988" width="23.28515625" style="416" customWidth="1"/>
    <col min="9989" max="9989" width="20.5703125" style="416" customWidth="1"/>
    <col min="9990" max="9990" width="74.140625" style="416" customWidth="1"/>
    <col min="9991" max="10240" width="9.140625" style="416" hidden="1"/>
    <col min="10241" max="10241" width="71.5703125" style="416" customWidth="1"/>
    <col min="10242" max="10242" width="84" style="416" customWidth="1"/>
    <col min="10243" max="10243" width="37.85546875" style="416" customWidth="1"/>
    <col min="10244" max="10244" width="23.28515625" style="416" customWidth="1"/>
    <col min="10245" max="10245" width="20.5703125" style="416" customWidth="1"/>
    <col min="10246" max="10246" width="74.140625" style="416" customWidth="1"/>
    <col min="10247" max="10496" width="9.140625" style="416" hidden="1"/>
    <col min="10497" max="10497" width="71.5703125" style="416" customWidth="1"/>
    <col min="10498" max="10498" width="84" style="416" customWidth="1"/>
    <col min="10499" max="10499" width="37.85546875" style="416" customWidth="1"/>
    <col min="10500" max="10500" width="23.28515625" style="416" customWidth="1"/>
    <col min="10501" max="10501" width="20.5703125" style="416" customWidth="1"/>
    <col min="10502" max="10502" width="74.140625" style="416" customWidth="1"/>
    <col min="10503" max="10752" width="9.140625" style="416" hidden="1"/>
    <col min="10753" max="10753" width="71.5703125" style="416" customWidth="1"/>
    <col min="10754" max="10754" width="84" style="416" customWidth="1"/>
    <col min="10755" max="10755" width="37.85546875" style="416" customWidth="1"/>
    <col min="10756" max="10756" width="23.28515625" style="416" customWidth="1"/>
    <col min="10757" max="10757" width="20.5703125" style="416" customWidth="1"/>
    <col min="10758" max="10758" width="74.140625" style="416" customWidth="1"/>
    <col min="10759" max="11008" width="9.140625" style="416" hidden="1"/>
    <col min="11009" max="11009" width="71.5703125" style="416" customWidth="1"/>
    <col min="11010" max="11010" width="84" style="416" customWidth="1"/>
    <col min="11011" max="11011" width="37.85546875" style="416" customWidth="1"/>
    <col min="11012" max="11012" width="23.28515625" style="416" customWidth="1"/>
    <col min="11013" max="11013" width="20.5703125" style="416" customWidth="1"/>
    <col min="11014" max="11014" width="74.140625" style="416" customWidth="1"/>
    <col min="11015" max="11264" width="9.140625" style="416" hidden="1"/>
    <col min="11265" max="11265" width="71.5703125" style="416" customWidth="1"/>
    <col min="11266" max="11266" width="84" style="416" customWidth="1"/>
    <col min="11267" max="11267" width="37.85546875" style="416" customWidth="1"/>
    <col min="11268" max="11268" width="23.28515625" style="416" customWidth="1"/>
    <col min="11269" max="11269" width="20.5703125" style="416" customWidth="1"/>
    <col min="11270" max="11270" width="74.140625" style="416" customWidth="1"/>
    <col min="11271" max="11520" width="9.140625" style="416" hidden="1"/>
    <col min="11521" max="11521" width="71.5703125" style="416" customWidth="1"/>
    <col min="11522" max="11522" width="84" style="416" customWidth="1"/>
    <col min="11523" max="11523" width="37.85546875" style="416" customWidth="1"/>
    <col min="11524" max="11524" width="23.28515625" style="416" customWidth="1"/>
    <col min="11525" max="11525" width="20.5703125" style="416" customWidth="1"/>
    <col min="11526" max="11526" width="74.140625" style="416" customWidth="1"/>
    <col min="11527" max="11776" width="9.140625" style="416" hidden="1"/>
    <col min="11777" max="11777" width="71.5703125" style="416" customWidth="1"/>
    <col min="11778" max="11778" width="84" style="416" customWidth="1"/>
    <col min="11779" max="11779" width="37.85546875" style="416" customWidth="1"/>
    <col min="11780" max="11780" width="23.28515625" style="416" customWidth="1"/>
    <col min="11781" max="11781" width="20.5703125" style="416" customWidth="1"/>
    <col min="11782" max="11782" width="74.140625" style="416" customWidth="1"/>
    <col min="11783" max="12032" width="9.140625" style="416" hidden="1"/>
    <col min="12033" max="12033" width="71.5703125" style="416" customWidth="1"/>
    <col min="12034" max="12034" width="84" style="416" customWidth="1"/>
    <col min="12035" max="12035" width="37.85546875" style="416" customWidth="1"/>
    <col min="12036" max="12036" width="23.28515625" style="416" customWidth="1"/>
    <col min="12037" max="12037" width="20.5703125" style="416" customWidth="1"/>
    <col min="12038" max="12038" width="74.140625" style="416" customWidth="1"/>
    <col min="12039" max="12288" width="9.140625" style="416" hidden="1"/>
    <col min="12289" max="12289" width="71.5703125" style="416" customWidth="1"/>
    <col min="12290" max="12290" width="84" style="416" customWidth="1"/>
    <col min="12291" max="12291" width="37.85546875" style="416" customWidth="1"/>
    <col min="12292" max="12292" width="23.28515625" style="416" customWidth="1"/>
    <col min="12293" max="12293" width="20.5703125" style="416" customWidth="1"/>
    <col min="12294" max="12294" width="74.140625" style="416" customWidth="1"/>
    <col min="12295" max="12544" width="9.140625" style="416" hidden="1"/>
    <col min="12545" max="12545" width="71.5703125" style="416" customWidth="1"/>
    <col min="12546" max="12546" width="84" style="416" customWidth="1"/>
    <col min="12547" max="12547" width="37.85546875" style="416" customWidth="1"/>
    <col min="12548" max="12548" width="23.28515625" style="416" customWidth="1"/>
    <col min="12549" max="12549" width="20.5703125" style="416" customWidth="1"/>
    <col min="12550" max="12550" width="74.140625" style="416" customWidth="1"/>
    <col min="12551" max="12800" width="9.140625" style="416" hidden="1"/>
    <col min="12801" max="12801" width="71.5703125" style="416" customWidth="1"/>
    <col min="12802" max="12802" width="84" style="416" customWidth="1"/>
    <col min="12803" max="12803" width="37.85546875" style="416" customWidth="1"/>
    <col min="12804" max="12804" width="23.28515625" style="416" customWidth="1"/>
    <col min="12805" max="12805" width="20.5703125" style="416" customWidth="1"/>
    <col min="12806" max="12806" width="74.140625" style="416" customWidth="1"/>
    <col min="12807" max="13056" width="9.140625" style="416" hidden="1"/>
    <col min="13057" max="13057" width="71.5703125" style="416" customWidth="1"/>
    <col min="13058" max="13058" width="84" style="416" customWidth="1"/>
    <col min="13059" max="13059" width="37.85546875" style="416" customWidth="1"/>
    <col min="13060" max="13060" width="23.28515625" style="416" customWidth="1"/>
    <col min="13061" max="13061" width="20.5703125" style="416" customWidth="1"/>
    <col min="13062" max="13062" width="74.140625" style="416" customWidth="1"/>
    <col min="13063" max="13312" width="9.140625" style="416" hidden="1"/>
    <col min="13313" max="13313" width="71.5703125" style="416" customWidth="1"/>
    <col min="13314" max="13314" width="84" style="416" customWidth="1"/>
    <col min="13315" max="13315" width="37.85546875" style="416" customWidth="1"/>
    <col min="13316" max="13316" width="23.28515625" style="416" customWidth="1"/>
    <col min="13317" max="13317" width="20.5703125" style="416" customWidth="1"/>
    <col min="13318" max="13318" width="74.140625" style="416" customWidth="1"/>
    <col min="13319" max="13568" width="9.140625" style="416" hidden="1"/>
    <col min="13569" max="13569" width="71.5703125" style="416" customWidth="1"/>
    <col min="13570" max="13570" width="84" style="416" customWidth="1"/>
    <col min="13571" max="13571" width="37.85546875" style="416" customWidth="1"/>
    <col min="13572" max="13572" width="23.28515625" style="416" customWidth="1"/>
    <col min="13573" max="13573" width="20.5703125" style="416" customWidth="1"/>
    <col min="13574" max="13574" width="74.140625" style="416" customWidth="1"/>
    <col min="13575" max="13824" width="9.140625" style="416" hidden="1"/>
    <col min="13825" max="13825" width="71.5703125" style="416" customWidth="1"/>
    <col min="13826" max="13826" width="84" style="416" customWidth="1"/>
    <col min="13827" max="13827" width="37.85546875" style="416" customWidth="1"/>
    <col min="13828" max="13828" width="23.28515625" style="416" customWidth="1"/>
    <col min="13829" max="13829" width="20.5703125" style="416" customWidth="1"/>
    <col min="13830" max="13830" width="74.140625" style="416" customWidth="1"/>
    <col min="13831" max="14080" width="9.140625" style="416" hidden="1"/>
    <col min="14081" max="14081" width="71.5703125" style="416" customWidth="1"/>
    <col min="14082" max="14082" width="84" style="416" customWidth="1"/>
    <col min="14083" max="14083" width="37.85546875" style="416" customWidth="1"/>
    <col min="14084" max="14084" width="23.28515625" style="416" customWidth="1"/>
    <col min="14085" max="14085" width="20.5703125" style="416" customWidth="1"/>
    <col min="14086" max="14086" width="74.140625" style="416" customWidth="1"/>
    <col min="14087" max="14336" width="9.140625" style="416" hidden="1"/>
    <col min="14337" max="14337" width="71.5703125" style="416" customWidth="1"/>
    <col min="14338" max="14338" width="84" style="416" customWidth="1"/>
    <col min="14339" max="14339" width="37.85546875" style="416" customWidth="1"/>
    <col min="14340" max="14340" width="23.28515625" style="416" customWidth="1"/>
    <col min="14341" max="14341" width="20.5703125" style="416" customWidth="1"/>
    <col min="14342" max="14342" width="74.140625" style="416" customWidth="1"/>
    <col min="14343" max="14592" width="9.140625" style="416" hidden="1"/>
    <col min="14593" max="14593" width="71.5703125" style="416" customWidth="1"/>
    <col min="14594" max="14594" width="84" style="416" customWidth="1"/>
    <col min="14595" max="14595" width="37.85546875" style="416" customWidth="1"/>
    <col min="14596" max="14596" width="23.28515625" style="416" customWidth="1"/>
    <col min="14597" max="14597" width="20.5703125" style="416" customWidth="1"/>
    <col min="14598" max="14598" width="74.140625" style="416" customWidth="1"/>
    <col min="14599" max="14848" width="9.140625" style="416" hidden="1"/>
    <col min="14849" max="14849" width="71.5703125" style="416" customWidth="1"/>
    <col min="14850" max="14850" width="84" style="416" customWidth="1"/>
    <col min="14851" max="14851" width="37.85546875" style="416" customWidth="1"/>
    <col min="14852" max="14852" width="23.28515625" style="416" customWidth="1"/>
    <col min="14853" max="14853" width="20.5703125" style="416" customWidth="1"/>
    <col min="14854" max="14854" width="74.140625" style="416" customWidth="1"/>
    <col min="14855" max="15104" width="9.140625" style="416" hidden="1"/>
    <col min="15105" max="15105" width="71.5703125" style="416" customWidth="1"/>
    <col min="15106" max="15106" width="84" style="416" customWidth="1"/>
    <col min="15107" max="15107" width="37.85546875" style="416" customWidth="1"/>
    <col min="15108" max="15108" width="23.28515625" style="416" customWidth="1"/>
    <col min="15109" max="15109" width="20.5703125" style="416" customWidth="1"/>
    <col min="15110" max="15110" width="74.140625" style="416" customWidth="1"/>
    <col min="15111" max="15360" width="9.140625" style="416" hidden="1"/>
    <col min="15361" max="15361" width="71.5703125" style="416" customWidth="1"/>
    <col min="15362" max="15362" width="84" style="416" customWidth="1"/>
    <col min="15363" max="15363" width="37.85546875" style="416" customWidth="1"/>
    <col min="15364" max="15364" width="23.28515625" style="416" customWidth="1"/>
    <col min="15365" max="15365" width="20.5703125" style="416" customWidth="1"/>
    <col min="15366" max="15366" width="74.140625" style="416" customWidth="1"/>
    <col min="15367" max="15616" width="9.140625" style="416" hidden="1"/>
    <col min="15617" max="15617" width="71.5703125" style="416" customWidth="1"/>
    <col min="15618" max="15618" width="84" style="416" customWidth="1"/>
    <col min="15619" max="15619" width="37.85546875" style="416" customWidth="1"/>
    <col min="15620" max="15620" width="23.28515625" style="416" customWidth="1"/>
    <col min="15621" max="15621" width="20.5703125" style="416" customWidth="1"/>
    <col min="15622" max="15622" width="74.140625" style="416" customWidth="1"/>
    <col min="15623" max="15872" width="9.140625" style="416" hidden="1"/>
    <col min="15873" max="15873" width="71.5703125" style="416" customWidth="1"/>
    <col min="15874" max="15874" width="84" style="416" customWidth="1"/>
    <col min="15875" max="15875" width="37.85546875" style="416" customWidth="1"/>
    <col min="15876" max="15876" width="23.28515625" style="416" customWidth="1"/>
    <col min="15877" max="15877" width="20.5703125" style="416" customWidth="1"/>
    <col min="15878" max="15878" width="74.140625" style="416" customWidth="1"/>
    <col min="15879" max="16128" width="9.140625" style="416" hidden="1"/>
    <col min="16129" max="16129" width="71.5703125" style="416" customWidth="1"/>
    <col min="16130" max="16130" width="84" style="416" customWidth="1"/>
    <col min="16131" max="16131" width="37.85546875" style="416" customWidth="1"/>
    <col min="16132" max="16132" width="23.28515625" style="416" customWidth="1"/>
    <col min="16133" max="16133" width="20.5703125" style="416" customWidth="1"/>
    <col min="16134" max="16134" width="74.140625" style="416" customWidth="1"/>
    <col min="16135" max="16384" width="9.140625" style="416" hidden="1"/>
  </cols>
  <sheetData>
    <row r="1" spans="1:7" ht="24.75" customHeight="1" x14ac:dyDescent="0.25">
      <c r="A1" s="562" t="s">
        <v>686</v>
      </c>
      <c r="B1" s="563"/>
      <c r="C1" s="563"/>
      <c r="D1" s="563"/>
      <c r="E1" s="563"/>
      <c r="F1" s="564"/>
    </row>
    <row r="2" spans="1:7" ht="18.75" x14ac:dyDescent="0.25">
      <c r="A2" s="565" t="s">
        <v>1473</v>
      </c>
      <c r="B2" s="566"/>
      <c r="C2" s="566"/>
      <c r="D2" s="566"/>
      <c r="E2" s="566"/>
      <c r="F2" s="567"/>
    </row>
    <row r="3" spans="1:7" ht="8.25" customHeight="1" x14ac:dyDescent="0.25">
      <c r="A3" s="568"/>
      <c r="B3" s="569"/>
      <c r="C3" s="569"/>
      <c r="D3" s="569"/>
      <c r="E3" s="569"/>
      <c r="F3" s="570"/>
    </row>
    <row r="4" spans="1:7" ht="32.25" thickBot="1" x14ac:dyDescent="0.3">
      <c r="A4" s="344" t="s">
        <v>24</v>
      </c>
      <c r="B4" s="345" t="s">
        <v>1144</v>
      </c>
      <c r="C4" s="346" t="s">
        <v>25</v>
      </c>
      <c r="D4" s="346" t="s">
        <v>26</v>
      </c>
      <c r="E4" s="345" t="s">
        <v>27</v>
      </c>
      <c r="F4" s="347" t="s">
        <v>28</v>
      </c>
    </row>
    <row r="5" spans="1:7" s="419" customFormat="1" x14ac:dyDescent="0.25">
      <c r="A5" s="538" t="s">
        <v>31</v>
      </c>
      <c r="B5" s="537" t="s">
        <v>1475</v>
      </c>
      <c r="C5" s="537" t="s">
        <v>1145</v>
      </c>
      <c r="D5" s="537" t="s">
        <v>1146</v>
      </c>
      <c r="E5" s="417">
        <v>47725</v>
      </c>
      <c r="F5" s="537" t="s">
        <v>35</v>
      </c>
      <c r="G5" s="418"/>
    </row>
    <row r="6" spans="1:7" s="419" customFormat="1" x14ac:dyDescent="0.25">
      <c r="A6" s="561" t="s">
        <v>5</v>
      </c>
      <c r="B6" s="537" t="s">
        <v>1108</v>
      </c>
      <c r="C6" s="537" t="s">
        <v>33</v>
      </c>
      <c r="D6" s="537" t="s">
        <v>34</v>
      </c>
      <c r="E6" s="417">
        <v>46955</v>
      </c>
      <c r="F6" s="537" t="s">
        <v>35</v>
      </c>
      <c r="G6" s="418"/>
    </row>
    <row r="7" spans="1:7" s="419" customFormat="1" x14ac:dyDescent="0.25">
      <c r="A7" s="561" t="s">
        <v>5</v>
      </c>
      <c r="B7" s="537" t="s">
        <v>1476</v>
      </c>
      <c r="C7" s="537" t="s">
        <v>36</v>
      </c>
      <c r="D7" s="537" t="s">
        <v>37</v>
      </c>
      <c r="E7" s="417">
        <v>45509</v>
      </c>
      <c r="F7" s="537" t="s">
        <v>35</v>
      </c>
      <c r="G7" s="418"/>
    </row>
    <row r="8" spans="1:7" s="419" customFormat="1" x14ac:dyDescent="0.25">
      <c r="A8" s="561" t="s">
        <v>5</v>
      </c>
      <c r="B8" s="537" t="s">
        <v>1476</v>
      </c>
      <c r="C8" s="537" t="s">
        <v>36</v>
      </c>
      <c r="D8" s="537" t="s">
        <v>38</v>
      </c>
      <c r="E8" s="417">
        <v>45869</v>
      </c>
      <c r="F8" s="537" t="s">
        <v>35</v>
      </c>
      <c r="G8" s="418"/>
    </row>
    <row r="9" spans="1:7" s="419" customFormat="1" x14ac:dyDescent="0.25">
      <c r="A9" s="561" t="s">
        <v>5</v>
      </c>
      <c r="B9" s="537" t="s">
        <v>1476</v>
      </c>
      <c r="C9" s="537" t="s">
        <v>36</v>
      </c>
      <c r="D9" s="537" t="s">
        <v>39</v>
      </c>
      <c r="E9" s="417">
        <v>46229</v>
      </c>
      <c r="F9" s="537" t="s">
        <v>35</v>
      </c>
      <c r="G9" s="418"/>
    </row>
    <row r="10" spans="1:7" s="419" customFormat="1" x14ac:dyDescent="0.25">
      <c r="A10" s="561" t="s">
        <v>5</v>
      </c>
      <c r="B10" s="537" t="s">
        <v>1477</v>
      </c>
      <c r="C10" s="537" t="s">
        <v>1055</v>
      </c>
      <c r="D10" s="537" t="s">
        <v>1056</v>
      </c>
      <c r="E10" s="417">
        <v>48598</v>
      </c>
      <c r="F10" s="537" t="s">
        <v>35</v>
      </c>
      <c r="G10" s="418"/>
    </row>
    <row r="11" spans="1:7" s="419" customFormat="1" x14ac:dyDescent="0.25">
      <c r="A11" s="561" t="s">
        <v>5</v>
      </c>
      <c r="B11" s="537" t="s">
        <v>1478</v>
      </c>
      <c r="C11" s="537" t="s">
        <v>1147</v>
      </c>
      <c r="D11" s="537" t="s">
        <v>1148</v>
      </c>
      <c r="E11" s="417">
        <v>48005</v>
      </c>
      <c r="F11" s="537" t="s">
        <v>35</v>
      </c>
      <c r="G11" s="418"/>
    </row>
    <row r="12" spans="1:7" s="419" customFormat="1" x14ac:dyDescent="0.25">
      <c r="A12" s="561" t="s">
        <v>40</v>
      </c>
      <c r="B12" s="537" t="s">
        <v>1310</v>
      </c>
      <c r="C12" s="537" t="s">
        <v>1311</v>
      </c>
      <c r="D12" s="537" t="s">
        <v>1312</v>
      </c>
      <c r="E12" s="417">
        <v>45765</v>
      </c>
      <c r="F12" s="537" t="s">
        <v>40</v>
      </c>
      <c r="G12" s="418"/>
    </row>
    <row r="13" spans="1:7" s="419" customFormat="1" x14ac:dyDescent="0.25">
      <c r="A13" s="561" t="s">
        <v>40</v>
      </c>
      <c r="B13" s="537" t="s">
        <v>1310</v>
      </c>
      <c r="C13" s="537" t="s">
        <v>1311</v>
      </c>
      <c r="D13" s="537" t="s">
        <v>1313</v>
      </c>
      <c r="E13" s="417">
        <v>45772</v>
      </c>
      <c r="F13" s="537" t="s">
        <v>40</v>
      </c>
      <c r="G13" s="418"/>
    </row>
    <row r="14" spans="1:7" s="419" customFormat="1" x14ac:dyDescent="0.25">
      <c r="A14" s="561" t="s">
        <v>40</v>
      </c>
      <c r="B14" s="537" t="s">
        <v>1310</v>
      </c>
      <c r="C14" s="537" t="s">
        <v>1311</v>
      </c>
      <c r="D14" s="537" t="s">
        <v>1314</v>
      </c>
      <c r="E14" s="417">
        <v>45786</v>
      </c>
      <c r="F14" s="537" t="s">
        <v>40</v>
      </c>
      <c r="G14" s="418"/>
    </row>
    <row r="15" spans="1:7" s="419" customFormat="1" x14ac:dyDescent="0.25">
      <c r="A15" s="559" t="s">
        <v>40</v>
      </c>
      <c r="B15" s="537" t="s">
        <v>1310</v>
      </c>
      <c r="C15" s="537" t="s">
        <v>1311</v>
      </c>
      <c r="D15" s="537" t="s">
        <v>1315</v>
      </c>
      <c r="E15" s="417">
        <v>45800</v>
      </c>
      <c r="F15" s="537" t="s">
        <v>40</v>
      </c>
      <c r="G15" s="418"/>
    </row>
    <row r="16" spans="1:7" s="419" customFormat="1" x14ac:dyDescent="0.25">
      <c r="A16" s="559" t="s">
        <v>40</v>
      </c>
      <c r="B16" s="537" t="s">
        <v>1310</v>
      </c>
      <c r="C16" s="537" t="s">
        <v>1311</v>
      </c>
      <c r="D16" s="537" t="s">
        <v>1479</v>
      </c>
      <c r="E16" s="417">
        <v>45842</v>
      </c>
      <c r="F16" s="537" t="s">
        <v>40</v>
      </c>
      <c r="G16" s="420"/>
    </row>
    <row r="17" spans="1:7" s="419" customFormat="1" x14ac:dyDescent="0.25">
      <c r="A17" s="559" t="s">
        <v>40</v>
      </c>
      <c r="B17" s="537" t="s">
        <v>1310</v>
      </c>
      <c r="C17" s="537" t="s">
        <v>1311</v>
      </c>
      <c r="D17" s="537" t="s">
        <v>1480</v>
      </c>
      <c r="E17" s="417">
        <v>45849</v>
      </c>
      <c r="F17" s="537" t="s">
        <v>40</v>
      </c>
      <c r="G17" s="420"/>
    </row>
    <row r="18" spans="1:7" s="419" customFormat="1" x14ac:dyDescent="0.25">
      <c r="A18" s="559" t="s">
        <v>40</v>
      </c>
      <c r="B18" s="537" t="s">
        <v>1310</v>
      </c>
      <c r="C18" s="537" t="s">
        <v>1311</v>
      </c>
      <c r="D18" s="537" t="s">
        <v>1481</v>
      </c>
      <c r="E18" s="417">
        <v>45856</v>
      </c>
      <c r="F18" s="537" t="s">
        <v>40</v>
      </c>
      <c r="G18" s="420"/>
    </row>
    <row r="19" spans="1:7" s="419" customFormat="1" x14ac:dyDescent="0.25">
      <c r="A19" s="559" t="s">
        <v>40</v>
      </c>
      <c r="B19" s="537" t="s">
        <v>1310</v>
      </c>
      <c r="C19" s="537" t="s">
        <v>1311</v>
      </c>
      <c r="D19" s="537" t="s">
        <v>1316</v>
      </c>
      <c r="E19" s="417">
        <v>45947</v>
      </c>
      <c r="F19" s="537" t="s">
        <v>40</v>
      </c>
      <c r="G19" s="420"/>
    </row>
    <row r="20" spans="1:7" s="419" customFormat="1" x14ac:dyDescent="0.25">
      <c r="A20" s="561" t="s">
        <v>40</v>
      </c>
      <c r="B20" s="537" t="s">
        <v>1310</v>
      </c>
      <c r="C20" s="537" t="s">
        <v>1311</v>
      </c>
      <c r="D20" s="537" t="s">
        <v>1317</v>
      </c>
      <c r="E20" s="417">
        <v>45954</v>
      </c>
      <c r="F20" s="537" t="s">
        <v>40</v>
      </c>
      <c r="G20" s="420"/>
    </row>
    <row r="21" spans="1:7" s="419" customFormat="1" x14ac:dyDescent="0.25">
      <c r="A21" s="561" t="s">
        <v>40</v>
      </c>
      <c r="B21" s="537" t="s">
        <v>1310</v>
      </c>
      <c r="C21" s="537" t="s">
        <v>1311</v>
      </c>
      <c r="D21" s="537" t="s">
        <v>1318</v>
      </c>
      <c r="E21" s="417">
        <v>45968</v>
      </c>
      <c r="F21" s="537" t="s">
        <v>40</v>
      </c>
      <c r="G21" s="420"/>
    </row>
    <row r="22" spans="1:7" s="419" customFormat="1" x14ac:dyDescent="0.25">
      <c r="A22" s="561" t="s">
        <v>40</v>
      </c>
      <c r="B22" s="537" t="s">
        <v>1310</v>
      </c>
      <c r="C22" s="537" t="s">
        <v>1311</v>
      </c>
      <c r="D22" s="537" t="s">
        <v>1319</v>
      </c>
      <c r="E22" s="417">
        <v>45982</v>
      </c>
      <c r="F22" s="537" t="s">
        <v>40</v>
      </c>
      <c r="G22" s="420"/>
    </row>
    <row r="23" spans="1:7" s="419" customFormat="1" x14ac:dyDescent="0.25">
      <c r="A23" s="561" t="s">
        <v>40</v>
      </c>
      <c r="B23" s="537" t="s">
        <v>1310</v>
      </c>
      <c r="C23" s="537" t="s">
        <v>1311</v>
      </c>
      <c r="D23" s="537" t="s">
        <v>1320</v>
      </c>
      <c r="E23" s="417">
        <v>45989</v>
      </c>
      <c r="F23" s="537" t="s">
        <v>40</v>
      </c>
      <c r="G23" s="420"/>
    </row>
    <row r="24" spans="1:7" s="419" customFormat="1" x14ac:dyDescent="0.25">
      <c r="A24" s="559" t="s">
        <v>40</v>
      </c>
      <c r="B24" s="537" t="s">
        <v>1310</v>
      </c>
      <c r="C24" s="537" t="s">
        <v>1311</v>
      </c>
      <c r="D24" s="537" t="s">
        <v>1482</v>
      </c>
      <c r="E24" s="417">
        <v>45996</v>
      </c>
      <c r="F24" s="537" t="s">
        <v>40</v>
      </c>
      <c r="G24" s="420"/>
    </row>
    <row r="25" spans="1:7" s="419" customFormat="1" x14ac:dyDescent="0.25">
      <c r="A25" s="559" t="s">
        <v>40</v>
      </c>
      <c r="B25" s="537" t="s">
        <v>1310</v>
      </c>
      <c r="C25" s="537" t="s">
        <v>1311</v>
      </c>
      <c r="D25" s="537" t="s">
        <v>1483</v>
      </c>
      <c r="E25" s="417">
        <v>46010</v>
      </c>
      <c r="F25" s="537" t="s">
        <v>40</v>
      </c>
      <c r="G25" s="418"/>
    </row>
    <row r="26" spans="1:7" s="419" customFormat="1" x14ac:dyDescent="0.25">
      <c r="A26" s="559" t="s">
        <v>40</v>
      </c>
      <c r="B26" s="537" t="s">
        <v>1310</v>
      </c>
      <c r="C26" s="537" t="s">
        <v>1311</v>
      </c>
      <c r="D26" s="537" t="s">
        <v>1484</v>
      </c>
      <c r="E26" s="417">
        <v>46024</v>
      </c>
      <c r="F26" s="537" t="s">
        <v>40</v>
      </c>
      <c r="G26" s="418"/>
    </row>
    <row r="27" spans="1:7" s="419" customFormat="1" x14ac:dyDescent="0.25">
      <c r="A27" s="559" t="s">
        <v>40</v>
      </c>
      <c r="B27" s="537" t="s">
        <v>1310</v>
      </c>
      <c r="C27" s="537" t="s">
        <v>1311</v>
      </c>
      <c r="D27" s="537" t="s">
        <v>1485</v>
      </c>
      <c r="E27" s="417">
        <v>46031</v>
      </c>
      <c r="F27" s="537" t="s">
        <v>40</v>
      </c>
      <c r="G27" s="420"/>
    </row>
    <row r="28" spans="1:7" s="419" customFormat="1" x14ac:dyDescent="0.25">
      <c r="A28" s="559" t="s">
        <v>40</v>
      </c>
      <c r="B28" s="537" t="s">
        <v>1310</v>
      </c>
      <c r="C28" s="537" t="s">
        <v>1311</v>
      </c>
      <c r="D28" s="537" t="s">
        <v>1321</v>
      </c>
      <c r="E28" s="417">
        <v>46129</v>
      </c>
      <c r="F28" s="537" t="s">
        <v>40</v>
      </c>
      <c r="G28" s="420"/>
    </row>
    <row r="29" spans="1:7" s="419" customFormat="1" x14ac:dyDescent="0.25">
      <c r="A29" s="559" t="s">
        <v>40</v>
      </c>
      <c r="B29" s="537" t="s">
        <v>1310</v>
      </c>
      <c r="C29" s="537" t="s">
        <v>1311</v>
      </c>
      <c r="D29" s="537" t="s">
        <v>1322</v>
      </c>
      <c r="E29" s="417">
        <v>46136</v>
      </c>
      <c r="F29" s="537" t="s">
        <v>40</v>
      </c>
      <c r="G29" s="420"/>
    </row>
    <row r="30" spans="1:7" s="419" customFormat="1" x14ac:dyDescent="0.25">
      <c r="A30" s="559" t="s">
        <v>40</v>
      </c>
      <c r="B30" s="537" t="s">
        <v>1310</v>
      </c>
      <c r="C30" s="537" t="s">
        <v>1311</v>
      </c>
      <c r="D30" s="537" t="s">
        <v>1323</v>
      </c>
      <c r="E30" s="417">
        <v>46150</v>
      </c>
      <c r="F30" s="537" t="s">
        <v>40</v>
      </c>
      <c r="G30" s="420"/>
    </row>
    <row r="31" spans="1:7" s="419" customFormat="1" x14ac:dyDescent="0.25">
      <c r="A31" s="559" t="s">
        <v>40</v>
      </c>
      <c r="B31" s="537" t="s">
        <v>1310</v>
      </c>
      <c r="C31" s="537" t="s">
        <v>1311</v>
      </c>
      <c r="D31" s="537" t="s">
        <v>1324</v>
      </c>
      <c r="E31" s="417">
        <v>46164</v>
      </c>
      <c r="F31" s="537" t="s">
        <v>40</v>
      </c>
      <c r="G31" s="420"/>
    </row>
    <row r="32" spans="1:7" s="419" customFormat="1" x14ac:dyDescent="0.25">
      <c r="A32" s="559" t="s">
        <v>40</v>
      </c>
      <c r="B32" s="537" t="s">
        <v>1310</v>
      </c>
      <c r="C32" s="537" t="s">
        <v>1311</v>
      </c>
      <c r="D32" s="537" t="s">
        <v>1325</v>
      </c>
      <c r="E32" s="417">
        <v>46171</v>
      </c>
      <c r="F32" s="537" t="s">
        <v>40</v>
      </c>
    </row>
    <row r="33" spans="1:7" s="419" customFormat="1" x14ac:dyDescent="0.25">
      <c r="A33" s="559" t="s">
        <v>40</v>
      </c>
      <c r="B33" s="537" t="s">
        <v>1310</v>
      </c>
      <c r="C33" s="537" t="s">
        <v>1311</v>
      </c>
      <c r="D33" s="537" t="s">
        <v>1486</v>
      </c>
      <c r="E33" s="417">
        <v>46178</v>
      </c>
      <c r="F33" s="537" t="s">
        <v>40</v>
      </c>
      <c r="G33" s="420"/>
    </row>
    <row r="34" spans="1:7" s="419" customFormat="1" x14ac:dyDescent="0.25">
      <c r="A34" s="559" t="s">
        <v>40</v>
      </c>
      <c r="B34" s="537" t="s">
        <v>1310</v>
      </c>
      <c r="C34" s="537" t="s">
        <v>1311</v>
      </c>
      <c r="D34" s="537" t="s">
        <v>1487</v>
      </c>
      <c r="E34" s="417">
        <v>46185</v>
      </c>
      <c r="F34" s="537" t="s">
        <v>40</v>
      </c>
      <c r="G34" s="420"/>
    </row>
    <row r="35" spans="1:7" s="419" customFormat="1" x14ac:dyDescent="0.25">
      <c r="A35" s="559" t="s">
        <v>40</v>
      </c>
      <c r="B35" s="537" t="s">
        <v>1310</v>
      </c>
      <c r="C35" s="537" t="s">
        <v>1311</v>
      </c>
      <c r="D35" s="537" t="s">
        <v>1488</v>
      </c>
      <c r="E35" s="417">
        <v>46192</v>
      </c>
      <c r="F35" s="537" t="s">
        <v>40</v>
      </c>
      <c r="G35" s="420"/>
    </row>
    <row r="36" spans="1:7" s="419" customFormat="1" x14ac:dyDescent="0.25">
      <c r="A36" s="559" t="s">
        <v>40</v>
      </c>
      <c r="B36" s="537" t="s">
        <v>1310</v>
      </c>
      <c r="C36" s="537" t="s">
        <v>1311</v>
      </c>
      <c r="D36" s="537" t="s">
        <v>1489</v>
      </c>
      <c r="E36" s="417">
        <v>46199</v>
      </c>
      <c r="F36" s="537" t="s">
        <v>40</v>
      </c>
      <c r="G36" s="418"/>
    </row>
    <row r="37" spans="1:7" s="419" customFormat="1" x14ac:dyDescent="0.25">
      <c r="A37" s="559" t="s">
        <v>40</v>
      </c>
      <c r="B37" s="537" t="s">
        <v>1310</v>
      </c>
      <c r="C37" s="537" t="s">
        <v>1311</v>
      </c>
      <c r="D37" s="537" t="s">
        <v>1490</v>
      </c>
      <c r="E37" s="417">
        <v>46206</v>
      </c>
      <c r="F37" s="537" t="s">
        <v>40</v>
      </c>
      <c r="G37" s="418"/>
    </row>
    <row r="38" spans="1:7" s="419" customFormat="1" x14ac:dyDescent="0.25">
      <c r="A38" s="559" t="s">
        <v>40</v>
      </c>
      <c r="B38" s="537" t="s">
        <v>1310</v>
      </c>
      <c r="C38" s="537" t="s">
        <v>1311</v>
      </c>
      <c r="D38" s="537" t="s">
        <v>1491</v>
      </c>
      <c r="E38" s="417">
        <v>46913</v>
      </c>
      <c r="F38" s="537" t="s">
        <v>40</v>
      </c>
      <c r="G38" s="420"/>
    </row>
    <row r="39" spans="1:7" s="419" customFormat="1" x14ac:dyDescent="0.25">
      <c r="A39" s="559" t="s">
        <v>40</v>
      </c>
      <c r="B39" s="537" t="s">
        <v>1310</v>
      </c>
      <c r="C39" s="537" t="s">
        <v>1311</v>
      </c>
      <c r="D39" s="537" t="s">
        <v>1492</v>
      </c>
      <c r="E39" s="417">
        <v>46934</v>
      </c>
      <c r="F39" s="537" t="s">
        <v>40</v>
      </c>
      <c r="G39" s="420"/>
    </row>
    <row r="40" spans="1:7" s="419" customFormat="1" x14ac:dyDescent="0.25">
      <c r="A40" s="559" t="s">
        <v>40</v>
      </c>
      <c r="B40" s="537" t="s">
        <v>1310</v>
      </c>
      <c r="C40" s="537" t="s">
        <v>1311</v>
      </c>
      <c r="D40" s="537" t="s">
        <v>1493</v>
      </c>
      <c r="E40" s="417">
        <v>47662</v>
      </c>
      <c r="F40" s="537" t="s">
        <v>40</v>
      </c>
      <c r="G40" s="420"/>
    </row>
    <row r="41" spans="1:7" s="419" customFormat="1" x14ac:dyDescent="0.25">
      <c r="A41" s="559" t="s">
        <v>40</v>
      </c>
      <c r="B41" s="537" t="s">
        <v>1057</v>
      </c>
      <c r="C41" s="537" t="s">
        <v>1058</v>
      </c>
      <c r="D41" s="537" t="s">
        <v>1059</v>
      </c>
      <c r="E41" s="417">
        <v>45562</v>
      </c>
      <c r="F41" s="537" t="s">
        <v>40</v>
      </c>
      <c r="G41" s="420"/>
    </row>
    <row r="42" spans="1:7" s="419" customFormat="1" x14ac:dyDescent="0.25">
      <c r="A42" s="559" t="s">
        <v>40</v>
      </c>
      <c r="B42" s="537" t="s">
        <v>1057</v>
      </c>
      <c r="C42" s="537" t="s">
        <v>1058</v>
      </c>
      <c r="D42" s="537" t="s">
        <v>1149</v>
      </c>
      <c r="E42" s="417">
        <v>45716</v>
      </c>
      <c r="F42" s="537" t="s">
        <v>40</v>
      </c>
      <c r="G42" s="420"/>
    </row>
    <row r="43" spans="1:7" s="419" customFormat="1" x14ac:dyDescent="0.25">
      <c r="A43" s="559" t="s">
        <v>40</v>
      </c>
      <c r="B43" s="537" t="s">
        <v>1057</v>
      </c>
      <c r="C43" s="537" t="s">
        <v>1058</v>
      </c>
      <c r="D43" s="537" t="s">
        <v>1326</v>
      </c>
      <c r="E43" s="417">
        <v>45884</v>
      </c>
      <c r="F43" s="537" t="s">
        <v>40</v>
      </c>
      <c r="G43" s="420"/>
    </row>
    <row r="44" spans="1:7" s="419" customFormat="1" x14ac:dyDescent="0.25">
      <c r="A44" s="559" t="s">
        <v>40</v>
      </c>
      <c r="B44" s="537" t="s">
        <v>1057</v>
      </c>
      <c r="C44" s="537" t="s">
        <v>1058</v>
      </c>
      <c r="D44" s="537" t="s">
        <v>1327</v>
      </c>
      <c r="E44" s="417">
        <v>45940</v>
      </c>
      <c r="F44" s="537" t="s">
        <v>40</v>
      </c>
      <c r="G44" s="420"/>
    </row>
    <row r="45" spans="1:7" s="419" customFormat="1" x14ac:dyDescent="0.25">
      <c r="A45" s="559" t="s">
        <v>40</v>
      </c>
      <c r="B45" s="537" t="s">
        <v>1057</v>
      </c>
      <c r="C45" s="537" t="s">
        <v>1058</v>
      </c>
      <c r="D45" s="537" t="s">
        <v>1060</v>
      </c>
      <c r="E45" s="417">
        <v>45716</v>
      </c>
      <c r="F45" s="537" t="s">
        <v>40</v>
      </c>
      <c r="G45" s="418"/>
    </row>
    <row r="46" spans="1:7" s="419" customFormat="1" x14ac:dyDescent="0.25">
      <c r="A46" s="559" t="s">
        <v>40</v>
      </c>
      <c r="B46" s="537" t="s">
        <v>1057</v>
      </c>
      <c r="C46" s="537" t="s">
        <v>1058</v>
      </c>
      <c r="D46" s="537" t="s">
        <v>1061</v>
      </c>
      <c r="E46" s="417">
        <v>45723</v>
      </c>
      <c r="F46" s="537" t="s">
        <v>40</v>
      </c>
      <c r="G46" s="418"/>
    </row>
    <row r="47" spans="1:7" s="419" customFormat="1" x14ac:dyDescent="0.25">
      <c r="A47" s="559" t="s">
        <v>40</v>
      </c>
      <c r="B47" s="537" t="s">
        <v>1057</v>
      </c>
      <c r="C47" s="537" t="s">
        <v>1058</v>
      </c>
      <c r="D47" s="537" t="s">
        <v>1062</v>
      </c>
      <c r="E47" s="417">
        <v>45730</v>
      </c>
      <c r="F47" s="537" t="s">
        <v>40</v>
      </c>
      <c r="G47" s="418"/>
    </row>
    <row r="48" spans="1:7" s="419" customFormat="1" x14ac:dyDescent="0.25">
      <c r="A48" s="559" t="s">
        <v>40</v>
      </c>
      <c r="B48" s="537" t="s">
        <v>1057</v>
      </c>
      <c r="C48" s="537" t="s">
        <v>1058</v>
      </c>
      <c r="D48" s="537" t="s">
        <v>1063</v>
      </c>
      <c r="E48" s="417">
        <v>45737</v>
      </c>
      <c r="F48" s="537" t="s">
        <v>40</v>
      </c>
      <c r="G48" s="420"/>
    </row>
    <row r="49" spans="1:7" s="419" customFormat="1" x14ac:dyDescent="0.25">
      <c r="A49" s="559" t="s">
        <v>40</v>
      </c>
      <c r="B49" s="537" t="s">
        <v>1057</v>
      </c>
      <c r="C49" s="537" t="s">
        <v>1058</v>
      </c>
      <c r="D49" s="537" t="s">
        <v>1064</v>
      </c>
      <c r="E49" s="417">
        <v>45744</v>
      </c>
      <c r="F49" s="537" t="s">
        <v>40</v>
      </c>
      <c r="G49" s="420"/>
    </row>
    <row r="50" spans="1:7" s="419" customFormat="1" x14ac:dyDescent="0.25">
      <c r="A50" s="559" t="s">
        <v>40</v>
      </c>
      <c r="B50" s="537" t="s">
        <v>1057</v>
      </c>
      <c r="C50" s="537" t="s">
        <v>1058</v>
      </c>
      <c r="D50" s="537" t="s">
        <v>1150</v>
      </c>
      <c r="E50" s="417">
        <v>45856</v>
      </c>
      <c r="F50" s="537" t="s">
        <v>40</v>
      </c>
      <c r="G50" s="420"/>
    </row>
    <row r="51" spans="1:7" s="419" customFormat="1" x14ac:dyDescent="0.25">
      <c r="A51" s="559" t="s">
        <v>40</v>
      </c>
      <c r="B51" s="537" t="s">
        <v>1057</v>
      </c>
      <c r="C51" s="537" t="s">
        <v>1058</v>
      </c>
      <c r="D51" s="537" t="s">
        <v>1151</v>
      </c>
      <c r="E51" s="417">
        <v>45898</v>
      </c>
      <c r="F51" s="537" t="s">
        <v>40</v>
      </c>
      <c r="G51" s="420"/>
    </row>
    <row r="52" spans="1:7" s="419" customFormat="1" x14ac:dyDescent="0.25">
      <c r="A52" s="559" t="s">
        <v>40</v>
      </c>
      <c r="B52" s="537" t="s">
        <v>1057</v>
      </c>
      <c r="C52" s="537" t="s">
        <v>1058</v>
      </c>
      <c r="D52" s="537" t="s">
        <v>1152</v>
      </c>
      <c r="E52" s="417">
        <v>45947</v>
      </c>
      <c r="F52" s="537" t="s">
        <v>40</v>
      </c>
      <c r="G52" s="420"/>
    </row>
    <row r="53" spans="1:7" s="419" customFormat="1" x14ac:dyDescent="0.25">
      <c r="A53" s="559" t="s">
        <v>40</v>
      </c>
      <c r="B53" s="537" t="s">
        <v>1057</v>
      </c>
      <c r="C53" s="537" t="s">
        <v>1058</v>
      </c>
      <c r="D53" s="537" t="s">
        <v>1153</v>
      </c>
      <c r="E53" s="417">
        <v>45954</v>
      </c>
      <c r="F53" s="537" t="s">
        <v>40</v>
      </c>
      <c r="G53" s="420"/>
    </row>
    <row r="54" spans="1:7" s="419" customFormat="1" x14ac:dyDescent="0.25">
      <c r="A54" s="559" t="s">
        <v>40</v>
      </c>
      <c r="B54" s="537" t="s">
        <v>1057</v>
      </c>
      <c r="C54" s="537" t="s">
        <v>1058</v>
      </c>
      <c r="D54" s="537" t="s">
        <v>1205</v>
      </c>
      <c r="E54" s="417">
        <v>45961</v>
      </c>
      <c r="F54" s="537" t="s">
        <v>40</v>
      </c>
      <c r="G54" s="420"/>
    </row>
    <row r="55" spans="1:7" s="419" customFormat="1" x14ac:dyDescent="0.25">
      <c r="A55" s="559" t="s">
        <v>40</v>
      </c>
      <c r="B55" s="537" t="s">
        <v>1242</v>
      </c>
      <c r="C55" s="537"/>
      <c r="D55" s="537" t="s">
        <v>1243</v>
      </c>
      <c r="E55" s="417">
        <v>46034</v>
      </c>
      <c r="F55" s="537" t="s">
        <v>40</v>
      </c>
      <c r="G55" s="420"/>
    </row>
    <row r="56" spans="1:7" s="419" customFormat="1" x14ac:dyDescent="0.25">
      <c r="A56" s="559" t="s">
        <v>40</v>
      </c>
      <c r="B56" s="537" t="s">
        <v>1242</v>
      </c>
      <c r="C56" s="537"/>
      <c r="D56" s="537" t="s">
        <v>1328</v>
      </c>
      <c r="E56" s="417">
        <v>46055</v>
      </c>
      <c r="F56" s="537" t="s">
        <v>40</v>
      </c>
      <c r="G56" s="420"/>
    </row>
    <row r="57" spans="1:7" s="419" customFormat="1" x14ac:dyDescent="0.25">
      <c r="A57" s="559" t="s">
        <v>40</v>
      </c>
      <c r="B57" s="537" t="s">
        <v>1242</v>
      </c>
      <c r="C57" s="537"/>
      <c r="D57" s="537" t="s">
        <v>1244</v>
      </c>
      <c r="E57" s="417">
        <v>45672</v>
      </c>
      <c r="F57" s="537" t="s">
        <v>40</v>
      </c>
      <c r="G57" s="420"/>
    </row>
    <row r="58" spans="1:7" s="419" customFormat="1" x14ac:dyDescent="0.25">
      <c r="A58" s="559" t="s">
        <v>40</v>
      </c>
      <c r="B58" s="537" t="s">
        <v>1242</v>
      </c>
      <c r="C58" s="537"/>
      <c r="D58" s="537" t="s">
        <v>1329</v>
      </c>
      <c r="E58" s="417">
        <v>45693</v>
      </c>
      <c r="F58" s="537" t="s">
        <v>40</v>
      </c>
      <c r="G58" s="420"/>
    </row>
    <row r="59" spans="1:7" s="419" customFormat="1" x14ac:dyDescent="0.25">
      <c r="A59" s="559" t="s">
        <v>40</v>
      </c>
      <c r="B59" s="537" t="s">
        <v>1242</v>
      </c>
      <c r="C59" s="537"/>
      <c r="D59" s="537" t="s">
        <v>1245</v>
      </c>
      <c r="E59" s="417">
        <v>46036</v>
      </c>
      <c r="F59" s="537" t="s">
        <v>40</v>
      </c>
      <c r="G59" s="420"/>
    </row>
    <row r="60" spans="1:7" s="419" customFormat="1" x14ac:dyDescent="0.25">
      <c r="A60" s="559" t="s">
        <v>40</v>
      </c>
      <c r="B60" s="537" t="s">
        <v>1242</v>
      </c>
      <c r="C60" s="537"/>
      <c r="D60" s="537" t="s">
        <v>1246</v>
      </c>
      <c r="E60" s="417">
        <v>46044</v>
      </c>
      <c r="F60" s="537" t="s">
        <v>40</v>
      </c>
      <c r="G60" s="420"/>
    </row>
    <row r="61" spans="1:7" s="419" customFormat="1" x14ac:dyDescent="0.25">
      <c r="A61" s="559" t="s">
        <v>40</v>
      </c>
      <c r="B61" s="537" t="s">
        <v>1242</v>
      </c>
      <c r="C61" s="537"/>
      <c r="D61" s="537" t="s">
        <v>1247</v>
      </c>
      <c r="E61" s="417">
        <v>45653</v>
      </c>
      <c r="F61" s="537" t="s">
        <v>40</v>
      </c>
      <c r="G61" s="420"/>
    </row>
    <row r="62" spans="1:7" s="419" customFormat="1" x14ac:dyDescent="0.25">
      <c r="A62" s="559" t="s">
        <v>40</v>
      </c>
      <c r="B62" s="537" t="s">
        <v>1242</v>
      </c>
      <c r="C62" s="537"/>
      <c r="D62" s="537" t="s">
        <v>1248</v>
      </c>
      <c r="E62" s="417">
        <v>46031</v>
      </c>
      <c r="F62" s="537" t="s">
        <v>40</v>
      </c>
      <c r="G62" s="420"/>
    </row>
    <row r="63" spans="1:7" s="419" customFormat="1" x14ac:dyDescent="0.25">
      <c r="A63" s="559" t="s">
        <v>40</v>
      </c>
      <c r="B63" s="537" t="s">
        <v>1242</v>
      </c>
      <c r="C63" s="537"/>
      <c r="D63" s="537" t="s">
        <v>1249</v>
      </c>
      <c r="E63" s="417">
        <v>46038</v>
      </c>
      <c r="F63" s="537" t="s">
        <v>40</v>
      </c>
      <c r="G63" s="420"/>
    </row>
    <row r="64" spans="1:7" s="419" customFormat="1" x14ac:dyDescent="0.25">
      <c r="A64" s="559" t="s">
        <v>40</v>
      </c>
      <c r="B64" s="537" t="s">
        <v>1242</v>
      </c>
      <c r="C64" s="538"/>
      <c r="D64" s="537" t="s">
        <v>1330</v>
      </c>
      <c r="E64" s="417">
        <v>46066</v>
      </c>
      <c r="F64" s="537" t="s">
        <v>40</v>
      </c>
      <c r="G64" s="420"/>
    </row>
    <row r="65" spans="1:7" s="419" customFormat="1" x14ac:dyDescent="0.25">
      <c r="A65" s="559" t="s">
        <v>40</v>
      </c>
      <c r="B65" s="537" t="s">
        <v>1242</v>
      </c>
      <c r="C65" s="537"/>
      <c r="D65" s="537" t="s">
        <v>1250</v>
      </c>
      <c r="E65" s="417">
        <v>46395</v>
      </c>
      <c r="F65" s="537" t="s">
        <v>40</v>
      </c>
      <c r="G65" s="420"/>
    </row>
    <row r="66" spans="1:7" s="419" customFormat="1" x14ac:dyDescent="0.25">
      <c r="A66" s="561" t="s">
        <v>40</v>
      </c>
      <c r="B66" s="537" t="s">
        <v>41</v>
      </c>
      <c r="C66" s="537" t="s">
        <v>42</v>
      </c>
      <c r="D66" s="537" t="s">
        <v>1331</v>
      </c>
      <c r="E66" s="417">
        <v>45576</v>
      </c>
      <c r="F66" s="537" t="s">
        <v>40</v>
      </c>
      <c r="G66" s="418"/>
    </row>
    <row r="67" spans="1:7" s="419" customFormat="1" x14ac:dyDescent="0.25">
      <c r="A67" s="561" t="s">
        <v>40</v>
      </c>
      <c r="B67" s="537" t="s">
        <v>41</v>
      </c>
      <c r="C67" s="537" t="s">
        <v>42</v>
      </c>
      <c r="D67" s="537" t="s">
        <v>1332</v>
      </c>
      <c r="E67" s="417">
        <v>45583</v>
      </c>
      <c r="F67" s="537" t="s">
        <v>40</v>
      </c>
      <c r="G67" s="418"/>
    </row>
    <row r="68" spans="1:7" s="419" customFormat="1" x14ac:dyDescent="0.25">
      <c r="A68" s="561" t="s">
        <v>40</v>
      </c>
      <c r="B68" s="537" t="s">
        <v>41</v>
      </c>
      <c r="C68" s="537" t="s">
        <v>42</v>
      </c>
      <c r="D68" s="537" t="s">
        <v>1494</v>
      </c>
      <c r="E68" s="417">
        <v>46178</v>
      </c>
      <c r="F68" s="537" t="s">
        <v>40</v>
      </c>
      <c r="G68" s="418"/>
    </row>
    <row r="69" spans="1:7" s="419" customFormat="1" x14ac:dyDescent="0.25">
      <c r="A69" s="561" t="s">
        <v>40</v>
      </c>
      <c r="B69" s="537" t="s">
        <v>41</v>
      </c>
      <c r="C69" s="537" t="s">
        <v>42</v>
      </c>
      <c r="D69" s="537" t="s">
        <v>1495</v>
      </c>
      <c r="E69" s="417">
        <v>46542</v>
      </c>
      <c r="F69" s="537" t="s">
        <v>40</v>
      </c>
      <c r="G69" s="418"/>
    </row>
    <row r="70" spans="1:7" s="419" customFormat="1" x14ac:dyDescent="0.25">
      <c r="A70" s="561" t="s">
        <v>40</v>
      </c>
      <c r="B70" s="537" t="s">
        <v>41</v>
      </c>
      <c r="C70" s="537" t="s">
        <v>42</v>
      </c>
      <c r="D70" s="537" t="s">
        <v>1496</v>
      </c>
      <c r="E70" s="417">
        <v>46906</v>
      </c>
      <c r="F70" s="537" t="s">
        <v>40</v>
      </c>
      <c r="G70" s="418"/>
    </row>
    <row r="71" spans="1:7" s="419" customFormat="1" x14ac:dyDescent="0.25">
      <c r="A71" s="561" t="s">
        <v>40</v>
      </c>
      <c r="B71" s="537" t="s">
        <v>41</v>
      </c>
      <c r="C71" s="537" t="s">
        <v>42</v>
      </c>
      <c r="D71" s="537" t="s">
        <v>1497</v>
      </c>
      <c r="E71" s="417">
        <v>45863</v>
      </c>
      <c r="F71" s="537" t="s">
        <v>40</v>
      </c>
      <c r="G71" s="418"/>
    </row>
    <row r="72" spans="1:7" s="419" customFormat="1" x14ac:dyDescent="0.25">
      <c r="A72" s="561" t="s">
        <v>40</v>
      </c>
      <c r="B72" s="537" t="s">
        <v>41</v>
      </c>
      <c r="C72" s="537" t="s">
        <v>42</v>
      </c>
      <c r="D72" s="537" t="s">
        <v>1498</v>
      </c>
      <c r="E72" s="417">
        <v>45863</v>
      </c>
      <c r="F72" s="537" t="s">
        <v>40</v>
      </c>
      <c r="G72" s="418"/>
    </row>
    <row r="73" spans="1:7" s="419" customFormat="1" x14ac:dyDescent="0.25">
      <c r="A73" s="561" t="s">
        <v>40</v>
      </c>
      <c r="B73" s="537" t="s">
        <v>41</v>
      </c>
      <c r="C73" s="537" t="s">
        <v>42</v>
      </c>
      <c r="D73" s="537" t="s">
        <v>1499</v>
      </c>
      <c r="E73" s="417">
        <v>46045</v>
      </c>
      <c r="F73" s="537" t="s">
        <v>40</v>
      </c>
      <c r="G73" s="418"/>
    </row>
    <row r="74" spans="1:7" s="419" customFormat="1" x14ac:dyDescent="0.25">
      <c r="A74" s="561" t="s">
        <v>40</v>
      </c>
      <c r="B74" s="537" t="s">
        <v>41</v>
      </c>
      <c r="C74" s="537" t="s">
        <v>42</v>
      </c>
      <c r="D74" s="537" t="s">
        <v>1500</v>
      </c>
      <c r="E74" s="417">
        <v>46227</v>
      </c>
      <c r="F74" s="537" t="s">
        <v>40</v>
      </c>
      <c r="G74" s="418"/>
    </row>
    <row r="75" spans="1:7" s="419" customFormat="1" x14ac:dyDescent="0.25">
      <c r="A75" s="559" t="s">
        <v>40</v>
      </c>
      <c r="B75" s="537" t="s">
        <v>41</v>
      </c>
      <c r="C75" s="537" t="s">
        <v>42</v>
      </c>
      <c r="D75" s="537" t="s">
        <v>1501</v>
      </c>
      <c r="E75" s="417">
        <v>46955</v>
      </c>
      <c r="F75" s="537" t="s">
        <v>40</v>
      </c>
      <c r="G75" s="418"/>
    </row>
    <row r="76" spans="1:7" s="419" customFormat="1" x14ac:dyDescent="0.25">
      <c r="A76" s="559" t="s">
        <v>40</v>
      </c>
      <c r="B76" s="537" t="s">
        <v>43</v>
      </c>
      <c r="C76" s="537" t="s">
        <v>44</v>
      </c>
      <c r="D76" s="537" t="s">
        <v>1206</v>
      </c>
      <c r="E76" s="417">
        <v>45513</v>
      </c>
      <c r="F76" s="537" t="s">
        <v>40</v>
      </c>
      <c r="G76" s="420"/>
    </row>
    <row r="77" spans="1:7" s="419" customFormat="1" x14ac:dyDescent="0.25">
      <c r="A77" s="559" t="s">
        <v>40</v>
      </c>
      <c r="B77" s="537" t="s">
        <v>43</v>
      </c>
      <c r="C77" s="537" t="s">
        <v>44</v>
      </c>
      <c r="D77" s="537" t="s">
        <v>1207</v>
      </c>
      <c r="E77" s="417">
        <v>45520</v>
      </c>
      <c r="F77" s="537" t="s">
        <v>40</v>
      </c>
      <c r="G77" s="420"/>
    </row>
    <row r="78" spans="1:7" s="419" customFormat="1" x14ac:dyDescent="0.25">
      <c r="A78" s="559" t="s">
        <v>40</v>
      </c>
      <c r="B78" s="537" t="s">
        <v>43</v>
      </c>
      <c r="C78" s="537" t="s">
        <v>44</v>
      </c>
      <c r="D78" s="537" t="s">
        <v>1208</v>
      </c>
      <c r="E78" s="417">
        <v>45527</v>
      </c>
      <c r="F78" s="537" t="s">
        <v>40</v>
      </c>
      <c r="G78" s="420"/>
    </row>
    <row r="79" spans="1:7" s="419" customFormat="1" x14ac:dyDescent="0.25">
      <c r="A79" s="559" t="s">
        <v>40</v>
      </c>
      <c r="B79" s="537" t="s">
        <v>43</v>
      </c>
      <c r="C79" s="537" t="s">
        <v>44</v>
      </c>
      <c r="D79" s="537" t="s">
        <v>1251</v>
      </c>
      <c r="E79" s="417">
        <v>45541</v>
      </c>
      <c r="F79" s="537" t="s">
        <v>40</v>
      </c>
      <c r="G79" s="420"/>
    </row>
    <row r="80" spans="1:7" s="419" customFormat="1" x14ac:dyDescent="0.25">
      <c r="A80" s="561" t="s">
        <v>40</v>
      </c>
      <c r="B80" s="537" t="s">
        <v>43</v>
      </c>
      <c r="C80" s="537" t="s">
        <v>44</v>
      </c>
      <c r="D80" s="537" t="s">
        <v>1252</v>
      </c>
      <c r="E80" s="417">
        <v>45548</v>
      </c>
      <c r="F80" s="537" t="s">
        <v>40</v>
      </c>
      <c r="G80" s="420"/>
    </row>
    <row r="81" spans="1:7" s="419" customFormat="1" x14ac:dyDescent="0.25">
      <c r="A81" s="561" t="s">
        <v>40</v>
      </c>
      <c r="B81" s="537" t="s">
        <v>43</v>
      </c>
      <c r="C81" s="537" t="s">
        <v>44</v>
      </c>
      <c r="D81" s="537" t="s">
        <v>1253</v>
      </c>
      <c r="E81" s="417">
        <v>45555</v>
      </c>
      <c r="F81" s="537" t="s">
        <v>40</v>
      </c>
      <c r="G81" s="420"/>
    </row>
    <row r="82" spans="1:7" s="419" customFormat="1" x14ac:dyDescent="0.25">
      <c r="A82" s="561" t="s">
        <v>40</v>
      </c>
      <c r="B82" s="537" t="s">
        <v>43</v>
      </c>
      <c r="C82" s="537" t="s">
        <v>44</v>
      </c>
      <c r="D82" s="537" t="s">
        <v>1254</v>
      </c>
      <c r="E82" s="417">
        <v>45562</v>
      </c>
      <c r="F82" s="537" t="s">
        <v>40</v>
      </c>
      <c r="G82" s="420"/>
    </row>
    <row r="83" spans="1:7" s="419" customFormat="1" x14ac:dyDescent="0.25">
      <c r="A83" s="561" t="s">
        <v>40</v>
      </c>
      <c r="B83" s="537" t="s">
        <v>43</v>
      </c>
      <c r="C83" s="537" t="s">
        <v>44</v>
      </c>
      <c r="D83" s="537" t="s">
        <v>1255</v>
      </c>
      <c r="E83" s="417">
        <v>45569</v>
      </c>
      <c r="F83" s="537" t="s">
        <v>40</v>
      </c>
      <c r="G83" s="420"/>
    </row>
    <row r="84" spans="1:7" s="419" customFormat="1" x14ac:dyDescent="0.25">
      <c r="A84" s="559" t="s">
        <v>40</v>
      </c>
      <c r="B84" s="537" t="s">
        <v>43</v>
      </c>
      <c r="C84" s="537" t="s">
        <v>44</v>
      </c>
      <c r="D84" s="537" t="s">
        <v>1256</v>
      </c>
      <c r="E84" s="417">
        <v>45576</v>
      </c>
      <c r="F84" s="537" t="s">
        <v>40</v>
      </c>
      <c r="G84" s="420"/>
    </row>
    <row r="85" spans="1:7" s="419" customFormat="1" x14ac:dyDescent="0.25">
      <c r="A85" s="559" t="s">
        <v>40</v>
      </c>
      <c r="B85" s="537" t="s">
        <v>43</v>
      </c>
      <c r="C85" s="537" t="s">
        <v>44</v>
      </c>
      <c r="D85" s="537" t="s">
        <v>1257</v>
      </c>
      <c r="E85" s="417">
        <v>45583</v>
      </c>
      <c r="F85" s="537" t="s">
        <v>40</v>
      </c>
      <c r="G85" s="418"/>
    </row>
    <row r="86" spans="1:7" s="419" customFormat="1" x14ac:dyDescent="0.25">
      <c r="A86" s="559" t="s">
        <v>40</v>
      </c>
      <c r="B86" s="537" t="s">
        <v>43</v>
      </c>
      <c r="C86" s="537" t="s">
        <v>44</v>
      </c>
      <c r="D86" s="537" t="s">
        <v>1258</v>
      </c>
      <c r="E86" s="417">
        <v>45590</v>
      </c>
      <c r="F86" s="537" t="s">
        <v>40</v>
      </c>
      <c r="G86" s="418"/>
    </row>
    <row r="87" spans="1:7" s="419" customFormat="1" x14ac:dyDescent="0.25">
      <c r="A87" s="559" t="s">
        <v>40</v>
      </c>
      <c r="B87" s="537" t="s">
        <v>43</v>
      </c>
      <c r="C87" s="537" t="s">
        <v>44</v>
      </c>
      <c r="D87" s="537" t="s">
        <v>1333</v>
      </c>
      <c r="E87" s="417">
        <v>45597</v>
      </c>
      <c r="F87" s="537" t="s">
        <v>40</v>
      </c>
      <c r="G87" s="420"/>
    </row>
    <row r="88" spans="1:7" s="419" customFormat="1" x14ac:dyDescent="0.25">
      <c r="A88" s="559" t="s">
        <v>40</v>
      </c>
      <c r="B88" s="537" t="s">
        <v>43</v>
      </c>
      <c r="C88" s="537" t="s">
        <v>44</v>
      </c>
      <c r="D88" s="537" t="s">
        <v>1334</v>
      </c>
      <c r="E88" s="417">
        <v>45604</v>
      </c>
      <c r="F88" s="537" t="s">
        <v>40</v>
      </c>
      <c r="G88" s="420"/>
    </row>
    <row r="89" spans="1:7" s="419" customFormat="1" x14ac:dyDescent="0.25">
      <c r="A89" s="559" t="s">
        <v>40</v>
      </c>
      <c r="B89" s="537" t="s">
        <v>43</v>
      </c>
      <c r="C89" s="537" t="s">
        <v>44</v>
      </c>
      <c r="D89" s="537" t="s">
        <v>1335</v>
      </c>
      <c r="E89" s="417">
        <v>45611</v>
      </c>
      <c r="F89" s="537" t="s">
        <v>40</v>
      </c>
      <c r="G89" s="420"/>
    </row>
    <row r="90" spans="1:7" s="419" customFormat="1" x14ac:dyDescent="0.25">
      <c r="A90" s="559" t="s">
        <v>40</v>
      </c>
      <c r="B90" s="537" t="s">
        <v>43</v>
      </c>
      <c r="C90" s="537" t="s">
        <v>44</v>
      </c>
      <c r="D90" s="537" t="s">
        <v>1336</v>
      </c>
      <c r="E90" s="417">
        <v>45618</v>
      </c>
      <c r="F90" s="537" t="s">
        <v>40</v>
      </c>
      <c r="G90" s="420"/>
    </row>
    <row r="91" spans="1:7" s="419" customFormat="1" x14ac:dyDescent="0.25">
      <c r="A91" s="559" t="s">
        <v>40</v>
      </c>
      <c r="B91" s="537" t="s">
        <v>43</v>
      </c>
      <c r="C91" s="537" t="s">
        <v>44</v>
      </c>
      <c r="D91" s="537" t="s">
        <v>1337</v>
      </c>
      <c r="E91" s="417">
        <v>45625</v>
      </c>
      <c r="F91" s="537" t="s">
        <v>40</v>
      </c>
      <c r="G91" s="420"/>
    </row>
    <row r="92" spans="1:7" s="419" customFormat="1" x14ac:dyDescent="0.25">
      <c r="A92" s="559" t="s">
        <v>40</v>
      </c>
      <c r="B92" s="537" t="s">
        <v>43</v>
      </c>
      <c r="C92" s="537" t="s">
        <v>44</v>
      </c>
      <c r="D92" s="537" t="s">
        <v>1338</v>
      </c>
      <c r="E92" s="417">
        <v>45632</v>
      </c>
      <c r="F92" s="537" t="s">
        <v>40</v>
      </c>
    </row>
    <row r="93" spans="1:7" s="419" customFormat="1" x14ac:dyDescent="0.25">
      <c r="A93" s="559" t="s">
        <v>40</v>
      </c>
      <c r="B93" s="537" t="s">
        <v>43</v>
      </c>
      <c r="C93" s="537" t="s">
        <v>44</v>
      </c>
      <c r="D93" s="537" t="s">
        <v>1339</v>
      </c>
      <c r="E93" s="417">
        <v>45639</v>
      </c>
      <c r="F93" s="537" t="s">
        <v>40</v>
      </c>
      <c r="G93" s="420"/>
    </row>
    <row r="94" spans="1:7" s="419" customFormat="1" x14ac:dyDescent="0.25">
      <c r="A94" s="559" t="s">
        <v>40</v>
      </c>
      <c r="B94" s="537" t="s">
        <v>43</v>
      </c>
      <c r="C94" s="537" t="s">
        <v>44</v>
      </c>
      <c r="D94" s="537" t="s">
        <v>1340</v>
      </c>
      <c r="E94" s="417">
        <v>45646</v>
      </c>
      <c r="F94" s="537" t="s">
        <v>40</v>
      </c>
      <c r="G94" s="420"/>
    </row>
    <row r="95" spans="1:7" s="419" customFormat="1" x14ac:dyDescent="0.25">
      <c r="A95" s="559" t="s">
        <v>40</v>
      </c>
      <c r="B95" s="537" t="s">
        <v>43</v>
      </c>
      <c r="C95" s="537" t="s">
        <v>44</v>
      </c>
      <c r="D95" s="537" t="s">
        <v>1341</v>
      </c>
      <c r="E95" s="417">
        <v>45653</v>
      </c>
      <c r="F95" s="537" t="s">
        <v>40</v>
      </c>
      <c r="G95" s="420"/>
    </row>
    <row r="96" spans="1:7" s="419" customFormat="1" x14ac:dyDescent="0.25">
      <c r="A96" s="559" t="s">
        <v>40</v>
      </c>
      <c r="B96" s="537" t="s">
        <v>43</v>
      </c>
      <c r="C96" s="537" t="s">
        <v>44</v>
      </c>
      <c r="D96" s="537" t="s">
        <v>1342</v>
      </c>
      <c r="E96" s="417">
        <v>45660</v>
      </c>
      <c r="F96" s="537" t="s">
        <v>40</v>
      </c>
      <c r="G96" s="418"/>
    </row>
    <row r="97" spans="1:7" s="419" customFormat="1" x14ac:dyDescent="0.25">
      <c r="A97" s="559" t="s">
        <v>40</v>
      </c>
      <c r="B97" s="537" t="s">
        <v>43</v>
      </c>
      <c r="C97" s="537" t="s">
        <v>44</v>
      </c>
      <c r="D97" s="537" t="s">
        <v>1343</v>
      </c>
      <c r="E97" s="417">
        <v>45667</v>
      </c>
      <c r="F97" s="537" t="s">
        <v>40</v>
      </c>
      <c r="G97" s="418"/>
    </row>
    <row r="98" spans="1:7" s="419" customFormat="1" x14ac:dyDescent="0.25">
      <c r="A98" s="559" t="s">
        <v>40</v>
      </c>
      <c r="B98" s="537" t="s">
        <v>43</v>
      </c>
      <c r="C98" s="537" t="s">
        <v>44</v>
      </c>
      <c r="D98" s="537" t="s">
        <v>1344</v>
      </c>
      <c r="E98" s="417">
        <v>45674</v>
      </c>
      <c r="F98" s="537" t="s">
        <v>40</v>
      </c>
      <c r="G98" s="420"/>
    </row>
    <row r="99" spans="1:7" s="419" customFormat="1" x14ac:dyDescent="0.25">
      <c r="A99" s="559" t="s">
        <v>40</v>
      </c>
      <c r="B99" s="537" t="s">
        <v>43</v>
      </c>
      <c r="C99" s="537" t="s">
        <v>44</v>
      </c>
      <c r="D99" s="537" t="s">
        <v>1345</v>
      </c>
      <c r="E99" s="417">
        <v>45681</v>
      </c>
      <c r="F99" s="537" t="s">
        <v>40</v>
      </c>
      <c r="G99" s="420"/>
    </row>
    <row r="100" spans="1:7" s="419" customFormat="1" x14ac:dyDescent="0.25">
      <c r="A100" s="559" t="s">
        <v>40</v>
      </c>
      <c r="B100" s="537" t="s">
        <v>43</v>
      </c>
      <c r="C100" s="537" t="s">
        <v>44</v>
      </c>
      <c r="D100" s="537" t="s">
        <v>1346</v>
      </c>
      <c r="E100" s="417">
        <v>45688</v>
      </c>
      <c r="F100" s="537" t="s">
        <v>40</v>
      </c>
      <c r="G100" s="420"/>
    </row>
    <row r="101" spans="1:7" s="419" customFormat="1" x14ac:dyDescent="0.25">
      <c r="A101" s="559" t="s">
        <v>40</v>
      </c>
      <c r="B101" s="537" t="s">
        <v>43</v>
      </c>
      <c r="C101" s="537" t="s">
        <v>44</v>
      </c>
      <c r="D101" s="537" t="s">
        <v>1347</v>
      </c>
      <c r="E101" s="417">
        <v>45702</v>
      </c>
      <c r="F101" s="537" t="s">
        <v>40</v>
      </c>
      <c r="G101" s="420"/>
    </row>
    <row r="102" spans="1:7" s="419" customFormat="1" x14ac:dyDescent="0.25">
      <c r="A102" s="559" t="s">
        <v>40</v>
      </c>
      <c r="B102" s="537" t="s">
        <v>43</v>
      </c>
      <c r="C102" s="537" t="s">
        <v>44</v>
      </c>
      <c r="D102" s="537" t="s">
        <v>1348</v>
      </c>
      <c r="E102" s="417">
        <v>45709</v>
      </c>
      <c r="F102" s="537" t="s">
        <v>40</v>
      </c>
      <c r="G102" s="420"/>
    </row>
    <row r="103" spans="1:7" s="419" customFormat="1" x14ac:dyDescent="0.25">
      <c r="A103" s="559" t="s">
        <v>40</v>
      </c>
      <c r="B103" s="537" t="s">
        <v>43</v>
      </c>
      <c r="C103" s="537" t="s">
        <v>44</v>
      </c>
      <c r="D103" s="537" t="s">
        <v>1502</v>
      </c>
      <c r="E103" s="417">
        <v>45758</v>
      </c>
      <c r="F103" s="537" t="s">
        <v>40</v>
      </c>
      <c r="G103" s="420"/>
    </row>
    <row r="104" spans="1:7" s="419" customFormat="1" x14ac:dyDescent="0.25">
      <c r="A104" s="559" t="s">
        <v>40</v>
      </c>
      <c r="B104" s="537" t="s">
        <v>43</v>
      </c>
      <c r="C104" s="537" t="s">
        <v>44</v>
      </c>
      <c r="D104" s="537" t="s">
        <v>1154</v>
      </c>
      <c r="E104" s="417">
        <v>45506</v>
      </c>
      <c r="F104" s="537" t="s">
        <v>40</v>
      </c>
      <c r="G104" s="420"/>
    </row>
    <row r="105" spans="1:7" s="419" customFormat="1" x14ac:dyDescent="0.25">
      <c r="A105" s="559" t="s">
        <v>40</v>
      </c>
      <c r="B105" s="537" t="s">
        <v>43</v>
      </c>
      <c r="C105" s="537" t="s">
        <v>44</v>
      </c>
      <c r="D105" s="537" t="s">
        <v>1155</v>
      </c>
      <c r="E105" s="417">
        <v>45513</v>
      </c>
      <c r="F105" s="537" t="s">
        <v>40</v>
      </c>
      <c r="G105" s="418"/>
    </row>
    <row r="106" spans="1:7" s="419" customFormat="1" x14ac:dyDescent="0.25">
      <c r="A106" s="559" t="s">
        <v>40</v>
      </c>
      <c r="B106" s="537" t="s">
        <v>43</v>
      </c>
      <c r="C106" s="537" t="s">
        <v>44</v>
      </c>
      <c r="D106" s="537" t="s">
        <v>1156</v>
      </c>
      <c r="E106" s="417">
        <v>45520</v>
      </c>
      <c r="F106" s="537" t="s">
        <v>40</v>
      </c>
      <c r="G106" s="418"/>
    </row>
    <row r="107" spans="1:7" s="419" customFormat="1" x14ac:dyDescent="0.25">
      <c r="A107" s="559" t="s">
        <v>40</v>
      </c>
      <c r="B107" s="537" t="s">
        <v>43</v>
      </c>
      <c r="C107" s="537" t="s">
        <v>44</v>
      </c>
      <c r="D107" s="537" t="s">
        <v>1157</v>
      </c>
      <c r="E107" s="417">
        <v>45527</v>
      </c>
      <c r="F107" s="537" t="s">
        <v>40</v>
      </c>
      <c r="G107" s="418"/>
    </row>
    <row r="108" spans="1:7" s="419" customFormat="1" x14ac:dyDescent="0.25">
      <c r="A108" s="559" t="s">
        <v>40</v>
      </c>
      <c r="B108" s="537" t="s">
        <v>43</v>
      </c>
      <c r="C108" s="537" t="s">
        <v>44</v>
      </c>
      <c r="D108" s="537" t="s">
        <v>1158</v>
      </c>
      <c r="E108" s="417">
        <v>45534</v>
      </c>
      <c r="F108" s="537" t="s">
        <v>40</v>
      </c>
      <c r="G108" s="420"/>
    </row>
    <row r="109" spans="1:7" s="419" customFormat="1" x14ac:dyDescent="0.25">
      <c r="A109" s="559" t="s">
        <v>40</v>
      </c>
      <c r="B109" s="537" t="s">
        <v>43</v>
      </c>
      <c r="C109" s="537" t="s">
        <v>44</v>
      </c>
      <c r="D109" s="537" t="s">
        <v>1159</v>
      </c>
      <c r="E109" s="417">
        <v>45541</v>
      </c>
      <c r="F109" s="537" t="s">
        <v>40</v>
      </c>
      <c r="G109" s="420"/>
    </row>
    <row r="110" spans="1:7" s="419" customFormat="1" x14ac:dyDescent="0.25">
      <c r="A110" s="559" t="s">
        <v>40</v>
      </c>
      <c r="B110" s="537" t="s">
        <v>43</v>
      </c>
      <c r="C110" s="537" t="s">
        <v>44</v>
      </c>
      <c r="D110" s="537" t="s">
        <v>1160</v>
      </c>
      <c r="E110" s="417">
        <v>45548</v>
      </c>
      <c r="F110" s="537" t="s">
        <v>40</v>
      </c>
      <c r="G110" s="420"/>
    </row>
    <row r="111" spans="1:7" s="419" customFormat="1" x14ac:dyDescent="0.25">
      <c r="A111" s="559" t="s">
        <v>40</v>
      </c>
      <c r="B111" s="537" t="s">
        <v>43</v>
      </c>
      <c r="C111" s="537" t="s">
        <v>44</v>
      </c>
      <c r="D111" s="537" t="s">
        <v>1161</v>
      </c>
      <c r="E111" s="417">
        <v>45555</v>
      </c>
      <c r="F111" s="537" t="s">
        <v>40</v>
      </c>
      <c r="G111" s="420"/>
    </row>
    <row r="112" spans="1:7" s="419" customFormat="1" x14ac:dyDescent="0.25">
      <c r="A112" s="559" t="s">
        <v>40</v>
      </c>
      <c r="B112" s="537" t="s">
        <v>43</v>
      </c>
      <c r="C112" s="537" t="s">
        <v>44</v>
      </c>
      <c r="D112" s="537" t="s">
        <v>1162</v>
      </c>
      <c r="E112" s="417">
        <v>45562</v>
      </c>
      <c r="F112" s="537" t="s">
        <v>40</v>
      </c>
      <c r="G112" s="420"/>
    </row>
    <row r="113" spans="1:7" s="419" customFormat="1" x14ac:dyDescent="0.25">
      <c r="A113" s="559" t="s">
        <v>40</v>
      </c>
      <c r="B113" s="537" t="s">
        <v>43</v>
      </c>
      <c r="C113" s="537" t="s">
        <v>44</v>
      </c>
      <c r="D113" s="537" t="s">
        <v>1163</v>
      </c>
      <c r="E113" s="417">
        <v>45569</v>
      </c>
      <c r="F113" s="537" t="s">
        <v>40</v>
      </c>
      <c r="G113" s="420"/>
    </row>
    <row r="114" spans="1:7" s="419" customFormat="1" x14ac:dyDescent="0.25">
      <c r="A114" s="559" t="s">
        <v>40</v>
      </c>
      <c r="B114" s="537" t="s">
        <v>43</v>
      </c>
      <c r="C114" s="537" t="s">
        <v>44</v>
      </c>
      <c r="D114" s="537" t="s">
        <v>1164</v>
      </c>
      <c r="E114" s="417">
        <v>45576</v>
      </c>
      <c r="F114" s="537" t="s">
        <v>40</v>
      </c>
      <c r="G114" s="420"/>
    </row>
    <row r="115" spans="1:7" s="419" customFormat="1" x14ac:dyDescent="0.25">
      <c r="A115" s="559" t="s">
        <v>40</v>
      </c>
      <c r="B115" s="537" t="s">
        <v>43</v>
      </c>
      <c r="C115" s="537" t="s">
        <v>44</v>
      </c>
      <c r="D115" s="537" t="s">
        <v>1165</v>
      </c>
      <c r="E115" s="417">
        <v>45590</v>
      </c>
      <c r="F115" s="537" t="s">
        <v>40</v>
      </c>
      <c r="G115" s="420"/>
    </row>
    <row r="116" spans="1:7" s="419" customFormat="1" x14ac:dyDescent="0.25">
      <c r="A116" s="559" t="s">
        <v>40</v>
      </c>
      <c r="B116" s="537" t="s">
        <v>43</v>
      </c>
      <c r="C116" s="537" t="s">
        <v>44</v>
      </c>
      <c r="D116" s="537" t="s">
        <v>1209</v>
      </c>
      <c r="E116" s="417">
        <v>45597</v>
      </c>
      <c r="F116" s="537" t="s">
        <v>40</v>
      </c>
      <c r="G116" s="420"/>
    </row>
    <row r="117" spans="1:7" s="419" customFormat="1" x14ac:dyDescent="0.25">
      <c r="A117" s="559" t="s">
        <v>40</v>
      </c>
      <c r="B117" s="537" t="s">
        <v>43</v>
      </c>
      <c r="C117" s="537" t="s">
        <v>44</v>
      </c>
      <c r="D117" s="537" t="s">
        <v>1210</v>
      </c>
      <c r="E117" s="417">
        <v>45604</v>
      </c>
      <c r="F117" s="537" t="s">
        <v>40</v>
      </c>
      <c r="G117" s="420"/>
    </row>
    <row r="118" spans="1:7" s="419" customFormat="1" x14ac:dyDescent="0.25">
      <c r="A118" s="559" t="s">
        <v>40</v>
      </c>
      <c r="B118" s="537" t="s">
        <v>43</v>
      </c>
      <c r="C118" s="537" t="s">
        <v>44</v>
      </c>
      <c r="D118" s="537" t="s">
        <v>1211</v>
      </c>
      <c r="E118" s="417">
        <v>45611</v>
      </c>
      <c r="F118" s="537" t="s">
        <v>40</v>
      </c>
      <c r="G118" s="420"/>
    </row>
    <row r="119" spans="1:7" s="419" customFormat="1" x14ac:dyDescent="0.25">
      <c r="A119" s="559" t="s">
        <v>40</v>
      </c>
      <c r="B119" s="537" t="s">
        <v>43</v>
      </c>
      <c r="C119" s="537" t="s">
        <v>44</v>
      </c>
      <c r="D119" s="537" t="s">
        <v>1212</v>
      </c>
      <c r="E119" s="417">
        <v>45618</v>
      </c>
      <c r="F119" s="537" t="s">
        <v>40</v>
      </c>
      <c r="G119" s="420"/>
    </row>
    <row r="120" spans="1:7" s="419" customFormat="1" x14ac:dyDescent="0.25">
      <c r="A120" s="559" t="s">
        <v>40</v>
      </c>
      <c r="B120" s="537" t="s">
        <v>43</v>
      </c>
      <c r="C120" s="537" t="s">
        <v>44</v>
      </c>
      <c r="D120" s="537" t="s">
        <v>1259</v>
      </c>
      <c r="E120" s="417">
        <v>45625</v>
      </c>
      <c r="F120" s="537" t="s">
        <v>40</v>
      </c>
      <c r="G120" s="420"/>
    </row>
    <row r="121" spans="1:7" s="419" customFormat="1" x14ac:dyDescent="0.25">
      <c r="A121" s="559" t="s">
        <v>40</v>
      </c>
      <c r="B121" s="537" t="s">
        <v>43</v>
      </c>
      <c r="C121" s="537" t="s">
        <v>44</v>
      </c>
      <c r="D121" s="537" t="s">
        <v>1260</v>
      </c>
      <c r="E121" s="417">
        <v>45632</v>
      </c>
      <c r="F121" s="537" t="s">
        <v>40</v>
      </c>
      <c r="G121" s="420"/>
    </row>
    <row r="122" spans="1:7" s="419" customFormat="1" x14ac:dyDescent="0.25">
      <c r="A122" s="559" t="s">
        <v>40</v>
      </c>
      <c r="B122" s="537" t="s">
        <v>43</v>
      </c>
      <c r="C122" s="537" t="s">
        <v>44</v>
      </c>
      <c r="D122" s="537" t="s">
        <v>1261</v>
      </c>
      <c r="E122" s="417">
        <v>45639</v>
      </c>
      <c r="F122" s="537" t="s">
        <v>40</v>
      </c>
      <c r="G122" s="420"/>
    </row>
    <row r="123" spans="1:7" s="419" customFormat="1" x14ac:dyDescent="0.25">
      <c r="A123" s="559" t="s">
        <v>40</v>
      </c>
      <c r="B123" s="537" t="s">
        <v>43</v>
      </c>
      <c r="C123" s="537" t="s">
        <v>44</v>
      </c>
      <c r="D123" s="537" t="s">
        <v>1262</v>
      </c>
      <c r="E123" s="417">
        <v>45646</v>
      </c>
      <c r="F123" s="537" t="s">
        <v>40</v>
      </c>
      <c r="G123" s="420"/>
    </row>
    <row r="124" spans="1:7" s="419" customFormat="1" x14ac:dyDescent="0.25">
      <c r="A124" s="559" t="s">
        <v>40</v>
      </c>
      <c r="B124" s="537" t="s">
        <v>43</v>
      </c>
      <c r="C124" s="538" t="s">
        <v>44</v>
      </c>
      <c r="D124" s="537" t="s">
        <v>1263</v>
      </c>
      <c r="E124" s="417">
        <v>45653</v>
      </c>
      <c r="F124" s="537" t="s">
        <v>40</v>
      </c>
      <c r="G124" s="420"/>
    </row>
    <row r="125" spans="1:7" s="419" customFormat="1" x14ac:dyDescent="0.25">
      <c r="A125" s="559" t="s">
        <v>40</v>
      </c>
      <c r="B125" s="537" t="s">
        <v>43</v>
      </c>
      <c r="C125" s="537" t="s">
        <v>44</v>
      </c>
      <c r="D125" s="537" t="s">
        <v>1264</v>
      </c>
      <c r="E125" s="417">
        <v>45660</v>
      </c>
      <c r="F125" s="537" t="s">
        <v>40</v>
      </c>
      <c r="G125" s="420"/>
    </row>
    <row r="126" spans="1:7" s="419" customFormat="1" x14ac:dyDescent="0.25">
      <c r="A126" s="561" t="s">
        <v>40</v>
      </c>
      <c r="B126" s="537" t="s">
        <v>43</v>
      </c>
      <c r="C126" s="537" t="s">
        <v>44</v>
      </c>
      <c r="D126" s="537" t="s">
        <v>1265</v>
      </c>
      <c r="E126" s="417">
        <v>45667</v>
      </c>
      <c r="F126" s="537" t="s">
        <v>40</v>
      </c>
      <c r="G126" s="418"/>
    </row>
    <row r="127" spans="1:7" s="419" customFormat="1" x14ac:dyDescent="0.25">
      <c r="A127" s="561" t="s">
        <v>40</v>
      </c>
      <c r="B127" s="537" t="s">
        <v>43</v>
      </c>
      <c r="C127" s="537" t="s">
        <v>44</v>
      </c>
      <c r="D127" s="537" t="s">
        <v>1266</v>
      </c>
      <c r="E127" s="417">
        <v>45674</v>
      </c>
      <c r="F127" s="537" t="s">
        <v>40</v>
      </c>
      <c r="G127" s="418"/>
    </row>
    <row r="128" spans="1:7" s="419" customFormat="1" x14ac:dyDescent="0.25">
      <c r="A128" s="561" t="s">
        <v>40</v>
      </c>
      <c r="B128" s="537" t="s">
        <v>43</v>
      </c>
      <c r="C128" s="537" t="s">
        <v>44</v>
      </c>
      <c r="D128" s="537" t="s">
        <v>1267</v>
      </c>
      <c r="E128" s="417">
        <v>45681</v>
      </c>
      <c r="F128" s="537" t="s">
        <v>40</v>
      </c>
      <c r="G128" s="418"/>
    </row>
    <row r="129" spans="1:7" s="419" customFormat="1" x14ac:dyDescent="0.25">
      <c r="A129" s="561" t="s">
        <v>40</v>
      </c>
      <c r="B129" s="537" t="s">
        <v>43</v>
      </c>
      <c r="C129" s="537" t="s">
        <v>44</v>
      </c>
      <c r="D129" s="537" t="s">
        <v>1349</v>
      </c>
      <c r="E129" s="417">
        <v>45688</v>
      </c>
      <c r="F129" s="537" t="s">
        <v>40</v>
      </c>
      <c r="G129" s="418"/>
    </row>
    <row r="130" spans="1:7" s="419" customFormat="1" x14ac:dyDescent="0.25">
      <c r="A130" s="561" t="s">
        <v>40</v>
      </c>
      <c r="B130" s="537" t="s">
        <v>43</v>
      </c>
      <c r="C130" s="537" t="s">
        <v>44</v>
      </c>
      <c r="D130" s="537" t="s">
        <v>1350</v>
      </c>
      <c r="E130" s="417">
        <v>45695</v>
      </c>
      <c r="F130" s="537" t="s">
        <v>40</v>
      </c>
      <c r="G130" s="418"/>
    </row>
    <row r="131" spans="1:7" s="419" customFormat="1" x14ac:dyDescent="0.25">
      <c r="A131" s="561" t="s">
        <v>40</v>
      </c>
      <c r="B131" s="537" t="s">
        <v>43</v>
      </c>
      <c r="C131" s="537" t="s">
        <v>44</v>
      </c>
      <c r="D131" s="537" t="s">
        <v>1351</v>
      </c>
      <c r="E131" s="417">
        <v>45702</v>
      </c>
      <c r="F131" s="537" t="s">
        <v>40</v>
      </c>
      <c r="G131" s="418"/>
    </row>
    <row r="132" spans="1:7" s="419" customFormat="1" x14ac:dyDescent="0.25">
      <c r="A132" s="561" t="s">
        <v>40</v>
      </c>
      <c r="B132" s="537" t="s">
        <v>43</v>
      </c>
      <c r="C132" s="537" t="s">
        <v>44</v>
      </c>
      <c r="D132" s="537" t="s">
        <v>1352</v>
      </c>
      <c r="E132" s="417">
        <v>45709</v>
      </c>
      <c r="F132" s="537" t="s">
        <v>40</v>
      </c>
      <c r="G132" s="418"/>
    </row>
    <row r="133" spans="1:7" s="419" customFormat="1" x14ac:dyDescent="0.25">
      <c r="A133" s="561" t="s">
        <v>40</v>
      </c>
      <c r="B133" s="537" t="s">
        <v>43</v>
      </c>
      <c r="C133" s="537" t="s">
        <v>44</v>
      </c>
      <c r="D133" s="537" t="s">
        <v>1353</v>
      </c>
      <c r="E133" s="417">
        <v>45716</v>
      </c>
      <c r="F133" s="537" t="s">
        <v>40</v>
      </c>
      <c r="G133" s="418"/>
    </row>
    <row r="134" spans="1:7" s="419" customFormat="1" x14ac:dyDescent="0.25">
      <c r="A134" s="561" t="s">
        <v>40</v>
      </c>
      <c r="B134" s="537" t="s">
        <v>43</v>
      </c>
      <c r="C134" s="537" t="s">
        <v>44</v>
      </c>
      <c r="D134" s="537" t="s">
        <v>1354</v>
      </c>
      <c r="E134" s="417">
        <v>45723</v>
      </c>
      <c r="F134" s="537" t="s">
        <v>40</v>
      </c>
      <c r="G134" s="418"/>
    </row>
    <row r="135" spans="1:7" s="419" customFormat="1" x14ac:dyDescent="0.25">
      <c r="A135" s="559" t="s">
        <v>40</v>
      </c>
      <c r="B135" s="537" t="s">
        <v>43</v>
      </c>
      <c r="C135" s="537" t="s">
        <v>44</v>
      </c>
      <c r="D135" s="537" t="s">
        <v>1355</v>
      </c>
      <c r="E135" s="417">
        <v>45730</v>
      </c>
      <c r="F135" s="537" t="s">
        <v>40</v>
      </c>
      <c r="G135" s="418"/>
    </row>
    <row r="136" spans="1:7" s="419" customFormat="1" x14ac:dyDescent="0.25">
      <c r="A136" s="559" t="s">
        <v>40</v>
      </c>
      <c r="B136" s="537" t="s">
        <v>43</v>
      </c>
      <c r="C136" s="537" t="s">
        <v>44</v>
      </c>
      <c r="D136" s="537" t="s">
        <v>1356</v>
      </c>
      <c r="E136" s="417">
        <v>45737</v>
      </c>
      <c r="F136" s="537" t="s">
        <v>40</v>
      </c>
      <c r="G136" s="420"/>
    </row>
    <row r="137" spans="1:7" s="419" customFormat="1" x14ac:dyDescent="0.25">
      <c r="A137" s="559" t="s">
        <v>40</v>
      </c>
      <c r="B137" s="537" t="s">
        <v>43</v>
      </c>
      <c r="C137" s="537" t="s">
        <v>44</v>
      </c>
      <c r="D137" s="537" t="s">
        <v>1357</v>
      </c>
      <c r="E137" s="417">
        <v>45744</v>
      </c>
      <c r="F137" s="537" t="s">
        <v>40</v>
      </c>
      <c r="G137" s="420"/>
    </row>
    <row r="138" spans="1:7" s="419" customFormat="1" x14ac:dyDescent="0.25">
      <c r="A138" s="559" t="s">
        <v>40</v>
      </c>
      <c r="B138" s="537" t="s">
        <v>43</v>
      </c>
      <c r="C138" s="537" t="s">
        <v>44</v>
      </c>
      <c r="D138" s="537" t="s">
        <v>1358</v>
      </c>
      <c r="E138" s="417">
        <v>45751</v>
      </c>
      <c r="F138" s="537" t="s">
        <v>40</v>
      </c>
      <c r="G138" s="420"/>
    </row>
    <row r="139" spans="1:7" s="419" customFormat="1" x14ac:dyDescent="0.25">
      <c r="A139" s="559" t="s">
        <v>40</v>
      </c>
      <c r="B139" s="537" t="s">
        <v>43</v>
      </c>
      <c r="C139" s="537" t="s">
        <v>44</v>
      </c>
      <c r="D139" s="537" t="s">
        <v>1359</v>
      </c>
      <c r="E139" s="417">
        <v>45758</v>
      </c>
      <c r="F139" s="537" t="s">
        <v>40</v>
      </c>
      <c r="G139" s="420"/>
    </row>
    <row r="140" spans="1:7" s="419" customFormat="1" x14ac:dyDescent="0.25">
      <c r="A140" s="561" t="s">
        <v>40</v>
      </c>
      <c r="B140" s="537" t="s">
        <v>43</v>
      </c>
      <c r="C140" s="537" t="s">
        <v>44</v>
      </c>
      <c r="D140" s="537" t="s">
        <v>1360</v>
      </c>
      <c r="E140" s="417">
        <v>45765</v>
      </c>
      <c r="F140" s="537" t="s">
        <v>40</v>
      </c>
      <c r="G140" s="420"/>
    </row>
    <row r="141" spans="1:7" s="419" customFormat="1" x14ac:dyDescent="0.25">
      <c r="A141" s="561" t="s">
        <v>40</v>
      </c>
      <c r="B141" s="537" t="s">
        <v>43</v>
      </c>
      <c r="C141" s="537" t="s">
        <v>44</v>
      </c>
      <c r="D141" s="537" t="s">
        <v>1361</v>
      </c>
      <c r="E141" s="417">
        <v>45772</v>
      </c>
      <c r="F141" s="537" t="s">
        <v>40</v>
      </c>
      <c r="G141" s="420"/>
    </row>
    <row r="142" spans="1:7" s="419" customFormat="1" x14ac:dyDescent="0.25">
      <c r="A142" s="561" t="s">
        <v>40</v>
      </c>
      <c r="B142" s="537" t="s">
        <v>43</v>
      </c>
      <c r="C142" s="537" t="s">
        <v>44</v>
      </c>
      <c r="D142" s="537" t="s">
        <v>1362</v>
      </c>
      <c r="E142" s="417">
        <v>45779</v>
      </c>
      <c r="F142" s="537" t="s">
        <v>40</v>
      </c>
      <c r="G142" s="420"/>
    </row>
    <row r="143" spans="1:7" s="419" customFormat="1" x14ac:dyDescent="0.25">
      <c r="A143" s="561" t="s">
        <v>40</v>
      </c>
      <c r="B143" s="537" t="s">
        <v>43</v>
      </c>
      <c r="C143" s="537" t="s">
        <v>44</v>
      </c>
      <c r="D143" s="537" t="s">
        <v>1363</v>
      </c>
      <c r="E143" s="417">
        <v>45786</v>
      </c>
      <c r="F143" s="537" t="s">
        <v>40</v>
      </c>
      <c r="G143" s="420"/>
    </row>
    <row r="144" spans="1:7" s="419" customFormat="1" x14ac:dyDescent="0.25">
      <c r="A144" s="559" t="s">
        <v>40</v>
      </c>
      <c r="B144" s="537" t="s">
        <v>43</v>
      </c>
      <c r="C144" s="537" t="s">
        <v>44</v>
      </c>
      <c r="D144" s="537" t="s">
        <v>1364</v>
      </c>
      <c r="E144" s="417">
        <v>45793</v>
      </c>
      <c r="F144" s="537" t="s">
        <v>40</v>
      </c>
      <c r="G144" s="420"/>
    </row>
    <row r="145" spans="1:7" s="419" customFormat="1" x14ac:dyDescent="0.25">
      <c r="A145" s="559" t="s">
        <v>40</v>
      </c>
      <c r="B145" s="537" t="s">
        <v>43</v>
      </c>
      <c r="C145" s="537" t="s">
        <v>44</v>
      </c>
      <c r="D145" s="537" t="s">
        <v>1365</v>
      </c>
      <c r="E145" s="417">
        <v>45800</v>
      </c>
      <c r="F145" s="537" t="s">
        <v>40</v>
      </c>
      <c r="G145" s="418"/>
    </row>
    <row r="146" spans="1:7" s="419" customFormat="1" x14ac:dyDescent="0.25">
      <c r="A146" s="559" t="s">
        <v>40</v>
      </c>
      <c r="B146" s="537" t="s">
        <v>43</v>
      </c>
      <c r="C146" s="537" t="s">
        <v>44</v>
      </c>
      <c r="D146" s="537" t="s">
        <v>1366</v>
      </c>
      <c r="E146" s="417">
        <v>45807</v>
      </c>
      <c r="F146" s="537" t="s">
        <v>40</v>
      </c>
      <c r="G146" s="418"/>
    </row>
    <row r="147" spans="1:7" s="419" customFormat="1" x14ac:dyDescent="0.25">
      <c r="A147" s="559" t="s">
        <v>40</v>
      </c>
      <c r="B147" s="537" t="s">
        <v>43</v>
      </c>
      <c r="C147" s="537" t="s">
        <v>44</v>
      </c>
      <c r="D147" s="537" t="s">
        <v>1503</v>
      </c>
      <c r="E147" s="417">
        <v>45814</v>
      </c>
      <c r="F147" s="537" t="s">
        <v>40</v>
      </c>
      <c r="G147" s="420"/>
    </row>
    <row r="148" spans="1:7" s="419" customFormat="1" x14ac:dyDescent="0.25">
      <c r="A148" s="559" t="s">
        <v>40</v>
      </c>
      <c r="B148" s="537" t="s">
        <v>43</v>
      </c>
      <c r="C148" s="537" t="s">
        <v>44</v>
      </c>
      <c r="D148" s="537" t="s">
        <v>1504</v>
      </c>
      <c r="E148" s="417">
        <v>45821</v>
      </c>
      <c r="F148" s="537" t="s">
        <v>40</v>
      </c>
      <c r="G148" s="420"/>
    </row>
    <row r="149" spans="1:7" s="419" customFormat="1" x14ac:dyDescent="0.25">
      <c r="A149" s="559" t="s">
        <v>40</v>
      </c>
      <c r="B149" s="537" t="s">
        <v>43</v>
      </c>
      <c r="C149" s="537" t="s">
        <v>44</v>
      </c>
      <c r="D149" s="537" t="s">
        <v>1505</v>
      </c>
      <c r="E149" s="417">
        <v>45828</v>
      </c>
      <c r="F149" s="537" t="s">
        <v>40</v>
      </c>
      <c r="G149" s="420"/>
    </row>
    <row r="150" spans="1:7" s="419" customFormat="1" x14ac:dyDescent="0.25">
      <c r="A150" s="559" t="s">
        <v>40</v>
      </c>
      <c r="B150" s="537" t="s">
        <v>43</v>
      </c>
      <c r="C150" s="537" t="s">
        <v>44</v>
      </c>
      <c r="D150" s="537" t="s">
        <v>1506</v>
      </c>
      <c r="E150" s="417">
        <v>45835</v>
      </c>
      <c r="F150" s="537" t="s">
        <v>40</v>
      </c>
      <c r="G150" s="420"/>
    </row>
    <row r="151" spans="1:7" s="419" customFormat="1" x14ac:dyDescent="0.25">
      <c r="A151" s="559" t="s">
        <v>40</v>
      </c>
      <c r="B151" s="537" t="s">
        <v>43</v>
      </c>
      <c r="C151" s="537" t="s">
        <v>44</v>
      </c>
      <c r="D151" s="537" t="s">
        <v>1507</v>
      </c>
      <c r="E151" s="417">
        <v>45842</v>
      </c>
      <c r="F151" s="537" t="s">
        <v>40</v>
      </c>
      <c r="G151" s="420"/>
    </row>
    <row r="152" spans="1:7" s="419" customFormat="1" x14ac:dyDescent="0.25">
      <c r="A152" s="559" t="s">
        <v>40</v>
      </c>
      <c r="B152" s="537" t="s">
        <v>43</v>
      </c>
      <c r="C152" s="537" t="s">
        <v>44</v>
      </c>
      <c r="D152" s="537" t="s">
        <v>1508</v>
      </c>
      <c r="E152" s="417">
        <v>45849</v>
      </c>
      <c r="F152" s="537" t="s">
        <v>40</v>
      </c>
    </row>
    <row r="153" spans="1:7" s="419" customFormat="1" x14ac:dyDescent="0.25">
      <c r="A153" s="559" t="s">
        <v>40</v>
      </c>
      <c r="B153" s="537" t="s">
        <v>43</v>
      </c>
      <c r="C153" s="537" t="s">
        <v>44</v>
      </c>
      <c r="D153" s="537" t="s">
        <v>1509</v>
      </c>
      <c r="E153" s="417">
        <v>45856</v>
      </c>
      <c r="F153" s="537" t="s">
        <v>40</v>
      </c>
      <c r="G153" s="420"/>
    </row>
    <row r="154" spans="1:7" s="419" customFormat="1" x14ac:dyDescent="0.25">
      <c r="A154" s="559" t="s">
        <v>6</v>
      </c>
      <c r="B154" s="537" t="s">
        <v>1510</v>
      </c>
      <c r="C154" s="537" t="s">
        <v>45</v>
      </c>
      <c r="D154" s="537" t="s">
        <v>46</v>
      </c>
      <c r="E154" s="417">
        <v>47716</v>
      </c>
      <c r="F154" s="537" t="s">
        <v>32</v>
      </c>
      <c r="G154" s="420"/>
    </row>
    <row r="155" spans="1:7" s="419" customFormat="1" x14ac:dyDescent="0.25">
      <c r="A155" s="559" t="s">
        <v>6</v>
      </c>
      <c r="B155" s="537" t="s">
        <v>1511</v>
      </c>
      <c r="C155" s="537" t="s">
        <v>1065</v>
      </c>
      <c r="D155" s="537" t="s">
        <v>1066</v>
      </c>
      <c r="E155" s="417">
        <v>48637</v>
      </c>
      <c r="F155" s="537" t="s">
        <v>687</v>
      </c>
      <c r="G155" s="420"/>
    </row>
    <row r="156" spans="1:7" s="419" customFormat="1" x14ac:dyDescent="0.25">
      <c r="A156" s="559" t="s">
        <v>6</v>
      </c>
      <c r="B156" s="537" t="s">
        <v>1512</v>
      </c>
      <c r="C156" s="537" t="s">
        <v>47</v>
      </c>
      <c r="D156" s="537" t="s">
        <v>48</v>
      </c>
      <c r="E156" s="417">
        <v>46984</v>
      </c>
      <c r="F156" s="537" t="s">
        <v>687</v>
      </c>
      <c r="G156" s="418"/>
    </row>
    <row r="157" spans="1:7" s="419" customFormat="1" x14ac:dyDescent="0.25">
      <c r="A157" s="559" t="s">
        <v>1268</v>
      </c>
      <c r="B157" s="537" t="s">
        <v>1269</v>
      </c>
      <c r="C157" s="537" t="s">
        <v>1270</v>
      </c>
      <c r="D157" s="537" t="s">
        <v>1271</v>
      </c>
      <c r="E157" s="417">
        <v>46360</v>
      </c>
      <c r="F157" s="537" t="s">
        <v>170</v>
      </c>
      <c r="G157" s="418"/>
    </row>
    <row r="158" spans="1:7" s="419" customFormat="1" x14ac:dyDescent="0.25">
      <c r="A158" s="559" t="s">
        <v>1268</v>
      </c>
      <c r="B158" s="537" t="s">
        <v>1269</v>
      </c>
      <c r="C158" s="537" t="s">
        <v>1270</v>
      </c>
      <c r="D158" s="537" t="s">
        <v>1272</v>
      </c>
      <c r="E158" s="417">
        <v>47080</v>
      </c>
      <c r="F158" s="537" t="s">
        <v>170</v>
      </c>
      <c r="G158" s="420"/>
    </row>
    <row r="159" spans="1:7" s="419" customFormat="1" x14ac:dyDescent="0.25">
      <c r="A159" s="559" t="s">
        <v>1268</v>
      </c>
      <c r="B159" s="537" t="s">
        <v>1269</v>
      </c>
      <c r="C159" s="537" t="s">
        <v>1270</v>
      </c>
      <c r="D159" s="537" t="s">
        <v>1273</v>
      </c>
      <c r="E159" s="417">
        <v>48160</v>
      </c>
      <c r="F159" s="537" t="s">
        <v>170</v>
      </c>
      <c r="G159" s="420"/>
    </row>
    <row r="160" spans="1:7" s="419" customFormat="1" x14ac:dyDescent="0.25">
      <c r="A160" s="559" t="s">
        <v>8</v>
      </c>
      <c r="B160" s="537" t="s">
        <v>49</v>
      </c>
      <c r="C160" s="537" t="s">
        <v>50</v>
      </c>
      <c r="D160" s="537" t="s">
        <v>51</v>
      </c>
      <c r="E160" s="417">
        <v>45630</v>
      </c>
      <c r="F160" s="537" t="s">
        <v>52</v>
      </c>
      <c r="G160" s="420"/>
    </row>
    <row r="161" spans="1:7" s="419" customFormat="1" x14ac:dyDescent="0.25">
      <c r="A161" s="559" t="s">
        <v>8</v>
      </c>
      <c r="B161" s="537" t="s">
        <v>49</v>
      </c>
      <c r="C161" s="537" t="s">
        <v>50</v>
      </c>
      <c r="D161" s="537" t="s">
        <v>53</v>
      </c>
      <c r="E161" s="417">
        <v>46350</v>
      </c>
      <c r="F161" s="537" t="s">
        <v>52</v>
      </c>
      <c r="G161" s="420"/>
    </row>
    <row r="162" spans="1:7" s="419" customFormat="1" x14ac:dyDescent="0.25">
      <c r="A162" s="559" t="s">
        <v>8</v>
      </c>
      <c r="B162" s="537" t="s">
        <v>1513</v>
      </c>
      <c r="C162" s="537" t="s">
        <v>54</v>
      </c>
      <c r="D162" s="537" t="s">
        <v>55</v>
      </c>
      <c r="E162" s="417">
        <v>45521</v>
      </c>
      <c r="F162" s="537" t="s">
        <v>52</v>
      </c>
      <c r="G162" s="420"/>
    </row>
    <row r="163" spans="1:7" s="419" customFormat="1" x14ac:dyDescent="0.25">
      <c r="A163" s="559" t="s">
        <v>8</v>
      </c>
      <c r="B163" s="537" t="s">
        <v>1514</v>
      </c>
      <c r="C163" s="537" t="s">
        <v>56</v>
      </c>
      <c r="D163" s="537" t="s">
        <v>57</v>
      </c>
      <c r="E163" s="417">
        <v>46067</v>
      </c>
      <c r="F163" s="537" t="s">
        <v>52</v>
      </c>
      <c r="G163" s="420"/>
    </row>
    <row r="164" spans="1:7" s="419" customFormat="1" x14ac:dyDescent="0.25">
      <c r="A164" s="559" t="s">
        <v>8</v>
      </c>
      <c r="B164" s="537" t="s">
        <v>1515</v>
      </c>
      <c r="C164" s="537" t="s">
        <v>58</v>
      </c>
      <c r="D164" s="537" t="s">
        <v>59</v>
      </c>
      <c r="E164" s="417">
        <v>47381</v>
      </c>
      <c r="F164" s="537" t="s">
        <v>52</v>
      </c>
      <c r="G164" s="420"/>
    </row>
    <row r="165" spans="1:7" s="419" customFormat="1" x14ac:dyDescent="0.25">
      <c r="A165" s="559" t="s">
        <v>8</v>
      </c>
      <c r="B165" s="537" t="s">
        <v>1516</v>
      </c>
      <c r="C165" s="537" t="s">
        <v>1067</v>
      </c>
      <c r="D165" s="537" t="s">
        <v>1068</v>
      </c>
      <c r="E165" s="417">
        <v>47540</v>
      </c>
      <c r="F165" s="537" t="s">
        <v>52</v>
      </c>
      <c r="G165" s="418"/>
    </row>
    <row r="166" spans="1:7" s="419" customFormat="1" x14ac:dyDescent="0.25">
      <c r="A166" s="559" t="s">
        <v>9</v>
      </c>
      <c r="B166" s="537" t="s">
        <v>1517</v>
      </c>
      <c r="C166" s="537" t="s">
        <v>60</v>
      </c>
      <c r="D166" s="537" t="s">
        <v>61</v>
      </c>
      <c r="E166" s="417">
        <v>47689</v>
      </c>
      <c r="F166" s="537" t="s">
        <v>62</v>
      </c>
      <c r="G166" s="418"/>
    </row>
    <row r="167" spans="1:7" s="419" customFormat="1" x14ac:dyDescent="0.25">
      <c r="A167" s="559" t="s">
        <v>9</v>
      </c>
      <c r="B167" s="537" t="s">
        <v>1517</v>
      </c>
      <c r="C167" s="537" t="s">
        <v>60</v>
      </c>
      <c r="D167" s="537" t="s">
        <v>63</v>
      </c>
      <c r="E167" s="417">
        <v>47329</v>
      </c>
      <c r="F167" s="537" t="s">
        <v>62</v>
      </c>
      <c r="G167" s="418"/>
    </row>
    <row r="168" spans="1:7" s="419" customFormat="1" x14ac:dyDescent="0.25">
      <c r="A168" s="559" t="s">
        <v>9</v>
      </c>
      <c r="B168" s="537" t="s">
        <v>1517</v>
      </c>
      <c r="C168" s="537" t="s">
        <v>60</v>
      </c>
      <c r="D168" s="537" t="s">
        <v>64</v>
      </c>
      <c r="E168" s="417">
        <v>46969</v>
      </c>
      <c r="F168" s="537" t="s">
        <v>62</v>
      </c>
      <c r="G168" s="420"/>
    </row>
    <row r="169" spans="1:7" s="419" customFormat="1" x14ac:dyDescent="0.25">
      <c r="A169" s="559" t="s">
        <v>9</v>
      </c>
      <c r="B169" s="537" t="s">
        <v>1517</v>
      </c>
      <c r="C169" s="537" t="s">
        <v>60</v>
      </c>
      <c r="D169" s="537" t="s">
        <v>65</v>
      </c>
      <c r="E169" s="417">
        <v>46609</v>
      </c>
      <c r="F169" s="537" t="s">
        <v>62</v>
      </c>
      <c r="G169" s="420"/>
    </row>
    <row r="170" spans="1:7" s="419" customFormat="1" x14ac:dyDescent="0.25">
      <c r="A170" s="559" t="s">
        <v>10</v>
      </c>
      <c r="B170" s="537" t="s">
        <v>1518</v>
      </c>
      <c r="C170" s="537" t="s">
        <v>66</v>
      </c>
      <c r="D170" s="537" t="s">
        <v>67</v>
      </c>
      <c r="E170" s="417">
        <v>45584</v>
      </c>
      <c r="F170" s="537" t="s">
        <v>30</v>
      </c>
      <c r="G170" s="420"/>
    </row>
    <row r="171" spans="1:7" s="419" customFormat="1" x14ac:dyDescent="0.25">
      <c r="A171" s="559" t="s">
        <v>10</v>
      </c>
      <c r="B171" s="537" t="s">
        <v>1519</v>
      </c>
      <c r="C171" s="537" t="s">
        <v>68</v>
      </c>
      <c r="D171" s="537" t="s">
        <v>69</v>
      </c>
      <c r="E171" s="417">
        <v>47289</v>
      </c>
      <c r="F171" s="537" t="s">
        <v>30</v>
      </c>
      <c r="G171" s="420"/>
    </row>
    <row r="172" spans="1:7" s="419" customFormat="1" x14ac:dyDescent="0.25">
      <c r="A172" s="559" t="s">
        <v>11</v>
      </c>
      <c r="B172" s="537" t="s">
        <v>70</v>
      </c>
      <c r="C172" s="537" t="s">
        <v>71</v>
      </c>
      <c r="D172" s="537" t="s">
        <v>72</v>
      </c>
      <c r="E172" s="417">
        <v>45857</v>
      </c>
      <c r="F172" s="537" t="s">
        <v>62</v>
      </c>
      <c r="G172" s="420"/>
    </row>
    <row r="173" spans="1:7" s="419" customFormat="1" x14ac:dyDescent="0.25">
      <c r="A173" s="559" t="s">
        <v>11</v>
      </c>
      <c r="B173" s="537" t="s">
        <v>1069</v>
      </c>
      <c r="C173" s="537" t="s">
        <v>1070</v>
      </c>
      <c r="D173" s="537" t="s">
        <v>1071</v>
      </c>
      <c r="E173" s="417">
        <v>48644</v>
      </c>
      <c r="F173" s="537" t="s">
        <v>62</v>
      </c>
      <c r="G173" s="420"/>
    </row>
    <row r="174" spans="1:7" s="419" customFormat="1" x14ac:dyDescent="0.25">
      <c r="A174" s="559" t="s">
        <v>11</v>
      </c>
      <c r="B174" s="537" t="s">
        <v>73</v>
      </c>
      <c r="C174" s="537" t="s">
        <v>74</v>
      </c>
      <c r="D174" s="537" t="s">
        <v>75</v>
      </c>
      <c r="E174" s="417">
        <v>45953</v>
      </c>
      <c r="F174" s="537" t="s">
        <v>62</v>
      </c>
      <c r="G174" s="420"/>
    </row>
    <row r="175" spans="1:7" s="419" customFormat="1" x14ac:dyDescent="0.25">
      <c r="A175" s="559" t="s">
        <v>11</v>
      </c>
      <c r="B175" s="537" t="s">
        <v>1520</v>
      </c>
      <c r="C175" s="537" t="s">
        <v>76</v>
      </c>
      <c r="D175" s="537" t="s">
        <v>77</v>
      </c>
      <c r="E175" s="417">
        <v>48124</v>
      </c>
      <c r="F175" s="537" t="s">
        <v>62</v>
      </c>
      <c r="G175" s="420"/>
    </row>
    <row r="176" spans="1:7" s="419" customFormat="1" x14ac:dyDescent="0.25">
      <c r="A176" s="559" t="s">
        <v>11</v>
      </c>
      <c r="B176" s="537" t="s">
        <v>1521</v>
      </c>
      <c r="C176" s="537" t="s">
        <v>78</v>
      </c>
      <c r="D176" s="537" t="s">
        <v>79</v>
      </c>
      <c r="E176" s="417">
        <v>46605</v>
      </c>
      <c r="F176" s="537" t="s">
        <v>80</v>
      </c>
      <c r="G176" s="420"/>
    </row>
    <row r="177" spans="1:7" s="419" customFormat="1" x14ac:dyDescent="0.25">
      <c r="A177" s="559" t="s">
        <v>11</v>
      </c>
      <c r="B177" s="537" t="s">
        <v>1522</v>
      </c>
      <c r="C177" s="537" t="s">
        <v>81</v>
      </c>
      <c r="D177" s="537" t="s">
        <v>82</v>
      </c>
      <c r="E177" s="417">
        <v>47073</v>
      </c>
      <c r="F177" s="537" t="s">
        <v>62</v>
      </c>
      <c r="G177" s="420"/>
    </row>
    <row r="178" spans="1:7" s="419" customFormat="1" x14ac:dyDescent="0.25">
      <c r="A178" s="559" t="s">
        <v>11</v>
      </c>
      <c r="B178" s="537" t="s">
        <v>1523</v>
      </c>
      <c r="C178" s="537" t="s">
        <v>1115</v>
      </c>
      <c r="D178" s="537" t="s">
        <v>1116</v>
      </c>
      <c r="E178" s="417">
        <v>47575</v>
      </c>
      <c r="F178" s="537" t="s">
        <v>62</v>
      </c>
      <c r="G178" s="420"/>
    </row>
    <row r="179" spans="1:7" s="419" customFormat="1" x14ac:dyDescent="0.25">
      <c r="A179" s="559" t="s">
        <v>11</v>
      </c>
      <c r="B179" s="537" t="s">
        <v>1213</v>
      </c>
      <c r="C179" s="537" t="s">
        <v>1214</v>
      </c>
      <c r="D179" s="537" t="s">
        <v>1215</v>
      </c>
      <c r="E179" s="417">
        <v>45598</v>
      </c>
      <c r="F179" s="537" t="s">
        <v>62</v>
      </c>
      <c r="G179" s="420"/>
    </row>
    <row r="180" spans="1:7" s="419" customFormat="1" x14ac:dyDescent="0.25">
      <c r="A180" s="559" t="s">
        <v>11</v>
      </c>
      <c r="B180" s="537" t="s">
        <v>1367</v>
      </c>
      <c r="C180" s="537" t="s">
        <v>1368</v>
      </c>
      <c r="D180" s="537" t="s">
        <v>1369</v>
      </c>
      <c r="E180" s="417">
        <v>45753</v>
      </c>
      <c r="F180" s="537" t="s">
        <v>62</v>
      </c>
      <c r="G180" s="420"/>
    </row>
    <row r="181" spans="1:7" s="419" customFormat="1" x14ac:dyDescent="0.25">
      <c r="A181" s="559" t="s">
        <v>12</v>
      </c>
      <c r="B181" s="537" t="s">
        <v>1109</v>
      </c>
      <c r="C181" s="537" t="s">
        <v>83</v>
      </c>
      <c r="D181" s="537" t="s">
        <v>84</v>
      </c>
      <c r="E181" s="417">
        <v>45519</v>
      </c>
      <c r="F181" s="537" t="s">
        <v>80</v>
      </c>
      <c r="G181" s="420"/>
    </row>
    <row r="182" spans="1:7" s="419" customFormat="1" x14ac:dyDescent="0.25">
      <c r="A182" s="559" t="s">
        <v>12</v>
      </c>
      <c r="B182" s="537" t="s">
        <v>1098</v>
      </c>
      <c r="C182" s="537" t="s">
        <v>85</v>
      </c>
      <c r="D182" s="537" t="s">
        <v>86</v>
      </c>
      <c r="E182" s="417">
        <v>45524</v>
      </c>
      <c r="F182" s="537" t="s">
        <v>80</v>
      </c>
      <c r="G182" s="420"/>
    </row>
    <row r="183" spans="1:7" s="419" customFormat="1" x14ac:dyDescent="0.25">
      <c r="A183" s="559" t="s">
        <v>12</v>
      </c>
      <c r="B183" s="537" t="s">
        <v>1099</v>
      </c>
      <c r="C183" s="537" t="s">
        <v>87</v>
      </c>
      <c r="D183" s="537" t="s">
        <v>88</v>
      </c>
      <c r="E183" s="417">
        <v>45751</v>
      </c>
      <c r="F183" s="537" t="s">
        <v>80</v>
      </c>
      <c r="G183" s="420"/>
    </row>
    <row r="184" spans="1:7" s="419" customFormat="1" x14ac:dyDescent="0.25">
      <c r="A184" s="559" t="s">
        <v>12</v>
      </c>
      <c r="B184" s="537" t="s">
        <v>1100</v>
      </c>
      <c r="C184" s="538" t="s">
        <v>89</v>
      </c>
      <c r="D184" s="537" t="s">
        <v>90</v>
      </c>
      <c r="E184" s="417">
        <v>45874</v>
      </c>
      <c r="F184" s="537" t="s">
        <v>80</v>
      </c>
      <c r="G184" s="420"/>
    </row>
    <row r="185" spans="1:7" s="419" customFormat="1" x14ac:dyDescent="0.25">
      <c r="A185" s="559" t="s">
        <v>12</v>
      </c>
      <c r="B185" s="537" t="s">
        <v>1100</v>
      </c>
      <c r="C185" s="537" t="s">
        <v>89</v>
      </c>
      <c r="D185" s="537" t="s">
        <v>91</v>
      </c>
      <c r="E185" s="417">
        <v>46234</v>
      </c>
      <c r="F185" s="537" t="s">
        <v>80</v>
      </c>
      <c r="G185" s="420"/>
    </row>
    <row r="186" spans="1:7" s="419" customFormat="1" x14ac:dyDescent="0.25">
      <c r="A186" s="561" t="s">
        <v>12</v>
      </c>
      <c r="B186" s="537" t="s">
        <v>92</v>
      </c>
      <c r="C186" s="537" t="s">
        <v>93</v>
      </c>
      <c r="D186" s="537" t="s">
        <v>94</v>
      </c>
      <c r="E186" s="417">
        <v>46461</v>
      </c>
      <c r="F186" s="537" t="s">
        <v>80</v>
      </c>
      <c r="G186" s="418"/>
    </row>
    <row r="187" spans="1:7" s="419" customFormat="1" x14ac:dyDescent="0.25">
      <c r="A187" s="561" t="s">
        <v>12</v>
      </c>
      <c r="B187" s="537" t="s">
        <v>95</v>
      </c>
      <c r="C187" s="537" t="s">
        <v>96</v>
      </c>
      <c r="D187" s="537" t="s">
        <v>97</v>
      </c>
      <c r="E187" s="417">
        <v>46822</v>
      </c>
      <c r="F187" s="537" t="s">
        <v>80</v>
      </c>
      <c r="G187" s="418"/>
    </row>
    <row r="188" spans="1:7" s="419" customFormat="1" x14ac:dyDescent="0.25">
      <c r="A188" s="561" t="s">
        <v>12</v>
      </c>
      <c r="B188" s="537" t="s">
        <v>98</v>
      </c>
      <c r="C188" s="537" t="s">
        <v>99</v>
      </c>
      <c r="D188" s="537" t="s">
        <v>100</v>
      </c>
      <c r="E188" s="417">
        <v>46633</v>
      </c>
      <c r="F188" s="537" t="s">
        <v>80</v>
      </c>
      <c r="G188" s="418"/>
    </row>
    <row r="189" spans="1:7" s="419" customFormat="1" x14ac:dyDescent="0.25">
      <c r="A189" s="561" t="s">
        <v>12</v>
      </c>
      <c r="B189" s="537" t="s">
        <v>101</v>
      </c>
      <c r="C189" s="537" t="s">
        <v>102</v>
      </c>
      <c r="D189" s="537" t="s">
        <v>103</v>
      </c>
      <c r="E189" s="417">
        <v>46905</v>
      </c>
      <c r="F189" s="537" t="s">
        <v>80</v>
      </c>
      <c r="G189" s="418"/>
    </row>
    <row r="190" spans="1:7" s="419" customFormat="1" x14ac:dyDescent="0.25">
      <c r="A190" s="561" t="s">
        <v>12</v>
      </c>
      <c r="B190" s="537" t="s">
        <v>1072</v>
      </c>
      <c r="C190" s="537" t="s">
        <v>1073</v>
      </c>
      <c r="D190" s="537" t="s">
        <v>1074</v>
      </c>
      <c r="E190" s="417">
        <v>47380</v>
      </c>
      <c r="F190" s="537" t="s">
        <v>80</v>
      </c>
      <c r="G190" s="418"/>
    </row>
    <row r="191" spans="1:7" s="419" customFormat="1" x14ac:dyDescent="0.25">
      <c r="A191" s="561" t="s">
        <v>12</v>
      </c>
      <c r="B191" s="537" t="s">
        <v>1274</v>
      </c>
      <c r="C191" s="537" t="s">
        <v>1275</v>
      </c>
      <c r="D191" s="537" t="s">
        <v>1276</v>
      </c>
      <c r="E191" s="417">
        <v>47433</v>
      </c>
      <c r="F191" s="537" t="s">
        <v>80</v>
      </c>
      <c r="G191" s="418"/>
    </row>
    <row r="192" spans="1:7" s="419" customFormat="1" x14ac:dyDescent="0.25">
      <c r="A192" s="561" t="s">
        <v>12</v>
      </c>
      <c r="B192" s="537" t="s">
        <v>1524</v>
      </c>
      <c r="C192" s="537" t="s">
        <v>104</v>
      </c>
      <c r="D192" s="537" t="s">
        <v>105</v>
      </c>
      <c r="E192" s="417">
        <v>45554</v>
      </c>
      <c r="F192" s="537" t="s">
        <v>80</v>
      </c>
      <c r="G192" s="418"/>
    </row>
    <row r="193" spans="1:7" s="419" customFormat="1" x14ac:dyDescent="0.25">
      <c r="A193" s="561" t="s">
        <v>12</v>
      </c>
      <c r="B193" s="537" t="s">
        <v>1524</v>
      </c>
      <c r="C193" s="537" t="s">
        <v>104</v>
      </c>
      <c r="D193" s="537" t="s">
        <v>106</v>
      </c>
      <c r="E193" s="417">
        <v>45914</v>
      </c>
      <c r="F193" s="537" t="s">
        <v>80</v>
      </c>
      <c r="G193" s="418"/>
    </row>
    <row r="194" spans="1:7" s="419" customFormat="1" x14ac:dyDescent="0.25">
      <c r="A194" s="561" t="s">
        <v>12</v>
      </c>
      <c r="B194" s="537" t="s">
        <v>1525</v>
      </c>
      <c r="C194" s="537" t="s">
        <v>107</v>
      </c>
      <c r="D194" s="537" t="s">
        <v>108</v>
      </c>
      <c r="E194" s="417">
        <v>45914</v>
      </c>
      <c r="F194" s="537" t="s">
        <v>80</v>
      </c>
      <c r="G194" s="418"/>
    </row>
    <row r="195" spans="1:7" s="419" customFormat="1" x14ac:dyDescent="0.25">
      <c r="A195" s="559" t="s">
        <v>12</v>
      </c>
      <c r="B195" s="537" t="s">
        <v>1525</v>
      </c>
      <c r="C195" s="537" t="s">
        <v>107</v>
      </c>
      <c r="D195" s="537" t="s">
        <v>109</v>
      </c>
      <c r="E195" s="417">
        <v>46274</v>
      </c>
      <c r="F195" s="537" t="s">
        <v>80</v>
      </c>
      <c r="G195" s="418"/>
    </row>
    <row r="196" spans="1:7" s="419" customFormat="1" x14ac:dyDescent="0.25">
      <c r="A196" s="559" t="s">
        <v>13</v>
      </c>
      <c r="B196" s="537" t="s">
        <v>110</v>
      </c>
      <c r="C196" s="537" t="s">
        <v>111</v>
      </c>
      <c r="D196" s="537" t="s">
        <v>112</v>
      </c>
      <c r="E196" s="417">
        <v>46800</v>
      </c>
      <c r="F196" s="537" t="s">
        <v>52</v>
      </c>
      <c r="G196" s="420"/>
    </row>
    <row r="197" spans="1:7" s="419" customFormat="1" x14ac:dyDescent="0.25">
      <c r="A197" s="559" t="s">
        <v>13</v>
      </c>
      <c r="B197" s="537" t="s">
        <v>113</v>
      </c>
      <c r="C197" s="537" t="s">
        <v>114</v>
      </c>
      <c r="D197" s="537" t="s">
        <v>115</v>
      </c>
      <c r="E197" s="417">
        <v>46081</v>
      </c>
      <c r="F197" s="537" t="s">
        <v>52</v>
      </c>
      <c r="G197" s="420"/>
    </row>
    <row r="198" spans="1:7" s="419" customFormat="1" x14ac:dyDescent="0.25">
      <c r="A198" s="559" t="s">
        <v>13</v>
      </c>
      <c r="B198" s="537" t="s">
        <v>116</v>
      </c>
      <c r="C198" s="537" t="s">
        <v>117</v>
      </c>
      <c r="D198" s="537" t="s">
        <v>118</v>
      </c>
      <c r="E198" s="417">
        <v>46980</v>
      </c>
      <c r="F198" s="537" t="s">
        <v>52</v>
      </c>
      <c r="G198" s="420"/>
    </row>
    <row r="199" spans="1:7" s="419" customFormat="1" x14ac:dyDescent="0.25">
      <c r="A199" s="559" t="s">
        <v>13</v>
      </c>
      <c r="B199" s="537" t="s">
        <v>119</v>
      </c>
      <c r="C199" s="537" t="s">
        <v>120</v>
      </c>
      <c r="D199" s="537" t="s">
        <v>121</v>
      </c>
      <c r="E199" s="417">
        <v>46801</v>
      </c>
      <c r="F199" s="537" t="s">
        <v>52</v>
      </c>
      <c r="G199" s="420"/>
    </row>
    <row r="200" spans="1:7" s="419" customFormat="1" x14ac:dyDescent="0.25">
      <c r="A200" s="561" t="s">
        <v>13</v>
      </c>
      <c r="B200" s="537" t="s">
        <v>122</v>
      </c>
      <c r="C200" s="537" t="s">
        <v>123</v>
      </c>
      <c r="D200" s="537" t="s">
        <v>124</v>
      </c>
      <c r="E200" s="417">
        <v>46621</v>
      </c>
      <c r="F200" s="537" t="s">
        <v>52</v>
      </c>
      <c r="G200" s="420"/>
    </row>
    <row r="201" spans="1:7" s="419" customFormat="1" x14ac:dyDescent="0.25">
      <c r="A201" s="561" t="s">
        <v>13</v>
      </c>
      <c r="B201" s="537" t="s">
        <v>1526</v>
      </c>
      <c r="C201" s="537" t="s">
        <v>125</v>
      </c>
      <c r="D201" s="537" t="s">
        <v>126</v>
      </c>
      <c r="E201" s="417">
        <v>45850</v>
      </c>
      <c r="F201" s="537" t="s">
        <v>52</v>
      </c>
      <c r="G201" s="420"/>
    </row>
    <row r="202" spans="1:7" s="419" customFormat="1" x14ac:dyDescent="0.25">
      <c r="A202" s="561" t="s">
        <v>13</v>
      </c>
      <c r="B202" s="537" t="s">
        <v>1527</v>
      </c>
      <c r="C202" s="537" t="s">
        <v>127</v>
      </c>
      <c r="D202" s="537" t="s">
        <v>128</v>
      </c>
      <c r="E202" s="417">
        <v>46674</v>
      </c>
      <c r="F202" s="537" t="s">
        <v>52</v>
      </c>
      <c r="G202" s="420"/>
    </row>
    <row r="203" spans="1:7" s="419" customFormat="1" x14ac:dyDescent="0.25">
      <c r="A203" s="561" t="s">
        <v>14</v>
      </c>
      <c r="B203" s="537" t="s">
        <v>1370</v>
      </c>
      <c r="C203" s="537" t="s">
        <v>1371</v>
      </c>
      <c r="D203" s="537" t="s">
        <v>1372</v>
      </c>
      <c r="E203" s="417">
        <v>80191</v>
      </c>
      <c r="F203" s="537"/>
      <c r="G203" s="420"/>
    </row>
    <row r="204" spans="1:7" s="419" customFormat="1" x14ac:dyDescent="0.25">
      <c r="A204" s="559" t="s">
        <v>14</v>
      </c>
      <c r="B204" s="537" t="s">
        <v>129</v>
      </c>
      <c r="C204" s="537" t="s">
        <v>130</v>
      </c>
      <c r="D204" s="537" t="s">
        <v>131</v>
      </c>
      <c r="E204" s="417">
        <v>45713</v>
      </c>
      <c r="F204" s="537" t="s">
        <v>52</v>
      </c>
      <c r="G204" s="420"/>
    </row>
    <row r="205" spans="1:7" s="419" customFormat="1" x14ac:dyDescent="0.25">
      <c r="A205" s="559" t="s">
        <v>14</v>
      </c>
      <c r="B205" s="537" t="s">
        <v>132</v>
      </c>
      <c r="C205" s="537" t="s">
        <v>133</v>
      </c>
      <c r="D205" s="537" t="s">
        <v>134</v>
      </c>
      <c r="E205" s="417">
        <v>46702</v>
      </c>
      <c r="F205" s="537" t="s">
        <v>52</v>
      </c>
      <c r="G205" s="418"/>
    </row>
    <row r="206" spans="1:7" s="419" customFormat="1" x14ac:dyDescent="0.25">
      <c r="A206" s="559" t="s">
        <v>14</v>
      </c>
      <c r="B206" s="537" t="s">
        <v>135</v>
      </c>
      <c r="C206" s="537" t="s">
        <v>136</v>
      </c>
      <c r="D206" s="537" t="s">
        <v>137</v>
      </c>
      <c r="E206" s="417">
        <v>45980</v>
      </c>
      <c r="F206" s="537" t="s">
        <v>52</v>
      </c>
      <c r="G206" s="418"/>
    </row>
    <row r="207" spans="1:7" s="419" customFormat="1" x14ac:dyDescent="0.25">
      <c r="A207" s="559" t="s">
        <v>14</v>
      </c>
      <c r="B207" s="537" t="s">
        <v>138</v>
      </c>
      <c r="C207" s="537" t="s">
        <v>139</v>
      </c>
      <c r="D207" s="537" t="s">
        <v>140</v>
      </c>
      <c r="E207" s="417">
        <v>46031</v>
      </c>
      <c r="F207" s="537" t="s">
        <v>52</v>
      </c>
      <c r="G207" s="420"/>
    </row>
    <row r="208" spans="1:7" s="419" customFormat="1" x14ac:dyDescent="0.25">
      <c r="A208" s="559" t="s">
        <v>14</v>
      </c>
      <c r="B208" s="537" t="s">
        <v>141</v>
      </c>
      <c r="C208" s="537" t="s">
        <v>142</v>
      </c>
      <c r="D208" s="537" t="s">
        <v>143</v>
      </c>
      <c r="E208" s="417">
        <v>46659</v>
      </c>
      <c r="F208" s="537" t="s">
        <v>52</v>
      </c>
      <c r="G208" s="420"/>
    </row>
    <row r="209" spans="1:7" s="419" customFormat="1" x14ac:dyDescent="0.25">
      <c r="A209" s="559" t="s">
        <v>14</v>
      </c>
      <c r="B209" s="537" t="s">
        <v>1075</v>
      </c>
      <c r="C209" s="537" t="s">
        <v>1076</v>
      </c>
      <c r="D209" s="537" t="s">
        <v>1077</v>
      </c>
      <c r="E209" s="417">
        <v>46427</v>
      </c>
      <c r="F209" s="537" t="s">
        <v>52</v>
      </c>
      <c r="G209" s="420"/>
    </row>
    <row r="210" spans="1:7" s="419" customFormat="1" x14ac:dyDescent="0.25">
      <c r="A210" s="559" t="s">
        <v>14</v>
      </c>
      <c r="B210" s="537" t="s">
        <v>1528</v>
      </c>
      <c r="C210" s="537" t="s">
        <v>1529</v>
      </c>
      <c r="D210" s="537" t="s">
        <v>1530</v>
      </c>
      <c r="E210" s="417">
        <v>46715</v>
      </c>
      <c r="F210" s="537" t="s">
        <v>35</v>
      </c>
      <c r="G210" s="420"/>
    </row>
    <row r="211" spans="1:7" s="419" customFormat="1" x14ac:dyDescent="0.25">
      <c r="A211" s="559" t="s">
        <v>14</v>
      </c>
      <c r="B211" s="537" t="s">
        <v>1531</v>
      </c>
      <c r="C211" s="537" t="s">
        <v>1532</v>
      </c>
      <c r="D211" s="537" t="s">
        <v>1533</v>
      </c>
      <c r="E211" s="417">
        <v>46550</v>
      </c>
      <c r="F211" s="537" t="s">
        <v>35</v>
      </c>
      <c r="G211" s="420"/>
    </row>
    <row r="212" spans="1:7" s="419" customFormat="1" x14ac:dyDescent="0.25">
      <c r="A212" s="559" t="s">
        <v>14</v>
      </c>
      <c r="B212" s="537" t="s">
        <v>1534</v>
      </c>
      <c r="C212" s="537" t="s">
        <v>144</v>
      </c>
      <c r="D212" s="537" t="s">
        <v>145</v>
      </c>
      <c r="E212" s="417">
        <v>46065</v>
      </c>
      <c r="F212" s="537" t="s">
        <v>32</v>
      </c>
    </row>
    <row r="213" spans="1:7" s="419" customFormat="1" x14ac:dyDescent="0.25">
      <c r="A213" s="559" t="s">
        <v>14</v>
      </c>
      <c r="B213" s="537" t="s">
        <v>1535</v>
      </c>
      <c r="C213" s="537" t="s">
        <v>146</v>
      </c>
      <c r="D213" s="537" t="s">
        <v>147</v>
      </c>
      <c r="E213" s="417">
        <v>46223</v>
      </c>
      <c r="F213" s="537" t="s">
        <v>52</v>
      </c>
      <c r="G213" s="420"/>
    </row>
    <row r="214" spans="1:7" s="419" customFormat="1" x14ac:dyDescent="0.25">
      <c r="A214" s="559" t="s">
        <v>14</v>
      </c>
      <c r="B214" s="537" t="s">
        <v>1535</v>
      </c>
      <c r="C214" s="537" t="s">
        <v>146</v>
      </c>
      <c r="D214" s="537" t="s">
        <v>148</v>
      </c>
      <c r="E214" s="417">
        <v>46583</v>
      </c>
      <c r="F214" s="537" t="s">
        <v>52</v>
      </c>
      <c r="G214" s="420"/>
    </row>
    <row r="215" spans="1:7" s="419" customFormat="1" x14ac:dyDescent="0.25">
      <c r="A215" s="559" t="s">
        <v>14</v>
      </c>
      <c r="B215" s="537" t="s">
        <v>1536</v>
      </c>
      <c r="C215" s="537" t="s">
        <v>149</v>
      </c>
      <c r="D215" s="537" t="s">
        <v>150</v>
      </c>
      <c r="E215" s="417">
        <v>47276</v>
      </c>
      <c r="F215" s="537" t="s">
        <v>52</v>
      </c>
      <c r="G215" s="420"/>
    </row>
    <row r="216" spans="1:7" s="419" customFormat="1" x14ac:dyDescent="0.25">
      <c r="A216" s="559" t="s">
        <v>14</v>
      </c>
      <c r="B216" s="537" t="s">
        <v>1537</v>
      </c>
      <c r="C216" s="537" t="s">
        <v>1078</v>
      </c>
      <c r="D216" s="537" t="s">
        <v>1079</v>
      </c>
      <c r="E216" s="417">
        <v>48097</v>
      </c>
      <c r="F216" s="537" t="s">
        <v>52</v>
      </c>
      <c r="G216" s="418"/>
    </row>
    <row r="217" spans="1:7" s="419" customFormat="1" x14ac:dyDescent="0.25">
      <c r="A217" s="559" t="s">
        <v>152</v>
      </c>
      <c r="B217" s="537" t="s">
        <v>153</v>
      </c>
      <c r="C217" s="537" t="s">
        <v>154</v>
      </c>
      <c r="D217" s="537" t="s">
        <v>155</v>
      </c>
      <c r="E217" s="417">
        <v>45924</v>
      </c>
      <c r="F217" s="537" t="s">
        <v>80</v>
      </c>
      <c r="G217" s="420"/>
    </row>
    <row r="218" spans="1:7" s="419" customFormat="1" x14ac:dyDescent="0.25">
      <c r="A218" s="559" t="s">
        <v>152</v>
      </c>
      <c r="B218" s="537" t="s">
        <v>1538</v>
      </c>
      <c r="C218" s="537" t="s">
        <v>156</v>
      </c>
      <c r="D218" s="537" t="s">
        <v>157</v>
      </c>
      <c r="E218" s="417">
        <v>45569</v>
      </c>
      <c r="F218" s="537" t="s">
        <v>32</v>
      </c>
      <c r="G218" s="420"/>
    </row>
    <row r="219" spans="1:7" s="419" customFormat="1" x14ac:dyDescent="0.25">
      <c r="A219" s="559" t="s">
        <v>152</v>
      </c>
      <c r="B219" s="537" t="s">
        <v>1539</v>
      </c>
      <c r="C219" s="537" t="s">
        <v>158</v>
      </c>
      <c r="D219" s="537" t="s">
        <v>159</v>
      </c>
      <c r="E219" s="417">
        <v>45641</v>
      </c>
      <c r="F219" s="537" t="s">
        <v>32</v>
      </c>
      <c r="G219" s="420"/>
    </row>
    <row r="220" spans="1:7" s="419" customFormat="1" x14ac:dyDescent="0.25">
      <c r="A220" s="559" t="s">
        <v>18</v>
      </c>
      <c r="B220" s="537" t="s">
        <v>1540</v>
      </c>
      <c r="C220" s="537" t="s">
        <v>1541</v>
      </c>
      <c r="D220" s="537" t="s">
        <v>1542</v>
      </c>
      <c r="E220" s="417">
        <v>47255</v>
      </c>
      <c r="F220" s="537" t="s">
        <v>32</v>
      </c>
      <c r="G220" s="420"/>
    </row>
    <row r="221" spans="1:7" s="419" customFormat="1" x14ac:dyDescent="0.25">
      <c r="A221" s="559" t="s">
        <v>18</v>
      </c>
      <c r="B221" s="537" t="s">
        <v>1543</v>
      </c>
      <c r="C221" s="537" t="s">
        <v>161</v>
      </c>
      <c r="D221" s="537" t="s">
        <v>162</v>
      </c>
      <c r="E221" s="417">
        <v>45711</v>
      </c>
      <c r="F221" s="537" t="s">
        <v>160</v>
      </c>
      <c r="G221" s="420"/>
    </row>
    <row r="222" spans="1:7" s="419" customFormat="1" x14ac:dyDescent="0.25">
      <c r="A222" s="559" t="s">
        <v>18</v>
      </c>
      <c r="B222" s="537" t="s">
        <v>1544</v>
      </c>
      <c r="C222" s="537" t="s">
        <v>163</v>
      </c>
      <c r="D222" s="537" t="s">
        <v>164</v>
      </c>
      <c r="E222" s="417">
        <v>46138</v>
      </c>
      <c r="F222" s="537" t="s">
        <v>160</v>
      </c>
      <c r="G222" s="420"/>
    </row>
    <row r="223" spans="1:7" s="419" customFormat="1" x14ac:dyDescent="0.25">
      <c r="A223" s="559" t="s">
        <v>18</v>
      </c>
      <c r="B223" s="537" t="s">
        <v>1545</v>
      </c>
      <c r="C223" s="537" t="s">
        <v>165</v>
      </c>
      <c r="D223" s="537" t="s">
        <v>166</v>
      </c>
      <c r="E223" s="417">
        <v>47155</v>
      </c>
      <c r="F223" s="537" t="s">
        <v>160</v>
      </c>
      <c r="G223" s="420"/>
    </row>
    <row r="224" spans="1:7" s="419" customFormat="1" x14ac:dyDescent="0.25">
      <c r="A224" s="559" t="s">
        <v>18</v>
      </c>
      <c r="B224" s="537" t="s">
        <v>1546</v>
      </c>
      <c r="C224" s="537" t="s">
        <v>1080</v>
      </c>
      <c r="D224" s="537" t="s">
        <v>1081</v>
      </c>
      <c r="E224" s="417">
        <v>47536</v>
      </c>
      <c r="F224" s="537" t="s">
        <v>160</v>
      </c>
      <c r="G224" s="418"/>
    </row>
    <row r="225" spans="1:7" s="419" customFormat="1" x14ac:dyDescent="0.25">
      <c r="A225" s="559" t="s">
        <v>18</v>
      </c>
      <c r="B225" s="537" t="s">
        <v>1547</v>
      </c>
      <c r="C225" s="537" t="s">
        <v>1277</v>
      </c>
      <c r="D225" s="537" t="s">
        <v>1278</v>
      </c>
      <c r="E225" s="417">
        <v>47792</v>
      </c>
      <c r="F225" s="537" t="s">
        <v>80</v>
      </c>
      <c r="G225" s="418"/>
    </row>
    <row r="226" spans="1:7" s="419" customFormat="1" x14ac:dyDescent="0.25">
      <c r="A226" s="559" t="s">
        <v>19</v>
      </c>
      <c r="B226" s="537" t="s">
        <v>167</v>
      </c>
      <c r="C226" s="537" t="s">
        <v>168</v>
      </c>
      <c r="D226" s="537" t="s">
        <v>169</v>
      </c>
      <c r="E226" s="417">
        <v>46493</v>
      </c>
      <c r="F226" s="537" t="s">
        <v>170</v>
      </c>
      <c r="G226" s="418"/>
    </row>
    <row r="227" spans="1:7" s="419" customFormat="1" x14ac:dyDescent="0.25">
      <c r="A227" s="559" t="s">
        <v>19</v>
      </c>
      <c r="B227" s="537" t="s">
        <v>1548</v>
      </c>
      <c r="C227" s="537" t="s">
        <v>171</v>
      </c>
      <c r="D227" s="537" t="s">
        <v>172</v>
      </c>
      <c r="E227" s="417">
        <v>46842</v>
      </c>
      <c r="F227" s="537" t="s">
        <v>170</v>
      </c>
      <c r="G227" s="420"/>
    </row>
    <row r="228" spans="1:7" s="419" customFormat="1" x14ac:dyDescent="0.25">
      <c r="A228" s="559" t="s">
        <v>19</v>
      </c>
      <c r="B228" s="537" t="s">
        <v>1549</v>
      </c>
      <c r="C228" s="537" t="s">
        <v>1166</v>
      </c>
      <c r="D228" s="537" t="s">
        <v>1167</v>
      </c>
      <c r="E228" s="417">
        <v>47113</v>
      </c>
      <c r="F228" s="537" t="s">
        <v>170</v>
      </c>
      <c r="G228" s="420"/>
    </row>
    <row r="229" spans="1:7" s="419" customFormat="1" x14ac:dyDescent="0.25">
      <c r="A229" s="559" t="s">
        <v>173</v>
      </c>
      <c r="B229" s="537" t="s">
        <v>1101</v>
      </c>
      <c r="C229" s="537" t="s">
        <v>174</v>
      </c>
      <c r="D229" s="537" t="s">
        <v>175</v>
      </c>
      <c r="E229" s="417">
        <v>45766</v>
      </c>
      <c r="F229" s="537" t="s">
        <v>35</v>
      </c>
      <c r="G229" s="420"/>
    </row>
    <row r="230" spans="1:7" s="419" customFormat="1" x14ac:dyDescent="0.25">
      <c r="A230" s="559" t="s">
        <v>173</v>
      </c>
      <c r="B230" s="537" t="s">
        <v>1102</v>
      </c>
      <c r="C230" s="537" t="s">
        <v>176</v>
      </c>
      <c r="D230" s="537" t="s">
        <v>177</v>
      </c>
      <c r="E230" s="417">
        <v>46037</v>
      </c>
      <c r="F230" s="537" t="s">
        <v>35</v>
      </c>
      <c r="G230" s="420"/>
    </row>
    <row r="231" spans="1:7" s="419" customFormat="1" x14ac:dyDescent="0.25">
      <c r="A231" s="559" t="s">
        <v>173</v>
      </c>
      <c r="B231" s="537" t="s">
        <v>178</v>
      </c>
      <c r="C231" s="537" t="s">
        <v>179</v>
      </c>
      <c r="D231" s="537" t="s">
        <v>180</v>
      </c>
      <c r="E231" s="417">
        <v>46658</v>
      </c>
      <c r="F231" s="537" t="s">
        <v>35</v>
      </c>
      <c r="G231" s="420"/>
    </row>
    <row r="232" spans="1:7" s="419" customFormat="1" x14ac:dyDescent="0.25">
      <c r="A232" s="559" t="s">
        <v>173</v>
      </c>
      <c r="B232" s="537" t="s">
        <v>181</v>
      </c>
      <c r="C232" s="537" t="s">
        <v>182</v>
      </c>
      <c r="D232" s="537" t="s">
        <v>183</v>
      </c>
      <c r="E232" s="417">
        <v>46881</v>
      </c>
      <c r="F232" s="537" t="s">
        <v>35</v>
      </c>
      <c r="G232" s="420"/>
    </row>
    <row r="233" spans="1:7" s="419" customFormat="1" x14ac:dyDescent="0.25">
      <c r="A233" s="559" t="s">
        <v>173</v>
      </c>
      <c r="B233" s="537" t="s">
        <v>184</v>
      </c>
      <c r="C233" s="537" t="s">
        <v>185</v>
      </c>
      <c r="D233" s="537" t="s">
        <v>186</v>
      </c>
      <c r="E233" s="417">
        <v>47342</v>
      </c>
      <c r="F233" s="537" t="s">
        <v>35</v>
      </c>
      <c r="G233" s="420"/>
    </row>
    <row r="234" spans="1:7" s="419" customFormat="1" x14ac:dyDescent="0.25">
      <c r="A234" s="559" t="s">
        <v>173</v>
      </c>
      <c r="B234" s="537" t="s">
        <v>1550</v>
      </c>
      <c r="C234" s="537" t="s">
        <v>187</v>
      </c>
      <c r="D234" s="537" t="s">
        <v>188</v>
      </c>
      <c r="E234" s="417">
        <v>45944</v>
      </c>
      <c r="F234" s="537" t="s">
        <v>35</v>
      </c>
      <c r="G234" s="420"/>
    </row>
    <row r="235" spans="1:7" s="419" customFormat="1" x14ac:dyDescent="0.25">
      <c r="A235" s="559" t="s">
        <v>173</v>
      </c>
      <c r="B235" s="537" t="s">
        <v>1168</v>
      </c>
      <c r="C235" s="537" t="s">
        <v>1169</v>
      </c>
      <c r="D235" s="537" t="s">
        <v>1170</v>
      </c>
      <c r="E235" s="417">
        <v>46218</v>
      </c>
      <c r="F235" s="537" t="s">
        <v>35</v>
      </c>
      <c r="G235" s="420"/>
    </row>
    <row r="236" spans="1:7" s="419" customFormat="1" x14ac:dyDescent="0.25">
      <c r="A236" s="559" t="s">
        <v>173</v>
      </c>
      <c r="B236" s="537" t="s">
        <v>1168</v>
      </c>
      <c r="C236" s="537" t="s">
        <v>1169</v>
      </c>
      <c r="D236" s="537" t="s">
        <v>1171</v>
      </c>
      <c r="E236" s="417">
        <v>46938</v>
      </c>
      <c r="F236" s="537" t="s">
        <v>35</v>
      </c>
      <c r="G236" s="420"/>
    </row>
    <row r="237" spans="1:7" s="419" customFormat="1" x14ac:dyDescent="0.25">
      <c r="A237" s="537" t="s">
        <v>1373</v>
      </c>
      <c r="B237" s="537" t="s">
        <v>1374</v>
      </c>
      <c r="C237" s="537" t="s">
        <v>1375</v>
      </c>
      <c r="D237" s="537" t="s">
        <v>1376</v>
      </c>
      <c r="E237" s="417">
        <v>72692</v>
      </c>
      <c r="F237" s="537" t="s">
        <v>35</v>
      </c>
      <c r="G237" s="420"/>
    </row>
    <row r="238" spans="1:7" s="419" customFormat="1" x14ac:dyDescent="0.25">
      <c r="A238" s="537" t="s">
        <v>871</v>
      </c>
      <c r="B238" s="537" t="s">
        <v>1377</v>
      </c>
      <c r="C238" s="537" t="s">
        <v>1378</v>
      </c>
      <c r="D238" s="537" t="s">
        <v>1379</v>
      </c>
      <c r="E238" s="417">
        <v>72531</v>
      </c>
      <c r="F238" s="537"/>
      <c r="G238" s="420"/>
    </row>
    <row r="239" spans="1:7" s="419" customFormat="1" x14ac:dyDescent="0.25">
      <c r="A239" s="559" t="s">
        <v>189</v>
      </c>
      <c r="B239" s="537" t="s">
        <v>1380</v>
      </c>
      <c r="C239" s="537" t="s">
        <v>1381</v>
      </c>
      <c r="D239" s="537" t="s">
        <v>1382</v>
      </c>
      <c r="E239" s="417">
        <v>78534</v>
      </c>
      <c r="F239" s="537"/>
      <c r="G239" s="420"/>
    </row>
    <row r="240" spans="1:7" s="419" customFormat="1" x14ac:dyDescent="0.25">
      <c r="A240" s="559" t="s">
        <v>189</v>
      </c>
      <c r="B240" s="537" t="s">
        <v>190</v>
      </c>
      <c r="C240" s="537" t="s">
        <v>191</v>
      </c>
      <c r="D240" s="537" t="s">
        <v>192</v>
      </c>
      <c r="E240" s="417">
        <v>45812</v>
      </c>
      <c r="F240" s="537" t="s">
        <v>52</v>
      </c>
      <c r="G240" s="420"/>
    </row>
    <row r="241" spans="1:7" s="419" customFormat="1" x14ac:dyDescent="0.25">
      <c r="A241" s="559" t="s">
        <v>189</v>
      </c>
      <c r="B241" s="537" t="s">
        <v>190</v>
      </c>
      <c r="C241" s="537" t="s">
        <v>191</v>
      </c>
      <c r="D241" s="537" t="s">
        <v>193</v>
      </c>
      <c r="E241" s="417">
        <v>46172</v>
      </c>
      <c r="F241" s="537" t="s">
        <v>52</v>
      </c>
      <c r="G241" s="420"/>
    </row>
    <row r="242" spans="1:7" s="419" customFormat="1" x14ac:dyDescent="0.25">
      <c r="A242" s="559" t="s">
        <v>189</v>
      </c>
      <c r="B242" s="537" t="s">
        <v>194</v>
      </c>
      <c r="C242" s="537" t="s">
        <v>195</v>
      </c>
      <c r="D242" s="537" t="s">
        <v>196</v>
      </c>
      <c r="E242" s="417">
        <v>47161</v>
      </c>
      <c r="F242" s="537" t="s">
        <v>52</v>
      </c>
      <c r="G242" s="420"/>
    </row>
    <row r="243" spans="1:7" s="419" customFormat="1" x14ac:dyDescent="0.25">
      <c r="A243" s="559" t="s">
        <v>189</v>
      </c>
      <c r="B243" s="537" t="s">
        <v>197</v>
      </c>
      <c r="C243" s="538" t="s">
        <v>198</v>
      </c>
      <c r="D243" s="537" t="s">
        <v>199</v>
      </c>
      <c r="E243" s="417">
        <v>46084</v>
      </c>
      <c r="F243" s="537" t="s">
        <v>52</v>
      </c>
      <c r="G243" s="420"/>
    </row>
    <row r="244" spans="1:7" s="419" customFormat="1" x14ac:dyDescent="0.25">
      <c r="A244" s="559" t="s">
        <v>189</v>
      </c>
      <c r="B244" s="537" t="s">
        <v>1082</v>
      </c>
      <c r="C244" s="537" t="s">
        <v>1083</v>
      </c>
      <c r="D244" s="537" t="s">
        <v>1084</v>
      </c>
      <c r="E244" s="417">
        <v>46834</v>
      </c>
      <c r="F244" s="537" t="s">
        <v>52</v>
      </c>
      <c r="G244" s="420"/>
    </row>
    <row r="245" spans="1:7" s="419" customFormat="1" x14ac:dyDescent="0.25">
      <c r="A245" s="561" t="s">
        <v>189</v>
      </c>
      <c r="B245" s="537" t="s">
        <v>1551</v>
      </c>
      <c r="C245" s="537" t="s">
        <v>200</v>
      </c>
      <c r="D245" s="537" t="s">
        <v>201</v>
      </c>
      <c r="E245" s="417">
        <v>45708</v>
      </c>
      <c r="F245" s="537" t="s">
        <v>52</v>
      </c>
      <c r="G245" s="418"/>
    </row>
    <row r="246" spans="1:7" s="419" customFormat="1" x14ac:dyDescent="0.25">
      <c r="A246" s="538" t="s">
        <v>522</v>
      </c>
      <c r="B246" s="537" t="s">
        <v>1383</v>
      </c>
      <c r="C246" s="537" t="s">
        <v>1384</v>
      </c>
      <c r="D246" s="537" t="s">
        <v>1385</v>
      </c>
      <c r="E246" s="417">
        <v>76281</v>
      </c>
      <c r="F246" s="537"/>
      <c r="G246" s="418"/>
    </row>
    <row r="247" spans="1:7" s="419" customFormat="1" x14ac:dyDescent="0.25">
      <c r="A247" s="538" t="s">
        <v>52</v>
      </c>
      <c r="B247" s="537" t="s">
        <v>1386</v>
      </c>
      <c r="C247" s="537" t="s">
        <v>1387</v>
      </c>
      <c r="D247" s="537" t="s">
        <v>1388</v>
      </c>
      <c r="E247" s="417">
        <v>71699</v>
      </c>
      <c r="F247" s="537"/>
      <c r="G247" s="418"/>
    </row>
    <row r="248" spans="1:7" s="419" customFormat="1" x14ac:dyDescent="0.25">
      <c r="A248" s="561" t="s">
        <v>202</v>
      </c>
      <c r="B248" s="537" t="s">
        <v>203</v>
      </c>
      <c r="C248" s="537" t="s">
        <v>204</v>
      </c>
      <c r="D248" s="537" t="s">
        <v>205</v>
      </c>
      <c r="E248" s="417">
        <v>45560</v>
      </c>
      <c r="F248" s="537" t="s">
        <v>32</v>
      </c>
      <c r="G248" s="418"/>
    </row>
    <row r="249" spans="1:7" s="419" customFormat="1" x14ac:dyDescent="0.25">
      <c r="A249" s="561" t="s">
        <v>202</v>
      </c>
      <c r="B249" s="537" t="s">
        <v>1389</v>
      </c>
      <c r="C249" s="537" t="s">
        <v>1390</v>
      </c>
      <c r="D249" s="537" t="s">
        <v>1391</v>
      </c>
      <c r="E249" s="417">
        <v>45687</v>
      </c>
      <c r="F249" s="537" t="s">
        <v>35</v>
      </c>
      <c r="G249" s="418"/>
    </row>
    <row r="250" spans="1:7" s="419" customFormat="1" x14ac:dyDescent="0.25">
      <c r="A250" s="561" t="s">
        <v>202</v>
      </c>
      <c r="B250" s="537" t="s">
        <v>1392</v>
      </c>
      <c r="C250" s="537" t="s">
        <v>1393</v>
      </c>
      <c r="D250" s="537" t="s">
        <v>1394</v>
      </c>
      <c r="E250" s="417">
        <v>45768</v>
      </c>
      <c r="F250" s="537" t="s">
        <v>35</v>
      </c>
      <c r="G250" s="418"/>
    </row>
    <row r="251" spans="1:7" s="419" customFormat="1" x14ac:dyDescent="0.25">
      <c r="A251" s="538" t="s">
        <v>207</v>
      </c>
      <c r="B251" s="537" t="s">
        <v>1552</v>
      </c>
      <c r="C251" s="537" t="s">
        <v>208</v>
      </c>
      <c r="D251" s="537" t="s">
        <v>209</v>
      </c>
      <c r="E251" s="417">
        <v>48495</v>
      </c>
      <c r="F251" s="537" t="s">
        <v>32</v>
      </c>
      <c r="G251" s="418"/>
    </row>
    <row r="252" spans="1:7" s="419" customFormat="1" x14ac:dyDescent="0.25">
      <c r="A252" s="561" t="s">
        <v>210</v>
      </c>
      <c r="B252" s="537" t="s">
        <v>1553</v>
      </c>
      <c r="C252" s="537" t="s">
        <v>211</v>
      </c>
      <c r="D252" s="537" t="s">
        <v>212</v>
      </c>
      <c r="E252" s="417">
        <v>45568</v>
      </c>
      <c r="F252" s="537" t="s">
        <v>52</v>
      </c>
      <c r="G252" s="418"/>
    </row>
    <row r="253" spans="1:7" s="419" customFormat="1" x14ac:dyDescent="0.25">
      <c r="A253" s="561" t="s">
        <v>210</v>
      </c>
      <c r="B253" s="537" t="s">
        <v>1554</v>
      </c>
      <c r="C253" s="537" t="s">
        <v>213</v>
      </c>
      <c r="D253" s="537" t="s">
        <v>214</v>
      </c>
      <c r="E253" s="417">
        <v>46243</v>
      </c>
      <c r="F253" s="537" t="s">
        <v>52</v>
      </c>
      <c r="G253" s="418"/>
    </row>
    <row r="254" spans="1:7" s="419" customFormat="1" x14ac:dyDescent="0.25">
      <c r="A254" s="559" t="s">
        <v>210</v>
      </c>
      <c r="B254" s="537" t="s">
        <v>1555</v>
      </c>
      <c r="C254" s="537" t="s">
        <v>215</v>
      </c>
      <c r="D254" s="537" t="s">
        <v>216</v>
      </c>
      <c r="E254" s="417">
        <v>47555</v>
      </c>
      <c r="F254" s="537" t="s">
        <v>52</v>
      </c>
      <c r="G254" s="418"/>
    </row>
    <row r="255" spans="1:7" s="419" customFormat="1" x14ac:dyDescent="0.25">
      <c r="A255" s="537" t="s">
        <v>217</v>
      </c>
      <c r="B255" s="537" t="s">
        <v>218</v>
      </c>
      <c r="C255" s="537" t="s">
        <v>219</v>
      </c>
      <c r="D255" s="537" t="s">
        <v>220</v>
      </c>
      <c r="E255" s="417">
        <v>47276</v>
      </c>
      <c r="F255" s="537" t="s">
        <v>32</v>
      </c>
      <c r="G255" s="420"/>
    </row>
    <row r="256" spans="1:7" s="419" customFormat="1" x14ac:dyDescent="0.25">
      <c r="A256" s="537" t="s">
        <v>687</v>
      </c>
      <c r="B256" s="537" t="s">
        <v>1395</v>
      </c>
      <c r="C256" s="537" t="s">
        <v>1396</v>
      </c>
      <c r="D256" s="537" t="s">
        <v>1397</v>
      </c>
      <c r="E256" s="417">
        <v>64414</v>
      </c>
      <c r="F256" s="537"/>
      <c r="G256" s="420"/>
    </row>
    <row r="257" spans="1:7" s="419" customFormat="1" x14ac:dyDescent="0.25">
      <c r="A257" s="537" t="s">
        <v>523</v>
      </c>
      <c r="B257" s="537" t="s">
        <v>1398</v>
      </c>
      <c r="C257" s="537" t="s">
        <v>1399</v>
      </c>
      <c r="D257" s="537" t="s">
        <v>1400</v>
      </c>
      <c r="E257" s="417">
        <v>55814</v>
      </c>
      <c r="F257" s="537"/>
      <c r="G257" s="420"/>
    </row>
    <row r="258" spans="1:7" s="419" customFormat="1" x14ac:dyDescent="0.25">
      <c r="A258" s="537" t="s">
        <v>909</v>
      </c>
      <c r="B258" s="537" t="s">
        <v>1401</v>
      </c>
      <c r="C258" s="537" t="s">
        <v>1402</v>
      </c>
      <c r="D258" s="537" t="s">
        <v>1403</v>
      </c>
      <c r="E258" s="417">
        <v>54891</v>
      </c>
      <c r="F258" s="537"/>
      <c r="G258" s="420"/>
    </row>
    <row r="259" spans="1:7" s="419" customFormat="1" x14ac:dyDescent="0.25">
      <c r="A259" s="538" t="s">
        <v>911</v>
      </c>
      <c r="B259" s="537" t="s">
        <v>1404</v>
      </c>
      <c r="C259" s="537" t="s">
        <v>1405</v>
      </c>
      <c r="D259" s="537" t="s">
        <v>1406</v>
      </c>
      <c r="E259" s="417">
        <v>75286</v>
      </c>
      <c r="F259" s="537"/>
      <c r="G259" s="420"/>
    </row>
    <row r="260" spans="1:7" s="419" customFormat="1" x14ac:dyDescent="0.25">
      <c r="A260" s="561" t="s">
        <v>1085</v>
      </c>
      <c r="B260" s="537" t="s">
        <v>1556</v>
      </c>
      <c r="C260" s="537" t="s">
        <v>1279</v>
      </c>
      <c r="D260" s="537" t="s">
        <v>1280</v>
      </c>
      <c r="E260" s="417">
        <v>46367</v>
      </c>
      <c r="F260" s="537" t="s">
        <v>35</v>
      </c>
      <c r="G260" s="420"/>
    </row>
    <row r="261" spans="1:7" s="419" customFormat="1" x14ac:dyDescent="0.25">
      <c r="A261" s="561" t="s">
        <v>1085</v>
      </c>
      <c r="B261" s="537" t="s">
        <v>1557</v>
      </c>
      <c r="C261" s="537" t="s">
        <v>1172</v>
      </c>
      <c r="D261" s="537" t="s">
        <v>1173</v>
      </c>
      <c r="E261" s="417">
        <v>45544</v>
      </c>
      <c r="F261" s="537" t="s">
        <v>35</v>
      </c>
      <c r="G261" s="420"/>
    </row>
    <row r="262" spans="1:7" s="419" customFormat="1" x14ac:dyDescent="0.25">
      <c r="A262" s="561" t="s">
        <v>224</v>
      </c>
      <c r="B262" s="537" t="s">
        <v>225</v>
      </c>
      <c r="C262" s="537" t="s">
        <v>226</v>
      </c>
      <c r="D262" s="537" t="s">
        <v>227</v>
      </c>
      <c r="E262" s="417">
        <v>46710</v>
      </c>
      <c r="F262" s="537" t="s">
        <v>32</v>
      </c>
      <c r="G262" s="420"/>
    </row>
    <row r="263" spans="1:7" s="419" customFormat="1" x14ac:dyDescent="0.25">
      <c r="A263" s="559" t="s">
        <v>224</v>
      </c>
      <c r="B263" s="537" t="s">
        <v>228</v>
      </c>
      <c r="C263" s="537" t="s">
        <v>229</v>
      </c>
      <c r="D263" s="537" t="s">
        <v>230</v>
      </c>
      <c r="E263" s="417">
        <v>46451</v>
      </c>
      <c r="F263" s="537" t="s">
        <v>32</v>
      </c>
      <c r="G263" s="420"/>
    </row>
    <row r="264" spans="1:7" s="419" customFormat="1" x14ac:dyDescent="0.25">
      <c r="A264" s="559" t="s">
        <v>224</v>
      </c>
      <c r="B264" s="537" t="s">
        <v>1407</v>
      </c>
      <c r="C264" s="537" t="s">
        <v>1408</v>
      </c>
      <c r="D264" s="537" t="s">
        <v>1409</v>
      </c>
      <c r="E264" s="417">
        <v>45717</v>
      </c>
      <c r="F264" s="537" t="s">
        <v>52</v>
      </c>
      <c r="G264" s="418"/>
    </row>
    <row r="265" spans="1:7" s="419" customFormat="1" x14ac:dyDescent="0.25">
      <c r="A265" s="559" t="s">
        <v>224</v>
      </c>
      <c r="B265" s="537" t="s">
        <v>1558</v>
      </c>
      <c r="C265" s="537" t="s">
        <v>1559</v>
      </c>
      <c r="D265" s="537" t="s">
        <v>1560</v>
      </c>
      <c r="E265" s="417">
        <v>45864</v>
      </c>
      <c r="F265" s="537" t="s">
        <v>52</v>
      </c>
      <c r="G265" s="418"/>
    </row>
    <row r="266" spans="1:7" s="419" customFormat="1" x14ac:dyDescent="0.25">
      <c r="A266" s="559" t="s">
        <v>231</v>
      </c>
      <c r="B266" s="537" t="s">
        <v>1561</v>
      </c>
      <c r="C266" s="537" t="s">
        <v>232</v>
      </c>
      <c r="D266" s="537" t="s">
        <v>233</v>
      </c>
      <c r="E266" s="417">
        <v>45596</v>
      </c>
      <c r="F266" s="537" t="s">
        <v>52</v>
      </c>
      <c r="G266" s="420"/>
    </row>
    <row r="267" spans="1:7" s="419" customFormat="1" x14ac:dyDescent="0.25">
      <c r="A267" s="559" t="s">
        <v>231</v>
      </c>
      <c r="B267" s="537" t="s">
        <v>1561</v>
      </c>
      <c r="C267" s="537" t="s">
        <v>232</v>
      </c>
      <c r="D267" s="537" t="s">
        <v>234</v>
      </c>
      <c r="E267" s="417">
        <v>45956</v>
      </c>
      <c r="F267" s="537" t="s">
        <v>52</v>
      </c>
      <c r="G267" s="420"/>
    </row>
    <row r="268" spans="1:7" s="419" customFormat="1" x14ac:dyDescent="0.25">
      <c r="A268" s="559" t="s">
        <v>231</v>
      </c>
      <c r="B268" s="537" t="s">
        <v>235</v>
      </c>
      <c r="C268" s="537" t="s">
        <v>236</v>
      </c>
      <c r="D268" s="537" t="s">
        <v>237</v>
      </c>
      <c r="E268" s="417">
        <v>46694</v>
      </c>
      <c r="F268" s="537" t="s">
        <v>52</v>
      </c>
      <c r="G268" s="420"/>
    </row>
    <row r="269" spans="1:7" s="419" customFormat="1" x14ac:dyDescent="0.25">
      <c r="A269" s="559" t="s">
        <v>238</v>
      </c>
      <c r="B269" s="537" t="s">
        <v>1562</v>
      </c>
      <c r="C269" s="537" t="s">
        <v>239</v>
      </c>
      <c r="D269" s="537" t="s">
        <v>240</v>
      </c>
      <c r="E269" s="417">
        <v>46689</v>
      </c>
      <c r="F269" s="537" t="s">
        <v>52</v>
      </c>
      <c r="G269" s="420"/>
    </row>
    <row r="270" spans="1:7" s="419" customFormat="1" x14ac:dyDescent="0.25">
      <c r="A270" s="559" t="s">
        <v>238</v>
      </c>
      <c r="B270" s="537" t="s">
        <v>1563</v>
      </c>
      <c r="C270" s="537" t="s">
        <v>241</v>
      </c>
      <c r="D270" s="537" t="s">
        <v>242</v>
      </c>
      <c r="E270" s="417">
        <v>47410</v>
      </c>
      <c r="F270" s="537" t="s">
        <v>52</v>
      </c>
      <c r="G270" s="420"/>
    </row>
    <row r="271" spans="1:7" s="419" customFormat="1" x14ac:dyDescent="0.25">
      <c r="A271" s="559" t="s">
        <v>238</v>
      </c>
      <c r="B271" s="537" t="s">
        <v>1564</v>
      </c>
      <c r="C271" s="537" t="s">
        <v>243</v>
      </c>
      <c r="D271" s="537" t="s">
        <v>244</v>
      </c>
      <c r="E271" s="417">
        <v>48048</v>
      </c>
      <c r="F271" s="537" t="s">
        <v>52</v>
      </c>
    </row>
    <row r="272" spans="1:7" s="419" customFormat="1" x14ac:dyDescent="0.25">
      <c r="A272" s="537" t="s">
        <v>1216</v>
      </c>
      <c r="B272" s="537" t="s">
        <v>1217</v>
      </c>
      <c r="C272" s="537" t="s">
        <v>1218</v>
      </c>
      <c r="D272" s="537" t="s">
        <v>1219</v>
      </c>
      <c r="E272" s="417">
        <v>46333</v>
      </c>
      <c r="F272" s="537" t="s">
        <v>32</v>
      </c>
      <c r="G272" s="420"/>
    </row>
    <row r="273" spans="1:7" s="419" customFormat="1" x14ac:dyDescent="0.25">
      <c r="A273" s="559" t="s">
        <v>245</v>
      </c>
      <c r="B273" s="537" t="s">
        <v>246</v>
      </c>
      <c r="C273" s="537" t="s">
        <v>247</v>
      </c>
      <c r="D273" s="537" t="s">
        <v>248</v>
      </c>
      <c r="E273" s="417">
        <v>46648</v>
      </c>
      <c r="F273" s="537" t="s">
        <v>52</v>
      </c>
      <c r="G273" s="420"/>
    </row>
    <row r="274" spans="1:7" s="419" customFormat="1" x14ac:dyDescent="0.25">
      <c r="A274" s="559" t="s">
        <v>245</v>
      </c>
      <c r="B274" s="537" t="s">
        <v>249</v>
      </c>
      <c r="C274" s="537" t="s">
        <v>250</v>
      </c>
      <c r="D274" s="537" t="s">
        <v>251</v>
      </c>
      <c r="E274" s="417">
        <v>48145</v>
      </c>
      <c r="F274" s="537" t="s">
        <v>52</v>
      </c>
      <c r="G274" s="420"/>
    </row>
    <row r="275" spans="1:7" s="419" customFormat="1" x14ac:dyDescent="0.25">
      <c r="A275" s="559" t="s">
        <v>245</v>
      </c>
      <c r="B275" s="537" t="s">
        <v>252</v>
      </c>
      <c r="C275" s="537" t="s">
        <v>253</v>
      </c>
      <c r="D275" s="537" t="s">
        <v>254</v>
      </c>
      <c r="E275" s="417">
        <v>48520</v>
      </c>
      <c r="F275" s="537" t="s">
        <v>52</v>
      </c>
      <c r="G275" s="418"/>
    </row>
    <row r="276" spans="1:7" s="419" customFormat="1" x14ac:dyDescent="0.25">
      <c r="A276" s="559" t="s">
        <v>245</v>
      </c>
      <c r="B276" s="537" t="s">
        <v>255</v>
      </c>
      <c r="C276" s="537" t="s">
        <v>256</v>
      </c>
      <c r="D276" s="537" t="s">
        <v>257</v>
      </c>
      <c r="E276" s="417">
        <v>48880</v>
      </c>
      <c r="F276" s="537" t="s">
        <v>52</v>
      </c>
      <c r="G276" s="418"/>
    </row>
    <row r="277" spans="1:7" s="419" customFormat="1" x14ac:dyDescent="0.25">
      <c r="A277" s="559" t="s">
        <v>245</v>
      </c>
      <c r="B277" s="537" t="s">
        <v>258</v>
      </c>
      <c r="C277" s="537" t="s">
        <v>259</v>
      </c>
      <c r="D277" s="537" t="s">
        <v>260</v>
      </c>
      <c r="E277" s="417">
        <v>48901</v>
      </c>
      <c r="F277" s="537" t="s">
        <v>52</v>
      </c>
      <c r="G277" s="420"/>
    </row>
    <row r="278" spans="1:7" s="419" customFormat="1" x14ac:dyDescent="0.25">
      <c r="A278" s="559" t="s">
        <v>245</v>
      </c>
      <c r="B278" s="537" t="s">
        <v>261</v>
      </c>
      <c r="C278" s="537" t="s">
        <v>262</v>
      </c>
      <c r="D278" s="537" t="s">
        <v>263</v>
      </c>
      <c r="E278" s="417">
        <v>48901</v>
      </c>
      <c r="F278" s="537" t="s">
        <v>52</v>
      </c>
      <c r="G278" s="420"/>
    </row>
    <row r="279" spans="1:7" s="419" customFormat="1" x14ac:dyDescent="0.25">
      <c r="A279" s="559" t="s">
        <v>245</v>
      </c>
      <c r="B279" s="537" t="s">
        <v>264</v>
      </c>
      <c r="C279" s="537" t="s">
        <v>265</v>
      </c>
      <c r="D279" s="537" t="s">
        <v>266</v>
      </c>
      <c r="E279" s="417">
        <v>45929</v>
      </c>
      <c r="F279" s="537" t="s">
        <v>52</v>
      </c>
      <c r="G279" s="420"/>
    </row>
    <row r="280" spans="1:7" s="419" customFormat="1" x14ac:dyDescent="0.25">
      <c r="A280" s="559" t="s">
        <v>245</v>
      </c>
      <c r="B280" s="537" t="s">
        <v>267</v>
      </c>
      <c r="C280" s="537" t="s">
        <v>268</v>
      </c>
      <c r="D280" s="537" t="s">
        <v>269</v>
      </c>
      <c r="E280" s="417">
        <v>47501</v>
      </c>
      <c r="F280" s="537" t="s">
        <v>52</v>
      </c>
      <c r="G280" s="420"/>
    </row>
    <row r="281" spans="1:7" s="419" customFormat="1" x14ac:dyDescent="0.25">
      <c r="A281" s="559" t="s">
        <v>245</v>
      </c>
      <c r="B281" s="537" t="s">
        <v>270</v>
      </c>
      <c r="C281" s="537" t="s">
        <v>271</v>
      </c>
      <c r="D281" s="537" t="s">
        <v>272</v>
      </c>
      <c r="E281" s="417">
        <v>46782</v>
      </c>
      <c r="F281" s="537" t="s">
        <v>52</v>
      </c>
      <c r="G281" s="420"/>
    </row>
    <row r="282" spans="1:7" s="419" customFormat="1" x14ac:dyDescent="0.25">
      <c r="A282" s="559" t="s">
        <v>245</v>
      </c>
      <c r="B282" s="537" t="s">
        <v>273</v>
      </c>
      <c r="C282" s="537" t="s">
        <v>274</v>
      </c>
      <c r="D282" s="537" t="s">
        <v>275</v>
      </c>
      <c r="E282" s="417">
        <v>48390</v>
      </c>
      <c r="F282" s="537" t="s">
        <v>52</v>
      </c>
      <c r="G282" s="420"/>
    </row>
    <row r="283" spans="1:7" s="419" customFormat="1" x14ac:dyDescent="0.25">
      <c r="A283" s="559" t="s">
        <v>245</v>
      </c>
      <c r="B283" s="537" t="s">
        <v>276</v>
      </c>
      <c r="C283" s="537" t="s">
        <v>277</v>
      </c>
      <c r="D283" s="537" t="s">
        <v>278</v>
      </c>
      <c r="E283" s="417">
        <v>47670</v>
      </c>
      <c r="F283" s="537" t="s">
        <v>52</v>
      </c>
      <c r="G283" s="420"/>
    </row>
    <row r="284" spans="1:7" s="419" customFormat="1" x14ac:dyDescent="0.25">
      <c r="A284" s="559" t="s">
        <v>245</v>
      </c>
      <c r="B284" s="537" t="s">
        <v>279</v>
      </c>
      <c r="C284" s="537" t="s">
        <v>280</v>
      </c>
      <c r="D284" s="537" t="s">
        <v>281</v>
      </c>
      <c r="E284" s="417">
        <v>48062</v>
      </c>
      <c r="F284" s="537" t="s">
        <v>52</v>
      </c>
      <c r="G284" s="418"/>
    </row>
    <row r="285" spans="1:7" s="419" customFormat="1" x14ac:dyDescent="0.25">
      <c r="A285" s="559" t="s">
        <v>245</v>
      </c>
      <c r="B285" s="537" t="s">
        <v>282</v>
      </c>
      <c r="C285" s="537" t="s">
        <v>283</v>
      </c>
      <c r="D285" s="537" t="s">
        <v>284</v>
      </c>
      <c r="E285" s="417">
        <v>48062</v>
      </c>
      <c r="F285" s="537" t="s">
        <v>52</v>
      </c>
      <c r="G285" s="418"/>
    </row>
    <row r="286" spans="1:7" s="419" customFormat="1" x14ac:dyDescent="0.25">
      <c r="A286" s="559" t="s">
        <v>245</v>
      </c>
      <c r="B286" s="537" t="s">
        <v>285</v>
      </c>
      <c r="C286" s="537" t="s">
        <v>286</v>
      </c>
      <c r="D286" s="537" t="s">
        <v>287</v>
      </c>
      <c r="E286" s="417">
        <v>48145</v>
      </c>
      <c r="F286" s="537" t="s">
        <v>52</v>
      </c>
      <c r="G286" s="418"/>
    </row>
    <row r="287" spans="1:7" s="419" customFormat="1" x14ac:dyDescent="0.25">
      <c r="A287" s="537" t="s">
        <v>288</v>
      </c>
      <c r="B287" s="537" t="s">
        <v>1220</v>
      </c>
      <c r="C287" s="537" t="s">
        <v>1221</v>
      </c>
      <c r="D287" s="537" t="s">
        <v>1222</v>
      </c>
      <c r="E287" s="417">
        <v>47052</v>
      </c>
      <c r="F287" s="537" t="s">
        <v>35</v>
      </c>
      <c r="G287" s="420"/>
    </row>
    <row r="288" spans="1:7" s="419" customFormat="1" x14ac:dyDescent="0.25">
      <c r="A288" s="559" t="s">
        <v>289</v>
      </c>
      <c r="B288" s="537" t="s">
        <v>1174</v>
      </c>
      <c r="C288" s="537" t="s">
        <v>1175</v>
      </c>
      <c r="D288" s="537" t="s">
        <v>1176</v>
      </c>
      <c r="E288" s="417">
        <v>46661</v>
      </c>
      <c r="F288" s="537" t="s">
        <v>32</v>
      </c>
      <c r="G288" s="420"/>
    </row>
    <row r="289" spans="1:7" s="419" customFormat="1" x14ac:dyDescent="0.25">
      <c r="A289" s="559" t="s">
        <v>289</v>
      </c>
      <c r="B289" s="537" t="s">
        <v>1565</v>
      </c>
      <c r="C289" s="537" t="s">
        <v>290</v>
      </c>
      <c r="D289" s="537" t="s">
        <v>291</v>
      </c>
      <c r="E289" s="417">
        <v>46334</v>
      </c>
      <c r="F289" s="537" t="s">
        <v>35</v>
      </c>
      <c r="G289" s="420"/>
    </row>
    <row r="290" spans="1:7" s="419" customFormat="1" x14ac:dyDescent="0.25">
      <c r="A290" s="559" t="s">
        <v>289</v>
      </c>
      <c r="B290" s="537" t="s">
        <v>1103</v>
      </c>
      <c r="C290" s="537" t="s">
        <v>292</v>
      </c>
      <c r="D290" s="537" t="s">
        <v>293</v>
      </c>
      <c r="E290" s="417">
        <v>47399</v>
      </c>
      <c r="F290" s="537" t="s">
        <v>35</v>
      </c>
      <c r="G290" s="420"/>
    </row>
    <row r="291" spans="1:7" s="419" customFormat="1" x14ac:dyDescent="0.25">
      <c r="A291" s="559" t="s">
        <v>295</v>
      </c>
      <c r="B291" s="537" t="s">
        <v>296</v>
      </c>
      <c r="C291" s="537" t="s">
        <v>297</v>
      </c>
      <c r="D291" s="537" t="s">
        <v>298</v>
      </c>
      <c r="E291" s="417">
        <v>46322</v>
      </c>
      <c r="F291" s="537" t="s">
        <v>687</v>
      </c>
      <c r="G291" s="420"/>
    </row>
    <row r="292" spans="1:7" s="419" customFormat="1" x14ac:dyDescent="0.25">
      <c r="A292" s="559" t="s">
        <v>295</v>
      </c>
      <c r="B292" s="537" t="s">
        <v>299</v>
      </c>
      <c r="C292" s="537" t="s">
        <v>300</v>
      </c>
      <c r="D292" s="537" t="s">
        <v>301</v>
      </c>
      <c r="E292" s="417">
        <v>46323</v>
      </c>
      <c r="F292" s="537" t="s">
        <v>687</v>
      </c>
      <c r="G292" s="420"/>
    </row>
    <row r="293" spans="1:7" s="419" customFormat="1" x14ac:dyDescent="0.25">
      <c r="A293" s="559" t="s">
        <v>295</v>
      </c>
      <c r="B293" s="537" t="s">
        <v>302</v>
      </c>
      <c r="C293" s="537" t="s">
        <v>303</v>
      </c>
      <c r="D293" s="537" t="s">
        <v>304</v>
      </c>
      <c r="E293" s="417">
        <v>46684</v>
      </c>
      <c r="F293" s="537" t="s">
        <v>687</v>
      </c>
      <c r="G293" s="420"/>
    </row>
    <row r="294" spans="1:7" s="419" customFormat="1" x14ac:dyDescent="0.25">
      <c r="A294" s="559" t="s">
        <v>295</v>
      </c>
      <c r="B294" s="537" t="s">
        <v>305</v>
      </c>
      <c r="C294" s="537" t="s">
        <v>306</v>
      </c>
      <c r="D294" s="537" t="s">
        <v>307</v>
      </c>
      <c r="E294" s="417">
        <v>46931</v>
      </c>
      <c r="F294" s="537" t="s">
        <v>687</v>
      </c>
      <c r="G294" s="420"/>
    </row>
    <row r="295" spans="1:7" s="419" customFormat="1" x14ac:dyDescent="0.25">
      <c r="A295" s="559" t="s">
        <v>295</v>
      </c>
      <c r="B295" s="537" t="s">
        <v>1281</v>
      </c>
      <c r="C295" s="537" t="s">
        <v>1282</v>
      </c>
      <c r="D295" s="537" t="s">
        <v>1283</v>
      </c>
      <c r="E295" s="417">
        <v>47435</v>
      </c>
      <c r="F295" s="537" t="s">
        <v>687</v>
      </c>
      <c r="G295" s="420"/>
    </row>
    <row r="296" spans="1:7" s="419" customFormat="1" x14ac:dyDescent="0.25">
      <c r="A296" s="537" t="s">
        <v>308</v>
      </c>
      <c r="B296" s="537" t="s">
        <v>309</v>
      </c>
      <c r="C296" s="537" t="s">
        <v>310</v>
      </c>
      <c r="D296" s="537" t="s">
        <v>311</v>
      </c>
      <c r="E296" s="417">
        <v>45870</v>
      </c>
      <c r="F296" s="537" t="s">
        <v>30</v>
      </c>
      <c r="G296" s="420"/>
    </row>
    <row r="297" spans="1:7" s="419" customFormat="1" x14ac:dyDescent="0.25">
      <c r="A297" s="559" t="s">
        <v>1410</v>
      </c>
      <c r="B297" s="537" t="s">
        <v>1411</v>
      </c>
      <c r="C297" s="537" t="s">
        <v>1412</v>
      </c>
      <c r="D297" s="537" t="s">
        <v>1413</v>
      </c>
      <c r="E297" s="417">
        <v>46431</v>
      </c>
      <c r="F297" s="537" t="s">
        <v>687</v>
      </c>
      <c r="G297" s="420"/>
    </row>
    <row r="298" spans="1:7" s="419" customFormat="1" x14ac:dyDescent="0.25">
      <c r="A298" s="559" t="s">
        <v>1410</v>
      </c>
      <c r="B298" s="537" t="s">
        <v>1566</v>
      </c>
      <c r="C298" s="537" t="s">
        <v>1567</v>
      </c>
      <c r="D298" s="537" t="s">
        <v>1568</v>
      </c>
      <c r="E298" s="417">
        <v>46551</v>
      </c>
      <c r="F298" s="537" t="s">
        <v>687</v>
      </c>
      <c r="G298" s="420"/>
    </row>
    <row r="299" spans="1:7" s="419" customFormat="1" x14ac:dyDescent="0.25">
      <c r="A299" s="559" t="s">
        <v>312</v>
      </c>
      <c r="B299" s="537" t="s">
        <v>1414</v>
      </c>
      <c r="C299" s="537" t="s">
        <v>1415</v>
      </c>
      <c r="D299" s="537" t="s">
        <v>1416</v>
      </c>
      <c r="E299" s="417">
        <v>72773</v>
      </c>
      <c r="F299" s="537" t="s">
        <v>35</v>
      </c>
      <c r="G299" s="420"/>
    </row>
    <row r="300" spans="1:7" s="419" customFormat="1" x14ac:dyDescent="0.25">
      <c r="A300" s="559" t="s">
        <v>312</v>
      </c>
      <c r="B300" s="537" t="s">
        <v>1414</v>
      </c>
      <c r="C300" s="537" t="s">
        <v>1415</v>
      </c>
      <c r="D300" s="537" t="s">
        <v>1417</v>
      </c>
      <c r="E300" s="417">
        <v>72773</v>
      </c>
      <c r="F300" s="537"/>
      <c r="G300" s="420"/>
    </row>
    <row r="301" spans="1:7" s="419" customFormat="1" x14ac:dyDescent="0.25">
      <c r="A301" s="559" t="s">
        <v>312</v>
      </c>
      <c r="B301" s="537" t="s">
        <v>313</v>
      </c>
      <c r="C301" s="537" t="s">
        <v>314</v>
      </c>
      <c r="D301" s="537" t="s">
        <v>315</v>
      </c>
      <c r="E301" s="417">
        <v>47642</v>
      </c>
      <c r="F301" s="537" t="s">
        <v>35</v>
      </c>
      <c r="G301" s="420"/>
    </row>
    <row r="302" spans="1:7" s="419" customFormat="1" x14ac:dyDescent="0.25">
      <c r="A302" s="559" t="s">
        <v>312</v>
      </c>
      <c r="B302" s="537" t="s">
        <v>316</v>
      </c>
      <c r="C302" s="537" t="s">
        <v>317</v>
      </c>
      <c r="D302" s="537" t="s">
        <v>318</v>
      </c>
      <c r="E302" s="417">
        <v>46943</v>
      </c>
      <c r="F302" s="537" t="s">
        <v>35</v>
      </c>
      <c r="G302" s="420"/>
    </row>
    <row r="303" spans="1:7" s="419" customFormat="1" x14ac:dyDescent="0.25">
      <c r="A303" s="559" t="s">
        <v>312</v>
      </c>
      <c r="B303" s="537" t="s">
        <v>1569</v>
      </c>
      <c r="C303" s="538" t="s">
        <v>1177</v>
      </c>
      <c r="D303" s="537" t="s">
        <v>1178</v>
      </c>
      <c r="E303" s="417">
        <v>48781</v>
      </c>
      <c r="F303" s="537" t="s">
        <v>35</v>
      </c>
      <c r="G303" s="420"/>
    </row>
    <row r="304" spans="1:7" s="419" customFormat="1" x14ac:dyDescent="0.25">
      <c r="A304" s="559" t="s">
        <v>312</v>
      </c>
      <c r="B304" s="537" t="s">
        <v>319</v>
      </c>
      <c r="C304" s="537" t="s">
        <v>320</v>
      </c>
      <c r="D304" s="537" t="s">
        <v>321</v>
      </c>
      <c r="E304" s="417">
        <v>46387</v>
      </c>
      <c r="F304" s="537" t="s">
        <v>35</v>
      </c>
      <c r="G304" s="420"/>
    </row>
    <row r="305" spans="1:7" s="419" customFormat="1" x14ac:dyDescent="0.25">
      <c r="A305" s="559" t="s">
        <v>312</v>
      </c>
      <c r="B305" s="537" t="s">
        <v>322</v>
      </c>
      <c r="C305" s="537" t="s">
        <v>323</v>
      </c>
      <c r="D305" s="537" t="s">
        <v>324</v>
      </c>
      <c r="E305" s="417">
        <v>47206</v>
      </c>
      <c r="F305" s="537" t="s">
        <v>35</v>
      </c>
      <c r="G305" s="420"/>
    </row>
    <row r="306" spans="1:7" s="419" customFormat="1" x14ac:dyDescent="0.25">
      <c r="A306" s="537" t="s">
        <v>325</v>
      </c>
      <c r="B306" s="537" t="s">
        <v>1570</v>
      </c>
      <c r="C306" s="537" t="s">
        <v>326</v>
      </c>
      <c r="D306" s="537" t="s">
        <v>327</v>
      </c>
      <c r="E306" s="417">
        <v>46158</v>
      </c>
      <c r="F306" s="537" t="s">
        <v>687</v>
      </c>
      <c r="G306" s="420"/>
    </row>
    <row r="307" spans="1:7" s="419" customFormat="1" x14ac:dyDescent="0.25">
      <c r="A307" s="559" t="s">
        <v>328</v>
      </c>
      <c r="B307" s="537" t="s">
        <v>1571</v>
      </c>
      <c r="C307" s="537" t="s">
        <v>329</v>
      </c>
      <c r="D307" s="537" t="s">
        <v>330</v>
      </c>
      <c r="E307" s="417">
        <v>45879</v>
      </c>
      <c r="F307" s="537" t="s">
        <v>30</v>
      </c>
      <c r="G307" s="420"/>
    </row>
    <row r="308" spans="1:7" s="419" customFormat="1" x14ac:dyDescent="0.25">
      <c r="A308" s="559" t="s">
        <v>328</v>
      </c>
      <c r="B308" s="537" t="s">
        <v>1571</v>
      </c>
      <c r="C308" s="537" t="s">
        <v>329</v>
      </c>
      <c r="D308" s="537" t="s">
        <v>331</v>
      </c>
      <c r="E308" s="417">
        <v>46599</v>
      </c>
      <c r="F308" s="537" t="s">
        <v>30</v>
      </c>
      <c r="G308" s="420"/>
    </row>
    <row r="309" spans="1:7" s="419" customFormat="1" x14ac:dyDescent="0.25">
      <c r="A309" s="559" t="s">
        <v>328</v>
      </c>
      <c r="B309" s="537" t="s">
        <v>1572</v>
      </c>
      <c r="C309" s="537" t="s">
        <v>332</v>
      </c>
      <c r="D309" s="537" t="s">
        <v>333</v>
      </c>
      <c r="E309" s="417">
        <v>47705</v>
      </c>
      <c r="F309" s="537" t="s">
        <v>30</v>
      </c>
      <c r="G309" s="421"/>
    </row>
    <row r="310" spans="1:7" s="419" customFormat="1" x14ac:dyDescent="0.25">
      <c r="A310" s="559" t="s">
        <v>936</v>
      </c>
      <c r="B310" s="537" t="s">
        <v>1573</v>
      </c>
      <c r="C310" s="537" t="s">
        <v>1418</v>
      </c>
      <c r="D310" s="537" t="s">
        <v>1419</v>
      </c>
      <c r="E310" s="417">
        <v>46523</v>
      </c>
      <c r="F310" s="537" t="s">
        <v>30</v>
      </c>
      <c r="G310" s="420"/>
    </row>
    <row r="311" spans="1:7" s="419" customFormat="1" x14ac:dyDescent="0.25">
      <c r="A311" s="561" t="s">
        <v>936</v>
      </c>
      <c r="B311" s="537" t="s">
        <v>1573</v>
      </c>
      <c r="C311" s="537" t="s">
        <v>1418</v>
      </c>
      <c r="D311" s="537" t="s">
        <v>1420</v>
      </c>
      <c r="E311" s="417">
        <v>46883</v>
      </c>
      <c r="F311" s="537" t="s">
        <v>30</v>
      </c>
      <c r="G311" s="418"/>
    </row>
    <row r="312" spans="1:7" s="419" customFormat="1" x14ac:dyDescent="0.25">
      <c r="A312" s="561" t="s">
        <v>936</v>
      </c>
      <c r="B312" s="537" t="s">
        <v>1573</v>
      </c>
      <c r="C312" s="537" t="s">
        <v>1418</v>
      </c>
      <c r="D312" s="537" t="s">
        <v>1421</v>
      </c>
      <c r="E312" s="417">
        <v>47243</v>
      </c>
      <c r="F312" s="537" t="s">
        <v>30</v>
      </c>
      <c r="G312" s="418"/>
    </row>
    <row r="313" spans="1:7" s="419" customFormat="1" x14ac:dyDescent="0.25">
      <c r="A313" s="561" t="s">
        <v>936</v>
      </c>
      <c r="B313" s="537" t="s">
        <v>1422</v>
      </c>
      <c r="C313" s="537" t="s">
        <v>1423</v>
      </c>
      <c r="D313" s="537" t="s">
        <v>1424</v>
      </c>
      <c r="E313" s="417">
        <v>45737</v>
      </c>
      <c r="F313" s="537" t="s">
        <v>30</v>
      </c>
      <c r="G313" s="418"/>
    </row>
    <row r="314" spans="1:7" s="419" customFormat="1" x14ac:dyDescent="0.25">
      <c r="A314" s="561" t="s">
        <v>334</v>
      </c>
      <c r="B314" s="537" t="s">
        <v>1425</v>
      </c>
      <c r="C314" s="537" t="s">
        <v>1426</v>
      </c>
      <c r="D314" s="537" t="s">
        <v>1427</v>
      </c>
      <c r="E314" s="417">
        <v>71765</v>
      </c>
      <c r="F314" s="537"/>
      <c r="G314" s="418"/>
    </row>
    <row r="315" spans="1:7" s="419" customFormat="1" x14ac:dyDescent="0.25">
      <c r="A315" s="561" t="s">
        <v>334</v>
      </c>
      <c r="B315" s="537" t="s">
        <v>1104</v>
      </c>
      <c r="C315" s="537" t="s">
        <v>335</v>
      </c>
      <c r="D315" s="537" t="s">
        <v>336</v>
      </c>
      <c r="E315" s="417">
        <v>45713</v>
      </c>
      <c r="F315" s="537" t="s">
        <v>80</v>
      </c>
      <c r="G315" s="418"/>
    </row>
    <row r="316" spans="1:7" s="419" customFormat="1" x14ac:dyDescent="0.25">
      <c r="A316" s="561" t="s">
        <v>334</v>
      </c>
      <c r="B316" s="537" t="s">
        <v>1104</v>
      </c>
      <c r="C316" s="537" t="s">
        <v>335</v>
      </c>
      <c r="D316" s="537" t="s">
        <v>337</v>
      </c>
      <c r="E316" s="417">
        <v>46073</v>
      </c>
      <c r="F316" s="537" t="s">
        <v>80</v>
      </c>
      <c r="G316" s="418"/>
    </row>
    <row r="317" spans="1:7" s="419" customFormat="1" x14ac:dyDescent="0.25">
      <c r="A317" s="561" t="s">
        <v>334</v>
      </c>
      <c r="B317" s="537" t="s">
        <v>1105</v>
      </c>
      <c r="C317" s="537" t="s">
        <v>338</v>
      </c>
      <c r="D317" s="537" t="s">
        <v>339</v>
      </c>
      <c r="E317" s="417">
        <v>47362</v>
      </c>
      <c r="F317" s="537" t="s">
        <v>80</v>
      </c>
      <c r="G317" s="418"/>
    </row>
    <row r="318" spans="1:7" s="419" customFormat="1" x14ac:dyDescent="0.25">
      <c r="A318" s="561" t="s">
        <v>340</v>
      </c>
      <c r="B318" s="537" t="s">
        <v>1574</v>
      </c>
      <c r="C318" s="537" t="s">
        <v>341</v>
      </c>
      <c r="D318" s="537" t="s">
        <v>342</v>
      </c>
      <c r="E318" s="417">
        <v>46077</v>
      </c>
      <c r="F318" s="537" t="s">
        <v>52</v>
      </c>
      <c r="G318" s="418"/>
    </row>
    <row r="319" spans="1:7" s="419" customFormat="1" x14ac:dyDescent="0.25">
      <c r="A319" s="561" t="s">
        <v>340</v>
      </c>
      <c r="B319" s="537" t="s">
        <v>1575</v>
      </c>
      <c r="C319" s="537" t="s">
        <v>343</v>
      </c>
      <c r="D319" s="537" t="s">
        <v>344</v>
      </c>
      <c r="E319" s="417">
        <v>46440</v>
      </c>
      <c r="F319" s="537" t="s">
        <v>52</v>
      </c>
      <c r="G319" s="418"/>
    </row>
    <row r="320" spans="1:7" s="419" customFormat="1" x14ac:dyDescent="0.25">
      <c r="A320" s="559" t="s">
        <v>340</v>
      </c>
      <c r="B320" s="537" t="s">
        <v>1576</v>
      </c>
      <c r="C320" s="537" t="s">
        <v>345</v>
      </c>
      <c r="D320" s="537" t="s">
        <v>346</v>
      </c>
      <c r="E320" s="417">
        <v>47103</v>
      </c>
      <c r="F320" s="537" t="s">
        <v>52</v>
      </c>
      <c r="G320" s="418"/>
    </row>
    <row r="321" spans="1:7" s="419" customFormat="1" x14ac:dyDescent="0.25">
      <c r="A321" s="559" t="s">
        <v>340</v>
      </c>
      <c r="B321" s="537" t="s">
        <v>1577</v>
      </c>
      <c r="C321" s="537" t="s">
        <v>347</v>
      </c>
      <c r="D321" s="537" t="s">
        <v>348</v>
      </c>
      <c r="E321" s="417">
        <v>47103</v>
      </c>
      <c r="F321" s="537" t="s">
        <v>52</v>
      </c>
      <c r="G321" s="420"/>
    </row>
    <row r="322" spans="1:7" s="419" customFormat="1" x14ac:dyDescent="0.25">
      <c r="A322" s="559" t="s">
        <v>350</v>
      </c>
      <c r="B322" s="537" t="s">
        <v>1578</v>
      </c>
      <c r="C322" s="537" t="s">
        <v>351</v>
      </c>
      <c r="D322" s="537" t="s">
        <v>352</v>
      </c>
      <c r="E322" s="417">
        <v>45796</v>
      </c>
      <c r="F322" s="537" t="s">
        <v>52</v>
      </c>
      <c r="G322" s="420"/>
    </row>
    <row r="323" spans="1:7" s="419" customFormat="1" x14ac:dyDescent="0.25">
      <c r="A323" s="559" t="s">
        <v>350</v>
      </c>
      <c r="B323" s="537" t="s">
        <v>1578</v>
      </c>
      <c r="C323" s="537" t="s">
        <v>351</v>
      </c>
      <c r="D323" s="537" t="s">
        <v>353</v>
      </c>
      <c r="E323" s="417">
        <v>46516</v>
      </c>
      <c r="F323" s="537" t="s">
        <v>52</v>
      </c>
      <c r="G323" s="420"/>
    </row>
    <row r="324" spans="1:7" s="419" customFormat="1" x14ac:dyDescent="0.25">
      <c r="A324" s="559" t="s">
        <v>350</v>
      </c>
      <c r="B324" s="537" t="s">
        <v>1579</v>
      </c>
      <c r="C324" s="537" t="s">
        <v>354</v>
      </c>
      <c r="D324" s="537" t="s">
        <v>355</v>
      </c>
      <c r="E324" s="417">
        <v>45982</v>
      </c>
      <c r="F324" s="537" t="s">
        <v>52</v>
      </c>
      <c r="G324" s="420"/>
    </row>
    <row r="325" spans="1:7" s="419" customFormat="1" x14ac:dyDescent="0.25">
      <c r="A325" s="561" t="s">
        <v>350</v>
      </c>
      <c r="B325" s="537" t="s">
        <v>1428</v>
      </c>
      <c r="C325" s="537" t="s">
        <v>1429</v>
      </c>
      <c r="D325" s="537" t="s">
        <v>1430</v>
      </c>
      <c r="E325" s="417">
        <v>45705</v>
      </c>
      <c r="F325" s="537" t="s">
        <v>30</v>
      </c>
      <c r="G325" s="420"/>
    </row>
    <row r="326" spans="1:7" s="419" customFormat="1" x14ac:dyDescent="0.25">
      <c r="A326" s="561" t="s">
        <v>350</v>
      </c>
      <c r="B326" s="537" t="s">
        <v>1431</v>
      </c>
      <c r="C326" s="537" t="s">
        <v>1432</v>
      </c>
      <c r="D326" s="537" t="s">
        <v>1433</v>
      </c>
      <c r="E326" s="417">
        <v>45738</v>
      </c>
      <c r="F326" s="537" t="s">
        <v>30</v>
      </c>
      <c r="G326" s="420"/>
    </row>
    <row r="327" spans="1:7" s="419" customFormat="1" x14ac:dyDescent="0.25">
      <c r="A327" s="561" t="s">
        <v>350</v>
      </c>
      <c r="B327" s="537" t="s">
        <v>1580</v>
      </c>
      <c r="C327" s="537" t="s">
        <v>1581</v>
      </c>
      <c r="D327" s="537" t="s">
        <v>1582</v>
      </c>
      <c r="E327" s="417">
        <v>45813</v>
      </c>
      <c r="F327" s="537" t="s">
        <v>30</v>
      </c>
      <c r="G327" s="420"/>
    </row>
    <row r="328" spans="1:7" s="419" customFormat="1" x14ac:dyDescent="0.25">
      <c r="A328" s="561" t="s">
        <v>356</v>
      </c>
      <c r="B328" s="537" t="s">
        <v>1583</v>
      </c>
      <c r="C328" s="537" t="s">
        <v>357</v>
      </c>
      <c r="D328" s="537" t="s">
        <v>358</v>
      </c>
      <c r="E328" s="417">
        <v>47292</v>
      </c>
      <c r="F328" s="537" t="s">
        <v>170</v>
      </c>
      <c r="G328" s="420"/>
    </row>
    <row r="329" spans="1:7" s="419" customFormat="1" x14ac:dyDescent="0.25">
      <c r="A329" s="559" t="s">
        <v>356</v>
      </c>
      <c r="B329" s="537" t="s">
        <v>1584</v>
      </c>
      <c r="C329" s="537" t="s">
        <v>359</v>
      </c>
      <c r="D329" s="537" t="s">
        <v>360</v>
      </c>
      <c r="E329" s="417">
        <v>47297</v>
      </c>
      <c r="F329" s="537" t="s">
        <v>170</v>
      </c>
      <c r="G329" s="420"/>
    </row>
    <row r="330" spans="1:7" s="419" customFormat="1" x14ac:dyDescent="0.25">
      <c r="A330" s="537" t="s">
        <v>361</v>
      </c>
      <c r="B330" s="537" t="s">
        <v>1106</v>
      </c>
      <c r="C330" s="537" t="s">
        <v>362</v>
      </c>
      <c r="D330" s="537" t="s">
        <v>363</v>
      </c>
      <c r="E330" s="417">
        <v>46801</v>
      </c>
      <c r="F330" s="537" t="s">
        <v>62</v>
      </c>
      <c r="G330" s="418"/>
    </row>
    <row r="331" spans="1:7" s="419" customFormat="1" x14ac:dyDescent="0.25">
      <c r="A331" s="559" t="s">
        <v>366</v>
      </c>
      <c r="B331" s="537" t="s">
        <v>367</v>
      </c>
      <c r="C331" s="537" t="s">
        <v>368</v>
      </c>
      <c r="D331" s="537" t="s">
        <v>369</v>
      </c>
      <c r="E331" s="417">
        <v>45737</v>
      </c>
      <c r="F331" s="537" t="s">
        <v>35</v>
      </c>
      <c r="G331" s="418"/>
    </row>
    <row r="332" spans="1:7" s="419" customFormat="1" x14ac:dyDescent="0.25">
      <c r="A332" s="559" t="s">
        <v>366</v>
      </c>
      <c r="B332" s="537" t="s">
        <v>370</v>
      </c>
      <c r="C332" s="537" t="s">
        <v>371</v>
      </c>
      <c r="D332" s="537" t="s">
        <v>372</v>
      </c>
      <c r="E332" s="417">
        <v>47152</v>
      </c>
      <c r="F332" s="537" t="s">
        <v>35</v>
      </c>
      <c r="G332" s="420"/>
    </row>
    <row r="333" spans="1:7" s="419" customFormat="1" x14ac:dyDescent="0.25">
      <c r="A333" s="559" t="s">
        <v>998</v>
      </c>
      <c r="B333" s="537" t="s">
        <v>1111</v>
      </c>
      <c r="C333" s="537" t="s">
        <v>1112</v>
      </c>
      <c r="D333" s="537" t="s">
        <v>1113</v>
      </c>
      <c r="E333" s="417">
        <v>45929</v>
      </c>
      <c r="F333" s="537"/>
      <c r="G333" s="420"/>
    </row>
    <row r="334" spans="1:7" s="419" customFormat="1" x14ac:dyDescent="0.25">
      <c r="A334" s="559" t="s">
        <v>998</v>
      </c>
      <c r="B334" s="537" t="s">
        <v>1111</v>
      </c>
      <c r="C334" s="537" t="s">
        <v>1112</v>
      </c>
      <c r="D334" s="537" t="s">
        <v>1114</v>
      </c>
      <c r="E334" s="417">
        <v>46649</v>
      </c>
      <c r="F334" s="537"/>
      <c r="G334" s="420"/>
    </row>
    <row r="335" spans="1:7" s="419" customFormat="1" x14ac:dyDescent="0.25">
      <c r="A335" s="559" t="s">
        <v>998</v>
      </c>
      <c r="B335" s="537" t="s">
        <v>1086</v>
      </c>
      <c r="C335" s="537" t="s">
        <v>1087</v>
      </c>
      <c r="D335" s="537" t="s">
        <v>1088</v>
      </c>
      <c r="E335" s="417">
        <v>47155</v>
      </c>
      <c r="F335" s="537" t="s">
        <v>687</v>
      </c>
      <c r="G335" s="420"/>
    </row>
    <row r="336" spans="1:7" s="419" customFormat="1" x14ac:dyDescent="0.25">
      <c r="A336" s="559" t="s">
        <v>998</v>
      </c>
      <c r="B336" s="537" t="s">
        <v>1223</v>
      </c>
      <c r="C336" s="537" t="s">
        <v>1224</v>
      </c>
      <c r="D336" s="537" t="s">
        <v>1225</v>
      </c>
      <c r="E336" s="417">
        <v>47417</v>
      </c>
      <c r="F336" s="537" t="s">
        <v>687</v>
      </c>
      <c r="G336" s="420"/>
    </row>
    <row r="337" spans="1:7" s="419" customFormat="1" x14ac:dyDescent="0.25">
      <c r="A337" s="559" t="s">
        <v>998</v>
      </c>
      <c r="B337" s="537" t="s">
        <v>1226</v>
      </c>
      <c r="C337" s="537" t="s">
        <v>1227</v>
      </c>
      <c r="D337" s="537" t="s">
        <v>1228</v>
      </c>
      <c r="E337" s="417">
        <v>48137</v>
      </c>
      <c r="F337" s="537" t="s">
        <v>687</v>
      </c>
    </row>
    <row r="338" spans="1:7" s="419" customFormat="1" x14ac:dyDescent="0.25">
      <c r="A338" s="537" t="s">
        <v>1585</v>
      </c>
      <c r="B338" s="537" t="s">
        <v>1586</v>
      </c>
      <c r="C338" s="537" t="s">
        <v>1587</v>
      </c>
      <c r="D338" s="537" t="s">
        <v>1588</v>
      </c>
      <c r="E338" s="417">
        <v>63468</v>
      </c>
      <c r="F338" s="537"/>
      <c r="G338" s="420"/>
    </row>
    <row r="339" spans="1:7" s="419" customFormat="1" x14ac:dyDescent="0.25">
      <c r="A339" s="537" t="s">
        <v>1434</v>
      </c>
      <c r="B339" s="537" t="s">
        <v>1435</v>
      </c>
      <c r="C339" s="537" t="s">
        <v>1436</v>
      </c>
      <c r="D339" s="537" t="s">
        <v>1437</v>
      </c>
      <c r="E339" s="417">
        <v>58815</v>
      </c>
      <c r="F339" s="537"/>
      <c r="G339" s="420"/>
    </row>
    <row r="340" spans="1:7" s="419" customFormat="1" x14ac:dyDescent="0.25">
      <c r="A340" s="559" t="s">
        <v>376</v>
      </c>
      <c r="B340" s="537" t="s">
        <v>1589</v>
      </c>
      <c r="C340" s="537" t="s">
        <v>377</v>
      </c>
      <c r="D340" s="537" t="s">
        <v>378</v>
      </c>
      <c r="E340" s="417">
        <v>46244</v>
      </c>
      <c r="F340" s="537" t="s">
        <v>80</v>
      </c>
      <c r="G340" s="420"/>
    </row>
    <row r="341" spans="1:7" s="419" customFormat="1" x14ac:dyDescent="0.25">
      <c r="A341" s="559" t="s">
        <v>376</v>
      </c>
      <c r="B341" s="537" t="s">
        <v>379</v>
      </c>
      <c r="C341" s="537" t="s">
        <v>380</v>
      </c>
      <c r="D341" s="537" t="s">
        <v>381</v>
      </c>
      <c r="E341" s="417">
        <v>46109</v>
      </c>
      <c r="F341" s="537" t="s">
        <v>80</v>
      </c>
      <c r="G341" s="418"/>
    </row>
    <row r="342" spans="1:7" s="419" customFormat="1" x14ac:dyDescent="0.25">
      <c r="A342" s="559" t="s">
        <v>376</v>
      </c>
      <c r="B342" s="537" t="s">
        <v>379</v>
      </c>
      <c r="C342" s="537" t="s">
        <v>380</v>
      </c>
      <c r="D342" s="537" t="s">
        <v>382</v>
      </c>
      <c r="E342" s="417">
        <v>46829</v>
      </c>
      <c r="F342" s="537" t="s">
        <v>80</v>
      </c>
      <c r="G342" s="418"/>
    </row>
    <row r="343" spans="1:7" s="419" customFormat="1" x14ac:dyDescent="0.25">
      <c r="A343" s="559" t="s">
        <v>376</v>
      </c>
      <c r="B343" s="537" t="s">
        <v>1284</v>
      </c>
      <c r="C343" s="537" t="s">
        <v>1285</v>
      </c>
      <c r="D343" s="537" t="s">
        <v>1286</v>
      </c>
      <c r="E343" s="417">
        <v>46708</v>
      </c>
      <c r="F343" s="537" t="s">
        <v>80</v>
      </c>
      <c r="G343" s="420"/>
    </row>
    <row r="344" spans="1:7" s="419" customFormat="1" x14ac:dyDescent="0.25">
      <c r="A344" s="559" t="s">
        <v>376</v>
      </c>
      <c r="B344" s="537" t="s">
        <v>1284</v>
      </c>
      <c r="C344" s="537" t="s">
        <v>1285</v>
      </c>
      <c r="D344" s="537" t="s">
        <v>1287</v>
      </c>
      <c r="E344" s="417">
        <v>47428</v>
      </c>
      <c r="F344" s="537" t="s">
        <v>80</v>
      </c>
      <c r="G344" s="420"/>
    </row>
    <row r="345" spans="1:7" s="419" customFormat="1" x14ac:dyDescent="0.25">
      <c r="A345" s="559" t="s">
        <v>383</v>
      </c>
      <c r="B345" s="537" t="s">
        <v>384</v>
      </c>
      <c r="C345" s="537" t="s">
        <v>385</v>
      </c>
      <c r="D345" s="537" t="s">
        <v>386</v>
      </c>
      <c r="E345" s="417">
        <v>46605</v>
      </c>
      <c r="F345" s="537" t="s">
        <v>52</v>
      </c>
      <c r="G345" s="420"/>
    </row>
    <row r="346" spans="1:7" s="419" customFormat="1" x14ac:dyDescent="0.25">
      <c r="A346" s="559" t="s">
        <v>383</v>
      </c>
      <c r="B346" s="537" t="s">
        <v>387</v>
      </c>
      <c r="C346" s="537" t="s">
        <v>388</v>
      </c>
      <c r="D346" s="537" t="s">
        <v>389</v>
      </c>
      <c r="E346" s="417">
        <v>45791</v>
      </c>
      <c r="F346" s="537" t="s">
        <v>52</v>
      </c>
      <c r="G346" s="420"/>
    </row>
    <row r="347" spans="1:7" s="419" customFormat="1" x14ac:dyDescent="0.25">
      <c r="A347" s="559" t="s">
        <v>383</v>
      </c>
      <c r="B347" s="537" t="s">
        <v>387</v>
      </c>
      <c r="C347" s="537" t="s">
        <v>388</v>
      </c>
      <c r="D347" s="537" t="s">
        <v>390</v>
      </c>
      <c r="E347" s="417">
        <v>46691</v>
      </c>
      <c r="F347" s="537" t="s">
        <v>52</v>
      </c>
      <c r="G347" s="420"/>
    </row>
    <row r="348" spans="1:7" s="419" customFormat="1" x14ac:dyDescent="0.25">
      <c r="A348" s="559" t="s">
        <v>392</v>
      </c>
      <c r="B348" s="537" t="s">
        <v>393</v>
      </c>
      <c r="C348" s="537" t="s">
        <v>394</v>
      </c>
      <c r="D348" s="537" t="s">
        <v>395</v>
      </c>
      <c r="E348" s="417">
        <v>46049</v>
      </c>
      <c r="F348" s="537" t="s">
        <v>32</v>
      </c>
      <c r="G348" s="420"/>
    </row>
    <row r="349" spans="1:7" s="419" customFormat="1" x14ac:dyDescent="0.25">
      <c r="A349" s="559" t="s">
        <v>392</v>
      </c>
      <c r="B349" s="537" t="s">
        <v>396</v>
      </c>
      <c r="C349" s="537" t="s">
        <v>397</v>
      </c>
      <c r="D349" s="537" t="s">
        <v>398</v>
      </c>
      <c r="E349" s="417">
        <v>46769</v>
      </c>
      <c r="F349" s="537" t="s">
        <v>32</v>
      </c>
      <c r="G349" s="420"/>
    </row>
    <row r="350" spans="1:7" s="419" customFormat="1" x14ac:dyDescent="0.25">
      <c r="A350" s="537" t="s">
        <v>399</v>
      </c>
      <c r="B350" s="537" t="s">
        <v>1117</v>
      </c>
      <c r="C350" s="537" t="s">
        <v>400</v>
      </c>
      <c r="D350" s="537" t="s">
        <v>401</v>
      </c>
      <c r="E350" s="417">
        <v>47102</v>
      </c>
      <c r="F350" s="537" t="s">
        <v>35</v>
      </c>
      <c r="G350" s="418"/>
    </row>
    <row r="351" spans="1:7" s="419" customFormat="1" x14ac:dyDescent="0.25">
      <c r="A351" s="537" t="s">
        <v>402</v>
      </c>
      <c r="B351" s="537" t="s">
        <v>1118</v>
      </c>
      <c r="C351" s="537" t="s">
        <v>403</v>
      </c>
      <c r="D351" s="537" t="s">
        <v>404</v>
      </c>
      <c r="E351" s="417">
        <v>46223</v>
      </c>
      <c r="F351" s="537" t="s">
        <v>35</v>
      </c>
      <c r="G351" s="418"/>
    </row>
    <row r="352" spans="1:7" s="419" customFormat="1" x14ac:dyDescent="0.25">
      <c r="A352" s="537" t="s">
        <v>406</v>
      </c>
      <c r="B352" s="537" t="s">
        <v>1119</v>
      </c>
      <c r="C352" s="537" t="s">
        <v>407</v>
      </c>
      <c r="D352" s="537" t="s">
        <v>408</v>
      </c>
      <c r="E352" s="417">
        <v>45891</v>
      </c>
      <c r="F352" s="537" t="s">
        <v>35</v>
      </c>
      <c r="G352" s="418"/>
    </row>
    <row r="353" spans="1:7" s="419" customFormat="1" x14ac:dyDescent="0.25">
      <c r="A353" s="559" t="s">
        <v>1291</v>
      </c>
      <c r="B353" s="537" t="s">
        <v>1288</v>
      </c>
      <c r="C353" s="537" t="s">
        <v>1289</v>
      </c>
      <c r="D353" s="537" t="s">
        <v>1290</v>
      </c>
      <c r="E353" s="417">
        <v>45606</v>
      </c>
      <c r="F353" s="537" t="s">
        <v>170</v>
      </c>
      <c r="G353" s="420"/>
    </row>
    <row r="354" spans="1:7" s="419" customFormat="1" x14ac:dyDescent="0.25">
      <c r="A354" s="559" t="s">
        <v>1291</v>
      </c>
      <c r="B354" s="537" t="s">
        <v>1288</v>
      </c>
      <c r="C354" s="537" t="s">
        <v>1289</v>
      </c>
      <c r="D354" s="537" t="s">
        <v>1292</v>
      </c>
      <c r="E354" s="417">
        <v>46001</v>
      </c>
      <c r="F354" s="537" t="s">
        <v>170</v>
      </c>
      <c r="G354" s="420"/>
    </row>
    <row r="355" spans="1:7" s="419" customFormat="1" x14ac:dyDescent="0.25">
      <c r="A355" s="559" t="s">
        <v>1291</v>
      </c>
      <c r="B355" s="537" t="s">
        <v>1288</v>
      </c>
      <c r="C355" s="537" t="s">
        <v>1289</v>
      </c>
      <c r="D355" s="537" t="s">
        <v>1293</v>
      </c>
      <c r="E355" s="417">
        <v>46366</v>
      </c>
      <c r="F355" s="537" t="s">
        <v>170</v>
      </c>
      <c r="G355" s="420"/>
    </row>
    <row r="356" spans="1:7" s="419" customFormat="1" x14ac:dyDescent="0.25">
      <c r="A356" s="559" t="s">
        <v>1291</v>
      </c>
      <c r="B356" s="537" t="s">
        <v>1288</v>
      </c>
      <c r="C356" s="537" t="s">
        <v>1289</v>
      </c>
      <c r="D356" s="537" t="s">
        <v>1294</v>
      </c>
      <c r="E356" s="417">
        <v>46731</v>
      </c>
      <c r="F356" s="537" t="s">
        <v>170</v>
      </c>
      <c r="G356" s="420"/>
    </row>
    <row r="357" spans="1:7" s="419" customFormat="1" x14ac:dyDescent="0.25">
      <c r="A357" s="537" t="s">
        <v>409</v>
      </c>
      <c r="B357" s="537" t="s">
        <v>1120</v>
      </c>
      <c r="C357" s="537" t="s">
        <v>410</v>
      </c>
      <c r="D357" s="537" t="s">
        <v>411</v>
      </c>
      <c r="E357" s="417">
        <v>46472</v>
      </c>
      <c r="F357" s="537" t="s">
        <v>170</v>
      </c>
      <c r="G357" s="420"/>
    </row>
    <row r="358" spans="1:7" s="419" customFormat="1" x14ac:dyDescent="0.25">
      <c r="A358" s="537" t="s">
        <v>412</v>
      </c>
      <c r="B358" s="537" t="s">
        <v>1121</v>
      </c>
      <c r="C358" s="537" t="s">
        <v>413</v>
      </c>
      <c r="D358" s="537" t="s">
        <v>414</v>
      </c>
      <c r="E358" s="417">
        <v>47839</v>
      </c>
      <c r="F358" s="537" t="s">
        <v>35</v>
      </c>
      <c r="G358" s="420"/>
    </row>
    <row r="359" spans="1:7" s="419" customFormat="1" x14ac:dyDescent="0.25">
      <c r="A359" s="559" t="s">
        <v>1089</v>
      </c>
      <c r="B359" s="537" t="s">
        <v>1122</v>
      </c>
      <c r="C359" s="537" t="s">
        <v>1090</v>
      </c>
      <c r="D359" s="537" t="s">
        <v>1091</v>
      </c>
      <c r="E359" s="417">
        <v>45920</v>
      </c>
      <c r="F359" s="537" t="s">
        <v>52</v>
      </c>
      <c r="G359" s="420"/>
    </row>
    <row r="360" spans="1:7" s="419" customFormat="1" x14ac:dyDescent="0.25">
      <c r="A360" s="559" t="s">
        <v>1089</v>
      </c>
      <c r="B360" s="537" t="s">
        <v>1122</v>
      </c>
      <c r="C360" s="537" t="s">
        <v>1090</v>
      </c>
      <c r="D360" s="537" t="s">
        <v>1092</v>
      </c>
      <c r="E360" s="417">
        <v>46741</v>
      </c>
      <c r="F360" s="537" t="s">
        <v>52</v>
      </c>
      <c r="G360" s="420"/>
    </row>
    <row r="361" spans="1:7" s="419" customFormat="1" x14ac:dyDescent="0.25">
      <c r="A361" s="559" t="s">
        <v>415</v>
      </c>
      <c r="B361" s="537" t="s">
        <v>1123</v>
      </c>
      <c r="C361" s="537" t="s">
        <v>416</v>
      </c>
      <c r="D361" s="537" t="s">
        <v>417</v>
      </c>
      <c r="E361" s="417">
        <v>45886</v>
      </c>
      <c r="F361" s="537" t="s">
        <v>349</v>
      </c>
      <c r="G361" s="420"/>
    </row>
    <row r="362" spans="1:7" s="419" customFormat="1" x14ac:dyDescent="0.25">
      <c r="A362" s="559" t="s">
        <v>415</v>
      </c>
      <c r="B362" s="537" t="s">
        <v>1123</v>
      </c>
      <c r="C362" s="537" t="s">
        <v>416</v>
      </c>
      <c r="D362" s="537" t="s">
        <v>418</v>
      </c>
      <c r="E362" s="417">
        <v>46251</v>
      </c>
      <c r="F362" s="537" t="s">
        <v>349</v>
      </c>
      <c r="G362" s="420"/>
    </row>
    <row r="363" spans="1:7" s="419" customFormat="1" x14ac:dyDescent="0.25">
      <c r="A363" s="559" t="s">
        <v>415</v>
      </c>
      <c r="B363" s="537" t="s">
        <v>1123</v>
      </c>
      <c r="C363" s="537" t="s">
        <v>416</v>
      </c>
      <c r="D363" s="537" t="s">
        <v>419</v>
      </c>
      <c r="E363" s="417">
        <v>46616</v>
      </c>
      <c r="F363" s="537" t="s">
        <v>349</v>
      </c>
      <c r="G363" s="420"/>
    </row>
    <row r="364" spans="1:7" s="419" customFormat="1" x14ac:dyDescent="0.25">
      <c r="A364" s="559" t="s">
        <v>415</v>
      </c>
      <c r="B364" s="537" t="s">
        <v>1123</v>
      </c>
      <c r="C364" s="537" t="s">
        <v>416</v>
      </c>
      <c r="D364" s="537" t="s">
        <v>420</v>
      </c>
      <c r="E364" s="417">
        <v>46982</v>
      </c>
      <c r="F364" s="537" t="s">
        <v>349</v>
      </c>
      <c r="G364" s="420"/>
    </row>
    <row r="365" spans="1:7" s="419" customFormat="1" x14ac:dyDescent="0.25">
      <c r="A365" s="559" t="s">
        <v>415</v>
      </c>
      <c r="B365" s="537" t="s">
        <v>1123</v>
      </c>
      <c r="C365" s="537" t="s">
        <v>416</v>
      </c>
      <c r="D365" s="537" t="s">
        <v>421</v>
      </c>
      <c r="E365" s="417">
        <v>47347</v>
      </c>
      <c r="F365" s="537" t="s">
        <v>349</v>
      </c>
      <c r="G365" s="420"/>
    </row>
    <row r="366" spans="1:7" s="419" customFormat="1" x14ac:dyDescent="0.25">
      <c r="A366" s="537" t="s">
        <v>1438</v>
      </c>
      <c r="B366" s="537" t="s">
        <v>1124</v>
      </c>
      <c r="C366" s="537" t="s">
        <v>422</v>
      </c>
      <c r="D366" s="537" t="s">
        <v>423</v>
      </c>
      <c r="E366" s="417">
        <v>45544</v>
      </c>
      <c r="F366" s="537" t="s">
        <v>32</v>
      </c>
      <c r="G366" s="420"/>
    </row>
    <row r="367" spans="1:7" s="419" customFormat="1" x14ac:dyDescent="0.25">
      <c r="A367" s="537" t="s">
        <v>1439</v>
      </c>
      <c r="B367" s="537" t="s">
        <v>1125</v>
      </c>
      <c r="C367" s="538" t="s">
        <v>424</v>
      </c>
      <c r="D367" s="537" t="s">
        <v>425</v>
      </c>
      <c r="E367" s="417">
        <v>45852</v>
      </c>
      <c r="F367" s="537" t="s">
        <v>170</v>
      </c>
      <c r="G367" s="420"/>
    </row>
    <row r="368" spans="1:7" s="419" customFormat="1" x14ac:dyDescent="0.25">
      <c r="A368" s="537" t="s">
        <v>1440</v>
      </c>
      <c r="B368" s="537" t="s">
        <v>1126</v>
      </c>
      <c r="C368" s="537" t="s">
        <v>426</v>
      </c>
      <c r="D368" s="537" t="s">
        <v>427</v>
      </c>
      <c r="E368" s="417">
        <v>45630</v>
      </c>
      <c r="F368" s="537" t="s">
        <v>32</v>
      </c>
      <c r="G368" s="420"/>
    </row>
    <row r="369" spans="1:7" s="419" customFormat="1" x14ac:dyDescent="0.25">
      <c r="A369" s="537" t="s">
        <v>1441</v>
      </c>
      <c r="B369" s="537" t="s">
        <v>1127</v>
      </c>
      <c r="C369" s="537" t="s">
        <v>428</v>
      </c>
      <c r="D369" s="537" t="s">
        <v>429</v>
      </c>
      <c r="E369" s="417">
        <v>45963</v>
      </c>
      <c r="F369" s="537" t="s">
        <v>35</v>
      </c>
      <c r="G369" s="420"/>
    </row>
    <row r="370" spans="1:7" s="419" customFormat="1" x14ac:dyDescent="0.25">
      <c r="A370" s="559" t="s">
        <v>430</v>
      </c>
      <c r="B370" s="537" t="s">
        <v>1128</v>
      </c>
      <c r="C370" s="537" t="s">
        <v>431</v>
      </c>
      <c r="D370" s="537" t="s">
        <v>432</v>
      </c>
      <c r="E370" s="417">
        <v>45874</v>
      </c>
      <c r="F370" s="537" t="s">
        <v>52</v>
      </c>
      <c r="G370" s="420"/>
    </row>
    <row r="371" spans="1:7" s="419" customFormat="1" x14ac:dyDescent="0.25">
      <c r="A371" s="559" t="s">
        <v>430</v>
      </c>
      <c r="B371" s="537" t="s">
        <v>1128</v>
      </c>
      <c r="C371" s="537" t="s">
        <v>431</v>
      </c>
      <c r="D371" s="537" t="s">
        <v>433</v>
      </c>
      <c r="E371" s="417">
        <v>46970</v>
      </c>
      <c r="F371" s="537" t="s">
        <v>52</v>
      </c>
      <c r="G371" s="420"/>
    </row>
    <row r="372" spans="1:7" s="419" customFormat="1" x14ac:dyDescent="0.25">
      <c r="A372" s="559" t="s">
        <v>1181</v>
      </c>
      <c r="B372" s="537" t="s">
        <v>1179</v>
      </c>
      <c r="C372" s="537" t="s">
        <v>1180</v>
      </c>
      <c r="D372" s="537" t="s">
        <v>1182</v>
      </c>
      <c r="E372" s="417">
        <v>46208</v>
      </c>
      <c r="F372" s="537" t="s">
        <v>170</v>
      </c>
      <c r="G372" s="420"/>
    </row>
    <row r="373" spans="1:7" s="419" customFormat="1" x14ac:dyDescent="0.25">
      <c r="A373" s="559" t="s">
        <v>1181</v>
      </c>
      <c r="B373" s="537" t="s">
        <v>1179</v>
      </c>
      <c r="C373" s="537" t="s">
        <v>1180</v>
      </c>
      <c r="D373" s="537" t="s">
        <v>1183</v>
      </c>
      <c r="E373" s="417">
        <v>47123</v>
      </c>
      <c r="F373" s="537" t="s">
        <v>170</v>
      </c>
      <c r="G373" s="421"/>
    </row>
    <row r="374" spans="1:7" s="419" customFormat="1" x14ac:dyDescent="0.25">
      <c r="A374" s="559" t="s">
        <v>434</v>
      </c>
      <c r="B374" s="537" t="s">
        <v>1590</v>
      </c>
      <c r="C374" s="537" t="s">
        <v>435</v>
      </c>
      <c r="D374" s="537" t="s">
        <v>436</v>
      </c>
      <c r="E374" s="417">
        <v>45518</v>
      </c>
      <c r="F374" s="537" t="s">
        <v>32</v>
      </c>
      <c r="G374" s="420"/>
    </row>
    <row r="375" spans="1:7" s="419" customFormat="1" x14ac:dyDescent="0.25">
      <c r="A375" s="559" t="s">
        <v>434</v>
      </c>
      <c r="B375" s="422" t="s">
        <v>1591</v>
      </c>
      <c r="C375" s="422" t="s">
        <v>437</v>
      </c>
      <c r="D375" s="537" t="s">
        <v>438</v>
      </c>
      <c r="E375" s="417">
        <v>45744</v>
      </c>
      <c r="F375" s="538" t="s">
        <v>32</v>
      </c>
      <c r="G375" s="420"/>
    </row>
    <row r="376" spans="1:7" s="419" customFormat="1" x14ac:dyDescent="0.25">
      <c r="A376" s="559" t="s">
        <v>434</v>
      </c>
      <c r="B376" s="422" t="s">
        <v>439</v>
      </c>
      <c r="C376" s="422" t="s">
        <v>440</v>
      </c>
      <c r="D376" s="537" t="s">
        <v>441</v>
      </c>
      <c r="E376" s="417">
        <v>48149</v>
      </c>
      <c r="F376" s="538" t="s">
        <v>160</v>
      </c>
    </row>
    <row r="377" spans="1:7" s="419" customFormat="1" x14ac:dyDescent="0.25">
      <c r="A377" s="559" t="s">
        <v>434</v>
      </c>
      <c r="B377" s="422" t="s">
        <v>442</v>
      </c>
      <c r="C377" s="422" t="s">
        <v>443</v>
      </c>
      <c r="D377" s="537" t="s">
        <v>444</v>
      </c>
      <c r="E377" s="417">
        <v>48546</v>
      </c>
      <c r="F377" s="538" t="s">
        <v>160</v>
      </c>
    </row>
    <row r="378" spans="1:7" s="419" customFormat="1" x14ac:dyDescent="0.25">
      <c r="A378" s="559" t="s">
        <v>434</v>
      </c>
      <c r="B378" s="537" t="s">
        <v>445</v>
      </c>
      <c r="C378" s="537" t="s">
        <v>446</v>
      </c>
      <c r="D378" s="537" t="s">
        <v>447</v>
      </c>
      <c r="E378" s="417">
        <v>48850</v>
      </c>
      <c r="F378" s="538" t="s">
        <v>160</v>
      </c>
    </row>
    <row r="379" spans="1:7" s="419" customFormat="1" x14ac:dyDescent="0.25">
      <c r="A379" s="537" t="s">
        <v>448</v>
      </c>
      <c r="B379" s="537" t="s">
        <v>1592</v>
      </c>
      <c r="C379" s="537" t="s">
        <v>449</v>
      </c>
      <c r="D379" s="537" t="s">
        <v>450</v>
      </c>
      <c r="E379" s="417">
        <v>46385</v>
      </c>
      <c r="F379" s="537" t="s">
        <v>35</v>
      </c>
    </row>
    <row r="380" spans="1:7" s="419" customFormat="1" x14ac:dyDescent="0.25">
      <c r="A380" s="559" t="s">
        <v>451</v>
      </c>
      <c r="B380" s="537" t="s">
        <v>1593</v>
      </c>
      <c r="C380" s="537" t="s">
        <v>452</v>
      </c>
      <c r="D380" s="537" t="s">
        <v>453</v>
      </c>
      <c r="E380" s="417">
        <v>46333</v>
      </c>
      <c r="F380" s="537" t="s">
        <v>32</v>
      </c>
    </row>
    <row r="381" spans="1:7" s="419" customFormat="1" x14ac:dyDescent="0.25">
      <c r="A381" s="559" t="s">
        <v>451</v>
      </c>
      <c r="B381" s="537" t="s">
        <v>1594</v>
      </c>
      <c r="C381" s="537" t="s">
        <v>454</v>
      </c>
      <c r="D381" s="537" t="s">
        <v>455</v>
      </c>
      <c r="E381" s="417">
        <v>46505</v>
      </c>
      <c r="F381" s="537" t="s">
        <v>32</v>
      </c>
    </row>
    <row r="382" spans="1:7" s="419" customFormat="1" x14ac:dyDescent="0.25">
      <c r="A382" s="559" t="s">
        <v>451</v>
      </c>
      <c r="B382" s="537" t="s">
        <v>1595</v>
      </c>
      <c r="C382" s="537" t="s">
        <v>456</v>
      </c>
      <c r="D382" s="537" t="s">
        <v>457</v>
      </c>
      <c r="E382" s="417">
        <v>47018</v>
      </c>
      <c r="F382" s="537" t="s">
        <v>32</v>
      </c>
    </row>
    <row r="383" spans="1:7" s="419" customFormat="1" x14ac:dyDescent="0.25">
      <c r="A383" s="559" t="s">
        <v>451</v>
      </c>
      <c r="B383" s="537" t="s">
        <v>1596</v>
      </c>
      <c r="C383" s="537" t="s">
        <v>458</v>
      </c>
      <c r="D383" s="537" t="s">
        <v>459</v>
      </c>
      <c r="E383" s="417">
        <v>45527</v>
      </c>
      <c r="F383" s="537" t="s">
        <v>32</v>
      </c>
    </row>
    <row r="384" spans="1:7" s="419" customFormat="1" x14ac:dyDescent="0.25">
      <c r="A384" s="559" t="s">
        <v>451</v>
      </c>
      <c r="B384" s="537" t="s">
        <v>1597</v>
      </c>
      <c r="C384" s="537" t="s">
        <v>460</v>
      </c>
      <c r="D384" s="537" t="s">
        <v>461</v>
      </c>
      <c r="E384" s="417">
        <v>46603</v>
      </c>
      <c r="F384" s="537" t="s">
        <v>52</v>
      </c>
    </row>
    <row r="385" spans="1:7" s="419" customFormat="1" x14ac:dyDescent="0.25">
      <c r="A385" s="559" t="s">
        <v>451</v>
      </c>
      <c r="B385" s="539" t="s">
        <v>1598</v>
      </c>
      <c r="C385" s="537" t="s">
        <v>462</v>
      </c>
      <c r="D385" s="537" t="s">
        <v>463</v>
      </c>
      <c r="E385" s="417">
        <v>47683</v>
      </c>
      <c r="F385" s="537" t="s">
        <v>52</v>
      </c>
    </row>
    <row r="386" spans="1:7" s="419" customFormat="1" x14ac:dyDescent="0.25">
      <c r="A386" s="559" t="s">
        <v>451</v>
      </c>
      <c r="B386" s="539" t="s">
        <v>464</v>
      </c>
      <c r="C386" s="537" t="s">
        <v>465</v>
      </c>
      <c r="D386" s="537" t="s">
        <v>466</v>
      </c>
      <c r="E386" s="417">
        <v>47291</v>
      </c>
      <c r="F386" s="537" t="s">
        <v>52</v>
      </c>
    </row>
    <row r="387" spans="1:7" s="419" customFormat="1" x14ac:dyDescent="0.25">
      <c r="A387" s="559" t="s">
        <v>451</v>
      </c>
      <c r="B387" s="539" t="s">
        <v>1184</v>
      </c>
      <c r="C387" s="537" t="s">
        <v>1185</v>
      </c>
      <c r="D387" s="537" t="s">
        <v>1186</v>
      </c>
      <c r="E387" s="417">
        <v>45523</v>
      </c>
      <c r="F387" s="537" t="s">
        <v>52</v>
      </c>
    </row>
    <row r="388" spans="1:7" s="419" customFormat="1" x14ac:dyDescent="0.25">
      <c r="A388" s="559" t="s">
        <v>451</v>
      </c>
      <c r="B388" s="539" t="s">
        <v>1229</v>
      </c>
      <c r="C388" s="537" t="s">
        <v>1230</v>
      </c>
      <c r="D388" s="537" t="s">
        <v>1231</v>
      </c>
      <c r="E388" s="417">
        <v>45567</v>
      </c>
      <c r="F388" s="537" t="s">
        <v>52</v>
      </c>
    </row>
    <row r="389" spans="1:7" s="419" customFormat="1" x14ac:dyDescent="0.25">
      <c r="A389" s="559" t="s">
        <v>451</v>
      </c>
      <c r="B389" s="539" t="s">
        <v>1232</v>
      </c>
      <c r="C389" s="537" t="s">
        <v>1233</v>
      </c>
      <c r="D389" s="537" t="s">
        <v>1234</v>
      </c>
      <c r="E389" s="417">
        <v>45604</v>
      </c>
      <c r="F389" s="537" t="s">
        <v>52</v>
      </c>
    </row>
    <row r="390" spans="1:7" s="419" customFormat="1" x14ac:dyDescent="0.25">
      <c r="A390" s="559" t="s">
        <v>451</v>
      </c>
      <c r="B390" s="539" t="s">
        <v>1295</v>
      </c>
      <c r="C390" s="537" t="s">
        <v>1296</v>
      </c>
      <c r="D390" s="537" t="s">
        <v>1297</v>
      </c>
      <c r="E390" s="417">
        <v>45641</v>
      </c>
      <c r="F390" s="537" t="s">
        <v>52</v>
      </c>
    </row>
    <row r="391" spans="1:7" s="419" customFormat="1" x14ac:dyDescent="0.25">
      <c r="A391" s="559" t="s">
        <v>451</v>
      </c>
      <c r="B391" s="539" t="s">
        <v>1442</v>
      </c>
      <c r="C391" s="537" t="s">
        <v>1443</v>
      </c>
      <c r="D391" s="537" t="s">
        <v>1444</v>
      </c>
      <c r="E391" s="417">
        <v>45710</v>
      </c>
      <c r="F391" s="537" t="s">
        <v>52</v>
      </c>
    </row>
    <row r="392" spans="1:7" s="419" customFormat="1" x14ac:dyDescent="0.25">
      <c r="A392" s="559" t="s">
        <v>451</v>
      </c>
      <c r="B392" s="539" t="s">
        <v>1445</v>
      </c>
      <c r="C392" s="537" t="s">
        <v>1446</v>
      </c>
      <c r="D392" s="537" t="s">
        <v>1447</v>
      </c>
      <c r="E392" s="417">
        <v>45739</v>
      </c>
      <c r="F392" s="537" t="s">
        <v>52</v>
      </c>
    </row>
    <row r="393" spans="1:7" s="419" customFormat="1" x14ac:dyDescent="0.25">
      <c r="A393" s="559" t="s">
        <v>451</v>
      </c>
      <c r="B393" s="539" t="s">
        <v>1448</v>
      </c>
      <c r="C393" s="537" t="s">
        <v>1449</v>
      </c>
      <c r="D393" s="537" t="s">
        <v>1450</v>
      </c>
      <c r="E393" s="417">
        <v>45772</v>
      </c>
      <c r="F393" s="537" t="s">
        <v>52</v>
      </c>
    </row>
    <row r="394" spans="1:7" s="419" customFormat="1" x14ac:dyDescent="0.25">
      <c r="A394" s="559" t="s">
        <v>451</v>
      </c>
      <c r="B394" s="537" t="s">
        <v>1451</v>
      </c>
      <c r="C394" s="537" t="s">
        <v>1452</v>
      </c>
      <c r="D394" s="537" t="s">
        <v>1453</v>
      </c>
      <c r="E394" s="417">
        <v>45789</v>
      </c>
      <c r="F394" s="537" t="s">
        <v>52</v>
      </c>
    </row>
    <row r="395" spans="1:7" s="419" customFormat="1" x14ac:dyDescent="0.25">
      <c r="A395" s="537" t="s">
        <v>526</v>
      </c>
      <c r="B395" s="537" t="s">
        <v>1454</v>
      </c>
      <c r="C395" s="537" t="s">
        <v>1455</v>
      </c>
      <c r="D395" s="537" t="s">
        <v>1456</v>
      </c>
      <c r="E395" s="417">
        <v>61089</v>
      </c>
      <c r="F395" s="537"/>
    </row>
    <row r="396" spans="1:7" s="419" customFormat="1" x14ac:dyDescent="0.25">
      <c r="A396" s="537" t="s">
        <v>468</v>
      </c>
      <c r="B396" s="537" t="s">
        <v>1457</v>
      </c>
      <c r="C396" s="537" t="s">
        <v>1458</v>
      </c>
      <c r="D396" s="537" t="s">
        <v>1459</v>
      </c>
      <c r="E396" s="417">
        <v>61089</v>
      </c>
      <c r="F396" s="537"/>
    </row>
    <row r="397" spans="1:7" s="419" customFormat="1" x14ac:dyDescent="0.25">
      <c r="A397" s="537" t="s">
        <v>1460</v>
      </c>
      <c r="B397" s="537" t="s">
        <v>1461</v>
      </c>
      <c r="C397" s="537" t="s">
        <v>1462</v>
      </c>
      <c r="D397" s="537" t="s">
        <v>1463</v>
      </c>
      <c r="E397" s="417">
        <v>65999</v>
      </c>
      <c r="F397" s="537"/>
      <c r="G397" s="418"/>
    </row>
    <row r="398" spans="1:7" s="419" customFormat="1" x14ac:dyDescent="0.25">
      <c r="A398" s="559" t="s">
        <v>469</v>
      </c>
      <c r="B398" s="537" t="s">
        <v>1464</v>
      </c>
      <c r="C398" s="537" t="s">
        <v>1465</v>
      </c>
      <c r="D398" s="537" t="s">
        <v>1466</v>
      </c>
      <c r="E398" s="417">
        <v>61710</v>
      </c>
      <c r="F398" s="537"/>
      <c r="G398" s="418"/>
    </row>
    <row r="399" spans="1:7" s="419" customFormat="1" x14ac:dyDescent="0.25">
      <c r="A399" s="559" t="s">
        <v>469</v>
      </c>
      <c r="B399" s="537" t="s">
        <v>470</v>
      </c>
      <c r="C399" s="537" t="s">
        <v>471</v>
      </c>
      <c r="D399" s="537" t="s">
        <v>472</v>
      </c>
      <c r="E399" s="417">
        <v>47712</v>
      </c>
      <c r="F399" s="537" t="s">
        <v>468</v>
      </c>
      <c r="G399" s="418"/>
    </row>
    <row r="400" spans="1:7" s="419" customFormat="1" x14ac:dyDescent="0.25">
      <c r="A400" s="559" t="s">
        <v>477</v>
      </c>
      <c r="B400" s="537" t="s">
        <v>1599</v>
      </c>
      <c r="C400" s="537" t="s">
        <v>478</v>
      </c>
      <c r="D400" s="537" t="s">
        <v>479</v>
      </c>
      <c r="E400" s="417">
        <v>46314</v>
      </c>
      <c r="F400" s="537" t="s">
        <v>52</v>
      </c>
      <c r="G400" s="420"/>
    </row>
    <row r="401" spans="1:7" s="419" customFormat="1" x14ac:dyDescent="0.25">
      <c r="A401" s="559" t="s">
        <v>477</v>
      </c>
      <c r="B401" s="537" t="s">
        <v>1600</v>
      </c>
      <c r="C401" s="537" t="s">
        <v>480</v>
      </c>
      <c r="D401" s="537" t="s">
        <v>481</v>
      </c>
      <c r="E401" s="417">
        <v>46482</v>
      </c>
      <c r="F401" s="537" t="s">
        <v>52</v>
      </c>
      <c r="G401" s="420"/>
    </row>
    <row r="402" spans="1:7" s="419" customFormat="1" x14ac:dyDescent="0.25">
      <c r="A402" s="559" t="s">
        <v>477</v>
      </c>
      <c r="B402" s="537" t="s">
        <v>1601</v>
      </c>
      <c r="C402" s="537" t="s">
        <v>482</v>
      </c>
      <c r="D402" s="537" t="s">
        <v>483</v>
      </c>
      <c r="E402" s="417">
        <v>46485</v>
      </c>
      <c r="F402" s="537" t="s">
        <v>52</v>
      </c>
      <c r="G402" s="420"/>
    </row>
    <row r="403" spans="1:7" s="419" customFormat="1" x14ac:dyDescent="0.25">
      <c r="A403" s="559" t="s">
        <v>477</v>
      </c>
      <c r="B403" s="537" t="s">
        <v>1602</v>
      </c>
      <c r="C403" s="537" t="s">
        <v>484</v>
      </c>
      <c r="D403" s="537" t="s">
        <v>485</v>
      </c>
      <c r="E403" s="417">
        <v>47014</v>
      </c>
      <c r="F403" s="537" t="s">
        <v>52</v>
      </c>
      <c r="G403" s="420"/>
    </row>
    <row r="404" spans="1:7" s="419" customFormat="1" x14ac:dyDescent="0.25">
      <c r="A404" s="560" t="s">
        <v>486</v>
      </c>
      <c r="B404" s="537" t="s">
        <v>1603</v>
      </c>
      <c r="C404" s="537" t="s">
        <v>487</v>
      </c>
      <c r="D404" s="537" t="s">
        <v>488</v>
      </c>
      <c r="E404" s="417">
        <v>45538</v>
      </c>
      <c r="F404" s="537" t="s">
        <v>35</v>
      </c>
      <c r="G404" s="420"/>
    </row>
    <row r="405" spans="1:7" s="419" customFormat="1" x14ac:dyDescent="0.25">
      <c r="A405" s="560" t="s">
        <v>486</v>
      </c>
      <c r="B405" s="423" t="s">
        <v>1603</v>
      </c>
      <c r="C405" s="423" t="s">
        <v>487</v>
      </c>
      <c r="D405" s="423" t="s">
        <v>489</v>
      </c>
      <c r="E405" s="417">
        <v>46258</v>
      </c>
      <c r="F405" s="423" t="s">
        <v>35</v>
      </c>
    </row>
    <row r="406" spans="1:7" s="419" customFormat="1" x14ac:dyDescent="0.25">
      <c r="A406" s="560" t="s">
        <v>486</v>
      </c>
      <c r="B406" s="423" t="s">
        <v>1107</v>
      </c>
      <c r="C406" s="423" t="s">
        <v>490</v>
      </c>
      <c r="D406" s="423" t="s">
        <v>491</v>
      </c>
      <c r="E406" s="417">
        <v>47273</v>
      </c>
      <c r="F406" s="423" t="s">
        <v>35</v>
      </c>
    </row>
    <row r="407" spans="1:7" s="419" customFormat="1" x14ac:dyDescent="0.25">
      <c r="A407" s="560" t="s">
        <v>486</v>
      </c>
      <c r="B407" s="423" t="s">
        <v>492</v>
      </c>
      <c r="C407" s="423" t="s">
        <v>493</v>
      </c>
      <c r="D407" s="423" t="s">
        <v>494</v>
      </c>
      <c r="E407" s="417">
        <v>46243</v>
      </c>
      <c r="F407" s="423" t="s">
        <v>35</v>
      </c>
    </row>
    <row r="408" spans="1:7" s="419" customFormat="1" x14ac:dyDescent="0.25">
      <c r="A408" s="560" t="s">
        <v>486</v>
      </c>
      <c r="B408" s="423" t="s">
        <v>495</v>
      </c>
      <c r="C408" s="423" t="s">
        <v>496</v>
      </c>
      <c r="D408" s="423" t="s">
        <v>497</v>
      </c>
      <c r="E408" s="417">
        <v>45514</v>
      </c>
      <c r="F408" s="423" t="s">
        <v>35</v>
      </c>
    </row>
    <row r="409" spans="1:7" s="424" customFormat="1" x14ac:dyDescent="0.25">
      <c r="A409" s="560" t="s">
        <v>486</v>
      </c>
      <c r="B409" s="423" t="s">
        <v>498</v>
      </c>
      <c r="C409" s="423" t="s">
        <v>499</v>
      </c>
      <c r="D409" s="423" t="s">
        <v>500</v>
      </c>
      <c r="E409" s="417">
        <v>46154</v>
      </c>
      <c r="F409" s="423" t="s">
        <v>52</v>
      </c>
    </row>
    <row r="410" spans="1:7" s="424" customFormat="1" x14ac:dyDescent="0.25">
      <c r="A410" s="560" t="s">
        <v>486</v>
      </c>
      <c r="B410" s="423" t="s">
        <v>1187</v>
      </c>
      <c r="C410" s="423" t="s">
        <v>1188</v>
      </c>
      <c r="D410" s="423" t="s">
        <v>1189</v>
      </c>
      <c r="E410" s="417">
        <v>46942</v>
      </c>
      <c r="F410" s="423" t="s">
        <v>52</v>
      </c>
    </row>
    <row r="411" spans="1:7" s="424" customFormat="1" x14ac:dyDescent="0.25">
      <c r="A411" s="560" t="s">
        <v>501</v>
      </c>
      <c r="B411" s="423" t="s">
        <v>502</v>
      </c>
      <c r="C411" s="423" t="s">
        <v>503</v>
      </c>
      <c r="D411" s="423" t="s">
        <v>504</v>
      </c>
      <c r="E411" s="417">
        <v>46300</v>
      </c>
      <c r="F411" s="423" t="s">
        <v>35</v>
      </c>
    </row>
    <row r="412" spans="1:7" s="424" customFormat="1" x14ac:dyDescent="0.25">
      <c r="A412" s="560" t="s">
        <v>501</v>
      </c>
      <c r="B412" s="423" t="s">
        <v>502</v>
      </c>
      <c r="C412" s="423" t="s">
        <v>503</v>
      </c>
      <c r="D412" s="423" t="s">
        <v>505</v>
      </c>
      <c r="E412" s="417">
        <v>47560</v>
      </c>
      <c r="F412" s="423" t="s">
        <v>35</v>
      </c>
    </row>
    <row r="413" spans="1:7" s="424" customFormat="1" x14ac:dyDescent="0.25">
      <c r="A413" s="760" t="s">
        <v>501</v>
      </c>
      <c r="B413" s="423" t="s">
        <v>1467</v>
      </c>
      <c r="C413" s="423" t="s">
        <v>1468</v>
      </c>
      <c r="D413" s="423" t="s">
        <v>1469</v>
      </c>
      <c r="E413" s="417">
        <v>45789</v>
      </c>
      <c r="F413" s="423" t="s">
        <v>35</v>
      </c>
    </row>
    <row r="414" spans="1:7" s="419" customFormat="1" x14ac:dyDescent="0.25">
      <c r="A414" s="560" t="s">
        <v>506</v>
      </c>
      <c r="B414" s="423" t="s">
        <v>1298</v>
      </c>
      <c r="C414" s="423" t="s">
        <v>1299</v>
      </c>
      <c r="D414" s="423" t="s">
        <v>1300</v>
      </c>
      <c r="E414" s="417">
        <v>46722</v>
      </c>
      <c r="F414" s="423" t="s">
        <v>52</v>
      </c>
    </row>
    <row r="415" spans="1:7" s="419" customFormat="1" x14ac:dyDescent="0.25">
      <c r="A415" s="560" t="s">
        <v>506</v>
      </c>
      <c r="B415" s="423" t="s">
        <v>1190</v>
      </c>
      <c r="C415" s="423" t="s">
        <v>1191</v>
      </c>
      <c r="D415" s="423" t="s">
        <v>1192</v>
      </c>
      <c r="E415" s="417">
        <v>45541</v>
      </c>
      <c r="F415" s="423" t="s">
        <v>52</v>
      </c>
    </row>
    <row r="416" spans="1:7" s="419" customFormat="1" x14ac:dyDescent="0.25">
      <c r="A416" s="560" t="s">
        <v>507</v>
      </c>
      <c r="B416" s="423" t="s">
        <v>508</v>
      </c>
      <c r="C416" s="423" t="s">
        <v>509</v>
      </c>
      <c r="D416" s="423" t="s">
        <v>510</v>
      </c>
      <c r="E416" s="417">
        <v>45850</v>
      </c>
      <c r="F416" s="423" t="s">
        <v>170</v>
      </c>
    </row>
    <row r="417" spans="1:6" s="419" customFormat="1" x14ac:dyDescent="0.25">
      <c r="A417" s="560" t="s">
        <v>507</v>
      </c>
      <c r="B417" s="423" t="s">
        <v>511</v>
      </c>
      <c r="C417" s="423" t="s">
        <v>512</v>
      </c>
      <c r="D417" s="423" t="s">
        <v>513</v>
      </c>
      <c r="E417" s="417">
        <v>47607</v>
      </c>
      <c r="F417" s="423" t="s">
        <v>170</v>
      </c>
    </row>
    <row r="418" spans="1:6" s="419" customFormat="1" x14ac:dyDescent="0.25">
      <c r="A418" s="560" t="s">
        <v>507</v>
      </c>
      <c r="B418" s="423" t="s">
        <v>514</v>
      </c>
      <c r="C418" s="423" t="s">
        <v>515</v>
      </c>
      <c r="D418" s="423" t="s">
        <v>516</v>
      </c>
      <c r="E418" s="417">
        <v>47651</v>
      </c>
      <c r="F418" s="423" t="s">
        <v>62</v>
      </c>
    </row>
    <row r="419" spans="1:6" s="419" customFormat="1" x14ac:dyDescent="0.25">
      <c r="A419" s="761" t="s">
        <v>507</v>
      </c>
      <c r="B419" s="423" t="s">
        <v>1193</v>
      </c>
      <c r="C419" s="423" t="s">
        <v>1194</v>
      </c>
      <c r="D419" s="423" t="s">
        <v>1195</v>
      </c>
      <c r="E419" s="417">
        <v>45556</v>
      </c>
      <c r="F419" s="423" t="s">
        <v>62</v>
      </c>
    </row>
    <row r="420" spans="1:6" s="419" customFormat="1" x14ac:dyDescent="0.25">
      <c r="A420" s="761" t="s">
        <v>507</v>
      </c>
      <c r="B420" s="423" t="s">
        <v>1604</v>
      </c>
      <c r="C420" s="423" t="s">
        <v>1605</v>
      </c>
      <c r="D420" s="423" t="s">
        <v>1606</v>
      </c>
      <c r="E420" s="417">
        <v>45820</v>
      </c>
      <c r="F420" s="423" t="s">
        <v>62</v>
      </c>
    </row>
    <row r="421" spans="1:6" s="419" customFormat="1" x14ac:dyDescent="0.25">
      <c r="A421" s="761" t="s">
        <v>507</v>
      </c>
      <c r="B421" s="423" t="s">
        <v>1607</v>
      </c>
      <c r="C421" s="423" t="s">
        <v>1608</v>
      </c>
      <c r="D421" s="423" t="s">
        <v>1609</v>
      </c>
      <c r="E421" s="417">
        <v>45831</v>
      </c>
      <c r="F421" s="423" t="s">
        <v>62</v>
      </c>
    </row>
    <row r="422" spans="1:6" s="419" customFormat="1" ht="409.6" hidden="1" customHeight="1" x14ac:dyDescent="0.25">
      <c r="A422" s="425"/>
      <c r="B422" s="423"/>
      <c r="C422" s="423"/>
      <c r="D422" s="423"/>
      <c r="E422" s="417"/>
      <c r="F422" s="423"/>
    </row>
    <row r="423" spans="1:6" s="419" customFormat="1" ht="409.6" hidden="1" customHeight="1" x14ac:dyDescent="0.25">
      <c r="A423" s="425"/>
      <c r="B423" s="423"/>
      <c r="C423" s="423"/>
      <c r="D423" s="423"/>
      <c r="E423" s="417"/>
      <c r="F423" s="423"/>
    </row>
    <row r="424" spans="1:6" s="419" customFormat="1" ht="409.6" hidden="1" customHeight="1" x14ac:dyDescent="0.25">
      <c r="A424" s="425"/>
      <c r="B424" s="423"/>
      <c r="C424" s="423"/>
      <c r="D424" s="423"/>
      <c r="E424" s="417"/>
      <c r="F424" s="423"/>
    </row>
    <row r="425" spans="1:6" s="419" customFormat="1" ht="409.6" hidden="1" customHeight="1" x14ac:dyDescent="0.25">
      <c r="A425" s="425"/>
      <c r="B425" s="423"/>
      <c r="C425" s="423"/>
      <c r="D425" s="423"/>
      <c r="E425" s="417"/>
      <c r="F425" s="423"/>
    </row>
    <row r="426" spans="1:6" s="419" customFormat="1" ht="409.6" hidden="1" customHeight="1" x14ac:dyDescent="0.25">
      <c r="A426" s="425"/>
      <c r="B426" s="423"/>
      <c r="C426" s="423"/>
      <c r="D426" s="423"/>
      <c r="E426" s="417"/>
      <c r="F426" s="423"/>
    </row>
    <row r="427" spans="1:6" s="419" customFormat="1" ht="409.6" hidden="1" customHeight="1" x14ac:dyDescent="0.25">
      <c r="A427" s="425"/>
      <c r="B427" s="423"/>
      <c r="C427" s="423"/>
      <c r="D427" s="423"/>
      <c r="E427" s="417"/>
      <c r="F427" s="423"/>
    </row>
    <row r="428" spans="1:6" s="419" customFormat="1" ht="409.6" hidden="1" customHeight="1" x14ac:dyDescent="0.25">
      <c r="A428" s="425"/>
      <c r="B428" s="423"/>
      <c r="C428" s="423"/>
      <c r="D428" s="423"/>
      <c r="E428" s="417"/>
      <c r="F428" s="423"/>
    </row>
    <row r="429" spans="1:6" s="419" customFormat="1" ht="409.6" hidden="1" customHeight="1" x14ac:dyDescent="0.25">
      <c r="A429" s="425"/>
      <c r="B429" s="423"/>
      <c r="C429" s="423"/>
      <c r="D429" s="423"/>
      <c r="E429" s="417"/>
      <c r="F429" s="423"/>
    </row>
    <row r="430" spans="1:6" s="419" customFormat="1" ht="409.6" hidden="1" customHeight="1" x14ac:dyDescent="0.25">
      <c r="A430" s="425"/>
      <c r="B430" s="423"/>
      <c r="C430" s="423"/>
      <c r="D430" s="423"/>
      <c r="E430" s="417"/>
      <c r="F430" s="423"/>
    </row>
    <row r="431" spans="1:6" s="419" customFormat="1" ht="409.6" hidden="1" customHeight="1" x14ac:dyDescent="0.25">
      <c r="A431" s="425"/>
      <c r="B431" s="423"/>
      <c r="C431" s="423"/>
      <c r="D431" s="423"/>
      <c r="E431" s="417"/>
      <c r="F431" s="423"/>
    </row>
    <row r="432" spans="1:6" s="419" customFormat="1" ht="409.6" hidden="1" customHeight="1" x14ac:dyDescent="0.25">
      <c r="A432" s="425"/>
      <c r="B432" s="423"/>
      <c r="C432" s="423"/>
      <c r="D432" s="423"/>
      <c r="E432" s="417"/>
      <c r="F432" s="423"/>
    </row>
    <row r="433" spans="1:6" s="419" customFormat="1" ht="409.6" hidden="1" customHeight="1" x14ac:dyDescent="0.25">
      <c r="A433" s="425"/>
      <c r="B433" s="423"/>
      <c r="C433" s="423"/>
      <c r="D433" s="423"/>
      <c r="E433" s="417"/>
      <c r="F433" s="423"/>
    </row>
    <row r="434" spans="1:6" s="419" customFormat="1" ht="409.6" hidden="1" customHeight="1" x14ac:dyDescent="0.25">
      <c r="A434" s="425"/>
      <c r="B434" s="423"/>
      <c r="C434" s="423"/>
      <c r="D434" s="423"/>
      <c r="E434" s="417"/>
      <c r="F434" s="423"/>
    </row>
    <row r="435" spans="1:6" s="419" customFormat="1" ht="409.6" hidden="1" customHeight="1" x14ac:dyDescent="0.25">
      <c r="A435" s="425"/>
      <c r="B435" s="423"/>
      <c r="C435" s="423"/>
      <c r="D435" s="423"/>
      <c r="E435" s="417"/>
      <c r="F435" s="423"/>
    </row>
    <row r="436" spans="1:6" s="419" customFormat="1" ht="409.6" hidden="1" customHeight="1" x14ac:dyDescent="0.25">
      <c r="A436" s="425"/>
      <c r="B436" s="423"/>
      <c r="C436" s="423"/>
      <c r="D436" s="423"/>
      <c r="E436" s="417"/>
      <c r="F436" s="423"/>
    </row>
    <row r="437" spans="1:6" s="419" customFormat="1" ht="409.6" hidden="1" customHeight="1" x14ac:dyDescent="0.25">
      <c r="A437" s="425"/>
      <c r="B437" s="423"/>
      <c r="C437" s="423"/>
      <c r="D437" s="423"/>
      <c r="E437" s="417"/>
      <c r="F437" s="423"/>
    </row>
    <row r="438" spans="1:6" s="419" customFormat="1" ht="409.6" hidden="1" customHeight="1" x14ac:dyDescent="0.25">
      <c r="A438" s="425"/>
      <c r="B438" s="423"/>
      <c r="C438" s="423"/>
      <c r="D438" s="423"/>
      <c r="E438" s="417"/>
      <c r="F438" s="423"/>
    </row>
    <row r="439" spans="1:6" s="419" customFormat="1" ht="409.6" hidden="1" customHeight="1" x14ac:dyDescent="0.25">
      <c r="A439" s="425"/>
      <c r="B439" s="423"/>
      <c r="C439" s="423"/>
      <c r="D439" s="423"/>
      <c r="E439" s="417"/>
      <c r="F439" s="423"/>
    </row>
    <row r="440" spans="1:6" s="419" customFormat="1" ht="409.6" hidden="1" customHeight="1" x14ac:dyDescent="0.25">
      <c r="A440" s="425"/>
      <c r="B440" s="423"/>
      <c r="C440" s="423"/>
      <c r="D440" s="423"/>
      <c r="E440" s="417"/>
      <c r="F440" s="423"/>
    </row>
    <row r="441" spans="1:6" s="419" customFormat="1" ht="409.6" hidden="1" customHeight="1" x14ac:dyDescent="0.25">
      <c r="A441" s="425"/>
      <c r="B441" s="423"/>
      <c r="C441" s="423"/>
      <c r="D441" s="423"/>
      <c r="E441" s="417"/>
      <c r="F441" s="423"/>
    </row>
    <row r="442" spans="1:6" s="419" customFormat="1" ht="409.6" hidden="1" customHeight="1" x14ac:dyDescent="0.25">
      <c r="A442" s="425"/>
      <c r="B442" s="423"/>
      <c r="C442" s="423"/>
      <c r="D442" s="423"/>
      <c r="E442" s="417"/>
      <c r="F442" s="423"/>
    </row>
    <row r="443" spans="1:6" s="419" customFormat="1" ht="409.6" hidden="1" customHeight="1" x14ac:dyDescent="0.25">
      <c r="A443" s="425"/>
      <c r="B443" s="423"/>
      <c r="C443" s="423"/>
      <c r="D443" s="423"/>
      <c r="E443" s="417"/>
      <c r="F443" s="423"/>
    </row>
    <row r="444" spans="1:6" s="419" customFormat="1" ht="409.6" hidden="1" customHeight="1" x14ac:dyDescent="0.25">
      <c r="A444" s="425"/>
      <c r="B444" s="423"/>
      <c r="C444" s="423"/>
      <c r="D444" s="423"/>
      <c r="E444" s="417"/>
      <c r="F444" s="423"/>
    </row>
    <row r="445" spans="1:6" s="419" customFormat="1" ht="409.6" hidden="1" customHeight="1" x14ac:dyDescent="0.25">
      <c r="A445" s="425"/>
      <c r="B445" s="423"/>
      <c r="C445" s="423"/>
      <c r="D445" s="423"/>
      <c r="E445" s="417"/>
      <c r="F445" s="423"/>
    </row>
    <row r="446" spans="1:6" s="419" customFormat="1" ht="409.6" hidden="1" customHeight="1" x14ac:dyDescent="0.25">
      <c r="A446" s="425"/>
      <c r="B446" s="423"/>
      <c r="C446" s="423"/>
      <c r="D446" s="423"/>
      <c r="E446" s="417"/>
      <c r="F446" s="423"/>
    </row>
    <row r="447" spans="1:6" s="419" customFormat="1" ht="409.6" hidden="1" customHeight="1" x14ac:dyDescent="0.25">
      <c r="A447" s="425"/>
      <c r="B447" s="423"/>
      <c r="C447" s="423"/>
      <c r="D447" s="423"/>
      <c r="E447" s="417"/>
      <c r="F447" s="423"/>
    </row>
    <row r="448" spans="1:6" s="419" customFormat="1" ht="409.6" hidden="1" customHeight="1" x14ac:dyDescent="0.25">
      <c r="A448" s="425"/>
      <c r="B448" s="423"/>
      <c r="C448" s="423"/>
      <c r="D448" s="423"/>
      <c r="E448" s="417"/>
      <c r="F448" s="423"/>
    </row>
    <row r="449" spans="1:7" s="419" customFormat="1" ht="409.6" hidden="1" customHeight="1" x14ac:dyDescent="0.25">
      <c r="A449" s="537"/>
      <c r="B449" s="537"/>
      <c r="C449" s="537"/>
      <c r="D449" s="537"/>
      <c r="E449" s="417"/>
      <c r="F449" s="537"/>
      <c r="G449" s="418"/>
    </row>
    <row r="450" spans="1:7" s="419" customFormat="1" ht="409.6" hidden="1" customHeight="1" x14ac:dyDescent="0.25">
      <c r="A450" s="537"/>
      <c r="B450" s="537"/>
      <c r="C450" s="537"/>
      <c r="D450" s="537"/>
      <c r="E450" s="417"/>
      <c r="F450" s="537"/>
      <c r="G450" s="418"/>
    </row>
    <row r="451" spans="1:7" s="419" customFormat="1" ht="409.6" hidden="1" customHeight="1" x14ac:dyDescent="0.25">
      <c r="A451" s="537"/>
      <c r="B451" s="537"/>
      <c r="C451" s="537"/>
      <c r="D451" s="537"/>
      <c r="E451" s="417"/>
      <c r="F451" s="537"/>
      <c r="G451" s="420"/>
    </row>
    <row r="452" spans="1:7" s="419" customFormat="1" ht="409.6" hidden="1" customHeight="1" x14ac:dyDescent="0.25">
      <c r="A452" s="537"/>
      <c r="B452" s="537"/>
      <c r="C452" s="537"/>
      <c r="D452" s="537"/>
      <c r="E452" s="417"/>
      <c r="F452" s="537"/>
      <c r="G452" s="420"/>
    </row>
    <row r="453" spans="1:7" s="419" customFormat="1" ht="409.6" hidden="1" customHeight="1" x14ac:dyDescent="0.25">
      <c r="A453" s="537"/>
      <c r="B453" s="537"/>
      <c r="C453" s="537"/>
      <c r="D453" s="537"/>
      <c r="E453" s="417"/>
      <c r="F453" s="537"/>
      <c r="G453" s="420"/>
    </row>
    <row r="454" spans="1:7" s="419" customFormat="1" ht="409.6" hidden="1" customHeight="1" x14ac:dyDescent="0.25">
      <c r="A454" s="537"/>
      <c r="B454" s="537"/>
      <c r="C454" s="537"/>
      <c r="D454" s="537"/>
      <c r="E454" s="417"/>
      <c r="F454" s="537"/>
      <c r="G454" s="420"/>
    </row>
    <row r="455" spans="1:7" s="419" customFormat="1" ht="409.6" hidden="1" customHeight="1" x14ac:dyDescent="0.25">
      <c r="A455" s="537"/>
      <c r="B455" s="537"/>
      <c r="C455" s="537"/>
      <c r="D455" s="537"/>
      <c r="E455" s="417"/>
      <c r="F455" s="537"/>
      <c r="G455" s="420"/>
    </row>
    <row r="456" spans="1:7" s="419" customFormat="1" ht="409.6" hidden="1" customHeight="1" x14ac:dyDescent="0.25">
      <c r="A456" s="537"/>
      <c r="B456" s="537"/>
      <c r="C456" s="537"/>
      <c r="D456" s="537"/>
      <c r="E456" s="417"/>
      <c r="F456" s="537"/>
      <c r="G456" s="420"/>
    </row>
    <row r="457" spans="1:7" s="419" customFormat="1" ht="409.6" hidden="1" customHeight="1" x14ac:dyDescent="0.25">
      <c r="A457" s="537"/>
      <c r="B457" s="537"/>
      <c r="C457" s="537"/>
      <c r="D457" s="537"/>
      <c r="E457" s="417"/>
      <c r="F457" s="537"/>
      <c r="G457" s="420"/>
    </row>
    <row r="458" spans="1:7" s="419" customFormat="1" ht="409.6" hidden="1" customHeight="1" x14ac:dyDescent="0.25">
      <c r="A458" s="537"/>
      <c r="B458" s="537"/>
      <c r="C458" s="537"/>
      <c r="D458" s="537"/>
      <c r="E458" s="417"/>
      <c r="F458" s="537"/>
      <c r="G458" s="420"/>
    </row>
    <row r="459" spans="1:7" s="419" customFormat="1" ht="409.6" hidden="1" customHeight="1" x14ac:dyDescent="0.25">
      <c r="A459" s="537"/>
      <c r="B459" s="537"/>
      <c r="C459" s="537"/>
      <c r="D459" s="537"/>
      <c r="E459" s="417"/>
      <c r="F459" s="537"/>
      <c r="G459" s="420"/>
    </row>
    <row r="460" spans="1:7" s="419" customFormat="1" ht="409.6" hidden="1" customHeight="1" x14ac:dyDescent="0.25">
      <c r="A460" s="537"/>
      <c r="B460" s="537"/>
      <c r="C460" s="537"/>
      <c r="D460" s="537"/>
      <c r="E460" s="417"/>
      <c r="F460" s="537"/>
      <c r="G460" s="420"/>
    </row>
    <row r="461" spans="1:7" s="419" customFormat="1" ht="409.6" hidden="1" customHeight="1" x14ac:dyDescent="0.25">
      <c r="A461" s="537"/>
      <c r="B461" s="537"/>
      <c r="C461" s="537"/>
      <c r="D461" s="537"/>
      <c r="E461" s="417"/>
      <c r="F461" s="537"/>
      <c r="G461" s="420"/>
    </row>
    <row r="462" spans="1:7" s="419" customFormat="1" ht="409.6" hidden="1" customHeight="1" x14ac:dyDescent="0.25">
      <c r="A462" s="537"/>
      <c r="B462" s="537"/>
      <c r="C462" s="537"/>
      <c r="D462" s="537"/>
      <c r="E462" s="417"/>
      <c r="F462" s="537"/>
      <c r="G462" s="420"/>
    </row>
    <row r="463" spans="1:7" s="419" customFormat="1" ht="409.6" hidden="1" customHeight="1" x14ac:dyDescent="0.25">
      <c r="A463" s="537"/>
      <c r="B463" s="537"/>
      <c r="C463" s="537"/>
      <c r="D463" s="537"/>
      <c r="E463" s="417"/>
      <c r="F463" s="537"/>
      <c r="G463" s="420"/>
    </row>
    <row r="464" spans="1:7" s="419" customFormat="1" ht="409.6" hidden="1" customHeight="1" x14ac:dyDescent="0.25">
      <c r="A464" s="537"/>
      <c r="B464" s="537"/>
      <c r="C464" s="537"/>
      <c r="D464" s="537"/>
      <c r="E464" s="417"/>
      <c r="F464" s="537"/>
      <c r="G464" s="420"/>
    </row>
    <row r="465" spans="1:7" s="419" customFormat="1" ht="409.6" hidden="1" customHeight="1" x14ac:dyDescent="0.25">
      <c r="A465" s="537"/>
      <c r="B465" s="537"/>
      <c r="C465" s="537"/>
      <c r="D465" s="537"/>
      <c r="E465" s="417"/>
      <c r="F465" s="537"/>
      <c r="G465" s="420"/>
    </row>
    <row r="466" spans="1:7" s="419" customFormat="1" ht="409.6" hidden="1" customHeight="1" x14ac:dyDescent="0.25">
      <c r="A466" s="537"/>
      <c r="B466" s="537"/>
      <c r="C466" s="537"/>
      <c r="D466" s="537"/>
      <c r="E466" s="417"/>
      <c r="F466" s="537"/>
      <c r="G466" s="420"/>
    </row>
    <row r="467" spans="1:7" s="419" customFormat="1" ht="409.6" hidden="1" customHeight="1" x14ac:dyDescent="0.25">
      <c r="A467" s="537"/>
      <c r="B467" s="537"/>
      <c r="C467" s="538"/>
      <c r="D467" s="537"/>
      <c r="E467" s="417"/>
      <c r="F467" s="537"/>
      <c r="G467" s="420"/>
    </row>
    <row r="468" spans="1:7" s="419" customFormat="1" ht="409.6" hidden="1" customHeight="1" x14ac:dyDescent="0.25">
      <c r="A468" s="537"/>
      <c r="B468" s="537"/>
      <c r="C468" s="537"/>
      <c r="D468" s="537"/>
      <c r="E468" s="417"/>
      <c r="F468" s="537"/>
      <c r="G468" s="420"/>
    </row>
    <row r="469" spans="1:7" s="419" customFormat="1" ht="409.6" hidden="1" customHeight="1" x14ac:dyDescent="0.25">
      <c r="A469" s="537"/>
      <c r="B469" s="537"/>
      <c r="C469" s="537"/>
      <c r="D469" s="537"/>
      <c r="E469" s="417"/>
      <c r="F469" s="537"/>
      <c r="G469" s="420"/>
    </row>
    <row r="470" spans="1:7" s="419" customFormat="1" ht="409.6" hidden="1" customHeight="1" x14ac:dyDescent="0.25">
      <c r="A470" s="537"/>
      <c r="B470" s="537"/>
      <c r="C470" s="537"/>
      <c r="D470" s="537"/>
      <c r="E470" s="417"/>
      <c r="F470" s="537"/>
      <c r="G470" s="420"/>
    </row>
    <row r="471" spans="1:7" s="419" customFormat="1" ht="409.6" hidden="1" customHeight="1" x14ac:dyDescent="0.25">
      <c r="A471" s="537"/>
      <c r="B471" s="537"/>
      <c r="C471" s="537"/>
      <c r="D471" s="537"/>
      <c r="E471" s="417"/>
      <c r="F471" s="537"/>
      <c r="G471" s="420"/>
    </row>
    <row r="472" spans="1:7" s="419" customFormat="1" ht="409.6" hidden="1" customHeight="1" x14ac:dyDescent="0.25">
      <c r="A472" s="537"/>
      <c r="B472" s="537"/>
      <c r="C472" s="537"/>
      <c r="D472" s="537"/>
      <c r="E472" s="417"/>
      <c r="F472" s="537"/>
      <c r="G472" s="420"/>
    </row>
    <row r="473" spans="1:7" s="419" customFormat="1" ht="409.6" hidden="1" customHeight="1" x14ac:dyDescent="0.25">
      <c r="A473" s="537"/>
      <c r="B473" s="537"/>
      <c r="C473" s="537"/>
      <c r="D473" s="537"/>
      <c r="E473" s="417"/>
      <c r="F473" s="537"/>
      <c r="G473" s="421"/>
    </row>
    <row r="474" spans="1:7" s="419" customFormat="1" ht="409.6" hidden="1" customHeight="1" x14ac:dyDescent="0.25">
      <c r="A474" s="537"/>
      <c r="B474" s="537"/>
      <c r="C474" s="537"/>
      <c r="D474" s="537"/>
      <c r="E474" s="417"/>
      <c r="F474" s="537"/>
      <c r="G474" s="420"/>
    </row>
    <row r="475" spans="1:7" s="419" customFormat="1" ht="409.6" hidden="1" customHeight="1" x14ac:dyDescent="0.25">
      <c r="A475" s="537"/>
      <c r="B475" s="422"/>
      <c r="C475" s="422"/>
      <c r="D475" s="537"/>
      <c r="E475" s="417"/>
      <c r="F475" s="538"/>
      <c r="G475" s="420"/>
    </row>
    <row r="476" spans="1:7" s="419" customFormat="1" ht="409.6" hidden="1" customHeight="1" x14ac:dyDescent="0.25">
      <c r="A476" s="537"/>
      <c r="B476" s="422"/>
      <c r="C476" s="422"/>
      <c r="D476" s="537"/>
      <c r="E476" s="417"/>
      <c r="F476" s="538"/>
    </row>
    <row r="477" spans="1:7" s="419" customFormat="1" ht="409.6" hidden="1" customHeight="1" x14ac:dyDescent="0.25">
      <c r="A477" s="537"/>
      <c r="B477" s="422"/>
      <c r="C477" s="422"/>
      <c r="D477" s="537"/>
      <c r="E477" s="417"/>
      <c r="F477" s="538"/>
    </row>
    <row r="478" spans="1:7" s="419" customFormat="1" ht="409.6" hidden="1" customHeight="1" x14ac:dyDescent="0.25">
      <c r="A478" s="537"/>
      <c r="B478" s="537"/>
      <c r="C478" s="537"/>
      <c r="D478" s="537"/>
      <c r="E478" s="417"/>
      <c r="F478" s="538"/>
    </row>
    <row r="479" spans="1:7" s="419" customFormat="1" ht="409.6" hidden="1" customHeight="1" x14ac:dyDescent="0.25">
      <c r="A479" s="537"/>
      <c r="B479" s="537"/>
      <c r="C479" s="537"/>
      <c r="D479" s="537"/>
      <c r="E479" s="417"/>
      <c r="F479" s="537"/>
    </row>
    <row r="480" spans="1:7" s="419" customFormat="1" ht="409.6" hidden="1" customHeight="1" x14ac:dyDescent="0.25">
      <c r="A480" s="537"/>
      <c r="B480" s="537"/>
      <c r="C480" s="537"/>
      <c r="D480" s="537"/>
      <c r="E480" s="417"/>
      <c r="F480" s="537"/>
    </row>
    <row r="481" spans="1:6" s="419" customFormat="1" ht="409.6" hidden="1" customHeight="1" x14ac:dyDescent="0.25">
      <c r="A481" s="537"/>
      <c r="B481" s="537"/>
      <c r="C481" s="537"/>
      <c r="D481" s="537"/>
      <c r="E481" s="417"/>
      <c r="F481" s="537"/>
    </row>
    <row r="482" spans="1:6" s="419" customFormat="1" ht="409.6" hidden="1" customHeight="1" x14ac:dyDescent="0.25">
      <c r="A482" s="537"/>
      <c r="B482" s="537"/>
      <c r="C482" s="537"/>
      <c r="D482" s="537"/>
      <c r="E482" s="417"/>
      <c r="F482" s="537"/>
    </row>
    <row r="483" spans="1:6" s="419" customFormat="1" ht="409.6" hidden="1" customHeight="1" x14ac:dyDescent="0.25">
      <c r="A483" s="537"/>
      <c r="B483" s="537"/>
      <c r="C483" s="537"/>
      <c r="D483" s="537"/>
      <c r="E483" s="417"/>
      <c r="F483" s="537"/>
    </row>
    <row r="484" spans="1:6" s="419" customFormat="1" ht="409.6" hidden="1" customHeight="1" x14ac:dyDescent="0.25">
      <c r="A484" s="537"/>
      <c r="B484" s="537"/>
      <c r="C484" s="537"/>
      <c r="D484" s="537"/>
      <c r="E484" s="417"/>
      <c r="F484" s="537"/>
    </row>
    <row r="485" spans="1:6" s="419" customFormat="1" ht="409.6" hidden="1" customHeight="1" x14ac:dyDescent="0.25">
      <c r="A485" s="537"/>
      <c r="B485" s="539"/>
      <c r="C485" s="537"/>
      <c r="D485" s="537"/>
      <c r="E485" s="417"/>
      <c r="F485" s="537"/>
    </row>
    <row r="486" spans="1:6" s="419" customFormat="1" ht="409.6" hidden="1" customHeight="1" x14ac:dyDescent="0.25">
      <c r="A486" s="537"/>
      <c r="B486" s="539"/>
      <c r="C486" s="537"/>
      <c r="D486" s="537"/>
      <c r="E486" s="417"/>
      <c r="F486" s="537"/>
    </row>
    <row r="487" spans="1:6" s="419" customFormat="1" ht="409.6" hidden="1" customHeight="1" x14ac:dyDescent="0.25">
      <c r="A487" s="537"/>
      <c r="B487" s="539"/>
      <c r="C487" s="537"/>
      <c r="D487" s="537"/>
      <c r="E487" s="417"/>
      <c r="F487" s="537"/>
    </row>
    <row r="488" spans="1:6" s="419" customFormat="1" ht="409.6" hidden="1" customHeight="1" x14ac:dyDescent="0.25">
      <c r="A488" s="537"/>
      <c r="B488" s="539"/>
      <c r="C488" s="537"/>
      <c r="D488" s="537"/>
      <c r="E488" s="417"/>
      <c r="F488" s="537"/>
    </row>
    <row r="489" spans="1:6" s="419" customFormat="1" ht="409.6" hidden="1" customHeight="1" x14ac:dyDescent="0.25">
      <c r="A489" s="537"/>
      <c r="B489" s="539"/>
      <c r="C489" s="537"/>
      <c r="D489" s="537"/>
      <c r="E489" s="417"/>
      <c r="F489" s="537"/>
    </row>
    <row r="490" spans="1:6" s="419" customFormat="1" ht="409.6" hidden="1" customHeight="1" x14ac:dyDescent="0.25">
      <c r="A490" s="537"/>
      <c r="B490" s="539"/>
      <c r="C490" s="537"/>
      <c r="D490" s="537"/>
      <c r="E490" s="417"/>
      <c r="F490" s="537"/>
    </row>
    <row r="491" spans="1:6" s="419" customFormat="1" ht="409.6" hidden="1" customHeight="1" x14ac:dyDescent="0.25">
      <c r="A491" s="537"/>
      <c r="B491" s="539"/>
      <c r="C491" s="537"/>
      <c r="D491" s="537"/>
      <c r="E491" s="417"/>
      <c r="F491" s="537"/>
    </row>
    <row r="492" spans="1:6" s="419" customFormat="1" ht="409.6" hidden="1" customHeight="1" x14ac:dyDescent="0.25">
      <c r="A492" s="537"/>
      <c r="B492" s="539"/>
      <c r="C492" s="537"/>
      <c r="D492" s="537"/>
      <c r="E492" s="417"/>
      <c r="F492" s="537"/>
    </row>
    <row r="493" spans="1:6" s="419" customFormat="1" ht="409.6" hidden="1" customHeight="1" x14ac:dyDescent="0.25">
      <c r="A493" s="537"/>
      <c r="B493" s="539"/>
      <c r="C493" s="537"/>
      <c r="D493" s="537"/>
      <c r="E493" s="417"/>
      <c r="F493" s="537"/>
    </row>
    <row r="494" spans="1:6" s="419" customFormat="1" ht="409.6" hidden="1" customHeight="1" x14ac:dyDescent="0.25">
      <c r="A494" s="537"/>
      <c r="B494" s="537"/>
      <c r="C494" s="537"/>
      <c r="D494" s="537"/>
      <c r="E494" s="417"/>
      <c r="F494" s="537"/>
    </row>
    <row r="495" spans="1:6" s="419" customFormat="1" ht="409.6" hidden="1" customHeight="1" x14ac:dyDescent="0.25">
      <c r="A495" s="537"/>
      <c r="B495" s="537"/>
      <c r="C495" s="537"/>
      <c r="D495" s="537"/>
      <c r="E495" s="417"/>
      <c r="F495" s="537"/>
    </row>
    <row r="496" spans="1:6" s="419" customFormat="1" ht="409.6" hidden="1" customHeight="1" x14ac:dyDescent="0.25">
      <c r="A496" s="537"/>
      <c r="B496" s="537"/>
      <c r="C496" s="537"/>
      <c r="D496" s="537"/>
      <c r="E496" s="417"/>
      <c r="F496" s="537"/>
    </row>
    <row r="497" spans="1:7" s="419" customFormat="1" ht="409.6" hidden="1" customHeight="1" x14ac:dyDescent="0.25">
      <c r="A497" s="537"/>
      <c r="B497" s="537"/>
      <c r="C497" s="537"/>
      <c r="D497" s="537"/>
      <c r="E497" s="417"/>
      <c r="F497" s="537"/>
      <c r="G497" s="418"/>
    </row>
    <row r="498" spans="1:7" s="419" customFormat="1" ht="409.6" hidden="1" customHeight="1" x14ac:dyDescent="0.25">
      <c r="A498" s="537"/>
      <c r="B498" s="537"/>
      <c r="C498" s="537"/>
      <c r="D498" s="537"/>
      <c r="E498" s="417"/>
      <c r="F498" s="537"/>
      <c r="G498" s="418"/>
    </row>
    <row r="499" spans="1:7" s="419" customFormat="1" ht="409.6" hidden="1" customHeight="1" x14ac:dyDescent="0.25">
      <c r="A499" s="537"/>
      <c r="B499" s="537"/>
      <c r="C499" s="537"/>
      <c r="D499" s="537"/>
      <c r="E499" s="417"/>
      <c r="F499" s="537"/>
      <c r="G499" s="418"/>
    </row>
    <row r="500" spans="1:7" s="419" customFormat="1" ht="409.6" hidden="1" customHeight="1" x14ac:dyDescent="0.25">
      <c r="A500" s="537"/>
      <c r="B500" s="537"/>
      <c r="C500" s="537"/>
      <c r="D500" s="537"/>
      <c r="E500" s="417"/>
      <c r="F500" s="537"/>
      <c r="G500" s="420"/>
    </row>
    <row r="501" spans="1:7" s="419" customFormat="1" ht="409.6" hidden="1" customHeight="1" x14ac:dyDescent="0.25">
      <c r="A501" s="537"/>
      <c r="B501" s="537"/>
      <c r="C501" s="537"/>
      <c r="D501" s="537"/>
      <c r="E501" s="417"/>
      <c r="F501" s="537"/>
      <c r="G501" s="420"/>
    </row>
    <row r="502" spans="1:7" s="419" customFormat="1" ht="409.6" hidden="1" customHeight="1" x14ac:dyDescent="0.25">
      <c r="A502" s="537"/>
      <c r="B502" s="537"/>
      <c r="C502" s="537"/>
      <c r="D502" s="537"/>
      <c r="E502" s="417"/>
      <c r="F502" s="537"/>
      <c r="G502" s="420"/>
    </row>
    <row r="503" spans="1:7" s="419" customFormat="1" ht="409.6" hidden="1" customHeight="1" x14ac:dyDescent="0.25">
      <c r="A503" s="537"/>
      <c r="B503" s="537"/>
      <c r="C503" s="537"/>
      <c r="D503" s="537"/>
      <c r="E503" s="417"/>
      <c r="F503" s="537"/>
      <c r="G503" s="420"/>
    </row>
    <row r="504" spans="1:7" s="419" customFormat="1" ht="409.6" hidden="1" customHeight="1" x14ac:dyDescent="0.25">
      <c r="A504" s="539"/>
      <c r="B504" s="537"/>
      <c r="C504" s="537"/>
      <c r="D504" s="537"/>
      <c r="E504" s="417"/>
      <c r="F504" s="537"/>
      <c r="G504" s="420"/>
    </row>
    <row r="505" spans="1:7" s="419" customFormat="1" ht="409.6" hidden="1" customHeight="1" x14ac:dyDescent="0.25">
      <c r="A505" s="539"/>
      <c r="B505" s="423"/>
      <c r="C505" s="423"/>
      <c r="D505" s="423"/>
      <c r="E505" s="417"/>
      <c r="F505" s="423"/>
    </row>
    <row r="506" spans="1:7" s="419" customFormat="1" ht="409.6" hidden="1" customHeight="1" x14ac:dyDescent="0.25">
      <c r="A506" s="539"/>
      <c r="B506" s="423"/>
      <c r="C506" s="423"/>
      <c r="D506" s="423"/>
      <c r="E506" s="417"/>
      <c r="F506" s="423"/>
    </row>
    <row r="507" spans="1:7" s="419" customFormat="1" ht="409.6" hidden="1" customHeight="1" x14ac:dyDescent="0.25">
      <c r="A507" s="539"/>
      <c r="B507" s="423"/>
      <c r="C507" s="423"/>
      <c r="D507" s="423"/>
      <c r="E507" s="417"/>
      <c r="F507" s="423"/>
    </row>
    <row r="508" spans="1:7" s="419" customFormat="1" ht="409.6" hidden="1" customHeight="1" x14ac:dyDescent="0.25">
      <c r="A508" s="539"/>
      <c r="B508" s="423"/>
      <c r="C508" s="423"/>
      <c r="D508" s="423"/>
      <c r="E508" s="417"/>
      <c r="F508" s="423"/>
    </row>
    <row r="509" spans="1:7" s="424" customFormat="1" ht="409.6" hidden="1" customHeight="1" x14ac:dyDescent="0.25">
      <c r="A509" s="539"/>
      <c r="B509" s="423"/>
      <c r="C509" s="423"/>
      <c r="D509" s="423"/>
      <c r="E509" s="417"/>
      <c r="F509" s="423"/>
    </row>
    <row r="510" spans="1:7" s="424" customFormat="1" ht="409.6" hidden="1" customHeight="1" x14ac:dyDescent="0.25">
      <c r="A510" s="539"/>
      <c r="B510" s="423"/>
      <c r="C510" s="423"/>
      <c r="D510" s="423"/>
      <c r="E510" s="417"/>
      <c r="F510" s="423"/>
    </row>
    <row r="511" spans="1:7" s="424" customFormat="1" ht="409.6" hidden="1" customHeight="1" x14ac:dyDescent="0.25">
      <c r="A511" s="539"/>
      <c r="B511" s="423"/>
      <c r="C511" s="423"/>
      <c r="D511" s="423"/>
      <c r="E511" s="417"/>
      <c r="F511" s="423"/>
    </row>
    <row r="512" spans="1:7" s="424" customFormat="1" ht="409.6" hidden="1" customHeight="1" x14ac:dyDescent="0.25">
      <c r="A512" s="539"/>
      <c r="B512" s="423"/>
      <c r="C512" s="423"/>
      <c r="D512" s="423"/>
      <c r="E512" s="417"/>
      <c r="F512" s="423"/>
    </row>
    <row r="513" spans="1:6" s="424" customFormat="1" ht="409.6" hidden="1" customHeight="1" x14ac:dyDescent="0.25">
      <c r="A513" s="276"/>
      <c r="B513" s="423"/>
      <c r="C513" s="423"/>
      <c r="D513" s="423"/>
      <c r="E513" s="417"/>
      <c r="F513" s="423"/>
    </row>
    <row r="514" spans="1:6" s="419" customFormat="1" ht="409.6" hidden="1" customHeight="1" x14ac:dyDescent="0.25">
      <c r="A514" s="539"/>
      <c r="B514" s="423"/>
      <c r="C514" s="423"/>
      <c r="D514" s="423"/>
      <c r="E514" s="417"/>
      <c r="F514" s="423"/>
    </row>
    <row r="515" spans="1:6" s="419" customFormat="1" ht="409.6" hidden="1" customHeight="1" x14ac:dyDescent="0.25">
      <c r="A515" s="539"/>
      <c r="B515" s="423"/>
      <c r="C515" s="423"/>
      <c r="D515" s="423"/>
      <c r="E515" s="417"/>
      <c r="F515" s="423"/>
    </row>
    <row r="516" spans="1:6" s="419" customFormat="1" ht="409.6" hidden="1" customHeight="1" x14ac:dyDescent="0.25">
      <c r="A516" s="539"/>
      <c r="B516" s="423"/>
      <c r="C516" s="423"/>
      <c r="D516" s="423"/>
      <c r="E516" s="417"/>
      <c r="F516" s="423"/>
    </row>
    <row r="517" spans="1:6" s="419" customFormat="1" ht="409.6" hidden="1" customHeight="1" x14ac:dyDescent="0.25">
      <c r="A517" s="539"/>
      <c r="B517" s="423"/>
      <c r="C517" s="423"/>
      <c r="D517" s="423"/>
      <c r="E517" s="417"/>
      <c r="F517" s="423"/>
    </row>
    <row r="518" spans="1:6" s="419" customFormat="1" ht="409.6" hidden="1" customHeight="1" x14ac:dyDescent="0.25">
      <c r="A518" s="539"/>
      <c r="B518" s="423"/>
      <c r="C518" s="423"/>
      <c r="D518" s="423"/>
      <c r="E518" s="417"/>
      <c r="F518" s="423"/>
    </row>
    <row r="519" spans="1:6" s="419" customFormat="1" ht="409.6" hidden="1" customHeight="1" x14ac:dyDescent="0.25">
      <c r="A519" s="425"/>
      <c r="B519" s="423"/>
      <c r="C519" s="423"/>
      <c r="D519" s="423"/>
      <c r="E519" s="417"/>
      <c r="F519" s="423"/>
    </row>
    <row r="520" spans="1:6" s="419" customFormat="1" ht="409.6" hidden="1" customHeight="1" x14ac:dyDescent="0.25">
      <c r="A520" s="425"/>
      <c r="B520" s="423"/>
      <c r="C520" s="423"/>
      <c r="D520" s="423"/>
      <c r="E520" s="417"/>
      <c r="F520" s="423"/>
    </row>
    <row r="521" spans="1:6" s="419" customFormat="1" ht="409.6" hidden="1" customHeight="1" x14ac:dyDescent="0.25">
      <c r="A521" s="425"/>
      <c r="B521" s="423"/>
      <c r="C521" s="423"/>
      <c r="D521" s="423"/>
      <c r="E521" s="417"/>
      <c r="F521" s="423"/>
    </row>
    <row r="522" spans="1:6" s="419" customFormat="1" ht="409.6" hidden="1" customHeight="1" x14ac:dyDescent="0.25">
      <c r="A522" s="425"/>
      <c r="B522" s="423"/>
      <c r="C522" s="423"/>
      <c r="D522" s="423"/>
      <c r="E522" s="417"/>
      <c r="F522" s="423"/>
    </row>
    <row r="523" spans="1:6" s="419" customFormat="1" ht="409.6" hidden="1" customHeight="1" x14ac:dyDescent="0.25">
      <c r="A523" s="425"/>
      <c r="B523" s="423"/>
      <c r="C523" s="423"/>
      <c r="D523" s="423"/>
      <c r="E523" s="417"/>
      <c r="F523" s="423"/>
    </row>
    <row r="524" spans="1:6" s="419" customFormat="1" ht="409.6" hidden="1" customHeight="1" x14ac:dyDescent="0.25">
      <c r="A524" s="425"/>
      <c r="B524" s="423"/>
      <c r="C524" s="423"/>
      <c r="D524" s="423"/>
      <c r="E524" s="417"/>
      <c r="F524" s="423"/>
    </row>
    <row r="525" spans="1:6" s="419" customFormat="1" ht="409.6" hidden="1" customHeight="1" x14ac:dyDescent="0.25">
      <c r="A525" s="425"/>
      <c r="B525" s="423"/>
      <c r="C525" s="423"/>
      <c r="D525" s="423"/>
      <c r="E525" s="417"/>
      <c r="F525" s="423"/>
    </row>
    <row r="526" spans="1:6" s="419" customFormat="1" ht="409.6" hidden="1" customHeight="1" x14ac:dyDescent="0.25">
      <c r="A526" s="425"/>
      <c r="B526" s="423"/>
      <c r="C526" s="423"/>
      <c r="D526" s="423"/>
      <c r="E526" s="417"/>
      <c r="F526" s="423"/>
    </row>
    <row r="527" spans="1:6" s="419" customFormat="1" ht="409.6" hidden="1" customHeight="1" x14ac:dyDescent="0.25">
      <c r="A527" s="425"/>
      <c r="B527" s="423"/>
      <c r="C527" s="423"/>
      <c r="D527" s="423"/>
      <c r="E527" s="417"/>
      <c r="F527" s="423"/>
    </row>
    <row r="528" spans="1:6" s="419" customFormat="1" ht="409.6" hidden="1" customHeight="1" x14ac:dyDescent="0.25">
      <c r="A528" s="425"/>
      <c r="B528" s="423"/>
      <c r="C528" s="423"/>
      <c r="D528" s="423"/>
      <c r="E528" s="417"/>
      <c r="F528" s="423"/>
    </row>
    <row r="529" spans="1:6" s="419" customFormat="1" ht="409.6" hidden="1" customHeight="1" x14ac:dyDescent="0.25">
      <c r="A529" s="425"/>
      <c r="B529" s="423"/>
      <c r="C529" s="423"/>
      <c r="D529" s="423"/>
      <c r="E529" s="417"/>
      <c r="F529" s="423"/>
    </row>
    <row r="530" spans="1:6" s="419" customFormat="1" ht="409.6" hidden="1" customHeight="1" x14ac:dyDescent="0.25">
      <c r="A530" s="425"/>
      <c r="B530" s="423"/>
      <c r="C530" s="423"/>
      <c r="D530" s="423"/>
      <c r="E530" s="417"/>
      <c r="F530" s="423"/>
    </row>
    <row r="531" spans="1:6" s="419" customFormat="1" ht="409.6" hidden="1" customHeight="1" x14ac:dyDescent="0.25">
      <c r="A531" s="425"/>
      <c r="B531" s="423"/>
      <c r="C531" s="423"/>
      <c r="D531" s="423"/>
      <c r="E531" s="417"/>
      <c r="F531" s="423"/>
    </row>
    <row r="532" spans="1:6" s="419" customFormat="1" ht="409.6" hidden="1" customHeight="1" x14ac:dyDescent="0.25">
      <c r="A532" s="425"/>
      <c r="B532" s="423"/>
      <c r="C532" s="423"/>
      <c r="D532" s="423"/>
      <c r="E532" s="417"/>
      <c r="F532" s="423"/>
    </row>
    <row r="533" spans="1:6" s="419" customFormat="1" ht="409.6" hidden="1" customHeight="1" x14ac:dyDescent="0.25">
      <c r="A533" s="425"/>
      <c r="B533" s="423"/>
      <c r="C533" s="423"/>
      <c r="D533" s="423"/>
      <c r="E533" s="417"/>
      <c r="F533" s="423"/>
    </row>
    <row r="534" spans="1:6" s="419" customFormat="1" ht="409.6" hidden="1" customHeight="1" x14ac:dyDescent="0.25">
      <c r="A534" s="425"/>
      <c r="B534" s="423"/>
      <c r="C534" s="423"/>
      <c r="D534" s="423"/>
      <c r="E534" s="417"/>
      <c r="F534" s="423"/>
    </row>
    <row r="535" spans="1:6" s="419" customFormat="1" ht="409.6" hidden="1" customHeight="1" x14ac:dyDescent="0.25">
      <c r="A535" s="425"/>
      <c r="B535" s="423"/>
      <c r="C535" s="423"/>
      <c r="D535" s="423"/>
      <c r="E535" s="417"/>
      <c r="F535" s="423"/>
    </row>
    <row r="536" spans="1:6" s="419" customFormat="1" ht="409.6" hidden="1" customHeight="1" x14ac:dyDescent="0.25">
      <c r="A536" s="425"/>
      <c r="B536" s="423"/>
      <c r="C536" s="423"/>
      <c r="D536" s="423"/>
      <c r="E536" s="417"/>
      <c r="F536" s="423"/>
    </row>
    <row r="537" spans="1:6" s="419" customFormat="1" ht="409.6" hidden="1" customHeight="1" x14ac:dyDescent="0.25">
      <c r="A537" s="425"/>
      <c r="B537" s="423"/>
      <c r="C537" s="423"/>
      <c r="D537" s="423"/>
      <c r="E537" s="417"/>
      <c r="F537" s="423"/>
    </row>
    <row r="538" spans="1:6" s="419" customFormat="1" ht="409.6" hidden="1" customHeight="1" x14ac:dyDescent="0.25">
      <c r="A538" s="425"/>
      <c r="B538" s="423"/>
      <c r="C538" s="423"/>
      <c r="D538" s="423"/>
      <c r="E538" s="417"/>
      <c r="F538" s="423"/>
    </row>
    <row r="539" spans="1:6" s="419" customFormat="1" ht="409.6" hidden="1" customHeight="1" x14ac:dyDescent="0.25">
      <c r="A539" s="425"/>
      <c r="B539" s="423"/>
      <c r="C539" s="423"/>
      <c r="D539" s="423"/>
      <c r="E539" s="417"/>
      <c r="F539" s="423"/>
    </row>
    <row r="540" spans="1:6" s="419" customFormat="1" ht="409.6" hidden="1" customHeight="1" x14ac:dyDescent="0.25">
      <c r="A540" s="425"/>
      <c r="B540" s="423"/>
      <c r="C540" s="423"/>
      <c r="D540" s="423"/>
      <c r="E540" s="417"/>
      <c r="F540" s="423"/>
    </row>
    <row r="541" spans="1:6" s="419" customFormat="1" ht="409.6" hidden="1" customHeight="1" x14ac:dyDescent="0.25">
      <c r="A541" s="425"/>
      <c r="B541" s="423"/>
      <c r="C541" s="423"/>
      <c r="D541" s="423"/>
      <c r="E541" s="417"/>
      <c r="F541" s="423"/>
    </row>
    <row r="542" spans="1:6" s="419" customFormat="1" ht="409.6" hidden="1" customHeight="1" x14ac:dyDescent="0.25">
      <c r="A542" s="425"/>
      <c r="B542" s="423"/>
      <c r="C542" s="423"/>
      <c r="D542" s="423"/>
      <c r="E542" s="417"/>
      <c r="F542" s="423"/>
    </row>
    <row r="543" spans="1:6" s="419" customFormat="1" ht="409.6" hidden="1" customHeight="1" x14ac:dyDescent="0.25">
      <c r="A543" s="425"/>
      <c r="B543" s="423"/>
      <c r="C543" s="423"/>
      <c r="D543" s="423"/>
      <c r="E543" s="417"/>
      <c r="F543" s="423"/>
    </row>
    <row r="544" spans="1:6" s="419" customFormat="1" ht="409.6" hidden="1" customHeight="1" x14ac:dyDescent="0.25">
      <c r="A544" s="425"/>
      <c r="B544" s="423"/>
      <c r="C544" s="423"/>
      <c r="D544" s="423"/>
      <c r="E544" s="417"/>
      <c r="F544" s="423"/>
    </row>
    <row r="545" spans="1:7" s="419" customFormat="1" ht="409.6" hidden="1" customHeight="1" x14ac:dyDescent="0.25">
      <c r="A545" s="425"/>
      <c r="B545" s="423"/>
      <c r="C545" s="423"/>
      <c r="D545" s="423"/>
      <c r="E545" s="417"/>
      <c r="F545" s="423"/>
    </row>
    <row r="546" spans="1:7" s="419" customFormat="1" ht="409.6" hidden="1" customHeight="1" x14ac:dyDescent="0.25">
      <c r="A546" s="425"/>
      <c r="B546" s="423"/>
      <c r="C546" s="423"/>
      <c r="D546" s="423"/>
      <c r="E546" s="417"/>
      <c r="F546" s="423"/>
    </row>
    <row r="547" spans="1:7" s="419" customFormat="1" ht="409.6" hidden="1" customHeight="1" x14ac:dyDescent="0.25">
      <c r="A547" s="425"/>
      <c r="B547" s="423"/>
      <c r="C547" s="423"/>
      <c r="D547" s="423"/>
      <c r="E547" s="417"/>
      <c r="F547" s="423"/>
    </row>
    <row r="548" spans="1:7" s="419" customFormat="1" ht="409.6" hidden="1" customHeight="1" x14ac:dyDescent="0.25">
      <c r="A548" s="425"/>
      <c r="B548" s="423"/>
      <c r="C548" s="423"/>
      <c r="D548" s="423"/>
      <c r="E548" s="417"/>
      <c r="F548" s="423"/>
    </row>
    <row r="549" spans="1:7" s="419" customFormat="1" ht="409.6" hidden="1" customHeight="1" x14ac:dyDescent="0.25">
      <c r="A549" s="538"/>
      <c r="B549" s="537"/>
      <c r="C549" s="537"/>
      <c r="D549" s="537"/>
      <c r="E549" s="417"/>
      <c r="F549" s="537"/>
      <c r="G549" s="418"/>
    </row>
    <row r="550" spans="1:7" s="419" customFormat="1" ht="409.6" hidden="1" customHeight="1" x14ac:dyDescent="0.25">
      <c r="A550" s="538"/>
      <c r="B550" s="537"/>
      <c r="C550" s="537"/>
      <c r="D550" s="537"/>
      <c r="E550" s="417"/>
      <c r="F550" s="537"/>
      <c r="G550" s="418"/>
    </row>
    <row r="551" spans="1:7" s="419" customFormat="1" ht="409.6" hidden="1" customHeight="1" x14ac:dyDescent="0.25">
      <c r="A551" s="538"/>
      <c r="B551" s="537"/>
      <c r="C551" s="537"/>
      <c r="D551" s="537"/>
      <c r="E551" s="417"/>
      <c r="F551" s="537"/>
      <c r="G551" s="418"/>
    </row>
    <row r="552" spans="1:7" s="419" customFormat="1" ht="409.6" hidden="1" customHeight="1" x14ac:dyDescent="0.25">
      <c r="A552" s="538"/>
      <c r="B552" s="537"/>
      <c r="C552" s="537"/>
      <c r="D552" s="537"/>
      <c r="E552" s="417"/>
      <c r="F552" s="537"/>
      <c r="G552" s="418"/>
    </row>
    <row r="553" spans="1:7" s="419" customFormat="1" ht="409.6" hidden="1" customHeight="1" x14ac:dyDescent="0.25">
      <c r="A553" s="538"/>
      <c r="B553" s="537"/>
      <c r="C553" s="537"/>
      <c r="D553" s="537"/>
      <c r="E553" s="417"/>
      <c r="F553" s="537"/>
      <c r="G553" s="418"/>
    </row>
    <row r="554" spans="1:7" s="419" customFormat="1" ht="409.6" hidden="1" customHeight="1" x14ac:dyDescent="0.25">
      <c r="A554" s="538"/>
      <c r="B554" s="537"/>
      <c r="C554" s="537"/>
      <c r="D554" s="537"/>
      <c r="E554" s="417"/>
      <c r="F554" s="537"/>
      <c r="G554" s="418"/>
    </row>
    <row r="555" spans="1:7" s="419" customFormat="1" ht="409.6" hidden="1" customHeight="1" x14ac:dyDescent="0.25">
      <c r="A555" s="538"/>
      <c r="B555" s="537"/>
      <c r="C555" s="537"/>
      <c r="D555" s="537"/>
      <c r="E555" s="417"/>
      <c r="F555" s="537"/>
      <c r="G555" s="418"/>
    </row>
    <row r="556" spans="1:7" s="419" customFormat="1" ht="409.6" hidden="1" customHeight="1" x14ac:dyDescent="0.25">
      <c r="A556" s="538"/>
      <c r="B556" s="537"/>
      <c r="C556" s="537"/>
      <c r="D556" s="537"/>
      <c r="E556" s="417"/>
      <c r="F556" s="537"/>
      <c r="G556" s="418"/>
    </row>
    <row r="557" spans="1:7" s="419" customFormat="1" ht="409.6" hidden="1" customHeight="1" x14ac:dyDescent="0.25">
      <c r="A557" s="538"/>
      <c r="B557" s="537"/>
      <c r="C557" s="537"/>
      <c r="D557" s="537"/>
      <c r="E557" s="417"/>
      <c r="F557" s="537"/>
      <c r="G557" s="418"/>
    </row>
    <row r="558" spans="1:7" s="419" customFormat="1" ht="409.6" hidden="1" customHeight="1" x14ac:dyDescent="0.25">
      <c r="A558" s="537"/>
      <c r="B558" s="537"/>
      <c r="C558" s="537"/>
      <c r="D558" s="537"/>
      <c r="E558" s="417"/>
      <c r="F558" s="537"/>
      <c r="G558" s="418"/>
    </row>
    <row r="559" spans="1:7" s="419" customFormat="1" ht="409.6" hidden="1" customHeight="1" x14ac:dyDescent="0.25">
      <c r="A559" s="537"/>
      <c r="B559" s="537"/>
      <c r="C559" s="537"/>
      <c r="D559" s="537"/>
      <c r="E559" s="417"/>
      <c r="F559" s="537"/>
      <c r="G559" s="420"/>
    </row>
    <row r="560" spans="1:7" s="419" customFormat="1" ht="409.6" hidden="1" customHeight="1" x14ac:dyDescent="0.25">
      <c r="A560" s="537"/>
      <c r="B560" s="537"/>
      <c r="C560" s="537"/>
      <c r="D560" s="537"/>
      <c r="E560" s="417"/>
      <c r="F560" s="537"/>
      <c r="G560" s="420"/>
    </row>
    <row r="561" spans="1:7" s="419" customFormat="1" ht="409.6" hidden="1" customHeight="1" x14ac:dyDescent="0.25">
      <c r="A561" s="537"/>
      <c r="B561" s="537"/>
      <c r="C561" s="537"/>
      <c r="D561" s="537"/>
      <c r="E561" s="417"/>
      <c r="F561" s="537"/>
      <c r="G561" s="420"/>
    </row>
    <row r="562" spans="1:7" s="419" customFormat="1" ht="409.6" hidden="1" customHeight="1" x14ac:dyDescent="0.25">
      <c r="A562" s="537"/>
      <c r="B562" s="537"/>
      <c r="C562" s="537"/>
      <c r="D562" s="537"/>
      <c r="E562" s="417"/>
      <c r="F562" s="537"/>
      <c r="G562" s="420"/>
    </row>
    <row r="563" spans="1:7" s="419" customFormat="1" ht="409.6" hidden="1" customHeight="1" x14ac:dyDescent="0.25">
      <c r="A563" s="538"/>
      <c r="B563" s="537"/>
      <c r="C563" s="537"/>
      <c r="D563" s="537"/>
      <c r="E563" s="417"/>
      <c r="F563" s="537"/>
      <c r="G563" s="420"/>
    </row>
    <row r="564" spans="1:7" s="419" customFormat="1" ht="409.6" hidden="1" customHeight="1" x14ac:dyDescent="0.25">
      <c r="A564" s="538"/>
      <c r="B564" s="537"/>
      <c r="C564" s="537"/>
      <c r="D564" s="537"/>
      <c r="E564" s="417"/>
      <c r="F564" s="537"/>
      <c r="G564" s="420"/>
    </row>
    <row r="565" spans="1:7" s="419" customFormat="1" ht="409.6" hidden="1" customHeight="1" x14ac:dyDescent="0.25">
      <c r="A565" s="538"/>
      <c r="B565" s="537"/>
      <c r="C565" s="537"/>
      <c r="D565" s="537"/>
      <c r="E565" s="417"/>
      <c r="F565" s="537"/>
      <c r="G565" s="420"/>
    </row>
    <row r="566" spans="1:7" s="419" customFormat="1" ht="409.6" hidden="1" customHeight="1" x14ac:dyDescent="0.25">
      <c r="A566" s="538"/>
      <c r="B566" s="537"/>
      <c r="C566" s="537"/>
      <c r="D566" s="537"/>
      <c r="E566" s="417"/>
      <c r="F566" s="537"/>
      <c r="G566" s="420"/>
    </row>
    <row r="567" spans="1:7" s="419" customFormat="1" ht="409.6" hidden="1" customHeight="1" x14ac:dyDescent="0.25">
      <c r="A567" s="537"/>
      <c r="B567" s="537"/>
      <c r="C567" s="537"/>
      <c r="D567" s="537"/>
      <c r="E567" s="417"/>
      <c r="F567" s="537"/>
      <c r="G567" s="420"/>
    </row>
    <row r="568" spans="1:7" s="419" customFormat="1" ht="409.6" hidden="1" customHeight="1" x14ac:dyDescent="0.25">
      <c r="A568" s="537"/>
      <c r="B568" s="537"/>
      <c r="C568" s="537"/>
      <c r="D568" s="537"/>
      <c r="E568" s="417"/>
      <c r="F568" s="537"/>
      <c r="G568" s="418"/>
    </row>
    <row r="569" spans="1:7" s="419" customFormat="1" ht="409.6" hidden="1" customHeight="1" x14ac:dyDescent="0.25">
      <c r="A569" s="537"/>
      <c r="B569" s="537"/>
      <c r="C569" s="537"/>
      <c r="D569" s="537"/>
      <c r="E569" s="417"/>
      <c r="F569" s="537"/>
      <c r="G569" s="418"/>
    </row>
    <row r="570" spans="1:7" s="419" customFormat="1" ht="409.6" hidden="1" customHeight="1" x14ac:dyDescent="0.25">
      <c r="A570" s="537"/>
      <c r="B570" s="537"/>
      <c r="C570" s="537"/>
      <c r="D570" s="537"/>
      <c r="E570" s="417"/>
      <c r="F570" s="537"/>
      <c r="G570" s="420"/>
    </row>
    <row r="571" spans="1:7" s="419" customFormat="1" ht="409.6" hidden="1" customHeight="1" x14ac:dyDescent="0.25">
      <c r="A571" s="537"/>
      <c r="B571" s="537"/>
      <c r="C571" s="537"/>
      <c r="D571" s="537"/>
      <c r="E571" s="417"/>
      <c r="F571" s="537"/>
      <c r="G571" s="420"/>
    </row>
    <row r="572" spans="1:7" s="419" customFormat="1" ht="409.6" hidden="1" customHeight="1" x14ac:dyDescent="0.25">
      <c r="A572" s="537"/>
      <c r="B572" s="537"/>
      <c r="C572" s="537"/>
      <c r="D572" s="537"/>
      <c r="E572" s="417"/>
      <c r="F572" s="537"/>
      <c r="G572" s="420"/>
    </row>
    <row r="573" spans="1:7" s="419" customFormat="1" ht="409.6" hidden="1" customHeight="1" x14ac:dyDescent="0.25">
      <c r="A573" s="537"/>
      <c r="B573" s="537"/>
      <c r="C573" s="537"/>
      <c r="D573" s="537"/>
      <c r="E573" s="417"/>
      <c r="F573" s="537"/>
      <c r="G573" s="420"/>
    </row>
    <row r="574" spans="1:7" s="419" customFormat="1" ht="409.6" hidden="1" customHeight="1" x14ac:dyDescent="0.25">
      <c r="A574" s="537"/>
      <c r="B574" s="537"/>
      <c r="C574" s="537"/>
      <c r="D574" s="537"/>
      <c r="E574" s="417"/>
      <c r="F574" s="537"/>
      <c r="G574" s="420"/>
    </row>
    <row r="575" spans="1:7" s="419" customFormat="1" ht="409.6" hidden="1" customHeight="1" x14ac:dyDescent="0.25">
      <c r="A575" s="537"/>
      <c r="B575" s="537"/>
      <c r="C575" s="537"/>
      <c r="D575" s="537"/>
      <c r="E575" s="417"/>
      <c r="F575" s="537"/>
    </row>
    <row r="576" spans="1:7" s="419" customFormat="1" ht="409.6" hidden="1" customHeight="1" x14ac:dyDescent="0.25">
      <c r="A576" s="537"/>
      <c r="B576" s="537"/>
      <c r="C576" s="537"/>
      <c r="D576" s="537"/>
      <c r="E576" s="417"/>
      <c r="F576" s="537"/>
      <c r="G576" s="420"/>
    </row>
    <row r="577" spans="1:7" s="419" customFormat="1" ht="409.6" hidden="1" customHeight="1" x14ac:dyDescent="0.25">
      <c r="A577" s="537"/>
      <c r="B577" s="537"/>
      <c r="C577" s="537"/>
      <c r="D577" s="537"/>
      <c r="E577" s="417"/>
      <c r="F577" s="537"/>
      <c r="G577" s="420"/>
    </row>
    <row r="578" spans="1:7" s="419" customFormat="1" ht="409.6" hidden="1" customHeight="1" x14ac:dyDescent="0.25">
      <c r="A578" s="537"/>
      <c r="B578" s="537"/>
      <c r="C578" s="537"/>
      <c r="D578" s="537"/>
      <c r="E578" s="417"/>
      <c r="F578" s="537"/>
      <c r="G578" s="420"/>
    </row>
    <row r="579" spans="1:7" s="419" customFormat="1" ht="409.6" hidden="1" customHeight="1" x14ac:dyDescent="0.25">
      <c r="A579" s="537"/>
      <c r="B579" s="537"/>
      <c r="C579" s="537"/>
      <c r="D579" s="537"/>
      <c r="E579" s="417"/>
      <c r="F579" s="537"/>
      <c r="G579" s="418"/>
    </row>
    <row r="580" spans="1:7" s="419" customFormat="1" ht="409.6" hidden="1" customHeight="1" x14ac:dyDescent="0.25">
      <c r="A580" s="537"/>
      <c r="B580" s="537"/>
      <c r="C580" s="537"/>
      <c r="D580" s="537"/>
      <c r="E580" s="417"/>
      <c r="F580" s="537"/>
      <c r="G580" s="418"/>
    </row>
    <row r="581" spans="1:7" s="419" customFormat="1" ht="409.6" hidden="1" customHeight="1" x14ac:dyDescent="0.25">
      <c r="A581" s="537"/>
      <c r="B581" s="537"/>
      <c r="C581" s="537"/>
      <c r="D581" s="537"/>
      <c r="E581" s="417"/>
      <c r="F581" s="537"/>
      <c r="G581" s="420"/>
    </row>
    <row r="582" spans="1:7" s="419" customFormat="1" ht="409.6" hidden="1" customHeight="1" x14ac:dyDescent="0.25">
      <c r="A582" s="537"/>
      <c r="B582" s="537"/>
      <c r="C582" s="537"/>
      <c r="D582" s="537"/>
      <c r="E582" s="417"/>
      <c r="F582" s="537"/>
      <c r="G582" s="420"/>
    </row>
    <row r="583" spans="1:7" s="419" customFormat="1" ht="409.6" hidden="1" customHeight="1" x14ac:dyDescent="0.25">
      <c r="A583" s="537"/>
      <c r="B583" s="537"/>
      <c r="C583" s="537"/>
      <c r="D583" s="537"/>
      <c r="E583" s="417"/>
      <c r="F583" s="537"/>
      <c r="G583" s="420"/>
    </row>
    <row r="584" spans="1:7" s="419" customFormat="1" ht="409.6" hidden="1" customHeight="1" x14ac:dyDescent="0.25">
      <c r="A584" s="537"/>
      <c r="B584" s="537"/>
      <c r="C584" s="537"/>
      <c r="D584" s="537"/>
      <c r="E584" s="417"/>
      <c r="F584" s="537"/>
      <c r="G584" s="420"/>
    </row>
    <row r="585" spans="1:7" s="419" customFormat="1" ht="409.6" hidden="1" customHeight="1" x14ac:dyDescent="0.25">
      <c r="A585" s="537"/>
      <c r="B585" s="537"/>
      <c r="C585" s="537"/>
      <c r="D585" s="537"/>
      <c r="E585" s="417"/>
      <c r="F585" s="537"/>
      <c r="G585" s="420"/>
    </row>
    <row r="586" spans="1:7" s="419" customFormat="1" ht="409.6" hidden="1" customHeight="1" x14ac:dyDescent="0.25">
      <c r="A586" s="537"/>
      <c r="B586" s="537"/>
      <c r="C586" s="537"/>
      <c r="D586" s="537"/>
      <c r="E586" s="417"/>
      <c r="F586" s="537"/>
      <c r="G586" s="420"/>
    </row>
    <row r="587" spans="1:7" s="419" customFormat="1" ht="409.6" hidden="1" customHeight="1" x14ac:dyDescent="0.25">
      <c r="A587" s="537"/>
      <c r="B587" s="537"/>
      <c r="C587" s="537"/>
      <c r="D587" s="537"/>
      <c r="E587" s="417"/>
      <c r="F587" s="537"/>
      <c r="G587" s="420"/>
    </row>
    <row r="588" spans="1:7" s="419" customFormat="1" ht="409.6" hidden="1" customHeight="1" x14ac:dyDescent="0.25">
      <c r="A588" s="537"/>
      <c r="B588" s="537"/>
      <c r="C588" s="537"/>
      <c r="D588" s="537"/>
      <c r="E588" s="417"/>
      <c r="F588" s="537"/>
      <c r="G588" s="418"/>
    </row>
    <row r="589" spans="1:7" s="419" customFormat="1" ht="409.6" hidden="1" customHeight="1" x14ac:dyDescent="0.25">
      <c r="A589" s="537"/>
      <c r="B589" s="537"/>
      <c r="C589" s="537"/>
      <c r="D589" s="537"/>
      <c r="E589" s="417"/>
      <c r="F589" s="537"/>
      <c r="G589" s="418"/>
    </row>
    <row r="590" spans="1:7" s="419" customFormat="1" ht="409.6" hidden="1" customHeight="1" x14ac:dyDescent="0.25">
      <c r="A590" s="537"/>
      <c r="B590" s="537"/>
      <c r="C590" s="537"/>
      <c r="D590" s="537"/>
      <c r="E590" s="417"/>
      <c r="F590" s="537"/>
      <c r="G590" s="418"/>
    </row>
    <row r="591" spans="1:7" s="419" customFormat="1" ht="409.6" hidden="1" customHeight="1" x14ac:dyDescent="0.25">
      <c r="A591" s="537"/>
      <c r="B591" s="537"/>
      <c r="C591" s="537"/>
      <c r="D591" s="537"/>
      <c r="E591" s="417"/>
      <c r="F591" s="537"/>
      <c r="G591" s="420"/>
    </row>
    <row r="592" spans="1:7" s="419" customFormat="1" ht="409.6" hidden="1" customHeight="1" x14ac:dyDescent="0.25">
      <c r="A592" s="537"/>
      <c r="B592" s="537"/>
      <c r="C592" s="537"/>
      <c r="D592" s="537"/>
      <c r="E592" s="417"/>
      <c r="F592" s="537"/>
      <c r="G592" s="420"/>
    </row>
    <row r="593" spans="1:7" s="419" customFormat="1" ht="409.6" hidden="1" customHeight="1" x14ac:dyDescent="0.25">
      <c r="A593" s="537"/>
      <c r="B593" s="537"/>
      <c r="C593" s="537"/>
      <c r="D593" s="537"/>
      <c r="E593" s="417"/>
      <c r="F593" s="537"/>
      <c r="G593" s="420"/>
    </row>
    <row r="594" spans="1:7" s="419" customFormat="1" ht="409.6" hidden="1" customHeight="1" x14ac:dyDescent="0.25">
      <c r="A594" s="537"/>
      <c r="B594" s="537"/>
      <c r="C594" s="537"/>
      <c r="D594" s="537"/>
      <c r="E594" s="417"/>
      <c r="F594" s="537"/>
      <c r="G594" s="420"/>
    </row>
    <row r="595" spans="1:7" s="419" customFormat="1" ht="409.6" hidden="1" customHeight="1" x14ac:dyDescent="0.25">
      <c r="A595" s="537"/>
      <c r="B595" s="537"/>
      <c r="C595" s="537"/>
      <c r="D595" s="537"/>
      <c r="E595" s="417"/>
      <c r="F595" s="537"/>
      <c r="G595" s="420"/>
    </row>
    <row r="596" spans="1:7" s="419" customFormat="1" ht="409.6" hidden="1" customHeight="1" x14ac:dyDescent="0.25">
      <c r="A596" s="537"/>
      <c r="B596" s="537"/>
      <c r="C596" s="537"/>
      <c r="D596" s="537"/>
      <c r="E596" s="417"/>
      <c r="F596" s="537"/>
      <c r="G596" s="420"/>
    </row>
    <row r="597" spans="1:7" s="419" customFormat="1" ht="409.6" hidden="1" customHeight="1" x14ac:dyDescent="0.25">
      <c r="A597" s="537"/>
      <c r="B597" s="537"/>
      <c r="C597" s="537"/>
      <c r="D597" s="537"/>
      <c r="E597" s="417"/>
      <c r="F597" s="537"/>
      <c r="G597" s="420"/>
    </row>
    <row r="598" spans="1:7" s="419" customFormat="1" ht="409.6" hidden="1" customHeight="1" x14ac:dyDescent="0.25">
      <c r="A598" s="537"/>
      <c r="B598" s="537"/>
      <c r="C598" s="537"/>
      <c r="D598" s="537"/>
      <c r="E598" s="417"/>
      <c r="F598" s="537"/>
      <c r="G598" s="420"/>
    </row>
    <row r="599" spans="1:7" s="419" customFormat="1" ht="409.6" hidden="1" customHeight="1" x14ac:dyDescent="0.25">
      <c r="A599" s="537"/>
      <c r="B599" s="537"/>
      <c r="C599" s="537"/>
      <c r="D599" s="537"/>
      <c r="E599" s="417"/>
      <c r="F599" s="537"/>
      <c r="G599" s="420"/>
    </row>
    <row r="600" spans="1:7" s="419" customFormat="1" ht="409.6" hidden="1" customHeight="1" x14ac:dyDescent="0.25">
      <c r="A600" s="537"/>
      <c r="B600" s="537"/>
      <c r="C600" s="537"/>
      <c r="D600" s="537"/>
      <c r="E600" s="417"/>
      <c r="F600" s="537"/>
      <c r="G600" s="420"/>
    </row>
    <row r="601" spans="1:7" s="419" customFormat="1" ht="409.6" hidden="1" customHeight="1" x14ac:dyDescent="0.25">
      <c r="A601" s="537"/>
      <c r="B601" s="537"/>
      <c r="C601" s="537"/>
      <c r="D601" s="537"/>
      <c r="E601" s="417"/>
      <c r="F601" s="537"/>
      <c r="G601" s="420"/>
    </row>
    <row r="602" spans="1:7" s="419" customFormat="1" ht="409.6" hidden="1" customHeight="1" x14ac:dyDescent="0.25">
      <c r="A602" s="537"/>
      <c r="B602" s="537"/>
      <c r="C602" s="537"/>
      <c r="D602" s="537"/>
      <c r="E602" s="417"/>
      <c r="F602" s="537"/>
      <c r="G602" s="420"/>
    </row>
    <row r="603" spans="1:7" s="419" customFormat="1" ht="409.6" hidden="1" customHeight="1" x14ac:dyDescent="0.25">
      <c r="A603" s="537"/>
      <c r="B603" s="537"/>
      <c r="C603" s="537"/>
      <c r="D603" s="537"/>
      <c r="E603" s="417"/>
      <c r="F603" s="537"/>
      <c r="G603" s="420"/>
    </row>
    <row r="604" spans="1:7" s="419" customFormat="1" ht="409.6" hidden="1" customHeight="1" x14ac:dyDescent="0.25">
      <c r="A604" s="537"/>
      <c r="B604" s="537"/>
      <c r="C604" s="537"/>
      <c r="D604" s="537"/>
      <c r="E604" s="417"/>
      <c r="F604" s="537"/>
      <c r="G604" s="420"/>
    </row>
    <row r="605" spans="1:7" s="419" customFormat="1" ht="409.6" hidden="1" customHeight="1" x14ac:dyDescent="0.25">
      <c r="A605" s="537"/>
      <c r="B605" s="537"/>
      <c r="C605" s="537"/>
      <c r="D605" s="537"/>
      <c r="E605" s="417"/>
      <c r="F605" s="537"/>
      <c r="G605" s="420"/>
    </row>
    <row r="606" spans="1:7" s="419" customFormat="1" ht="409.6" hidden="1" customHeight="1" x14ac:dyDescent="0.25">
      <c r="A606" s="537"/>
      <c r="B606" s="537"/>
      <c r="C606" s="537"/>
      <c r="D606" s="537"/>
      <c r="E606" s="417"/>
      <c r="F606" s="537"/>
      <c r="G606" s="420"/>
    </row>
    <row r="607" spans="1:7" s="419" customFormat="1" ht="409.6" hidden="1" customHeight="1" x14ac:dyDescent="0.25">
      <c r="A607" s="537"/>
      <c r="B607" s="537"/>
      <c r="C607" s="538"/>
      <c r="D607" s="537"/>
      <c r="E607" s="417"/>
      <c r="F607" s="537"/>
      <c r="G607" s="420"/>
    </row>
    <row r="608" spans="1:7" s="419" customFormat="1" ht="409.6" hidden="1" customHeight="1" x14ac:dyDescent="0.25">
      <c r="A608" s="537"/>
      <c r="B608" s="537"/>
      <c r="C608" s="537"/>
      <c r="D608" s="537"/>
      <c r="E608" s="417"/>
      <c r="F608" s="537"/>
      <c r="G608" s="420"/>
    </row>
    <row r="609" spans="1:7" s="419" customFormat="1" ht="409.6" hidden="1" customHeight="1" x14ac:dyDescent="0.25">
      <c r="A609" s="538"/>
      <c r="B609" s="537"/>
      <c r="C609" s="537"/>
      <c r="D609" s="537"/>
      <c r="E609" s="417"/>
      <c r="F609" s="537"/>
      <c r="G609" s="418"/>
    </row>
    <row r="610" spans="1:7" s="419" customFormat="1" ht="409.6" hidden="1" customHeight="1" x14ac:dyDescent="0.25">
      <c r="A610" s="538"/>
      <c r="B610" s="537"/>
      <c r="C610" s="537"/>
      <c r="D610" s="537"/>
      <c r="E610" s="417"/>
      <c r="F610" s="537"/>
      <c r="G610" s="418"/>
    </row>
    <row r="611" spans="1:7" s="419" customFormat="1" ht="409.6" hidden="1" customHeight="1" x14ac:dyDescent="0.25">
      <c r="A611" s="538"/>
      <c r="B611" s="537"/>
      <c r="C611" s="537"/>
      <c r="D611" s="537"/>
      <c r="E611" s="417"/>
      <c r="F611" s="537"/>
      <c r="G611" s="418"/>
    </row>
    <row r="612" spans="1:7" s="419" customFormat="1" ht="409.6" hidden="1" customHeight="1" x14ac:dyDescent="0.25">
      <c r="A612" s="538"/>
      <c r="B612" s="537"/>
      <c r="C612" s="537"/>
      <c r="D612" s="537"/>
      <c r="E612" s="417"/>
      <c r="F612" s="537"/>
      <c r="G612" s="418"/>
    </row>
    <row r="613" spans="1:7" s="419" customFormat="1" ht="409.6" hidden="1" customHeight="1" x14ac:dyDescent="0.25">
      <c r="A613" s="538"/>
      <c r="B613" s="537"/>
      <c r="C613" s="537"/>
      <c r="D613" s="537"/>
      <c r="E613" s="417"/>
      <c r="F613" s="537"/>
      <c r="G613" s="418"/>
    </row>
    <row r="614" spans="1:7" s="419" customFormat="1" ht="409.6" hidden="1" customHeight="1" x14ac:dyDescent="0.25">
      <c r="A614" s="538"/>
      <c r="B614" s="537"/>
      <c r="C614" s="537"/>
      <c r="D614" s="537"/>
      <c r="E614" s="417"/>
      <c r="F614" s="537"/>
      <c r="G614" s="418"/>
    </row>
    <row r="615" spans="1:7" s="419" customFormat="1" ht="409.6" hidden="1" customHeight="1" x14ac:dyDescent="0.25">
      <c r="A615" s="538"/>
      <c r="B615" s="537"/>
      <c r="C615" s="537"/>
      <c r="D615" s="537"/>
      <c r="E615" s="417"/>
      <c r="F615" s="537"/>
      <c r="G615" s="418"/>
    </row>
    <row r="616" spans="1:7" s="419" customFormat="1" ht="409.6" hidden="1" customHeight="1" x14ac:dyDescent="0.25">
      <c r="A616" s="538"/>
      <c r="B616" s="537"/>
      <c r="C616" s="537"/>
      <c r="D616" s="537"/>
      <c r="E616" s="417"/>
      <c r="F616" s="537"/>
      <c r="G616" s="418"/>
    </row>
    <row r="617" spans="1:7" s="419" customFormat="1" ht="409.6" hidden="1" customHeight="1" x14ac:dyDescent="0.25">
      <c r="A617" s="538"/>
      <c r="B617" s="537"/>
      <c r="C617" s="537"/>
      <c r="D617" s="537"/>
      <c r="E617" s="417"/>
      <c r="F617" s="537"/>
      <c r="G617" s="418"/>
    </row>
    <row r="618" spans="1:7" s="419" customFormat="1" ht="409.6" hidden="1" customHeight="1" x14ac:dyDescent="0.25">
      <c r="A618" s="537"/>
      <c r="B618" s="537"/>
      <c r="C618" s="537"/>
      <c r="D618" s="537"/>
      <c r="E618" s="417"/>
      <c r="F618" s="537"/>
      <c r="G618" s="418"/>
    </row>
    <row r="619" spans="1:7" s="419" customFormat="1" ht="409.6" hidden="1" customHeight="1" x14ac:dyDescent="0.25">
      <c r="A619" s="537"/>
      <c r="B619" s="537"/>
      <c r="C619" s="537"/>
      <c r="D619" s="537"/>
      <c r="E619" s="417"/>
      <c r="F619" s="537"/>
      <c r="G619" s="420"/>
    </row>
    <row r="620" spans="1:7" s="419" customFormat="1" ht="409.6" hidden="1" customHeight="1" x14ac:dyDescent="0.25">
      <c r="A620" s="537"/>
      <c r="B620" s="537"/>
      <c r="C620" s="537"/>
      <c r="D620" s="537"/>
      <c r="E620" s="417"/>
      <c r="F620" s="537"/>
      <c r="G620" s="420"/>
    </row>
    <row r="621" spans="1:7" s="419" customFormat="1" ht="409.6" hidden="1" customHeight="1" x14ac:dyDescent="0.25">
      <c r="A621" s="537"/>
      <c r="B621" s="537"/>
      <c r="C621" s="537"/>
      <c r="D621" s="537"/>
      <c r="E621" s="417"/>
      <c r="F621" s="537"/>
      <c r="G621" s="420"/>
    </row>
    <row r="622" spans="1:7" s="419" customFormat="1" ht="409.6" hidden="1" customHeight="1" x14ac:dyDescent="0.25">
      <c r="A622" s="537"/>
      <c r="B622" s="537"/>
      <c r="C622" s="537"/>
      <c r="D622" s="537"/>
      <c r="E622" s="417"/>
      <c r="F622" s="537"/>
      <c r="G622" s="420"/>
    </row>
    <row r="623" spans="1:7" s="419" customFormat="1" ht="409.6" hidden="1" customHeight="1" x14ac:dyDescent="0.25">
      <c r="A623" s="538"/>
      <c r="B623" s="537"/>
      <c r="C623" s="537"/>
      <c r="D623" s="537"/>
      <c r="E623" s="417"/>
      <c r="F623" s="537"/>
      <c r="G623" s="420"/>
    </row>
    <row r="624" spans="1:7" s="419" customFormat="1" ht="409.6" hidden="1" customHeight="1" x14ac:dyDescent="0.25">
      <c r="A624" s="538"/>
      <c r="B624" s="537"/>
      <c r="C624" s="537"/>
      <c r="D624" s="537"/>
      <c r="E624" s="417"/>
      <c r="F624" s="537"/>
      <c r="G624" s="420"/>
    </row>
    <row r="625" spans="1:7" s="419" customFormat="1" ht="409.6" hidden="1" customHeight="1" x14ac:dyDescent="0.25">
      <c r="A625" s="538"/>
      <c r="B625" s="537"/>
      <c r="C625" s="537"/>
      <c r="D625" s="537"/>
      <c r="E625" s="417"/>
      <c r="F625" s="537"/>
      <c r="G625" s="420"/>
    </row>
    <row r="626" spans="1:7" s="419" customFormat="1" ht="409.6" hidden="1" customHeight="1" x14ac:dyDescent="0.25">
      <c r="A626" s="538"/>
      <c r="B626" s="537"/>
      <c r="C626" s="537"/>
      <c r="D626" s="537"/>
      <c r="E626" s="417"/>
      <c r="F626" s="537"/>
      <c r="G626" s="420"/>
    </row>
    <row r="627" spans="1:7" s="419" customFormat="1" ht="409.6" hidden="1" customHeight="1" x14ac:dyDescent="0.25">
      <c r="A627" s="537"/>
      <c r="B627" s="537"/>
      <c r="C627" s="537"/>
      <c r="D627" s="537"/>
      <c r="E627" s="417"/>
      <c r="F627" s="537"/>
      <c r="G627" s="420"/>
    </row>
    <row r="628" spans="1:7" s="419" customFormat="1" ht="409.6" hidden="1" customHeight="1" x14ac:dyDescent="0.25">
      <c r="A628" s="537"/>
      <c r="B628" s="537"/>
      <c r="C628" s="537"/>
      <c r="D628" s="537"/>
      <c r="E628" s="417"/>
      <c r="F628" s="537"/>
      <c r="G628" s="418"/>
    </row>
    <row r="629" spans="1:7" s="419" customFormat="1" ht="409.6" hidden="1" customHeight="1" x14ac:dyDescent="0.25">
      <c r="A629" s="537"/>
      <c r="B629" s="537"/>
      <c r="C629" s="537"/>
      <c r="D629" s="537"/>
      <c r="E629" s="417"/>
      <c r="F629" s="537"/>
      <c r="G629" s="418"/>
    </row>
    <row r="630" spans="1:7" s="419" customFormat="1" ht="409.6" hidden="1" customHeight="1" x14ac:dyDescent="0.25">
      <c r="A630" s="537"/>
      <c r="B630" s="537"/>
      <c r="C630" s="537"/>
      <c r="D630" s="537"/>
      <c r="E630" s="417"/>
      <c r="F630" s="537"/>
      <c r="G630" s="420"/>
    </row>
    <row r="631" spans="1:7" s="419" customFormat="1" ht="409.6" hidden="1" customHeight="1" x14ac:dyDescent="0.25">
      <c r="A631" s="537"/>
      <c r="B631" s="537"/>
      <c r="C631" s="537"/>
      <c r="D631" s="537"/>
      <c r="E631" s="417"/>
      <c r="F631" s="537"/>
      <c r="G631" s="420"/>
    </row>
    <row r="632" spans="1:7" s="419" customFormat="1" ht="409.6" hidden="1" customHeight="1" x14ac:dyDescent="0.25">
      <c r="A632" s="537"/>
      <c r="B632" s="537"/>
      <c r="C632" s="537"/>
      <c r="D632" s="537"/>
      <c r="E632" s="417"/>
      <c r="F632" s="537"/>
      <c r="G632" s="420"/>
    </row>
    <row r="633" spans="1:7" s="419" customFormat="1" ht="409.6" hidden="1" customHeight="1" x14ac:dyDescent="0.25">
      <c r="A633" s="537"/>
      <c r="B633" s="537"/>
      <c r="C633" s="537"/>
      <c r="D633" s="537"/>
      <c r="E633" s="417"/>
      <c r="F633" s="537"/>
      <c r="G633" s="420"/>
    </row>
    <row r="634" spans="1:7" s="419" customFormat="1" ht="409.6" hidden="1" customHeight="1" x14ac:dyDescent="0.25">
      <c r="A634" s="537"/>
      <c r="B634" s="537"/>
      <c r="C634" s="537"/>
      <c r="D634" s="537"/>
      <c r="E634" s="417"/>
      <c r="F634" s="537"/>
      <c r="G634" s="420"/>
    </row>
    <row r="635" spans="1:7" s="419" customFormat="1" ht="409.6" hidden="1" customHeight="1" x14ac:dyDescent="0.25">
      <c r="A635" s="537"/>
      <c r="B635" s="537"/>
      <c r="C635" s="537"/>
      <c r="D635" s="537"/>
      <c r="E635" s="417"/>
      <c r="F635" s="537"/>
    </row>
    <row r="636" spans="1:7" s="419" customFormat="1" ht="409.6" hidden="1" customHeight="1" x14ac:dyDescent="0.25">
      <c r="A636" s="537"/>
      <c r="B636" s="537"/>
      <c r="C636" s="537"/>
      <c r="D636" s="537"/>
      <c r="E636" s="417"/>
      <c r="F636" s="537"/>
      <c r="G636" s="420"/>
    </row>
    <row r="637" spans="1:7" s="419" customFormat="1" ht="409.6" hidden="1" customHeight="1" x14ac:dyDescent="0.25">
      <c r="A637" s="537"/>
      <c r="B637" s="537"/>
      <c r="C637" s="537"/>
      <c r="D637" s="537"/>
      <c r="E637" s="417"/>
      <c r="F637" s="537"/>
      <c r="G637" s="420"/>
    </row>
    <row r="638" spans="1:7" s="419" customFormat="1" ht="409.6" hidden="1" customHeight="1" x14ac:dyDescent="0.25">
      <c r="A638" s="537"/>
      <c r="B638" s="537"/>
      <c r="C638" s="537"/>
      <c r="D638" s="537"/>
      <c r="E638" s="417"/>
      <c r="F638" s="537"/>
      <c r="G638" s="420"/>
    </row>
    <row r="639" spans="1:7" s="419" customFormat="1" ht="409.6" hidden="1" customHeight="1" x14ac:dyDescent="0.25">
      <c r="A639" s="537"/>
      <c r="B639" s="537"/>
      <c r="C639" s="537"/>
      <c r="D639" s="537"/>
      <c r="E639" s="417"/>
      <c r="F639" s="537"/>
      <c r="G639" s="418"/>
    </row>
    <row r="640" spans="1:7" s="419" customFormat="1" ht="409.6" hidden="1" customHeight="1" x14ac:dyDescent="0.25">
      <c r="A640" s="537"/>
      <c r="B640" s="537"/>
      <c r="C640" s="537"/>
      <c r="D640" s="537"/>
      <c r="E640" s="417"/>
      <c r="F640" s="537"/>
      <c r="G640" s="418"/>
    </row>
    <row r="641" spans="1:7" s="419" customFormat="1" ht="409.6" hidden="1" customHeight="1" x14ac:dyDescent="0.25">
      <c r="A641" s="537"/>
      <c r="B641" s="537"/>
      <c r="C641" s="537"/>
      <c r="D641" s="537"/>
      <c r="E641" s="417"/>
      <c r="F641" s="537"/>
      <c r="G641" s="420"/>
    </row>
    <row r="642" spans="1:7" s="419" customFormat="1" ht="409.6" hidden="1" customHeight="1" x14ac:dyDescent="0.25">
      <c r="A642" s="537"/>
      <c r="B642" s="537"/>
      <c r="C642" s="537"/>
      <c r="D642" s="537"/>
      <c r="E642" s="417"/>
      <c r="F642" s="537"/>
      <c r="G642" s="420"/>
    </row>
    <row r="643" spans="1:7" s="419" customFormat="1" ht="409.6" hidden="1" customHeight="1" x14ac:dyDescent="0.25">
      <c r="A643" s="537"/>
      <c r="B643" s="537"/>
      <c r="C643" s="537"/>
      <c r="D643" s="537"/>
      <c r="E643" s="417"/>
      <c r="F643" s="537"/>
      <c r="G643" s="420"/>
    </row>
    <row r="644" spans="1:7" s="419" customFormat="1" ht="409.6" hidden="1" customHeight="1" x14ac:dyDescent="0.25">
      <c r="A644" s="537"/>
      <c r="B644" s="537"/>
      <c r="C644" s="537"/>
      <c r="D644" s="537"/>
      <c r="E644" s="417"/>
      <c r="F644" s="537"/>
      <c r="G644" s="420"/>
    </row>
    <row r="645" spans="1:7" s="419" customFormat="1" ht="409.6" hidden="1" customHeight="1" x14ac:dyDescent="0.25">
      <c r="A645" s="537"/>
      <c r="B645" s="537"/>
      <c r="C645" s="537"/>
      <c r="D645" s="537"/>
      <c r="E645" s="417"/>
      <c r="F645" s="537"/>
      <c r="G645" s="420"/>
    </row>
    <row r="646" spans="1:7" s="419" customFormat="1" ht="409.6" hidden="1" customHeight="1" x14ac:dyDescent="0.25">
      <c r="A646" s="537"/>
      <c r="B646" s="537"/>
      <c r="C646" s="537"/>
      <c r="D646" s="537"/>
      <c r="E646" s="417"/>
      <c r="F646" s="537"/>
      <c r="G646" s="420"/>
    </row>
    <row r="647" spans="1:7" s="419" customFormat="1" ht="409.6" hidden="1" customHeight="1" x14ac:dyDescent="0.25">
      <c r="A647" s="537"/>
      <c r="B647" s="537"/>
      <c r="C647" s="537"/>
      <c r="D647" s="537"/>
      <c r="E647" s="417"/>
      <c r="F647" s="537"/>
      <c r="G647" s="420"/>
    </row>
    <row r="648" spans="1:7" s="419" customFormat="1" ht="409.6" hidden="1" customHeight="1" x14ac:dyDescent="0.25">
      <c r="A648" s="537"/>
      <c r="B648" s="537"/>
      <c r="C648" s="537"/>
      <c r="D648" s="537"/>
      <c r="E648" s="417"/>
      <c r="F648" s="537"/>
      <c r="G648" s="418"/>
    </row>
    <row r="649" spans="1:7" s="419" customFormat="1" ht="409.6" hidden="1" customHeight="1" x14ac:dyDescent="0.25">
      <c r="A649" s="537"/>
      <c r="B649" s="537"/>
      <c r="C649" s="537"/>
      <c r="D649" s="537"/>
      <c r="E649" s="417"/>
      <c r="F649" s="537"/>
      <c r="G649" s="418"/>
    </row>
    <row r="650" spans="1:7" s="419" customFormat="1" ht="409.6" hidden="1" customHeight="1" x14ac:dyDescent="0.25">
      <c r="A650" s="537"/>
      <c r="B650" s="537"/>
      <c r="C650" s="537"/>
      <c r="D650" s="537"/>
      <c r="E650" s="417"/>
      <c r="F650" s="537"/>
      <c r="G650" s="418"/>
    </row>
    <row r="651" spans="1:7" s="419" customFormat="1" ht="409.6" hidden="1" customHeight="1" x14ac:dyDescent="0.25">
      <c r="A651" s="537"/>
      <c r="B651" s="537"/>
      <c r="C651" s="537"/>
      <c r="D651" s="537"/>
      <c r="E651" s="417"/>
      <c r="F651" s="537"/>
      <c r="G651" s="420"/>
    </row>
    <row r="652" spans="1:7" s="419" customFormat="1" ht="409.6" hidden="1" customHeight="1" x14ac:dyDescent="0.25">
      <c r="A652" s="537"/>
      <c r="B652" s="537"/>
      <c r="C652" s="537"/>
      <c r="D652" s="537"/>
      <c r="E652" s="417"/>
      <c r="F652" s="537"/>
      <c r="G652" s="420"/>
    </row>
    <row r="653" spans="1:7" s="419" customFormat="1" ht="409.6" hidden="1" customHeight="1" x14ac:dyDescent="0.25">
      <c r="A653" s="537"/>
      <c r="B653" s="537"/>
      <c r="C653" s="537"/>
      <c r="D653" s="537"/>
      <c r="E653" s="417"/>
      <c r="F653" s="537"/>
      <c r="G653" s="420"/>
    </row>
    <row r="654" spans="1:7" s="419" customFormat="1" ht="409.6" hidden="1" customHeight="1" x14ac:dyDescent="0.25">
      <c r="A654" s="537"/>
      <c r="B654" s="537"/>
      <c r="C654" s="537"/>
      <c r="D654" s="537"/>
      <c r="E654" s="417"/>
      <c r="F654" s="537"/>
      <c r="G654" s="420"/>
    </row>
    <row r="655" spans="1:7" s="419" customFormat="1" ht="409.6" hidden="1" customHeight="1" x14ac:dyDescent="0.25">
      <c r="A655" s="537"/>
      <c r="B655" s="537"/>
      <c r="C655" s="537"/>
      <c r="D655" s="537"/>
      <c r="E655" s="417"/>
      <c r="F655" s="537"/>
      <c r="G655" s="420"/>
    </row>
    <row r="656" spans="1:7" s="419" customFormat="1" ht="409.6" hidden="1" customHeight="1" x14ac:dyDescent="0.25">
      <c r="A656" s="537"/>
      <c r="B656" s="537"/>
      <c r="C656" s="537"/>
      <c r="D656" s="537"/>
      <c r="E656" s="417"/>
      <c r="F656" s="537"/>
      <c r="G656" s="420"/>
    </row>
    <row r="657" spans="1:7" s="419" customFormat="1" ht="409.6" hidden="1" customHeight="1" x14ac:dyDescent="0.25">
      <c r="A657" s="537"/>
      <c r="B657" s="537"/>
      <c r="C657" s="537"/>
      <c r="D657" s="537"/>
      <c r="E657" s="417"/>
      <c r="F657" s="537"/>
      <c r="G657" s="420"/>
    </row>
    <row r="658" spans="1:7" s="419" customFormat="1" ht="409.6" hidden="1" customHeight="1" x14ac:dyDescent="0.25">
      <c r="A658" s="537"/>
      <c r="B658" s="537"/>
      <c r="C658" s="537"/>
      <c r="D658" s="537"/>
      <c r="E658" s="417"/>
      <c r="F658" s="537"/>
      <c r="G658" s="420"/>
    </row>
    <row r="659" spans="1:7" s="419" customFormat="1" ht="409.6" hidden="1" customHeight="1" x14ac:dyDescent="0.25">
      <c r="A659" s="537"/>
      <c r="B659" s="537"/>
      <c r="C659" s="537"/>
      <c r="D659" s="537"/>
      <c r="E659" s="417"/>
      <c r="F659" s="537"/>
      <c r="G659" s="420"/>
    </row>
    <row r="660" spans="1:7" s="419" customFormat="1" ht="409.6" hidden="1" customHeight="1" x14ac:dyDescent="0.25">
      <c r="A660" s="537"/>
      <c r="B660" s="537"/>
      <c r="C660" s="537"/>
      <c r="D660" s="537"/>
      <c r="E660" s="417"/>
      <c r="F660" s="537"/>
      <c r="G660" s="420"/>
    </row>
    <row r="661" spans="1:7" s="419" customFormat="1" ht="409.6" hidden="1" customHeight="1" x14ac:dyDescent="0.25">
      <c r="A661" s="537"/>
      <c r="B661" s="537"/>
      <c r="C661" s="537"/>
      <c r="D661" s="537"/>
      <c r="E661" s="417"/>
      <c r="F661" s="537"/>
      <c r="G661" s="420"/>
    </row>
    <row r="662" spans="1:7" s="419" customFormat="1" ht="409.6" hidden="1" customHeight="1" x14ac:dyDescent="0.25">
      <c r="A662" s="537"/>
      <c r="B662" s="537"/>
      <c r="C662" s="537"/>
      <c r="D662" s="537"/>
      <c r="E662" s="417"/>
      <c r="F662" s="537"/>
      <c r="G662" s="420"/>
    </row>
    <row r="663" spans="1:7" s="419" customFormat="1" ht="409.6" hidden="1" customHeight="1" x14ac:dyDescent="0.25">
      <c r="A663" s="537"/>
      <c r="B663" s="537"/>
      <c r="C663" s="537"/>
      <c r="D663" s="537"/>
      <c r="E663" s="417"/>
      <c r="F663" s="537"/>
      <c r="G663" s="420"/>
    </row>
    <row r="664" spans="1:7" s="419" customFormat="1" ht="409.6" hidden="1" customHeight="1" x14ac:dyDescent="0.25">
      <c r="A664" s="537"/>
      <c r="B664" s="537"/>
      <c r="C664" s="537"/>
      <c r="D664" s="537"/>
      <c r="E664" s="417"/>
      <c r="F664" s="537"/>
      <c r="G664" s="420"/>
    </row>
    <row r="665" spans="1:7" s="419" customFormat="1" ht="409.6" hidden="1" customHeight="1" x14ac:dyDescent="0.25">
      <c r="A665" s="537"/>
      <c r="B665" s="537"/>
      <c r="C665" s="537"/>
      <c r="D665" s="537"/>
      <c r="E665" s="417"/>
      <c r="F665" s="537"/>
      <c r="G665" s="420"/>
    </row>
    <row r="666" spans="1:7" s="419" customFormat="1" ht="409.6" hidden="1" customHeight="1" x14ac:dyDescent="0.25">
      <c r="A666" s="537"/>
      <c r="B666" s="537"/>
      <c r="C666" s="537"/>
      <c r="D666" s="537"/>
      <c r="E666" s="417"/>
      <c r="F666" s="537"/>
      <c r="G666" s="420"/>
    </row>
    <row r="667" spans="1:7" s="419" customFormat="1" ht="409.6" hidden="1" customHeight="1" x14ac:dyDescent="0.25">
      <c r="A667" s="537"/>
      <c r="B667" s="537"/>
      <c r="C667" s="538"/>
      <c r="D667" s="537"/>
      <c r="E667" s="417"/>
      <c r="F667" s="537"/>
      <c r="G667" s="420"/>
    </row>
    <row r="668" spans="1:7" s="419" customFormat="1" ht="409.6" hidden="1" customHeight="1" x14ac:dyDescent="0.25">
      <c r="A668" s="537"/>
      <c r="B668" s="537"/>
      <c r="C668" s="537"/>
      <c r="D668" s="537"/>
      <c r="E668" s="417"/>
      <c r="F668" s="537"/>
      <c r="G668" s="420"/>
    </row>
    <row r="669" spans="1:7" s="419" customFormat="1" ht="409.6" hidden="1" customHeight="1" x14ac:dyDescent="0.25">
      <c r="A669" s="537"/>
      <c r="B669" s="537"/>
      <c r="C669" s="537"/>
      <c r="D669" s="537"/>
      <c r="E669" s="417"/>
      <c r="F669" s="537"/>
      <c r="G669" s="420"/>
    </row>
    <row r="670" spans="1:7" s="419" customFormat="1" ht="409.6" hidden="1" customHeight="1" x14ac:dyDescent="0.25">
      <c r="A670" s="537"/>
      <c r="B670" s="537"/>
      <c r="C670" s="537"/>
      <c r="D670" s="537"/>
      <c r="E670" s="417"/>
      <c r="F670" s="537"/>
      <c r="G670" s="418"/>
    </row>
    <row r="671" spans="1:7" s="419" customFormat="1" ht="409.6" hidden="1" customHeight="1" x14ac:dyDescent="0.25">
      <c r="A671" s="537"/>
      <c r="B671" s="537"/>
      <c r="C671" s="537"/>
      <c r="D671" s="537"/>
      <c r="E671" s="417"/>
      <c r="F671" s="537"/>
      <c r="G671" s="420"/>
    </row>
    <row r="672" spans="1:7" s="419" customFormat="1" ht="409.6" hidden="1" customHeight="1" x14ac:dyDescent="0.25">
      <c r="A672" s="537"/>
      <c r="B672" s="537"/>
      <c r="C672" s="537"/>
      <c r="D672" s="537"/>
      <c r="E672" s="417"/>
      <c r="F672" s="537"/>
      <c r="G672" s="420"/>
    </row>
    <row r="673" spans="1:7" s="419" customFormat="1" ht="409.6" hidden="1" customHeight="1" x14ac:dyDescent="0.25">
      <c r="A673" s="537"/>
      <c r="B673" s="537"/>
      <c r="C673" s="537"/>
      <c r="D673" s="537"/>
      <c r="E673" s="417"/>
      <c r="F673" s="537"/>
      <c r="G673" s="420"/>
    </row>
    <row r="674" spans="1:7" s="419" customFormat="1" ht="409.6" hidden="1" customHeight="1" x14ac:dyDescent="0.25">
      <c r="A674" s="537"/>
      <c r="B674" s="537"/>
      <c r="C674" s="537"/>
      <c r="D674" s="537"/>
      <c r="E674" s="417"/>
      <c r="F674" s="537"/>
      <c r="G674" s="420"/>
    </row>
    <row r="675" spans="1:7" s="419" customFormat="1" ht="409.6" hidden="1" customHeight="1" x14ac:dyDescent="0.25">
      <c r="A675" s="537"/>
      <c r="B675" s="537"/>
      <c r="C675" s="537"/>
      <c r="D675" s="537"/>
      <c r="E675" s="417"/>
      <c r="F675" s="537"/>
      <c r="G675" s="420"/>
    </row>
    <row r="676" spans="1:7" s="419" customFormat="1" ht="409.6" hidden="1" customHeight="1" x14ac:dyDescent="0.25">
      <c r="A676" s="537"/>
      <c r="B676" s="537"/>
      <c r="C676" s="537"/>
      <c r="D676" s="537"/>
      <c r="E676" s="417"/>
      <c r="F676" s="537"/>
      <c r="G676" s="420"/>
    </row>
    <row r="677" spans="1:7" s="419" customFormat="1" ht="409.6" hidden="1" customHeight="1" x14ac:dyDescent="0.25">
      <c r="A677" s="537"/>
      <c r="B677" s="537"/>
      <c r="C677" s="537"/>
      <c r="D677" s="537"/>
      <c r="E677" s="417"/>
      <c r="F677" s="537"/>
      <c r="G677" s="420"/>
    </row>
    <row r="678" spans="1:7" s="419" customFormat="1" ht="409.6" hidden="1" customHeight="1" x14ac:dyDescent="0.25">
      <c r="A678" s="537"/>
      <c r="B678" s="537"/>
      <c r="C678" s="537"/>
      <c r="D678" s="537"/>
      <c r="E678" s="417"/>
      <c r="F678" s="537"/>
      <c r="G678" s="420"/>
    </row>
    <row r="679" spans="1:7" s="419" customFormat="1" ht="409.6" hidden="1" customHeight="1" x14ac:dyDescent="0.25">
      <c r="A679" s="537"/>
      <c r="B679" s="537"/>
      <c r="C679" s="537"/>
      <c r="D679" s="537"/>
      <c r="E679" s="417"/>
      <c r="F679" s="537"/>
      <c r="G679" s="420"/>
    </row>
    <row r="680" spans="1:7" s="419" customFormat="1" ht="409.6" hidden="1" customHeight="1" x14ac:dyDescent="0.25">
      <c r="A680" s="537"/>
      <c r="B680" s="537"/>
      <c r="C680" s="537"/>
      <c r="D680" s="537"/>
      <c r="E680" s="417"/>
      <c r="F680" s="537"/>
      <c r="G680" s="420"/>
    </row>
    <row r="681" spans="1:7" s="419" customFormat="1" ht="409.6" hidden="1" customHeight="1" x14ac:dyDescent="0.25">
      <c r="A681" s="537"/>
      <c r="B681" s="537"/>
      <c r="C681" s="537"/>
      <c r="D681" s="537"/>
      <c r="E681" s="417"/>
      <c r="F681" s="537"/>
      <c r="G681" s="420"/>
    </row>
    <row r="682" spans="1:7" s="419" customFormat="1" ht="409.6" hidden="1" customHeight="1" x14ac:dyDescent="0.25">
      <c r="A682" s="537"/>
      <c r="B682" s="537"/>
      <c r="C682" s="537"/>
      <c r="D682" s="537"/>
      <c r="E682" s="417"/>
      <c r="F682" s="537"/>
      <c r="G682" s="420"/>
    </row>
    <row r="683" spans="1:7" s="419" customFormat="1" ht="409.6" hidden="1" customHeight="1" x14ac:dyDescent="0.25">
      <c r="A683" s="537"/>
      <c r="B683" s="537"/>
      <c r="C683" s="537"/>
      <c r="D683" s="537"/>
      <c r="E683" s="417"/>
      <c r="F683" s="537"/>
      <c r="G683" s="420"/>
    </row>
    <row r="684" spans="1:7" s="419" customFormat="1" ht="409.6" hidden="1" customHeight="1" x14ac:dyDescent="0.25">
      <c r="A684" s="537"/>
      <c r="B684" s="537"/>
      <c r="C684" s="537"/>
      <c r="D684" s="537"/>
      <c r="E684" s="417"/>
      <c r="F684" s="537"/>
      <c r="G684" s="420"/>
    </row>
    <row r="685" spans="1:7" s="419" customFormat="1" ht="409.6" hidden="1" customHeight="1" x14ac:dyDescent="0.25">
      <c r="A685" s="537"/>
      <c r="B685" s="537"/>
      <c r="C685" s="537"/>
      <c r="D685" s="537"/>
      <c r="E685" s="417"/>
      <c r="F685" s="537"/>
      <c r="G685" s="420"/>
    </row>
    <row r="686" spans="1:7" s="419" customFormat="1" ht="409.6" hidden="1" customHeight="1" x14ac:dyDescent="0.25">
      <c r="A686" s="537"/>
      <c r="B686" s="537"/>
      <c r="C686" s="537"/>
      <c r="D686" s="537"/>
      <c r="E686" s="417"/>
      <c r="F686" s="537"/>
      <c r="G686" s="420"/>
    </row>
    <row r="687" spans="1:7" s="419" customFormat="1" ht="409.6" hidden="1" customHeight="1" x14ac:dyDescent="0.25">
      <c r="A687" s="537"/>
      <c r="B687" s="537"/>
      <c r="C687" s="538"/>
      <c r="D687" s="537"/>
      <c r="E687" s="417"/>
      <c r="F687" s="537"/>
      <c r="G687" s="420"/>
    </row>
    <row r="688" spans="1:7" s="419" customFormat="1" ht="409.6" hidden="1" customHeight="1" x14ac:dyDescent="0.25">
      <c r="A688" s="537"/>
      <c r="B688" s="537"/>
      <c r="C688" s="537"/>
      <c r="D688" s="537"/>
      <c r="E688" s="417"/>
      <c r="F688" s="537"/>
      <c r="G688" s="420"/>
    </row>
    <row r="689" spans="1:7" s="419" customFormat="1" ht="409.6" hidden="1" customHeight="1" x14ac:dyDescent="0.25">
      <c r="A689" s="537"/>
      <c r="B689" s="537"/>
      <c r="C689" s="537"/>
      <c r="D689" s="537"/>
      <c r="E689" s="417"/>
      <c r="F689" s="537"/>
      <c r="G689" s="420"/>
    </row>
    <row r="690" spans="1:7" s="419" customFormat="1" ht="409.6" hidden="1" customHeight="1" x14ac:dyDescent="0.25">
      <c r="A690" s="537"/>
      <c r="B690" s="537"/>
      <c r="C690" s="537"/>
      <c r="D690" s="537"/>
      <c r="E690" s="417"/>
      <c r="F690" s="537"/>
      <c r="G690" s="420"/>
    </row>
    <row r="691" spans="1:7" s="419" customFormat="1" ht="409.6" hidden="1" customHeight="1" x14ac:dyDescent="0.25">
      <c r="A691" s="537"/>
      <c r="B691" s="537"/>
      <c r="C691" s="537"/>
      <c r="D691" s="537"/>
      <c r="E691" s="417"/>
      <c r="F691" s="537"/>
      <c r="G691" s="420"/>
    </row>
    <row r="692" spans="1:7" s="419" customFormat="1" ht="409.6" hidden="1" customHeight="1" x14ac:dyDescent="0.25">
      <c r="A692" s="537"/>
      <c r="B692" s="537"/>
      <c r="C692" s="537"/>
      <c r="D692" s="537"/>
      <c r="E692" s="417"/>
      <c r="F692" s="537"/>
      <c r="G692" s="420"/>
    </row>
    <row r="693" spans="1:7" s="419" customFormat="1" ht="409.6" hidden="1" customHeight="1" x14ac:dyDescent="0.25">
      <c r="A693" s="537"/>
      <c r="B693" s="537"/>
      <c r="C693" s="537"/>
      <c r="D693" s="537"/>
      <c r="E693" s="417"/>
      <c r="F693" s="537"/>
      <c r="G693" s="421"/>
    </row>
    <row r="694" spans="1:7" s="419" customFormat="1" ht="409.6" hidden="1" customHeight="1" x14ac:dyDescent="0.25">
      <c r="A694" s="537"/>
      <c r="B694" s="537"/>
      <c r="C694" s="537"/>
      <c r="D694" s="537"/>
      <c r="E694" s="417"/>
      <c r="F694" s="537"/>
      <c r="G694" s="420"/>
    </row>
    <row r="695" spans="1:7" s="419" customFormat="1" ht="409.6" hidden="1" customHeight="1" x14ac:dyDescent="0.25">
      <c r="A695" s="537"/>
      <c r="B695" s="422"/>
      <c r="C695" s="422"/>
      <c r="D695" s="537"/>
      <c r="E695" s="417"/>
      <c r="F695" s="538"/>
      <c r="G695" s="420"/>
    </row>
    <row r="696" spans="1:7" ht="12" customHeight="1" x14ac:dyDescent="0.25">
      <c r="A696" s="762"/>
      <c r="B696" s="763"/>
      <c r="C696" s="762"/>
      <c r="D696" s="762"/>
      <c r="E696" s="762"/>
      <c r="F696" s="762"/>
    </row>
    <row r="698" spans="1:7" x14ac:dyDescent="0.25"/>
    <row r="699" spans="1:7" x14ac:dyDescent="0.25"/>
    <row r="700" spans="1:7" x14ac:dyDescent="0.25"/>
    <row r="701" spans="1:7" x14ac:dyDescent="0.25"/>
    <row r="702" spans="1:7" x14ac:dyDescent="0.25"/>
    <row r="703" spans="1:7" x14ac:dyDescent="0.25"/>
    <row r="704" spans="1:7" x14ac:dyDescent="0.25"/>
    <row r="733" ht="15" customHeight="1" x14ac:dyDescent="0.25"/>
    <row r="734" ht="15" customHeight="1" x14ac:dyDescent="0.25"/>
    <row r="735" ht="15" customHeight="1" x14ac:dyDescent="0.25"/>
    <row r="736" ht="15" customHeight="1" x14ac:dyDescent="0.25"/>
    <row r="737" ht="15" customHeight="1" x14ac:dyDescent="0.25"/>
    <row r="738" ht="15" customHeight="1" x14ac:dyDescent="0.25"/>
    <row r="739" ht="15" customHeight="1" x14ac:dyDescent="0.25"/>
    <row r="740" ht="15" customHeight="1" x14ac:dyDescent="0.25"/>
    <row r="741" ht="15" customHeight="1" x14ac:dyDescent="0.25"/>
    <row r="742" ht="15" customHeight="1" x14ac:dyDescent="0.25"/>
    <row r="743" ht="15" customHeight="1" x14ac:dyDescent="0.25"/>
    <row r="744" ht="15" customHeight="1" x14ac:dyDescent="0.25"/>
    <row r="745" ht="15" customHeight="1" x14ac:dyDescent="0.25"/>
    <row r="746" ht="15" customHeight="1" x14ac:dyDescent="0.25"/>
    <row r="747" x14ac:dyDescent="0.25"/>
    <row r="748" x14ac:dyDescent="0.25"/>
    <row r="749" x14ac:dyDescent="0.25"/>
    <row r="750" x14ac:dyDescent="0.25"/>
    <row r="751" x14ac:dyDescent="0.25"/>
    <row r="752" x14ac:dyDescent="0.25"/>
    <row r="753" x14ac:dyDescent="0.25"/>
    <row r="754" x14ac:dyDescent="0.25"/>
    <row r="755" x14ac:dyDescent="0.25"/>
    <row r="756" x14ac:dyDescent="0.25"/>
    <row r="757" x14ac:dyDescent="0.25"/>
    <row r="758" x14ac:dyDescent="0.25"/>
    <row r="759" x14ac:dyDescent="0.25"/>
    <row r="760" x14ac:dyDescent="0.25"/>
    <row r="761" x14ac:dyDescent="0.25"/>
    <row r="762" x14ac:dyDescent="0.25"/>
    <row r="763" x14ac:dyDescent="0.25"/>
    <row r="764" x14ac:dyDescent="0.25"/>
    <row r="765" x14ac:dyDescent="0.25"/>
    <row r="766" x14ac:dyDescent="0.25"/>
    <row r="767" x14ac:dyDescent="0.25"/>
    <row r="768" x14ac:dyDescent="0.25"/>
    <row r="769" x14ac:dyDescent="0.25"/>
    <row r="770" x14ac:dyDescent="0.25"/>
    <row r="771" x14ac:dyDescent="0.25"/>
    <row r="772" x14ac:dyDescent="0.25"/>
    <row r="773" x14ac:dyDescent="0.25"/>
    <row r="774" x14ac:dyDescent="0.25"/>
    <row r="775" x14ac:dyDescent="0.25"/>
    <row r="776" x14ac:dyDescent="0.25"/>
    <row r="777" x14ac:dyDescent="0.25"/>
    <row r="778" x14ac:dyDescent="0.25"/>
    <row r="779" x14ac:dyDescent="0.25"/>
    <row r="780" x14ac:dyDescent="0.25"/>
    <row r="781" x14ac:dyDescent="0.25"/>
    <row r="782" x14ac:dyDescent="0.25"/>
    <row r="783" x14ac:dyDescent="0.25"/>
    <row r="784" x14ac:dyDescent="0.25"/>
    <row r="785" x14ac:dyDescent="0.25"/>
    <row r="786" x14ac:dyDescent="0.25"/>
    <row r="787" x14ac:dyDescent="0.25"/>
    <row r="788" x14ac:dyDescent="0.25"/>
    <row r="789" x14ac:dyDescent="0.25"/>
    <row r="790" x14ac:dyDescent="0.25"/>
    <row r="791" x14ac:dyDescent="0.25"/>
    <row r="792" x14ac:dyDescent="0.25"/>
    <row r="793" x14ac:dyDescent="0.25"/>
    <row r="794" x14ac:dyDescent="0.25"/>
    <row r="795" x14ac:dyDescent="0.25"/>
    <row r="796" x14ac:dyDescent="0.25"/>
    <row r="797" x14ac:dyDescent="0.25"/>
    <row r="798" x14ac:dyDescent="0.25"/>
    <row r="799" x14ac:dyDescent="0.25"/>
    <row r="800" x14ac:dyDescent="0.25"/>
    <row r="801" x14ac:dyDescent="0.25"/>
    <row r="802" x14ac:dyDescent="0.25"/>
    <row r="803" x14ac:dyDescent="0.25"/>
    <row r="804" x14ac:dyDescent="0.25"/>
    <row r="805" x14ac:dyDescent="0.25"/>
    <row r="806" x14ac:dyDescent="0.25"/>
    <row r="807" x14ac:dyDescent="0.25"/>
    <row r="808" x14ac:dyDescent="0.25"/>
    <row r="809" x14ac:dyDescent="0.25"/>
    <row r="810" x14ac:dyDescent="0.25"/>
    <row r="811" x14ac:dyDescent="0.25"/>
    <row r="812" x14ac:dyDescent="0.25"/>
    <row r="813" x14ac:dyDescent="0.25"/>
    <row r="814" x14ac:dyDescent="0.25"/>
    <row r="815" x14ac:dyDescent="0.25"/>
    <row r="816" x14ac:dyDescent="0.25"/>
    <row r="817" x14ac:dyDescent="0.25"/>
    <row r="818" x14ac:dyDescent="0.25"/>
    <row r="819" x14ac:dyDescent="0.25"/>
    <row r="820" x14ac:dyDescent="0.25"/>
    <row r="821" x14ac:dyDescent="0.25"/>
    <row r="822" x14ac:dyDescent="0.25"/>
    <row r="823" x14ac:dyDescent="0.25"/>
    <row r="824" x14ac:dyDescent="0.25"/>
    <row r="825" x14ac:dyDescent="0.25"/>
    <row r="826" x14ac:dyDescent="0.25"/>
    <row r="827" x14ac:dyDescent="0.25"/>
  </sheetData>
  <mergeCells count="54">
    <mergeCell ref="A398:A399"/>
    <mergeCell ref="A400:A403"/>
    <mergeCell ref="A404:A410"/>
    <mergeCell ref="A411:A413"/>
    <mergeCell ref="A414:A415"/>
    <mergeCell ref="A416:A421"/>
    <mergeCell ref="A359:A360"/>
    <mergeCell ref="A361:A365"/>
    <mergeCell ref="A370:A371"/>
    <mergeCell ref="A372:A373"/>
    <mergeCell ref="A374:A378"/>
    <mergeCell ref="A380:A394"/>
    <mergeCell ref="A331:A332"/>
    <mergeCell ref="A333:A337"/>
    <mergeCell ref="A340:A344"/>
    <mergeCell ref="A345:A347"/>
    <mergeCell ref="A348:A349"/>
    <mergeCell ref="A353:A356"/>
    <mergeCell ref="A307:A309"/>
    <mergeCell ref="A310:A313"/>
    <mergeCell ref="A314:A317"/>
    <mergeCell ref="A318:A321"/>
    <mergeCell ref="A322:A327"/>
    <mergeCell ref="A328:A329"/>
    <mergeCell ref="A269:A271"/>
    <mergeCell ref="A273:A286"/>
    <mergeCell ref="A288:A290"/>
    <mergeCell ref="A291:A295"/>
    <mergeCell ref="A297:A298"/>
    <mergeCell ref="A299:A305"/>
    <mergeCell ref="A239:A245"/>
    <mergeCell ref="A248:A250"/>
    <mergeCell ref="A252:A254"/>
    <mergeCell ref="A260:A261"/>
    <mergeCell ref="A262:A265"/>
    <mergeCell ref="A266:A268"/>
    <mergeCell ref="A196:A202"/>
    <mergeCell ref="A203:A216"/>
    <mergeCell ref="A217:A219"/>
    <mergeCell ref="A220:A225"/>
    <mergeCell ref="A226:A228"/>
    <mergeCell ref="A229:A236"/>
    <mergeCell ref="A157:A159"/>
    <mergeCell ref="A160:A165"/>
    <mergeCell ref="A166:A169"/>
    <mergeCell ref="A170:A171"/>
    <mergeCell ref="A172:A180"/>
    <mergeCell ref="A181:A195"/>
    <mergeCell ref="A1:F1"/>
    <mergeCell ref="A2:F2"/>
    <mergeCell ref="A3:F3"/>
    <mergeCell ref="A6:A11"/>
    <mergeCell ref="A12:A153"/>
    <mergeCell ref="A154:A156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N350"/>
  <sheetViews>
    <sheetView zoomScaleNormal="100" workbookViewId="0">
      <selection activeCell="B22" sqref="B22"/>
    </sheetView>
  </sheetViews>
  <sheetFormatPr baseColWidth="10" defaultColWidth="0" defaultRowHeight="15" zeroHeight="1" x14ac:dyDescent="0.25"/>
  <cols>
    <col min="1" max="1" width="65.42578125" style="333" customWidth="1"/>
    <col min="2" max="2" width="60.140625" style="333" customWidth="1"/>
    <col min="3" max="3" width="20" style="333" customWidth="1"/>
    <col min="4" max="4" width="13.140625" style="333" customWidth="1"/>
    <col min="5" max="5" width="11.42578125" style="333" customWidth="1"/>
    <col min="6" max="255" width="11.42578125" style="333" hidden="1"/>
    <col min="256" max="256" width="54.28515625" style="278" customWidth="1"/>
    <col min="257" max="259" width="15.28515625" style="333" customWidth="1"/>
    <col min="260" max="261" width="11.42578125" style="333" customWidth="1"/>
    <col min="262" max="511" width="11.42578125" style="333" hidden="1"/>
    <col min="512" max="512" width="90.7109375" style="333" customWidth="1"/>
    <col min="513" max="513" width="42.28515625" style="333" customWidth="1"/>
    <col min="514" max="514" width="19.140625" style="333" bestFit="1" customWidth="1"/>
    <col min="515" max="515" width="20" style="333" customWidth="1"/>
    <col min="516" max="517" width="11.42578125" style="333" customWidth="1"/>
    <col min="518" max="767" width="11.42578125" style="333" hidden="1"/>
    <col min="768" max="768" width="90.7109375" style="333" customWidth="1"/>
    <col min="769" max="769" width="42.28515625" style="333" customWidth="1"/>
    <col min="770" max="770" width="19.140625" style="333" bestFit="1" customWidth="1"/>
    <col min="771" max="771" width="20" style="333" customWidth="1"/>
    <col min="772" max="773" width="11.42578125" style="333" customWidth="1"/>
    <col min="774" max="1023" width="11.42578125" style="333" hidden="1"/>
    <col min="1024" max="1024" width="90.7109375" style="333" customWidth="1"/>
    <col min="1025" max="1025" width="42.28515625" style="333" customWidth="1"/>
    <col min="1026" max="1026" width="19.140625" style="333" bestFit="1" customWidth="1"/>
    <col min="1027" max="1027" width="20" style="333" customWidth="1"/>
    <col min="1028" max="1029" width="11.42578125" style="333" customWidth="1"/>
    <col min="1030" max="1279" width="11.42578125" style="333" hidden="1"/>
    <col min="1280" max="1280" width="90.7109375" style="333" customWidth="1"/>
    <col min="1281" max="1281" width="42.28515625" style="333" customWidth="1"/>
    <col min="1282" max="1282" width="19.140625" style="333" bestFit="1" customWidth="1"/>
    <col min="1283" max="1283" width="20" style="333" customWidth="1"/>
    <col min="1284" max="1285" width="11.42578125" style="333" customWidth="1"/>
    <col min="1286" max="1535" width="11.42578125" style="333" hidden="1"/>
    <col min="1536" max="1536" width="90.7109375" style="333" customWidth="1"/>
    <col min="1537" max="1537" width="42.28515625" style="333" customWidth="1"/>
    <col min="1538" max="1538" width="19.140625" style="333" bestFit="1" customWidth="1"/>
    <col min="1539" max="1539" width="20" style="333" customWidth="1"/>
    <col min="1540" max="1541" width="11.42578125" style="333" customWidth="1"/>
    <col min="1542" max="1791" width="11.42578125" style="333" hidden="1"/>
    <col min="1792" max="1792" width="90.7109375" style="333" customWidth="1"/>
    <col min="1793" max="1793" width="42.28515625" style="333" customWidth="1"/>
    <col min="1794" max="1794" width="19.140625" style="333" bestFit="1" customWidth="1"/>
    <col min="1795" max="1795" width="20" style="333" customWidth="1"/>
    <col min="1796" max="1797" width="11.42578125" style="333" customWidth="1"/>
    <col min="1798" max="2047" width="11.42578125" style="333" hidden="1"/>
    <col min="2048" max="2048" width="90.7109375" style="333" customWidth="1"/>
    <col min="2049" max="2049" width="42.28515625" style="333" customWidth="1"/>
    <col min="2050" max="2050" width="19.140625" style="333" bestFit="1" customWidth="1"/>
    <col min="2051" max="2051" width="20" style="333" customWidth="1"/>
    <col min="2052" max="2053" width="11.42578125" style="333" customWidth="1"/>
    <col min="2054" max="2303" width="11.42578125" style="333" hidden="1"/>
    <col min="2304" max="2304" width="90.7109375" style="333" customWidth="1"/>
    <col min="2305" max="2305" width="42.28515625" style="333" customWidth="1"/>
    <col min="2306" max="2306" width="19.140625" style="333" bestFit="1" customWidth="1"/>
    <col min="2307" max="2307" width="20" style="333" customWidth="1"/>
    <col min="2308" max="2309" width="11.42578125" style="333" customWidth="1"/>
    <col min="2310" max="2559" width="11.42578125" style="333" hidden="1"/>
    <col min="2560" max="2560" width="90.7109375" style="333" customWidth="1"/>
    <col min="2561" max="2561" width="42.28515625" style="333" customWidth="1"/>
    <col min="2562" max="2562" width="19.140625" style="333" bestFit="1" customWidth="1"/>
    <col min="2563" max="2563" width="20" style="333" customWidth="1"/>
    <col min="2564" max="2565" width="11.42578125" style="333" customWidth="1"/>
    <col min="2566" max="2815" width="11.42578125" style="333" hidden="1"/>
    <col min="2816" max="2816" width="90.7109375" style="333" customWidth="1"/>
    <col min="2817" max="2817" width="42.28515625" style="333" customWidth="1"/>
    <col min="2818" max="2818" width="19.140625" style="333" bestFit="1" customWidth="1"/>
    <col min="2819" max="2819" width="20" style="333" customWidth="1"/>
    <col min="2820" max="2821" width="11.42578125" style="333" customWidth="1"/>
    <col min="2822" max="3071" width="11.42578125" style="333" hidden="1"/>
    <col min="3072" max="3072" width="90.7109375" style="333" customWidth="1"/>
    <col min="3073" max="3073" width="42.28515625" style="333" customWidth="1"/>
    <col min="3074" max="3074" width="19.140625" style="333" bestFit="1" customWidth="1"/>
    <col min="3075" max="3075" width="20" style="333" customWidth="1"/>
    <col min="3076" max="3077" width="11.42578125" style="333" customWidth="1"/>
    <col min="3078" max="3327" width="11.42578125" style="333" hidden="1"/>
    <col min="3328" max="3328" width="90.7109375" style="333" customWidth="1"/>
    <col min="3329" max="3329" width="42.28515625" style="333" customWidth="1"/>
    <col min="3330" max="3330" width="19.140625" style="333" bestFit="1" customWidth="1"/>
    <col min="3331" max="3331" width="20" style="333" customWidth="1"/>
    <col min="3332" max="3333" width="11.42578125" style="333" customWidth="1"/>
    <col min="3334" max="3583" width="11.42578125" style="333" hidden="1"/>
    <col min="3584" max="3584" width="90.7109375" style="333" customWidth="1"/>
    <col min="3585" max="3585" width="42.28515625" style="333" customWidth="1"/>
    <col min="3586" max="3586" width="19.140625" style="333" bestFit="1" customWidth="1"/>
    <col min="3587" max="3587" width="20" style="333" customWidth="1"/>
    <col min="3588" max="3589" width="11.42578125" style="333" customWidth="1"/>
    <col min="3590" max="3839" width="11.42578125" style="333" hidden="1"/>
    <col min="3840" max="3840" width="90.7109375" style="333" customWidth="1"/>
    <col min="3841" max="3841" width="42.28515625" style="333" customWidth="1"/>
    <col min="3842" max="3842" width="19.140625" style="333" bestFit="1" customWidth="1"/>
    <col min="3843" max="3843" width="20" style="333" customWidth="1"/>
    <col min="3844" max="3845" width="11.42578125" style="333" customWidth="1"/>
    <col min="3846" max="4095" width="11.42578125" style="333" hidden="1"/>
    <col min="4096" max="4096" width="90.7109375" style="333" customWidth="1"/>
    <col min="4097" max="4097" width="42.28515625" style="333" customWidth="1"/>
    <col min="4098" max="4098" width="19.140625" style="333" bestFit="1" customWidth="1"/>
    <col min="4099" max="4099" width="20" style="333" customWidth="1"/>
    <col min="4100" max="4101" width="11.42578125" style="333" customWidth="1"/>
    <col min="4102" max="4351" width="11.42578125" style="333" hidden="1"/>
    <col min="4352" max="4352" width="90.7109375" style="333" customWidth="1"/>
    <col min="4353" max="4353" width="42.28515625" style="333" customWidth="1"/>
    <col min="4354" max="4354" width="19.140625" style="333" bestFit="1" customWidth="1"/>
    <col min="4355" max="4355" width="20" style="333" customWidth="1"/>
    <col min="4356" max="4357" width="11.42578125" style="333" customWidth="1"/>
    <col min="4358" max="4607" width="11.42578125" style="333" hidden="1"/>
    <col min="4608" max="4608" width="90.7109375" style="333" customWidth="1"/>
    <col min="4609" max="4609" width="42.28515625" style="333" customWidth="1"/>
    <col min="4610" max="4610" width="19.140625" style="333" bestFit="1" customWidth="1"/>
    <col min="4611" max="4611" width="20" style="333" customWidth="1"/>
    <col min="4612" max="4613" width="11.42578125" style="333" customWidth="1"/>
    <col min="4614" max="4863" width="11.42578125" style="333" hidden="1"/>
    <col min="4864" max="4864" width="90.7109375" style="333" customWidth="1"/>
    <col min="4865" max="4865" width="42.28515625" style="333" customWidth="1"/>
    <col min="4866" max="4866" width="19.140625" style="333" bestFit="1" customWidth="1"/>
    <col min="4867" max="4867" width="20" style="333" customWidth="1"/>
    <col min="4868" max="4869" width="11.42578125" style="333" customWidth="1"/>
    <col min="4870" max="5119" width="11.42578125" style="333" hidden="1"/>
    <col min="5120" max="5120" width="90.7109375" style="333" customWidth="1"/>
    <col min="5121" max="5121" width="42.28515625" style="333" customWidth="1"/>
    <col min="5122" max="5122" width="19.140625" style="333" bestFit="1" customWidth="1"/>
    <col min="5123" max="5123" width="20" style="333" customWidth="1"/>
    <col min="5124" max="5125" width="11.42578125" style="333" customWidth="1"/>
    <col min="5126" max="5375" width="11.42578125" style="333" hidden="1"/>
    <col min="5376" max="5376" width="90.7109375" style="333" customWidth="1"/>
    <col min="5377" max="5377" width="42.28515625" style="333" customWidth="1"/>
    <col min="5378" max="5378" width="19.140625" style="333" bestFit="1" customWidth="1"/>
    <col min="5379" max="5379" width="20" style="333" customWidth="1"/>
    <col min="5380" max="5381" width="11.42578125" style="333" customWidth="1"/>
    <col min="5382" max="5631" width="11.42578125" style="333" hidden="1"/>
    <col min="5632" max="5632" width="90.7109375" style="333" customWidth="1"/>
    <col min="5633" max="5633" width="42.28515625" style="333" customWidth="1"/>
    <col min="5634" max="5634" width="19.140625" style="333" bestFit="1" customWidth="1"/>
    <col min="5635" max="5635" width="20" style="333" customWidth="1"/>
    <col min="5636" max="5637" width="11.42578125" style="333" customWidth="1"/>
    <col min="5638" max="5887" width="11.42578125" style="333" hidden="1"/>
    <col min="5888" max="5888" width="90.7109375" style="333" customWidth="1"/>
    <col min="5889" max="5889" width="42.28515625" style="333" customWidth="1"/>
    <col min="5890" max="5890" width="19.140625" style="333" bestFit="1" customWidth="1"/>
    <col min="5891" max="5891" width="20" style="333" customWidth="1"/>
    <col min="5892" max="5893" width="11.42578125" style="333" customWidth="1"/>
    <col min="5894" max="6143" width="11.42578125" style="333" hidden="1"/>
    <col min="6144" max="6144" width="90.7109375" style="333" customWidth="1"/>
    <col min="6145" max="6145" width="42.28515625" style="333" customWidth="1"/>
    <col min="6146" max="6146" width="19.140625" style="333" bestFit="1" customWidth="1"/>
    <col min="6147" max="6147" width="20" style="333" customWidth="1"/>
    <col min="6148" max="6149" width="11.42578125" style="333" customWidth="1"/>
    <col min="6150" max="6399" width="11.42578125" style="333" hidden="1"/>
    <col min="6400" max="6400" width="90.7109375" style="333" customWidth="1"/>
    <col min="6401" max="6401" width="42.28515625" style="333" customWidth="1"/>
    <col min="6402" max="6402" width="19.140625" style="333" bestFit="1" customWidth="1"/>
    <col min="6403" max="6403" width="20" style="333" customWidth="1"/>
    <col min="6404" max="6405" width="11.42578125" style="333" customWidth="1"/>
    <col min="6406" max="6655" width="11.42578125" style="333" hidden="1"/>
    <col min="6656" max="6656" width="90.7109375" style="333" customWidth="1"/>
    <col min="6657" max="6657" width="42.28515625" style="333" customWidth="1"/>
    <col min="6658" max="6658" width="19.140625" style="333" bestFit="1" customWidth="1"/>
    <col min="6659" max="6659" width="20" style="333" customWidth="1"/>
    <col min="6660" max="6661" width="11.42578125" style="333" customWidth="1"/>
    <col min="6662" max="6911" width="11.42578125" style="333" hidden="1"/>
    <col min="6912" max="6912" width="90.7109375" style="333" customWidth="1"/>
    <col min="6913" max="6913" width="42.28515625" style="333" customWidth="1"/>
    <col min="6914" max="6914" width="19.140625" style="333" bestFit="1" customWidth="1"/>
    <col min="6915" max="6915" width="20" style="333" customWidth="1"/>
    <col min="6916" max="6917" width="11.42578125" style="333" customWidth="1"/>
    <col min="6918" max="7167" width="11.42578125" style="333" hidden="1"/>
    <col min="7168" max="7168" width="90.7109375" style="333" customWidth="1"/>
    <col min="7169" max="7169" width="42.28515625" style="333" customWidth="1"/>
    <col min="7170" max="7170" width="19.140625" style="333" bestFit="1" customWidth="1"/>
    <col min="7171" max="7171" width="20" style="333" customWidth="1"/>
    <col min="7172" max="7173" width="11.42578125" style="333" customWidth="1"/>
    <col min="7174" max="7423" width="11.42578125" style="333" hidden="1"/>
    <col min="7424" max="7424" width="90.7109375" style="333" customWidth="1"/>
    <col min="7425" max="7425" width="42.28515625" style="333" customWidth="1"/>
    <col min="7426" max="7426" width="19.140625" style="333" bestFit="1" customWidth="1"/>
    <col min="7427" max="7427" width="20" style="333" customWidth="1"/>
    <col min="7428" max="7429" width="11.42578125" style="333" customWidth="1"/>
    <col min="7430" max="7679" width="11.42578125" style="333" hidden="1"/>
    <col min="7680" max="7680" width="90.7109375" style="333" customWidth="1"/>
    <col min="7681" max="7681" width="42.28515625" style="333" customWidth="1"/>
    <col min="7682" max="7682" width="19.140625" style="333" bestFit="1" customWidth="1"/>
    <col min="7683" max="7683" width="20" style="333" customWidth="1"/>
    <col min="7684" max="7685" width="11.42578125" style="333" customWidth="1"/>
    <col min="7686" max="7935" width="11.42578125" style="333" hidden="1"/>
    <col min="7936" max="7936" width="90.7109375" style="333" customWidth="1"/>
    <col min="7937" max="7937" width="42.28515625" style="333" customWidth="1"/>
    <col min="7938" max="7938" width="19.140625" style="333" bestFit="1" customWidth="1"/>
    <col min="7939" max="7939" width="20" style="333" customWidth="1"/>
    <col min="7940" max="7941" width="11.42578125" style="333" customWidth="1"/>
    <col min="7942" max="8191" width="11.42578125" style="333" hidden="1"/>
    <col min="8192" max="8192" width="90.7109375" style="333" customWidth="1"/>
    <col min="8193" max="8193" width="42.28515625" style="333" customWidth="1"/>
    <col min="8194" max="8194" width="19.140625" style="333" bestFit="1" customWidth="1"/>
    <col min="8195" max="8195" width="20" style="333" customWidth="1"/>
    <col min="8196" max="8197" width="11.42578125" style="333" customWidth="1"/>
    <col min="8198" max="8447" width="11.42578125" style="333" hidden="1"/>
    <col min="8448" max="8448" width="90.7109375" style="333" customWidth="1"/>
    <col min="8449" max="8449" width="42.28515625" style="333" customWidth="1"/>
    <col min="8450" max="8450" width="19.140625" style="333" bestFit="1" customWidth="1"/>
    <col min="8451" max="8451" width="20" style="333" customWidth="1"/>
    <col min="8452" max="8453" width="11.42578125" style="333" customWidth="1"/>
    <col min="8454" max="8703" width="11.42578125" style="333" hidden="1"/>
    <col min="8704" max="8704" width="90.7109375" style="333" customWidth="1"/>
    <col min="8705" max="8705" width="42.28515625" style="333" customWidth="1"/>
    <col min="8706" max="8706" width="19.140625" style="333" bestFit="1" customWidth="1"/>
    <col min="8707" max="8707" width="20" style="333" customWidth="1"/>
    <col min="8708" max="8709" width="11.42578125" style="333" customWidth="1"/>
    <col min="8710" max="8959" width="11.42578125" style="333" hidden="1"/>
    <col min="8960" max="8960" width="90.7109375" style="333" customWidth="1"/>
    <col min="8961" max="8961" width="42.28515625" style="333" customWidth="1"/>
    <col min="8962" max="8962" width="19.140625" style="333" bestFit="1" customWidth="1"/>
    <col min="8963" max="8963" width="20" style="333" customWidth="1"/>
    <col min="8964" max="8965" width="11.42578125" style="333" customWidth="1"/>
    <col min="8966" max="9215" width="11.42578125" style="333" hidden="1"/>
    <col min="9216" max="9216" width="90.7109375" style="333" customWidth="1"/>
    <col min="9217" max="9217" width="42.28515625" style="333" customWidth="1"/>
    <col min="9218" max="9218" width="19.140625" style="333" bestFit="1" customWidth="1"/>
    <col min="9219" max="9219" width="20" style="333" customWidth="1"/>
    <col min="9220" max="9221" width="11.42578125" style="333" customWidth="1"/>
    <col min="9222" max="9471" width="11.42578125" style="333" hidden="1"/>
    <col min="9472" max="9472" width="90.7109375" style="333" customWidth="1"/>
    <col min="9473" max="9473" width="42.28515625" style="333" customWidth="1"/>
    <col min="9474" max="9474" width="19.140625" style="333" bestFit="1" customWidth="1"/>
    <col min="9475" max="9475" width="20" style="333" customWidth="1"/>
    <col min="9476" max="9477" width="11.42578125" style="333" customWidth="1"/>
    <col min="9478" max="9727" width="11.42578125" style="333" hidden="1"/>
    <col min="9728" max="9728" width="90.7109375" style="333" customWidth="1"/>
    <col min="9729" max="9729" width="42.28515625" style="333" customWidth="1"/>
    <col min="9730" max="9730" width="19.140625" style="333" bestFit="1" customWidth="1"/>
    <col min="9731" max="9731" width="20" style="333" customWidth="1"/>
    <col min="9732" max="9733" width="11.42578125" style="333" customWidth="1"/>
    <col min="9734" max="9983" width="11.42578125" style="333" hidden="1"/>
    <col min="9984" max="9984" width="90.7109375" style="333" customWidth="1"/>
    <col min="9985" max="9985" width="42.28515625" style="333" customWidth="1"/>
    <col min="9986" max="9986" width="19.140625" style="333" bestFit="1" customWidth="1"/>
    <col min="9987" max="9987" width="20" style="333" customWidth="1"/>
    <col min="9988" max="9989" width="11.42578125" style="333" customWidth="1"/>
    <col min="9990" max="10239" width="11.42578125" style="333" hidden="1"/>
    <col min="10240" max="10240" width="90.7109375" style="333" customWidth="1"/>
    <col min="10241" max="10241" width="42.28515625" style="333" customWidth="1"/>
    <col min="10242" max="10242" width="19.140625" style="333" bestFit="1" customWidth="1"/>
    <col min="10243" max="10243" width="20" style="333" customWidth="1"/>
    <col min="10244" max="10245" width="11.42578125" style="333" customWidth="1"/>
    <col min="10246" max="10495" width="11.42578125" style="333" hidden="1"/>
    <col min="10496" max="10496" width="90.7109375" style="333" customWidth="1"/>
    <col min="10497" max="10497" width="42.28515625" style="333" customWidth="1"/>
    <col min="10498" max="10498" width="19.140625" style="333" bestFit="1" customWidth="1"/>
    <col min="10499" max="10499" width="20" style="333" customWidth="1"/>
    <col min="10500" max="10501" width="11.42578125" style="333" customWidth="1"/>
    <col min="10502" max="10751" width="11.42578125" style="333" hidden="1"/>
    <col min="10752" max="10752" width="90.7109375" style="333" customWidth="1"/>
    <col min="10753" max="10753" width="42.28515625" style="333" customWidth="1"/>
    <col min="10754" max="10754" width="19.140625" style="333" bestFit="1" customWidth="1"/>
    <col min="10755" max="10755" width="20" style="333" customWidth="1"/>
    <col min="10756" max="10757" width="11.42578125" style="333" customWidth="1"/>
    <col min="10758" max="11007" width="11.42578125" style="333" hidden="1"/>
    <col min="11008" max="11008" width="90.7109375" style="333" customWidth="1"/>
    <col min="11009" max="11009" width="42.28515625" style="333" customWidth="1"/>
    <col min="11010" max="11010" width="19.140625" style="333" bestFit="1" customWidth="1"/>
    <col min="11011" max="11011" width="20" style="333" customWidth="1"/>
    <col min="11012" max="11013" width="11.42578125" style="333" customWidth="1"/>
    <col min="11014" max="11263" width="11.42578125" style="333" hidden="1"/>
    <col min="11264" max="11264" width="90.7109375" style="333" customWidth="1"/>
    <col min="11265" max="11265" width="42.28515625" style="333" customWidth="1"/>
    <col min="11266" max="11266" width="19.140625" style="333" bestFit="1" customWidth="1"/>
    <col min="11267" max="11267" width="20" style="333" customWidth="1"/>
    <col min="11268" max="11269" width="11.42578125" style="333" customWidth="1"/>
    <col min="11270" max="11519" width="11.42578125" style="333" hidden="1"/>
    <col min="11520" max="11520" width="90.7109375" style="333" customWidth="1"/>
    <col min="11521" max="11521" width="42.28515625" style="333" customWidth="1"/>
    <col min="11522" max="11522" width="19.140625" style="333" bestFit="1" customWidth="1"/>
    <col min="11523" max="11523" width="20" style="333" customWidth="1"/>
    <col min="11524" max="11525" width="11.42578125" style="333" customWidth="1"/>
    <col min="11526" max="11775" width="11.42578125" style="333" hidden="1"/>
    <col min="11776" max="11776" width="90.7109375" style="333" customWidth="1"/>
    <col min="11777" max="11777" width="42.28515625" style="333" customWidth="1"/>
    <col min="11778" max="11778" width="19.140625" style="333" bestFit="1" customWidth="1"/>
    <col min="11779" max="11779" width="20" style="333" customWidth="1"/>
    <col min="11780" max="11781" width="11.42578125" style="333" customWidth="1"/>
    <col min="11782" max="12031" width="11.42578125" style="333" hidden="1"/>
    <col min="12032" max="12032" width="90.7109375" style="333" customWidth="1"/>
    <col min="12033" max="12033" width="42.28515625" style="333" customWidth="1"/>
    <col min="12034" max="12034" width="19.140625" style="333" bestFit="1" customWidth="1"/>
    <col min="12035" max="12035" width="20" style="333" customWidth="1"/>
    <col min="12036" max="12037" width="11.42578125" style="333" customWidth="1"/>
    <col min="12038" max="12287" width="11.42578125" style="333" hidden="1"/>
    <col min="12288" max="12288" width="90.7109375" style="333" customWidth="1"/>
    <col min="12289" max="12289" width="42.28515625" style="333" customWidth="1"/>
    <col min="12290" max="12290" width="19.140625" style="333" bestFit="1" customWidth="1"/>
    <col min="12291" max="12291" width="20" style="333" customWidth="1"/>
    <col min="12292" max="12293" width="11.42578125" style="333" customWidth="1"/>
    <col min="12294" max="12543" width="11.42578125" style="333" hidden="1"/>
    <col min="12544" max="12544" width="90.7109375" style="333" customWidth="1"/>
    <col min="12545" max="12545" width="42.28515625" style="333" customWidth="1"/>
    <col min="12546" max="12546" width="19.140625" style="333" bestFit="1" customWidth="1"/>
    <col min="12547" max="12547" width="20" style="333" customWidth="1"/>
    <col min="12548" max="12549" width="11.42578125" style="333" customWidth="1"/>
    <col min="12550" max="12799" width="11.42578125" style="333" hidden="1"/>
    <col min="12800" max="12800" width="90.7109375" style="333" customWidth="1"/>
    <col min="12801" max="12801" width="42.28515625" style="333" customWidth="1"/>
    <col min="12802" max="12802" width="19.140625" style="333" bestFit="1" customWidth="1"/>
    <col min="12803" max="12803" width="20" style="333" customWidth="1"/>
    <col min="12804" max="12805" width="11.42578125" style="333" customWidth="1"/>
    <col min="12806" max="13055" width="11.42578125" style="333" hidden="1"/>
    <col min="13056" max="13056" width="90.7109375" style="333" customWidth="1"/>
    <col min="13057" max="13057" width="42.28515625" style="333" customWidth="1"/>
    <col min="13058" max="13058" width="19.140625" style="333" bestFit="1" customWidth="1"/>
    <col min="13059" max="13059" width="20" style="333" customWidth="1"/>
    <col min="13060" max="13061" width="11.42578125" style="333" customWidth="1"/>
    <col min="13062" max="13311" width="11.42578125" style="333" hidden="1"/>
    <col min="13312" max="13312" width="90.7109375" style="333" customWidth="1"/>
    <col min="13313" max="13313" width="42.28515625" style="333" customWidth="1"/>
    <col min="13314" max="13314" width="19.140625" style="333" bestFit="1" customWidth="1"/>
    <col min="13315" max="13315" width="20" style="333" customWidth="1"/>
    <col min="13316" max="13317" width="11.42578125" style="333" customWidth="1"/>
    <col min="13318" max="13567" width="11.42578125" style="333" hidden="1"/>
    <col min="13568" max="13568" width="90.7109375" style="333" customWidth="1"/>
    <col min="13569" max="13569" width="42.28515625" style="333" customWidth="1"/>
    <col min="13570" max="13570" width="19.140625" style="333" bestFit="1" customWidth="1"/>
    <col min="13571" max="13571" width="20" style="333" customWidth="1"/>
    <col min="13572" max="13573" width="11.42578125" style="333" customWidth="1"/>
    <col min="13574" max="13823" width="11.42578125" style="333" hidden="1"/>
    <col min="13824" max="13824" width="90.7109375" style="333" customWidth="1"/>
    <col min="13825" max="13825" width="42.28515625" style="333" customWidth="1"/>
    <col min="13826" max="13826" width="19.140625" style="333" bestFit="1" customWidth="1"/>
    <col min="13827" max="13827" width="20" style="333" customWidth="1"/>
    <col min="13828" max="13829" width="11.42578125" style="333" customWidth="1"/>
    <col min="13830" max="14079" width="11.42578125" style="333" hidden="1"/>
    <col min="14080" max="14080" width="90.7109375" style="333" customWidth="1"/>
    <col min="14081" max="14081" width="42.28515625" style="333" customWidth="1"/>
    <col min="14082" max="14082" width="19.140625" style="333" bestFit="1" customWidth="1"/>
    <col min="14083" max="14083" width="20" style="333" customWidth="1"/>
    <col min="14084" max="14085" width="11.42578125" style="333" customWidth="1"/>
    <col min="14086" max="14335" width="11.42578125" style="333" hidden="1"/>
    <col min="14336" max="14336" width="90.7109375" style="333" customWidth="1"/>
    <col min="14337" max="14337" width="42.28515625" style="333" customWidth="1"/>
    <col min="14338" max="14338" width="19.140625" style="333" bestFit="1" customWidth="1"/>
    <col min="14339" max="14339" width="20" style="333" customWidth="1"/>
    <col min="14340" max="14341" width="11.42578125" style="333" customWidth="1"/>
    <col min="14342" max="14591" width="11.42578125" style="333" hidden="1"/>
    <col min="14592" max="14592" width="90.7109375" style="333" customWidth="1"/>
    <col min="14593" max="14593" width="42.28515625" style="333" customWidth="1"/>
    <col min="14594" max="14594" width="19.140625" style="333" bestFit="1" customWidth="1"/>
    <col min="14595" max="14595" width="20" style="333" customWidth="1"/>
    <col min="14596" max="14597" width="11.42578125" style="333" customWidth="1"/>
    <col min="14598" max="14847" width="11.42578125" style="333" hidden="1"/>
    <col min="14848" max="14848" width="90.7109375" style="333" customWidth="1"/>
    <col min="14849" max="14849" width="42.28515625" style="333" customWidth="1"/>
    <col min="14850" max="14850" width="19.140625" style="333" bestFit="1" customWidth="1"/>
    <col min="14851" max="14851" width="20" style="333" customWidth="1"/>
    <col min="14852" max="14853" width="11.42578125" style="333" customWidth="1"/>
    <col min="14854" max="15103" width="11.42578125" style="333" hidden="1"/>
    <col min="15104" max="15104" width="90.7109375" style="333" customWidth="1"/>
    <col min="15105" max="15105" width="42.28515625" style="333" customWidth="1"/>
    <col min="15106" max="15106" width="19.140625" style="333" bestFit="1" customWidth="1"/>
    <col min="15107" max="15107" width="20" style="333" customWidth="1"/>
    <col min="15108" max="15109" width="11.42578125" style="333" customWidth="1"/>
    <col min="15110" max="15359" width="11.42578125" style="333" hidden="1"/>
    <col min="15360" max="15360" width="90.7109375" style="333" customWidth="1"/>
    <col min="15361" max="15361" width="42.28515625" style="333" customWidth="1"/>
    <col min="15362" max="15362" width="19.140625" style="333" bestFit="1" customWidth="1"/>
    <col min="15363" max="15363" width="20" style="333" customWidth="1"/>
    <col min="15364" max="15365" width="11.42578125" style="333" customWidth="1"/>
    <col min="15366" max="15615" width="11.42578125" style="333" hidden="1"/>
    <col min="15616" max="15616" width="90.7109375" style="333" customWidth="1"/>
    <col min="15617" max="15617" width="42.28515625" style="333" customWidth="1"/>
    <col min="15618" max="15618" width="19.140625" style="333" bestFit="1" customWidth="1"/>
    <col min="15619" max="15619" width="20" style="333" customWidth="1"/>
    <col min="15620" max="15621" width="11.42578125" style="333" customWidth="1"/>
    <col min="15622" max="15871" width="11.42578125" style="333" hidden="1"/>
    <col min="15872" max="15872" width="90.7109375" style="333" customWidth="1"/>
    <col min="15873" max="15873" width="42.28515625" style="333" customWidth="1"/>
    <col min="15874" max="15874" width="19.140625" style="333" bestFit="1" customWidth="1"/>
    <col min="15875" max="15875" width="20" style="333" customWidth="1"/>
    <col min="15876" max="15877" width="11.42578125" style="333" customWidth="1"/>
    <col min="15878" max="16127" width="11.42578125" style="333" hidden="1"/>
    <col min="16128" max="16128" width="90.7109375" style="333" customWidth="1"/>
    <col min="16129" max="16129" width="42.28515625" style="333" customWidth="1"/>
    <col min="16130" max="16130" width="19.140625" style="333" bestFit="1" customWidth="1"/>
    <col min="16131" max="16131" width="20" style="333" customWidth="1"/>
    <col min="16132" max="16133" width="11.42578125" style="333" customWidth="1"/>
    <col min="16134" max="16134" width="0" style="333" hidden="1"/>
    <col min="16135" max="16384" width="11.42578125" style="333" hidden="1"/>
  </cols>
  <sheetData>
    <row r="1" spans="1:260" ht="20.25" customHeight="1" x14ac:dyDescent="0.25">
      <c r="A1" s="574" t="s">
        <v>745</v>
      </c>
      <c r="B1" s="575"/>
      <c r="C1" s="575"/>
      <c r="D1" s="575"/>
      <c r="E1" s="576"/>
    </row>
    <row r="2" spans="1:260" ht="18.75" x14ac:dyDescent="0.25">
      <c r="A2" s="577" t="s">
        <v>746</v>
      </c>
      <c r="B2" s="578"/>
      <c r="C2" s="578"/>
      <c r="D2" s="578"/>
      <c r="E2" s="579"/>
    </row>
    <row r="3" spans="1:260" ht="18.75" x14ac:dyDescent="0.25">
      <c r="A3" s="577" t="s">
        <v>1473</v>
      </c>
      <c r="B3" s="578"/>
      <c r="C3" s="578"/>
      <c r="D3" s="578"/>
      <c r="E3" s="579"/>
    </row>
    <row r="4" spans="1:260" ht="18.75" x14ac:dyDescent="0.25">
      <c r="A4" s="577" t="s">
        <v>747</v>
      </c>
      <c r="B4" s="578"/>
      <c r="C4" s="578"/>
      <c r="D4" s="578"/>
      <c r="E4" s="579"/>
    </row>
    <row r="5" spans="1:260" ht="18.75" x14ac:dyDescent="0.25">
      <c r="A5" s="580" t="s">
        <v>517</v>
      </c>
      <c r="B5" s="581"/>
      <c r="C5" s="581"/>
      <c r="D5" s="581"/>
      <c r="E5" s="582"/>
    </row>
    <row r="6" spans="1:260" ht="3" customHeight="1" x14ac:dyDescent="0.25">
      <c r="A6" s="61"/>
      <c r="B6" s="62"/>
      <c r="C6" s="62"/>
      <c r="D6" s="62"/>
      <c r="E6" s="63"/>
    </row>
    <row r="7" spans="1:260" s="279" customFormat="1" ht="16.5" customHeight="1" x14ac:dyDescent="0.25">
      <c r="A7" s="583" t="s">
        <v>748</v>
      </c>
      <c r="B7" s="584"/>
      <c r="C7" s="584"/>
      <c r="D7" s="64"/>
      <c r="E7" s="65"/>
      <c r="IV7" s="280"/>
    </row>
    <row r="8" spans="1:260" ht="15" customHeight="1" x14ac:dyDescent="0.25">
      <c r="A8" s="585" t="s">
        <v>749</v>
      </c>
      <c r="B8" s="586" t="s">
        <v>750</v>
      </c>
      <c r="C8" s="587" t="s">
        <v>751</v>
      </c>
      <c r="D8" s="66" t="s">
        <v>518</v>
      </c>
      <c r="E8" s="67" t="s">
        <v>518</v>
      </c>
    </row>
    <row r="9" spans="1:260" ht="15.75" thickBot="1" x14ac:dyDescent="0.3">
      <c r="A9" s="585"/>
      <c r="B9" s="586"/>
      <c r="C9" s="587"/>
      <c r="D9" s="66" t="s">
        <v>519</v>
      </c>
      <c r="E9" s="67" t="s">
        <v>520</v>
      </c>
    </row>
    <row r="10" spans="1:260" x14ac:dyDescent="0.25">
      <c r="A10" s="571" t="s">
        <v>521</v>
      </c>
      <c r="B10" s="48" t="s">
        <v>688</v>
      </c>
      <c r="C10" s="273">
        <v>137758.6786058</v>
      </c>
      <c r="D10" s="104">
        <v>0.56120699644088745</v>
      </c>
      <c r="E10" s="105">
        <v>6.5138000000000001E-2</v>
      </c>
      <c r="F10" s="104">
        <v>4.2397000000000004E-2</v>
      </c>
      <c r="G10" s="104">
        <v>0</v>
      </c>
      <c r="H10" s="104">
        <v>0</v>
      </c>
      <c r="I10" s="104">
        <v>0</v>
      </c>
      <c r="J10" s="104">
        <v>0</v>
      </c>
      <c r="K10" s="104">
        <v>0</v>
      </c>
      <c r="L10" s="104">
        <v>0</v>
      </c>
      <c r="M10" s="104">
        <v>0</v>
      </c>
      <c r="N10" s="104">
        <v>0</v>
      </c>
      <c r="O10" s="104">
        <v>0</v>
      </c>
      <c r="P10" s="104">
        <v>0</v>
      </c>
      <c r="Q10" s="104">
        <v>0</v>
      </c>
      <c r="R10" s="104">
        <v>0</v>
      </c>
      <c r="S10" s="104">
        <v>0</v>
      </c>
      <c r="T10" s="104">
        <v>0</v>
      </c>
      <c r="U10" s="104">
        <v>0</v>
      </c>
      <c r="V10" s="104">
        <v>0</v>
      </c>
      <c r="W10" s="104">
        <v>0</v>
      </c>
      <c r="X10" s="104">
        <v>0</v>
      </c>
      <c r="Y10" s="104">
        <v>0</v>
      </c>
      <c r="Z10" s="104">
        <v>0</v>
      </c>
      <c r="AA10" s="104">
        <v>0</v>
      </c>
      <c r="AB10" s="104">
        <v>0</v>
      </c>
      <c r="AC10" s="104">
        <v>0</v>
      </c>
      <c r="AD10" s="104">
        <v>0</v>
      </c>
      <c r="AE10" s="104">
        <v>0</v>
      </c>
      <c r="AF10" s="104">
        <v>0</v>
      </c>
      <c r="AG10" s="104">
        <v>0</v>
      </c>
      <c r="AH10" s="104">
        <v>0</v>
      </c>
      <c r="AI10" s="104">
        <v>0</v>
      </c>
      <c r="AJ10" s="104">
        <v>0</v>
      </c>
      <c r="AK10" s="104">
        <v>0</v>
      </c>
      <c r="AL10" s="104">
        <v>0</v>
      </c>
      <c r="AM10" s="104">
        <v>0</v>
      </c>
      <c r="AN10" s="104">
        <v>0</v>
      </c>
      <c r="AO10" s="104">
        <v>0</v>
      </c>
      <c r="AP10" s="104">
        <v>0</v>
      </c>
      <c r="AQ10" s="104">
        <v>0</v>
      </c>
      <c r="AR10" s="104">
        <v>0</v>
      </c>
      <c r="AS10" s="104">
        <v>0</v>
      </c>
      <c r="AT10" s="104">
        <v>0</v>
      </c>
      <c r="AU10" s="104">
        <v>0</v>
      </c>
      <c r="AV10" s="104">
        <v>0</v>
      </c>
      <c r="AW10" s="104">
        <v>0</v>
      </c>
      <c r="AX10" s="104">
        <v>0</v>
      </c>
      <c r="AY10" s="104">
        <v>0</v>
      </c>
      <c r="AZ10" s="104">
        <v>0</v>
      </c>
      <c r="BA10" s="104">
        <v>0</v>
      </c>
      <c r="BB10" s="104">
        <v>0</v>
      </c>
      <c r="BC10" s="104">
        <v>0</v>
      </c>
      <c r="BD10" s="104">
        <v>0</v>
      </c>
      <c r="BE10" s="104">
        <v>0</v>
      </c>
      <c r="BF10" s="104">
        <v>0</v>
      </c>
      <c r="BG10" s="104">
        <v>0</v>
      </c>
      <c r="BH10" s="104">
        <v>0</v>
      </c>
      <c r="BI10" s="104">
        <v>0</v>
      </c>
      <c r="BJ10" s="104">
        <v>0</v>
      </c>
      <c r="BK10" s="104">
        <v>0</v>
      </c>
      <c r="BL10" s="104">
        <v>0</v>
      </c>
      <c r="BM10" s="104">
        <v>0</v>
      </c>
      <c r="BN10" s="104">
        <v>0</v>
      </c>
      <c r="BO10" s="104">
        <v>0</v>
      </c>
      <c r="BP10" s="104">
        <v>0</v>
      </c>
      <c r="BQ10" s="104">
        <v>0</v>
      </c>
      <c r="BR10" s="104">
        <v>0</v>
      </c>
      <c r="BS10" s="104">
        <v>0</v>
      </c>
      <c r="BT10" s="104">
        <v>0</v>
      </c>
      <c r="BU10" s="104">
        <v>0</v>
      </c>
      <c r="BV10" s="104">
        <v>0</v>
      </c>
      <c r="BW10" s="104">
        <v>0</v>
      </c>
      <c r="BX10" s="104">
        <v>0</v>
      </c>
      <c r="BY10" s="104">
        <v>0</v>
      </c>
      <c r="BZ10" s="104">
        <v>0</v>
      </c>
      <c r="CA10" s="104">
        <v>0</v>
      </c>
      <c r="CB10" s="104">
        <v>0</v>
      </c>
      <c r="CC10" s="104">
        <v>0</v>
      </c>
      <c r="CD10" s="104">
        <v>0</v>
      </c>
      <c r="CE10" s="104">
        <v>0</v>
      </c>
      <c r="CF10" s="104">
        <v>0</v>
      </c>
      <c r="CG10" s="104">
        <v>0</v>
      </c>
      <c r="CH10" s="104">
        <v>0</v>
      </c>
      <c r="CI10" s="104">
        <v>0</v>
      </c>
      <c r="CJ10" s="104">
        <v>0</v>
      </c>
      <c r="CK10" s="104">
        <v>0</v>
      </c>
      <c r="CL10" s="104">
        <v>0</v>
      </c>
      <c r="CM10" s="104">
        <v>0</v>
      </c>
      <c r="CN10" s="104">
        <v>0</v>
      </c>
      <c r="CO10" s="104">
        <v>0</v>
      </c>
      <c r="CP10" s="104">
        <v>0</v>
      </c>
      <c r="CQ10" s="104">
        <v>0</v>
      </c>
      <c r="CR10" s="104">
        <v>0</v>
      </c>
      <c r="CS10" s="104">
        <v>0</v>
      </c>
      <c r="CT10" s="104">
        <v>0</v>
      </c>
      <c r="CU10" s="104">
        <v>0</v>
      </c>
      <c r="CV10" s="104">
        <v>0</v>
      </c>
      <c r="CW10" s="104">
        <v>0</v>
      </c>
      <c r="CX10" s="104">
        <v>0</v>
      </c>
      <c r="CY10" s="104">
        <v>0</v>
      </c>
      <c r="CZ10" s="104">
        <v>0</v>
      </c>
      <c r="DA10" s="104">
        <v>0</v>
      </c>
      <c r="DB10" s="104">
        <v>0</v>
      </c>
      <c r="DC10" s="104">
        <v>0</v>
      </c>
      <c r="DD10" s="104">
        <v>0</v>
      </c>
      <c r="DE10" s="104">
        <v>0</v>
      </c>
      <c r="DF10" s="104">
        <v>0</v>
      </c>
      <c r="DG10" s="104">
        <v>0</v>
      </c>
      <c r="DH10" s="104">
        <v>0</v>
      </c>
      <c r="DI10" s="104">
        <v>0</v>
      </c>
      <c r="DJ10" s="104">
        <v>0</v>
      </c>
      <c r="DK10" s="104">
        <v>0</v>
      </c>
      <c r="DL10" s="104">
        <v>0</v>
      </c>
      <c r="DM10" s="104">
        <v>0</v>
      </c>
      <c r="DN10" s="104">
        <v>0</v>
      </c>
      <c r="DO10" s="104">
        <v>0</v>
      </c>
      <c r="DP10" s="104">
        <v>0</v>
      </c>
      <c r="DQ10" s="104">
        <v>0</v>
      </c>
      <c r="DR10" s="104">
        <v>0</v>
      </c>
      <c r="DS10" s="104">
        <v>0</v>
      </c>
      <c r="DT10" s="104">
        <v>0</v>
      </c>
      <c r="DU10" s="104">
        <v>0</v>
      </c>
      <c r="DV10" s="104">
        <v>0</v>
      </c>
      <c r="DW10" s="104">
        <v>0</v>
      </c>
      <c r="DX10" s="104">
        <v>0</v>
      </c>
      <c r="DY10" s="104">
        <v>0</v>
      </c>
      <c r="DZ10" s="104">
        <v>0</v>
      </c>
      <c r="EA10" s="104">
        <v>0</v>
      </c>
      <c r="EB10" s="104">
        <v>0</v>
      </c>
      <c r="EC10" s="104">
        <v>0</v>
      </c>
      <c r="ED10" s="104">
        <v>0</v>
      </c>
      <c r="EE10" s="104">
        <v>0</v>
      </c>
      <c r="EF10" s="104">
        <v>0</v>
      </c>
      <c r="EG10" s="104">
        <v>0</v>
      </c>
      <c r="EH10" s="104">
        <v>0</v>
      </c>
      <c r="EI10" s="104">
        <v>0</v>
      </c>
      <c r="EJ10" s="104">
        <v>0</v>
      </c>
      <c r="EK10" s="104">
        <v>0</v>
      </c>
      <c r="EL10" s="104">
        <v>0</v>
      </c>
      <c r="EM10" s="104">
        <v>0</v>
      </c>
      <c r="EN10" s="104">
        <v>0</v>
      </c>
      <c r="EO10" s="104">
        <v>0</v>
      </c>
      <c r="EP10" s="104">
        <v>0</v>
      </c>
      <c r="EQ10" s="104">
        <v>0</v>
      </c>
      <c r="ER10" s="104">
        <v>0</v>
      </c>
      <c r="ES10" s="104">
        <v>0</v>
      </c>
      <c r="ET10" s="104">
        <v>0</v>
      </c>
      <c r="EU10" s="104">
        <v>0</v>
      </c>
      <c r="EV10" s="104">
        <v>0</v>
      </c>
      <c r="EW10" s="104">
        <v>0</v>
      </c>
      <c r="EX10" s="104">
        <v>0</v>
      </c>
      <c r="EY10" s="104">
        <v>0</v>
      </c>
      <c r="EZ10" s="104">
        <v>0</v>
      </c>
      <c r="FA10" s="104">
        <v>0</v>
      </c>
      <c r="FB10" s="104">
        <v>0</v>
      </c>
      <c r="FC10" s="104">
        <v>0</v>
      </c>
      <c r="FD10" s="104">
        <v>0</v>
      </c>
      <c r="FE10" s="104">
        <v>0</v>
      </c>
      <c r="FF10" s="104">
        <v>0</v>
      </c>
      <c r="FG10" s="104">
        <v>0</v>
      </c>
      <c r="FH10" s="104">
        <v>0</v>
      </c>
      <c r="FI10" s="104">
        <v>0</v>
      </c>
      <c r="FJ10" s="104">
        <v>0</v>
      </c>
      <c r="FK10" s="104">
        <v>0</v>
      </c>
      <c r="FL10" s="104">
        <v>0</v>
      </c>
      <c r="FM10" s="104">
        <v>0</v>
      </c>
      <c r="FN10" s="104">
        <v>0</v>
      </c>
      <c r="FO10" s="104">
        <v>0</v>
      </c>
      <c r="FP10" s="104">
        <v>0</v>
      </c>
      <c r="FQ10" s="104">
        <v>0</v>
      </c>
      <c r="FR10" s="104">
        <v>0</v>
      </c>
      <c r="FS10" s="104">
        <v>0</v>
      </c>
      <c r="FT10" s="104">
        <v>0</v>
      </c>
      <c r="FU10" s="104">
        <v>0</v>
      </c>
      <c r="FV10" s="104">
        <v>0</v>
      </c>
      <c r="FW10" s="104">
        <v>0</v>
      </c>
      <c r="FX10" s="104">
        <v>0</v>
      </c>
      <c r="FY10" s="104">
        <v>0</v>
      </c>
      <c r="FZ10" s="104">
        <v>0</v>
      </c>
      <c r="GA10" s="104">
        <v>0</v>
      </c>
      <c r="GB10" s="104">
        <v>0</v>
      </c>
      <c r="GC10" s="104">
        <v>0</v>
      </c>
      <c r="GD10" s="104">
        <v>0</v>
      </c>
      <c r="GE10" s="104">
        <v>0</v>
      </c>
      <c r="GF10" s="104">
        <v>0</v>
      </c>
      <c r="GG10" s="104">
        <v>0</v>
      </c>
      <c r="GH10" s="104">
        <v>0</v>
      </c>
      <c r="GI10" s="104">
        <v>0</v>
      </c>
      <c r="GJ10" s="104">
        <v>0</v>
      </c>
      <c r="GK10" s="104">
        <v>0</v>
      </c>
      <c r="GL10" s="104">
        <v>0</v>
      </c>
      <c r="GM10" s="104">
        <v>0</v>
      </c>
      <c r="GN10" s="104">
        <v>0</v>
      </c>
      <c r="GO10" s="104">
        <v>0</v>
      </c>
      <c r="GP10" s="104">
        <v>0</v>
      </c>
      <c r="GQ10" s="104">
        <v>0</v>
      </c>
      <c r="GR10" s="104">
        <v>0</v>
      </c>
      <c r="GS10" s="104">
        <v>0</v>
      </c>
      <c r="GT10" s="104">
        <v>0</v>
      </c>
      <c r="GU10" s="104">
        <v>0</v>
      </c>
      <c r="GV10" s="104">
        <v>0</v>
      </c>
      <c r="GW10" s="104">
        <v>0</v>
      </c>
      <c r="GX10" s="104">
        <v>0</v>
      </c>
      <c r="GY10" s="104">
        <v>0</v>
      </c>
      <c r="GZ10" s="104">
        <v>0</v>
      </c>
      <c r="HA10" s="104">
        <v>0</v>
      </c>
      <c r="HB10" s="104">
        <v>0</v>
      </c>
      <c r="HC10" s="104">
        <v>0</v>
      </c>
      <c r="HD10" s="104">
        <v>0</v>
      </c>
      <c r="HE10" s="104">
        <v>0</v>
      </c>
      <c r="HF10" s="104">
        <v>0</v>
      </c>
      <c r="HG10" s="104">
        <v>0</v>
      </c>
      <c r="HH10" s="104">
        <v>0</v>
      </c>
      <c r="HI10" s="104">
        <v>0</v>
      </c>
      <c r="HJ10" s="104">
        <v>0</v>
      </c>
      <c r="HK10" s="104">
        <v>0</v>
      </c>
      <c r="HL10" s="104">
        <v>0</v>
      </c>
      <c r="HM10" s="104">
        <v>0</v>
      </c>
      <c r="HN10" s="104">
        <v>0</v>
      </c>
      <c r="HO10" s="104">
        <v>0</v>
      </c>
      <c r="HP10" s="104">
        <v>0</v>
      </c>
      <c r="HQ10" s="104">
        <v>0</v>
      </c>
      <c r="HR10" s="104">
        <v>0</v>
      </c>
      <c r="HS10" s="104">
        <v>0</v>
      </c>
      <c r="HT10" s="104">
        <v>0</v>
      </c>
      <c r="HU10" s="104">
        <v>0</v>
      </c>
      <c r="HV10" s="104">
        <v>0</v>
      </c>
      <c r="HW10" s="104">
        <v>0</v>
      </c>
      <c r="HX10" s="104">
        <v>0</v>
      </c>
      <c r="HY10" s="104">
        <v>0</v>
      </c>
      <c r="HZ10" s="104">
        <v>0</v>
      </c>
      <c r="IA10" s="104">
        <v>0</v>
      </c>
      <c r="IB10" s="104">
        <v>0</v>
      </c>
      <c r="IC10" s="104">
        <v>0</v>
      </c>
      <c r="ID10" s="104">
        <v>0</v>
      </c>
      <c r="IE10" s="104">
        <v>0</v>
      </c>
      <c r="IF10" s="104">
        <v>0</v>
      </c>
      <c r="IG10" s="104">
        <v>0</v>
      </c>
      <c r="IH10" s="104">
        <v>0</v>
      </c>
      <c r="II10" s="104">
        <v>0</v>
      </c>
      <c r="IJ10" s="104">
        <v>0</v>
      </c>
      <c r="IK10" s="104">
        <v>0</v>
      </c>
      <c r="IL10" s="104">
        <v>0</v>
      </c>
      <c r="IM10" s="104">
        <v>0</v>
      </c>
      <c r="IN10" s="104">
        <v>0</v>
      </c>
      <c r="IO10" s="104">
        <v>0</v>
      </c>
      <c r="IP10" s="104">
        <v>0</v>
      </c>
      <c r="IQ10" s="104">
        <v>0</v>
      </c>
      <c r="IR10" s="104">
        <v>0</v>
      </c>
      <c r="IS10" s="104">
        <v>0</v>
      </c>
      <c r="IT10" s="104">
        <v>0</v>
      </c>
      <c r="IU10" s="104">
        <v>0</v>
      </c>
      <c r="IV10" s="281"/>
      <c r="IW10" s="445"/>
      <c r="IX10" s="445"/>
      <c r="IY10" s="2"/>
      <c r="IZ10" s="2"/>
    </row>
    <row r="11" spans="1:260" x14ac:dyDescent="0.25">
      <c r="A11" s="572"/>
      <c r="B11" s="49" t="s">
        <v>689</v>
      </c>
      <c r="C11" s="275">
        <v>182151.55938699999</v>
      </c>
      <c r="D11" s="2">
        <v>3.0490780249238014E-2</v>
      </c>
      <c r="E11" s="106">
        <v>2.7655000000000002E-2</v>
      </c>
      <c r="F11" s="333">
        <v>3.7664000000000003E-2</v>
      </c>
      <c r="IV11" s="281"/>
      <c r="IW11" s="445"/>
      <c r="IX11" s="445"/>
      <c r="IY11" s="2"/>
      <c r="IZ11" s="2"/>
    </row>
    <row r="12" spans="1:260" x14ac:dyDescent="0.25">
      <c r="A12" s="572"/>
      <c r="B12" s="49" t="s">
        <v>690</v>
      </c>
      <c r="C12" s="275">
        <v>20794.925926600001</v>
      </c>
      <c r="D12" s="2">
        <v>3.5391200333833694E-2</v>
      </c>
      <c r="E12" s="106">
        <v>3.4759000000000005E-2</v>
      </c>
      <c r="F12" s="333">
        <v>2.6849000000000001E-2</v>
      </c>
      <c r="IV12" s="281"/>
      <c r="IW12" s="445"/>
      <c r="IX12" s="445"/>
      <c r="IY12" s="2"/>
      <c r="IZ12" s="2"/>
    </row>
    <row r="13" spans="1:260" ht="15.75" thickBot="1" x14ac:dyDescent="0.3">
      <c r="A13" s="573" t="s">
        <v>521</v>
      </c>
      <c r="B13" s="50" t="s">
        <v>691</v>
      </c>
      <c r="C13" s="275">
        <v>411386.34166420001</v>
      </c>
      <c r="D13" s="2">
        <v>0.56764978170394897</v>
      </c>
      <c r="E13" s="106">
        <v>7.1692000000000006E-2</v>
      </c>
      <c r="F13" s="333">
        <v>3.5501000000000005E-2</v>
      </c>
      <c r="IV13" s="281"/>
      <c r="IW13" s="445"/>
      <c r="IX13" s="445"/>
      <c r="IY13" s="2"/>
      <c r="IZ13" s="2"/>
    </row>
    <row r="14" spans="1:260" x14ac:dyDescent="0.25">
      <c r="A14" s="588" t="s">
        <v>522</v>
      </c>
      <c r="B14" s="51" t="s">
        <v>692</v>
      </c>
      <c r="C14" s="273">
        <v>193993.86906760003</v>
      </c>
      <c r="D14" s="104">
        <v>0.30214411020278931</v>
      </c>
      <c r="E14" s="105">
        <v>5.0213000000000001E-2</v>
      </c>
      <c r="F14" s="333">
        <v>6.9964000000000012E-2</v>
      </c>
      <c r="IV14" s="281"/>
      <c r="IW14" s="445"/>
      <c r="IX14" s="445"/>
      <c r="IY14" s="2"/>
      <c r="IZ14" s="2"/>
    </row>
    <row r="15" spans="1:260" x14ac:dyDescent="0.25">
      <c r="A15" s="589" t="s">
        <v>522</v>
      </c>
      <c r="B15" s="49" t="s">
        <v>693</v>
      </c>
      <c r="C15" s="275">
        <v>181292.31392860002</v>
      </c>
      <c r="D15" s="2">
        <v>2.9791241511702538E-2</v>
      </c>
      <c r="E15" s="106">
        <v>3.0487000000000004E-2</v>
      </c>
      <c r="F15" s="333">
        <v>4.2000000000000003E-2</v>
      </c>
      <c r="IV15" s="281"/>
      <c r="IW15" s="445"/>
      <c r="IX15" s="445"/>
      <c r="IY15" s="2"/>
      <c r="IZ15" s="2"/>
    </row>
    <row r="16" spans="1:260" x14ac:dyDescent="0.25">
      <c r="A16" s="572" t="s">
        <v>522</v>
      </c>
      <c r="B16" s="49" t="s">
        <v>694</v>
      </c>
      <c r="C16" s="275">
        <v>434465.86052520003</v>
      </c>
      <c r="D16" s="2">
        <v>1.3612109236419201E-2</v>
      </c>
      <c r="E16" s="106">
        <v>1.1874000000000001E-2</v>
      </c>
      <c r="F16" s="333">
        <v>3.2600999999999998E-2</v>
      </c>
      <c r="IV16" s="281"/>
      <c r="IW16" s="445"/>
      <c r="IX16" s="445"/>
      <c r="IY16" s="2"/>
      <c r="IZ16" s="2"/>
    </row>
    <row r="17" spans="1:260" ht="15.75" thickBot="1" x14ac:dyDescent="0.3">
      <c r="A17" s="573" t="s">
        <v>522</v>
      </c>
      <c r="B17" s="50" t="s">
        <v>695</v>
      </c>
      <c r="C17" s="275">
        <v>257107.3594712</v>
      </c>
      <c r="D17" s="2">
        <v>0.31414511799812317</v>
      </c>
      <c r="E17" s="106">
        <v>1.7223000000000002E-2</v>
      </c>
      <c r="F17" s="333">
        <v>1.4956000000000001E-2</v>
      </c>
      <c r="IV17" s="281"/>
      <c r="IW17" s="445"/>
      <c r="IX17" s="445"/>
      <c r="IY17" s="2"/>
      <c r="IZ17" s="2"/>
    </row>
    <row r="18" spans="1:260" x14ac:dyDescent="0.25">
      <c r="A18" s="571" t="s">
        <v>523</v>
      </c>
      <c r="B18" s="48" t="s">
        <v>696</v>
      </c>
      <c r="C18" s="273">
        <v>239862.05191340001</v>
      </c>
      <c r="D18" s="104">
        <v>2.9806999489665031E-2</v>
      </c>
      <c r="E18" s="105">
        <v>2.8303000000000005E-2</v>
      </c>
      <c r="F18" s="333">
        <v>2.2364000000000002E-2</v>
      </c>
      <c r="IV18" s="281"/>
      <c r="IW18" s="445"/>
      <c r="IX18" s="445"/>
      <c r="IY18" s="2"/>
      <c r="IZ18" s="2"/>
    </row>
    <row r="19" spans="1:260" x14ac:dyDescent="0.25">
      <c r="A19" s="572" t="s">
        <v>523</v>
      </c>
      <c r="B19" s="49" t="s">
        <v>697</v>
      </c>
      <c r="C19" s="275">
        <v>142943.10762200001</v>
      </c>
      <c r="D19" s="2">
        <v>-1.4491740465164185</v>
      </c>
      <c r="E19" s="106">
        <v>-1.8756999999999999E-2</v>
      </c>
      <c r="F19" s="333">
        <v>1.8144E-2</v>
      </c>
      <c r="IV19" s="281"/>
      <c r="IW19" s="445"/>
      <c r="IX19" s="445"/>
      <c r="IY19" s="2"/>
      <c r="IZ19" s="2"/>
    </row>
    <row r="20" spans="1:260" x14ac:dyDescent="0.25">
      <c r="A20" s="572"/>
      <c r="B20" s="49" t="s">
        <v>698</v>
      </c>
      <c r="C20" s="275">
        <v>223214.75936760003</v>
      </c>
      <c r="D20" s="2">
        <v>2.9128570109605789E-2</v>
      </c>
      <c r="E20" s="106">
        <v>2.6678000000000004E-2</v>
      </c>
      <c r="IV20" s="281"/>
      <c r="IW20" s="445"/>
      <c r="IX20" s="445"/>
      <c r="IY20" s="2"/>
      <c r="IZ20" s="2"/>
    </row>
    <row r="21" spans="1:260" ht="15.75" thickBot="1" x14ac:dyDescent="0.3">
      <c r="A21" s="573" t="s">
        <v>523</v>
      </c>
      <c r="B21" s="50" t="s">
        <v>699</v>
      </c>
      <c r="C21" s="274">
        <v>114345.1963542</v>
      </c>
      <c r="D21" s="107">
        <v>2.8176819905638695E-2</v>
      </c>
      <c r="E21" s="108">
        <v>2.5967000000000004E-2</v>
      </c>
      <c r="F21" s="333">
        <v>2.1911000000000003E-2</v>
      </c>
      <c r="IV21" s="281"/>
      <c r="IW21" s="445"/>
      <c r="IX21" s="445"/>
      <c r="IY21" s="2"/>
      <c r="IZ21" s="2"/>
    </row>
    <row r="22" spans="1:260" x14ac:dyDescent="0.25">
      <c r="A22" s="588" t="s">
        <v>524</v>
      </c>
      <c r="B22" s="48" t="s">
        <v>700</v>
      </c>
      <c r="C22" s="275">
        <v>183428.4028178</v>
      </c>
      <c r="D22" s="2">
        <v>2.7729010209441185E-2</v>
      </c>
      <c r="E22" s="106">
        <v>2.7365E-2</v>
      </c>
      <c r="F22" s="333">
        <v>3.9526000000000006E-2</v>
      </c>
      <c r="IV22" s="281"/>
      <c r="IW22" s="445"/>
      <c r="IX22" s="445"/>
      <c r="IY22" s="2"/>
      <c r="IZ22" s="2"/>
    </row>
    <row r="23" spans="1:260" x14ac:dyDescent="0.25">
      <c r="A23" s="589" t="s">
        <v>524</v>
      </c>
      <c r="B23" s="49" t="s">
        <v>701</v>
      </c>
      <c r="C23" s="275">
        <v>70330.849618399996</v>
      </c>
      <c r="D23" s="2">
        <v>2.7954330667853355E-2</v>
      </c>
      <c r="E23" s="106">
        <v>2.7531000000000003E-2</v>
      </c>
      <c r="F23" s="333">
        <v>1.3232000000000001E-2</v>
      </c>
      <c r="IV23" s="281"/>
      <c r="IW23" s="445"/>
      <c r="IX23" s="445"/>
      <c r="IY23" s="2"/>
      <c r="IZ23" s="2"/>
    </row>
    <row r="24" spans="1:260" x14ac:dyDescent="0.25">
      <c r="A24" s="589" t="s">
        <v>524</v>
      </c>
      <c r="B24" s="49" t="s">
        <v>702</v>
      </c>
      <c r="C24" s="275">
        <v>76646.205132000003</v>
      </c>
      <c r="D24" s="2">
        <v>2.3872088640928268E-2</v>
      </c>
      <c r="E24" s="106">
        <v>2.6419000000000005E-2</v>
      </c>
      <c r="F24" s="333">
        <v>1.0813000000000001E-2</v>
      </c>
      <c r="IV24" s="281"/>
      <c r="IW24" s="445"/>
      <c r="IX24" s="445"/>
      <c r="IY24" s="2"/>
      <c r="IZ24" s="2"/>
    </row>
    <row r="25" spans="1:260" ht="15.75" thickBot="1" x14ac:dyDescent="0.3">
      <c r="A25" s="592" t="s">
        <v>524</v>
      </c>
      <c r="B25" s="50" t="s">
        <v>703</v>
      </c>
      <c r="C25" s="275">
        <v>172008.9337274</v>
      </c>
      <c r="D25" s="2">
        <v>2.6490690186619759E-2</v>
      </c>
      <c r="E25" s="106">
        <v>2.6637000000000001E-2</v>
      </c>
      <c r="F25" s="333">
        <v>1.8907000000000004E-2</v>
      </c>
      <c r="IV25" s="281"/>
      <c r="IW25" s="445"/>
      <c r="IX25" s="445"/>
      <c r="IY25" s="2"/>
      <c r="IZ25" s="2"/>
    </row>
    <row r="26" spans="1:260" ht="15.75" thickBot="1" x14ac:dyDescent="0.3">
      <c r="A26" s="282" t="s">
        <v>1131</v>
      </c>
      <c r="B26" s="52" t="s">
        <v>704</v>
      </c>
      <c r="C26" s="283">
        <v>300009.27509280003</v>
      </c>
      <c r="D26" s="109">
        <v>1.8266600370407104</v>
      </c>
      <c r="E26" s="110">
        <v>3.8185999999999998E-2</v>
      </c>
      <c r="IV26" s="281"/>
      <c r="IW26" s="445"/>
      <c r="IX26" s="445"/>
      <c r="IY26" s="2"/>
      <c r="IZ26" s="2"/>
    </row>
    <row r="27" spans="1:260" ht="15.75" thickBot="1" x14ac:dyDescent="0.3">
      <c r="A27" s="284" t="s">
        <v>526</v>
      </c>
      <c r="B27" s="52" t="s">
        <v>705</v>
      </c>
      <c r="C27" s="283">
        <v>707.44230200000004</v>
      </c>
      <c r="D27" s="109">
        <v>-4.8914547078311443E-3</v>
      </c>
      <c r="E27" s="110">
        <v>-6.5020000000000008E-3</v>
      </c>
      <c r="F27" s="333">
        <v>5.3560000000000005E-3</v>
      </c>
      <c r="IV27" s="281"/>
      <c r="IW27" s="445"/>
      <c r="IX27" s="445"/>
      <c r="IY27" s="2"/>
      <c r="IZ27" s="2"/>
    </row>
    <row r="28" spans="1:260" x14ac:dyDescent="0.25">
      <c r="A28" s="588" t="s">
        <v>527</v>
      </c>
      <c r="B28" s="53" t="s">
        <v>706</v>
      </c>
      <c r="C28" s="275">
        <v>122352.51447860002</v>
      </c>
      <c r="D28" s="2">
        <v>2.682976983487606E-2</v>
      </c>
      <c r="E28" s="106">
        <v>2.5864000000000002E-2</v>
      </c>
      <c r="F28" s="333">
        <v>1.7375000000000002E-2</v>
      </c>
      <c r="IV28" s="281"/>
      <c r="IW28" s="445"/>
      <c r="IX28" s="445"/>
      <c r="IY28" s="2"/>
      <c r="IZ28" s="2"/>
    </row>
    <row r="29" spans="1:260" x14ac:dyDescent="0.25">
      <c r="A29" s="589" t="s">
        <v>527</v>
      </c>
      <c r="B29" s="49" t="s">
        <v>707</v>
      </c>
      <c r="C29" s="275">
        <v>427306.78771200002</v>
      </c>
      <c r="D29" s="2">
        <v>2.3816049098968506E-2</v>
      </c>
      <c r="E29" s="106">
        <v>2.2915000000000005E-2</v>
      </c>
      <c r="F29" s="333">
        <v>2.0121E-2</v>
      </c>
      <c r="IV29" s="281"/>
      <c r="IW29" s="445"/>
      <c r="IX29" s="445"/>
      <c r="IY29" s="2"/>
      <c r="IZ29" s="2"/>
    </row>
    <row r="30" spans="1:260" x14ac:dyDescent="0.25">
      <c r="A30" s="589"/>
      <c r="B30" s="49" t="s">
        <v>708</v>
      </c>
      <c r="C30" s="275">
        <v>229992.81426660001</v>
      </c>
      <c r="D30" s="2">
        <v>2.3378049954771996E-2</v>
      </c>
      <c r="E30" s="106">
        <v>2.6585000000000001E-2</v>
      </c>
      <c r="IV30" s="281"/>
      <c r="IW30" s="445"/>
      <c r="IX30" s="445"/>
      <c r="IY30" s="2"/>
      <c r="IZ30" s="2"/>
    </row>
    <row r="31" spans="1:260" x14ac:dyDescent="0.25">
      <c r="A31" s="572" t="s">
        <v>527</v>
      </c>
      <c r="B31" s="49" t="s">
        <v>709</v>
      </c>
      <c r="C31" s="275">
        <v>9800.2722145999996</v>
      </c>
      <c r="D31" s="2">
        <v>3.326420858502388E-2</v>
      </c>
      <c r="E31" s="106">
        <v>3.3111000000000002E-2</v>
      </c>
      <c r="F31" s="333">
        <v>3.6624000000000004E-2</v>
      </c>
      <c r="IV31" s="281"/>
      <c r="IW31" s="445"/>
      <c r="IX31" s="445"/>
      <c r="IY31" s="2"/>
      <c r="IZ31" s="2"/>
    </row>
    <row r="32" spans="1:260" ht="15.75" thickBot="1" x14ac:dyDescent="0.3">
      <c r="A32" s="573" t="s">
        <v>527</v>
      </c>
      <c r="B32" s="50" t="s">
        <v>710</v>
      </c>
      <c r="C32" s="274">
        <v>147053.79564960001</v>
      </c>
      <c r="D32" s="107">
        <v>2.9689369723200798E-2</v>
      </c>
      <c r="E32" s="108">
        <v>3.3047000000000007E-2</v>
      </c>
      <c r="F32" s="333">
        <v>3.0382000000000006E-2</v>
      </c>
      <c r="IV32" s="281"/>
      <c r="IW32" s="445"/>
      <c r="IX32" s="445"/>
      <c r="IY32" s="2"/>
      <c r="IZ32" s="2"/>
    </row>
    <row r="33" spans="1:260" x14ac:dyDescent="0.25">
      <c r="A33" s="571" t="s">
        <v>528</v>
      </c>
      <c r="B33" s="48" t="s">
        <v>711</v>
      </c>
      <c r="C33" s="275">
        <v>119783.42684840001</v>
      </c>
      <c r="D33" s="2">
        <v>1.0612950660288334E-2</v>
      </c>
      <c r="E33" s="106">
        <v>1.8145000000000001E-2</v>
      </c>
      <c r="F33" s="333">
        <v>2.2553E-2</v>
      </c>
      <c r="IV33" s="281"/>
      <c r="IW33" s="445"/>
      <c r="IX33" s="445"/>
      <c r="IY33" s="2"/>
      <c r="IZ33" s="2"/>
    </row>
    <row r="34" spans="1:260" x14ac:dyDescent="0.25">
      <c r="A34" s="572"/>
      <c r="B34" s="49" t="s">
        <v>712</v>
      </c>
      <c r="C34" s="275">
        <v>145061.06059199999</v>
      </c>
      <c r="D34" s="2">
        <v>9.8772672936320305E-3</v>
      </c>
      <c r="E34" s="106">
        <v>1.9165000000000001E-2</v>
      </c>
      <c r="IV34" s="281"/>
      <c r="IW34" s="445"/>
      <c r="IX34" s="445"/>
      <c r="IY34" s="2"/>
      <c r="IZ34" s="2"/>
    </row>
    <row r="35" spans="1:260" x14ac:dyDescent="0.25">
      <c r="A35" s="572" t="s">
        <v>528</v>
      </c>
      <c r="B35" s="49" t="s">
        <v>1132</v>
      </c>
      <c r="C35" s="275">
        <v>136660.980988</v>
      </c>
      <c r="D35" s="2">
        <v>4.5800991356372833E-3</v>
      </c>
      <c r="E35" s="106">
        <v>8.4990000000000013E-3</v>
      </c>
      <c r="F35" s="333">
        <v>2.3603000000000002E-2</v>
      </c>
      <c r="IV35" s="333"/>
      <c r="IY35" s="2"/>
      <c r="IZ35" s="2"/>
    </row>
    <row r="36" spans="1:260" ht="15.75" thickBot="1" x14ac:dyDescent="0.3">
      <c r="A36" s="573" t="s">
        <v>528</v>
      </c>
      <c r="B36" s="50" t="s">
        <v>713</v>
      </c>
      <c r="C36" s="274">
        <v>42546.194643400006</v>
      </c>
      <c r="D36" s="107">
        <v>1.1966350488364697E-2</v>
      </c>
      <c r="E36" s="108">
        <v>1.4548000000000002E-2</v>
      </c>
      <c r="F36" s="333">
        <v>2.4169E-2</v>
      </c>
      <c r="IV36" s="281"/>
      <c r="IW36" s="445"/>
      <c r="IX36" s="445"/>
      <c r="IY36" s="2"/>
      <c r="IZ36" s="2"/>
    </row>
    <row r="37" spans="1:260" ht="0" hidden="1" customHeight="1" x14ac:dyDescent="0.25">
      <c r="A37" s="285"/>
      <c r="B37" s="281"/>
      <c r="C37" s="445"/>
      <c r="D37" s="2">
        <v>1.2682880274951458E-2</v>
      </c>
      <c r="E37" s="106">
        <v>1.1210000000000001E-2</v>
      </c>
      <c r="IV37" s="348"/>
    </row>
    <row r="38" spans="1:260" ht="0" hidden="1" customHeight="1" x14ac:dyDescent="0.25">
      <c r="A38" s="285"/>
      <c r="B38" s="281"/>
      <c r="C38" s="445"/>
      <c r="D38" s="2">
        <v>0</v>
      </c>
      <c r="E38" s="106">
        <v>0</v>
      </c>
    </row>
    <row r="39" spans="1:260" ht="0" hidden="1" customHeight="1" x14ac:dyDescent="0.25">
      <c r="A39" s="285"/>
      <c r="B39" s="281"/>
      <c r="C39" s="445"/>
      <c r="D39" s="2">
        <v>0</v>
      </c>
      <c r="E39" s="106">
        <v>0</v>
      </c>
    </row>
    <row r="40" spans="1:260" ht="0" hidden="1" customHeight="1" x14ac:dyDescent="0.25">
      <c r="A40" s="285"/>
      <c r="B40" s="281"/>
      <c r="C40" s="445"/>
      <c r="D40" s="2">
        <v>0</v>
      </c>
      <c r="E40" s="106">
        <v>0</v>
      </c>
    </row>
    <row r="41" spans="1:260" ht="0" hidden="1" customHeight="1" x14ac:dyDescent="0.25">
      <c r="A41" s="286"/>
      <c r="B41" s="130"/>
      <c r="C41" s="130"/>
      <c r="D41" s="2">
        <v>0</v>
      </c>
      <c r="E41" s="106">
        <v>0</v>
      </c>
    </row>
    <row r="42" spans="1:260" ht="0" hidden="1" customHeight="1" x14ac:dyDescent="0.25">
      <c r="A42" s="452"/>
      <c r="B42" s="281"/>
      <c r="C42" s="445"/>
      <c r="D42" s="2">
        <v>0</v>
      </c>
      <c r="E42" s="106">
        <v>0</v>
      </c>
    </row>
    <row r="43" spans="1:260" ht="0" hidden="1" customHeight="1" x14ac:dyDescent="0.25">
      <c r="A43" s="452"/>
      <c r="B43" s="281"/>
      <c r="C43" s="445"/>
      <c r="D43" s="2">
        <v>0</v>
      </c>
      <c r="E43" s="106">
        <v>0</v>
      </c>
    </row>
    <row r="44" spans="1:260" ht="0" hidden="1" customHeight="1" x14ac:dyDescent="0.25">
      <c r="A44" s="452"/>
      <c r="B44" s="281"/>
      <c r="C44" s="445"/>
      <c r="D44" s="2">
        <v>0</v>
      </c>
      <c r="E44" s="106">
        <v>0</v>
      </c>
    </row>
    <row r="45" spans="1:260" ht="0" hidden="1" customHeight="1" x14ac:dyDescent="0.25">
      <c r="A45" s="452"/>
      <c r="B45" s="281"/>
      <c r="C45" s="445"/>
      <c r="D45" s="2">
        <v>0</v>
      </c>
      <c r="E45" s="106">
        <v>0</v>
      </c>
    </row>
    <row r="46" spans="1:260" ht="0" hidden="1" customHeight="1" x14ac:dyDescent="0.25">
      <c r="A46" s="452"/>
      <c r="B46" s="281"/>
      <c r="C46" s="445"/>
      <c r="D46" s="2">
        <v>0</v>
      </c>
      <c r="E46" s="106">
        <v>0</v>
      </c>
    </row>
    <row r="47" spans="1:260" ht="0" hidden="1" customHeight="1" x14ac:dyDescent="0.25">
      <c r="A47" s="452"/>
      <c r="B47" s="281"/>
      <c r="C47" s="445"/>
      <c r="D47" s="2">
        <v>0</v>
      </c>
      <c r="E47" s="106">
        <v>0</v>
      </c>
    </row>
    <row r="48" spans="1:260" ht="0" hidden="1" customHeight="1" x14ac:dyDescent="0.25">
      <c r="A48" s="452"/>
      <c r="B48" s="281"/>
      <c r="C48" s="445"/>
      <c r="D48" s="2">
        <v>0</v>
      </c>
      <c r="E48" s="106">
        <v>0</v>
      </c>
    </row>
    <row r="49" spans="1:260" ht="0" hidden="1" customHeight="1" x14ac:dyDescent="0.25">
      <c r="A49" s="452"/>
      <c r="B49" s="281"/>
      <c r="C49" s="445"/>
      <c r="D49" s="2">
        <v>0</v>
      </c>
      <c r="E49" s="106">
        <v>0</v>
      </c>
    </row>
    <row r="50" spans="1:260" x14ac:dyDescent="0.25">
      <c r="A50" s="585" t="s">
        <v>752</v>
      </c>
      <c r="B50" s="584"/>
      <c r="C50" s="70">
        <f>SUM(C10:C36)</f>
        <v>4723004.979917</v>
      </c>
      <c r="D50" s="70"/>
      <c r="E50" s="71"/>
    </row>
    <row r="51" spans="1:260" ht="3" customHeight="1" x14ac:dyDescent="0.25">
      <c r="A51" s="443"/>
      <c r="B51" s="444"/>
      <c r="C51" s="72"/>
      <c r="D51" s="72"/>
      <c r="E51" s="73"/>
    </row>
    <row r="52" spans="1:260" ht="18" customHeight="1" thickBot="1" x14ac:dyDescent="0.3">
      <c r="A52" s="69" t="s">
        <v>753</v>
      </c>
      <c r="B52" s="70"/>
      <c r="C52" s="70"/>
      <c r="D52" s="70"/>
      <c r="E52" s="71"/>
    </row>
    <row r="53" spans="1:260" ht="18" customHeight="1" x14ac:dyDescent="0.25">
      <c r="A53" s="593" t="s">
        <v>521</v>
      </c>
      <c r="B53" s="54" t="s">
        <v>714</v>
      </c>
      <c r="C53" s="273">
        <v>206558.55931760001</v>
      </c>
      <c r="D53" s="104">
        <v>0.1278827041387558</v>
      </c>
      <c r="E53" s="105">
        <v>9.5480000000000009E-3</v>
      </c>
      <c r="F53" s="104">
        <v>1.3313E-2</v>
      </c>
      <c r="G53" s="104">
        <v>0</v>
      </c>
      <c r="H53" s="104">
        <v>0</v>
      </c>
      <c r="I53" s="104">
        <v>0</v>
      </c>
      <c r="J53" s="104">
        <v>0</v>
      </c>
      <c r="K53" s="104">
        <v>0</v>
      </c>
      <c r="L53" s="104">
        <v>0</v>
      </c>
      <c r="M53" s="104">
        <v>0</v>
      </c>
      <c r="N53" s="104">
        <v>0</v>
      </c>
      <c r="O53" s="104">
        <v>0</v>
      </c>
      <c r="P53" s="104">
        <v>0</v>
      </c>
      <c r="Q53" s="104">
        <v>0</v>
      </c>
      <c r="R53" s="104">
        <v>0</v>
      </c>
      <c r="S53" s="104">
        <v>0</v>
      </c>
      <c r="T53" s="104">
        <v>0</v>
      </c>
      <c r="U53" s="104">
        <v>0</v>
      </c>
      <c r="V53" s="104">
        <v>0</v>
      </c>
      <c r="W53" s="104">
        <v>0</v>
      </c>
      <c r="X53" s="104">
        <v>0</v>
      </c>
      <c r="Y53" s="104">
        <v>0</v>
      </c>
      <c r="Z53" s="104">
        <v>0</v>
      </c>
      <c r="AA53" s="104">
        <v>0</v>
      </c>
      <c r="AB53" s="104">
        <v>0</v>
      </c>
      <c r="AC53" s="104">
        <v>0</v>
      </c>
      <c r="AD53" s="104">
        <v>0</v>
      </c>
      <c r="AE53" s="104">
        <v>0</v>
      </c>
      <c r="AF53" s="104">
        <v>0</v>
      </c>
      <c r="AG53" s="104">
        <v>0</v>
      </c>
      <c r="AH53" s="104">
        <v>0</v>
      </c>
      <c r="AI53" s="104">
        <v>0</v>
      </c>
      <c r="AJ53" s="104">
        <v>0</v>
      </c>
      <c r="AK53" s="104">
        <v>0</v>
      </c>
      <c r="AL53" s="104">
        <v>0</v>
      </c>
      <c r="AM53" s="104">
        <v>0</v>
      </c>
      <c r="AN53" s="104">
        <v>0</v>
      </c>
      <c r="AO53" s="104">
        <v>0</v>
      </c>
      <c r="AP53" s="104">
        <v>0</v>
      </c>
      <c r="AQ53" s="104">
        <v>0</v>
      </c>
      <c r="AR53" s="104">
        <v>0</v>
      </c>
      <c r="AS53" s="104">
        <v>0</v>
      </c>
      <c r="AT53" s="104">
        <v>0</v>
      </c>
      <c r="AU53" s="104">
        <v>0</v>
      </c>
      <c r="AV53" s="104">
        <v>0</v>
      </c>
      <c r="AW53" s="104">
        <v>0</v>
      </c>
      <c r="AX53" s="104">
        <v>0</v>
      </c>
      <c r="AY53" s="104">
        <v>0</v>
      </c>
      <c r="AZ53" s="104">
        <v>0</v>
      </c>
      <c r="BA53" s="104">
        <v>0</v>
      </c>
      <c r="BB53" s="104">
        <v>0</v>
      </c>
      <c r="BC53" s="104">
        <v>0</v>
      </c>
      <c r="BD53" s="104">
        <v>0</v>
      </c>
      <c r="BE53" s="104">
        <v>0</v>
      </c>
      <c r="BF53" s="104">
        <v>0</v>
      </c>
      <c r="BG53" s="104">
        <v>0</v>
      </c>
      <c r="BH53" s="104">
        <v>0</v>
      </c>
      <c r="BI53" s="104">
        <v>0</v>
      </c>
      <c r="BJ53" s="104">
        <v>0</v>
      </c>
      <c r="BK53" s="104">
        <v>0</v>
      </c>
      <c r="BL53" s="104">
        <v>0</v>
      </c>
      <c r="BM53" s="104">
        <v>0</v>
      </c>
      <c r="BN53" s="104">
        <v>0</v>
      </c>
      <c r="BO53" s="104">
        <v>0</v>
      </c>
      <c r="BP53" s="104">
        <v>0</v>
      </c>
      <c r="BQ53" s="104">
        <v>0</v>
      </c>
      <c r="BR53" s="104">
        <v>0</v>
      </c>
      <c r="BS53" s="104">
        <v>0</v>
      </c>
      <c r="BT53" s="104">
        <v>0</v>
      </c>
      <c r="BU53" s="104">
        <v>0</v>
      </c>
      <c r="BV53" s="104">
        <v>0</v>
      </c>
      <c r="BW53" s="104">
        <v>0</v>
      </c>
      <c r="BX53" s="104">
        <v>0</v>
      </c>
      <c r="BY53" s="104">
        <v>0</v>
      </c>
      <c r="BZ53" s="104">
        <v>0</v>
      </c>
      <c r="CA53" s="104">
        <v>0</v>
      </c>
      <c r="CB53" s="104">
        <v>0</v>
      </c>
      <c r="CC53" s="104">
        <v>0</v>
      </c>
      <c r="CD53" s="104">
        <v>0</v>
      </c>
      <c r="CE53" s="104">
        <v>0</v>
      </c>
      <c r="CF53" s="104">
        <v>0</v>
      </c>
      <c r="CG53" s="104">
        <v>0</v>
      </c>
      <c r="CH53" s="104">
        <v>0</v>
      </c>
      <c r="CI53" s="104">
        <v>0</v>
      </c>
      <c r="CJ53" s="104">
        <v>0</v>
      </c>
      <c r="CK53" s="104">
        <v>0</v>
      </c>
      <c r="CL53" s="104">
        <v>0</v>
      </c>
      <c r="CM53" s="104">
        <v>0</v>
      </c>
      <c r="CN53" s="104">
        <v>0</v>
      </c>
      <c r="CO53" s="104">
        <v>0</v>
      </c>
      <c r="CP53" s="104">
        <v>0</v>
      </c>
      <c r="CQ53" s="104">
        <v>0</v>
      </c>
      <c r="CR53" s="104">
        <v>0</v>
      </c>
      <c r="CS53" s="104">
        <v>0</v>
      </c>
      <c r="CT53" s="104">
        <v>0</v>
      </c>
      <c r="CU53" s="104">
        <v>0</v>
      </c>
      <c r="CV53" s="104">
        <v>0</v>
      </c>
      <c r="CW53" s="104">
        <v>0</v>
      </c>
      <c r="CX53" s="104">
        <v>0</v>
      </c>
      <c r="CY53" s="104">
        <v>0</v>
      </c>
      <c r="CZ53" s="104">
        <v>0</v>
      </c>
      <c r="DA53" s="104">
        <v>0</v>
      </c>
      <c r="DB53" s="104">
        <v>0</v>
      </c>
      <c r="DC53" s="104">
        <v>0</v>
      </c>
      <c r="DD53" s="104">
        <v>0</v>
      </c>
      <c r="DE53" s="104">
        <v>0</v>
      </c>
      <c r="DF53" s="104">
        <v>0</v>
      </c>
      <c r="DG53" s="104">
        <v>0</v>
      </c>
      <c r="DH53" s="104">
        <v>0</v>
      </c>
      <c r="DI53" s="104">
        <v>0</v>
      </c>
      <c r="DJ53" s="104">
        <v>0</v>
      </c>
      <c r="DK53" s="104">
        <v>0</v>
      </c>
      <c r="DL53" s="104">
        <v>0</v>
      </c>
      <c r="DM53" s="104">
        <v>0</v>
      </c>
      <c r="DN53" s="104">
        <v>0</v>
      </c>
      <c r="DO53" s="104">
        <v>0</v>
      </c>
      <c r="DP53" s="104">
        <v>0</v>
      </c>
      <c r="DQ53" s="104">
        <v>0</v>
      </c>
      <c r="DR53" s="104">
        <v>0</v>
      </c>
      <c r="DS53" s="104">
        <v>0</v>
      </c>
      <c r="DT53" s="104">
        <v>0</v>
      </c>
      <c r="DU53" s="104">
        <v>0</v>
      </c>
      <c r="DV53" s="104">
        <v>0</v>
      </c>
      <c r="DW53" s="104">
        <v>0</v>
      </c>
      <c r="DX53" s="104">
        <v>0</v>
      </c>
      <c r="DY53" s="104">
        <v>0</v>
      </c>
      <c r="DZ53" s="104">
        <v>0</v>
      </c>
      <c r="EA53" s="104">
        <v>0</v>
      </c>
      <c r="EB53" s="104">
        <v>0</v>
      </c>
      <c r="EC53" s="104">
        <v>0</v>
      </c>
      <c r="ED53" s="104">
        <v>0</v>
      </c>
      <c r="EE53" s="104">
        <v>0</v>
      </c>
      <c r="EF53" s="104">
        <v>0</v>
      </c>
      <c r="EG53" s="104">
        <v>0</v>
      </c>
      <c r="EH53" s="104">
        <v>0</v>
      </c>
      <c r="EI53" s="104">
        <v>0</v>
      </c>
      <c r="EJ53" s="104">
        <v>0</v>
      </c>
      <c r="EK53" s="104">
        <v>0</v>
      </c>
      <c r="EL53" s="104">
        <v>0</v>
      </c>
      <c r="EM53" s="104">
        <v>0</v>
      </c>
      <c r="EN53" s="104">
        <v>0</v>
      </c>
      <c r="EO53" s="104">
        <v>0</v>
      </c>
      <c r="EP53" s="104">
        <v>0</v>
      </c>
      <c r="EQ53" s="104">
        <v>0</v>
      </c>
      <c r="ER53" s="104">
        <v>0</v>
      </c>
      <c r="ES53" s="104">
        <v>0</v>
      </c>
      <c r="ET53" s="104">
        <v>0</v>
      </c>
      <c r="EU53" s="104">
        <v>0</v>
      </c>
      <c r="EV53" s="104">
        <v>0</v>
      </c>
      <c r="EW53" s="104">
        <v>0</v>
      </c>
      <c r="EX53" s="104">
        <v>0</v>
      </c>
      <c r="EY53" s="104">
        <v>0</v>
      </c>
      <c r="EZ53" s="104">
        <v>0</v>
      </c>
      <c r="FA53" s="104">
        <v>0</v>
      </c>
      <c r="FB53" s="104">
        <v>0</v>
      </c>
      <c r="FC53" s="104">
        <v>0</v>
      </c>
      <c r="FD53" s="104">
        <v>0</v>
      </c>
      <c r="FE53" s="104">
        <v>0</v>
      </c>
      <c r="FF53" s="104">
        <v>0</v>
      </c>
      <c r="FG53" s="104">
        <v>0</v>
      </c>
      <c r="FH53" s="104">
        <v>0</v>
      </c>
      <c r="FI53" s="104">
        <v>0</v>
      </c>
      <c r="FJ53" s="104">
        <v>0</v>
      </c>
      <c r="FK53" s="104">
        <v>0</v>
      </c>
      <c r="FL53" s="104">
        <v>0</v>
      </c>
      <c r="FM53" s="104">
        <v>0</v>
      </c>
      <c r="FN53" s="104">
        <v>0</v>
      </c>
      <c r="FO53" s="104">
        <v>0</v>
      </c>
      <c r="FP53" s="104">
        <v>0</v>
      </c>
      <c r="FQ53" s="104">
        <v>0</v>
      </c>
      <c r="FR53" s="104">
        <v>0</v>
      </c>
      <c r="FS53" s="104">
        <v>0</v>
      </c>
      <c r="FT53" s="104">
        <v>0</v>
      </c>
      <c r="FU53" s="104">
        <v>0</v>
      </c>
      <c r="FV53" s="104">
        <v>0</v>
      </c>
      <c r="FW53" s="104">
        <v>0</v>
      </c>
      <c r="FX53" s="104">
        <v>0</v>
      </c>
      <c r="FY53" s="104">
        <v>0</v>
      </c>
      <c r="FZ53" s="104">
        <v>0</v>
      </c>
      <c r="GA53" s="104">
        <v>0</v>
      </c>
      <c r="GB53" s="104">
        <v>0</v>
      </c>
      <c r="GC53" s="104">
        <v>0</v>
      </c>
      <c r="GD53" s="104">
        <v>0</v>
      </c>
      <c r="GE53" s="104">
        <v>0</v>
      </c>
      <c r="GF53" s="104">
        <v>0</v>
      </c>
      <c r="GG53" s="104">
        <v>0</v>
      </c>
      <c r="GH53" s="104">
        <v>0</v>
      </c>
      <c r="GI53" s="104">
        <v>0</v>
      </c>
      <c r="GJ53" s="104">
        <v>0</v>
      </c>
      <c r="GK53" s="104">
        <v>0</v>
      </c>
      <c r="GL53" s="104">
        <v>0</v>
      </c>
      <c r="GM53" s="104">
        <v>0</v>
      </c>
      <c r="GN53" s="104">
        <v>0</v>
      </c>
      <c r="GO53" s="104">
        <v>0</v>
      </c>
      <c r="GP53" s="104">
        <v>0</v>
      </c>
      <c r="GQ53" s="104">
        <v>0</v>
      </c>
      <c r="GR53" s="104">
        <v>0</v>
      </c>
      <c r="GS53" s="104">
        <v>0</v>
      </c>
      <c r="GT53" s="104">
        <v>0</v>
      </c>
      <c r="GU53" s="104">
        <v>0</v>
      </c>
      <c r="GV53" s="104">
        <v>0</v>
      </c>
      <c r="GW53" s="104">
        <v>0</v>
      </c>
      <c r="GX53" s="104">
        <v>0</v>
      </c>
      <c r="GY53" s="104">
        <v>0</v>
      </c>
      <c r="GZ53" s="104">
        <v>0</v>
      </c>
      <c r="HA53" s="104">
        <v>0</v>
      </c>
      <c r="HB53" s="104">
        <v>0</v>
      </c>
      <c r="HC53" s="104">
        <v>0</v>
      </c>
      <c r="HD53" s="104">
        <v>0</v>
      </c>
      <c r="HE53" s="104">
        <v>0</v>
      </c>
      <c r="HF53" s="104">
        <v>0</v>
      </c>
      <c r="HG53" s="104">
        <v>0</v>
      </c>
      <c r="HH53" s="104">
        <v>0</v>
      </c>
      <c r="HI53" s="104">
        <v>0</v>
      </c>
      <c r="HJ53" s="104">
        <v>0</v>
      </c>
      <c r="HK53" s="104">
        <v>0</v>
      </c>
      <c r="HL53" s="104">
        <v>0</v>
      </c>
      <c r="HM53" s="104">
        <v>0</v>
      </c>
      <c r="HN53" s="104">
        <v>0</v>
      </c>
      <c r="HO53" s="104">
        <v>0</v>
      </c>
      <c r="HP53" s="104">
        <v>0</v>
      </c>
      <c r="HQ53" s="104">
        <v>0</v>
      </c>
      <c r="HR53" s="104">
        <v>0</v>
      </c>
      <c r="HS53" s="104">
        <v>0</v>
      </c>
      <c r="HT53" s="104">
        <v>0</v>
      </c>
      <c r="HU53" s="104">
        <v>0</v>
      </c>
      <c r="HV53" s="104">
        <v>0</v>
      </c>
      <c r="HW53" s="104">
        <v>0</v>
      </c>
      <c r="HX53" s="104">
        <v>0</v>
      </c>
      <c r="HY53" s="104">
        <v>0</v>
      </c>
      <c r="HZ53" s="104">
        <v>0</v>
      </c>
      <c r="IA53" s="104">
        <v>0</v>
      </c>
      <c r="IB53" s="104">
        <v>0</v>
      </c>
      <c r="IC53" s="104">
        <v>0</v>
      </c>
      <c r="ID53" s="104">
        <v>0</v>
      </c>
      <c r="IE53" s="104">
        <v>0</v>
      </c>
      <c r="IF53" s="104">
        <v>0</v>
      </c>
      <c r="IG53" s="104">
        <v>0</v>
      </c>
      <c r="IH53" s="104">
        <v>0</v>
      </c>
      <c r="II53" s="104">
        <v>0</v>
      </c>
      <c r="IJ53" s="104">
        <v>0</v>
      </c>
      <c r="IK53" s="104">
        <v>0</v>
      </c>
      <c r="IL53" s="104">
        <v>0</v>
      </c>
      <c r="IM53" s="104">
        <v>0</v>
      </c>
      <c r="IN53" s="104">
        <v>0</v>
      </c>
      <c r="IO53" s="104">
        <v>0</v>
      </c>
      <c r="IP53" s="104">
        <v>0</v>
      </c>
      <c r="IQ53" s="104">
        <v>0</v>
      </c>
      <c r="IR53" s="104">
        <v>0</v>
      </c>
      <c r="IS53" s="104">
        <v>0</v>
      </c>
      <c r="IT53" s="104">
        <v>0</v>
      </c>
      <c r="IU53" s="104">
        <v>0</v>
      </c>
      <c r="IV53" s="281"/>
      <c r="IW53" s="445"/>
      <c r="IX53" s="445"/>
      <c r="IY53" s="2"/>
      <c r="IZ53" s="2"/>
    </row>
    <row r="54" spans="1:260" ht="17.25" customHeight="1" thickBot="1" x14ac:dyDescent="0.3">
      <c r="A54" s="594" t="s">
        <v>521</v>
      </c>
      <c r="B54" s="55" t="s">
        <v>715</v>
      </c>
      <c r="C54" s="275">
        <v>195904.5149642</v>
      </c>
      <c r="D54" s="2">
        <v>4.9136290326714516E-3</v>
      </c>
      <c r="E54" s="106">
        <v>2.0020000000000003E-3</v>
      </c>
      <c r="IV54" s="281"/>
      <c r="IW54" s="445"/>
      <c r="IX54" s="445"/>
      <c r="IY54" s="2"/>
      <c r="IZ54" s="2"/>
    </row>
    <row r="55" spans="1:260" ht="15.75" customHeight="1" x14ac:dyDescent="0.25">
      <c r="A55" s="593" t="s">
        <v>1133</v>
      </c>
      <c r="B55" s="54" t="s">
        <v>716</v>
      </c>
      <c r="C55" s="273">
        <v>278382.56806080003</v>
      </c>
      <c r="D55" s="104">
        <v>1.6103319358080626E-3</v>
      </c>
      <c r="E55" s="105">
        <v>2.2360000000000001E-3</v>
      </c>
      <c r="IV55" s="281"/>
      <c r="IW55" s="445"/>
      <c r="IX55" s="445"/>
      <c r="IY55" s="2"/>
      <c r="IZ55" s="2"/>
    </row>
    <row r="56" spans="1:260" ht="18.75" customHeight="1" thickBot="1" x14ac:dyDescent="0.3">
      <c r="A56" s="594" t="s">
        <v>1133</v>
      </c>
      <c r="B56" s="56" t="s">
        <v>717</v>
      </c>
      <c r="C56" s="275">
        <v>757534.93108720006</v>
      </c>
      <c r="D56" s="2">
        <v>2.6153260841965675E-3</v>
      </c>
      <c r="E56" s="106">
        <v>2.4020000000000001E-3</v>
      </c>
      <c r="IV56" s="281"/>
      <c r="IW56" s="445"/>
      <c r="IX56" s="445"/>
      <c r="IY56" s="2"/>
      <c r="IZ56" s="2"/>
    </row>
    <row r="57" spans="1:260" x14ac:dyDescent="0.25">
      <c r="A57" s="595" t="s">
        <v>523</v>
      </c>
      <c r="B57" s="57" t="s">
        <v>718</v>
      </c>
      <c r="C57" s="111">
        <v>191818.31459840003</v>
      </c>
      <c r="D57" s="104">
        <v>1.2473519891500473E-2</v>
      </c>
      <c r="E57" s="105">
        <v>1.098E-2</v>
      </c>
      <c r="IV57" s="281"/>
      <c r="IW57" s="445"/>
      <c r="IX57" s="445"/>
      <c r="IY57" s="2"/>
      <c r="IZ57" s="2"/>
    </row>
    <row r="58" spans="1:260" x14ac:dyDescent="0.25">
      <c r="A58" s="596" t="s">
        <v>523</v>
      </c>
      <c r="B58" s="58" t="s">
        <v>719</v>
      </c>
      <c r="C58" s="445">
        <v>81035.54635959999</v>
      </c>
      <c r="D58" s="2">
        <v>6.7816595546901226E-3</v>
      </c>
      <c r="E58" s="106">
        <v>9.5700000000000004E-3</v>
      </c>
      <c r="IV58" s="281"/>
      <c r="IW58" s="445"/>
      <c r="IX58" s="445"/>
      <c r="IY58" s="2"/>
      <c r="IZ58" s="2"/>
    </row>
    <row r="59" spans="1:260" ht="15.75" thickBot="1" x14ac:dyDescent="0.3">
      <c r="A59" s="597" t="s">
        <v>523</v>
      </c>
      <c r="B59" s="59" t="s">
        <v>720</v>
      </c>
      <c r="C59" s="445">
        <v>268873.31995859998</v>
      </c>
      <c r="D59" s="2">
        <v>1.2433899566531181E-2</v>
      </c>
      <c r="E59" s="106">
        <v>1.2066E-2</v>
      </c>
      <c r="IV59" s="281"/>
      <c r="IW59" s="445"/>
      <c r="IX59" s="445"/>
      <c r="IY59" s="2"/>
      <c r="IZ59" s="2"/>
    </row>
    <row r="60" spans="1:260" x14ac:dyDescent="0.25">
      <c r="A60" s="593" t="s">
        <v>524</v>
      </c>
      <c r="B60" s="58" t="s">
        <v>721</v>
      </c>
      <c r="C60" s="273">
        <v>62836.075639399998</v>
      </c>
      <c r="D60" s="104">
        <v>5.3834682330489159E-3</v>
      </c>
      <c r="E60" s="105">
        <v>5.4450000000000002E-3</v>
      </c>
      <c r="IV60" s="281"/>
      <c r="IW60" s="445"/>
      <c r="IX60" s="445"/>
      <c r="IY60" s="2"/>
      <c r="IZ60" s="2"/>
    </row>
    <row r="61" spans="1:260" x14ac:dyDescent="0.25">
      <c r="A61" s="598" t="s">
        <v>524</v>
      </c>
      <c r="B61" s="58" t="s">
        <v>722</v>
      </c>
      <c r="C61" s="275">
        <v>39689.292214600006</v>
      </c>
      <c r="D61" s="2">
        <v>5.3465771488845348E-3</v>
      </c>
      <c r="E61" s="106">
        <v>5.078E-3</v>
      </c>
      <c r="IV61" s="281"/>
      <c r="IW61" s="445"/>
      <c r="IX61" s="445"/>
      <c r="IY61" s="2"/>
      <c r="IZ61" s="2"/>
    </row>
    <row r="62" spans="1:260" x14ac:dyDescent="0.25">
      <c r="A62" s="599" t="s">
        <v>524</v>
      </c>
      <c r="B62" s="58" t="s">
        <v>723</v>
      </c>
      <c r="C62" s="275">
        <v>266916.12223919999</v>
      </c>
      <c r="D62" s="2">
        <v>0</v>
      </c>
      <c r="E62" s="106">
        <v>8.1850000000000013E-3</v>
      </c>
      <c r="IV62" s="281"/>
      <c r="IW62" s="445"/>
      <c r="IX62" s="445"/>
      <c r="IY62" s="2"/>
      <c r="IZ62" s="2"/>
    </row>
    <row r="63" spans="1:260" x14ac:dyDescent="0.25">
      <c r="A63" s="600" t="s">
        <v>524</v>
      </c>
      <c r="B63" s="58" t="s">
        <v>724</v>
      </c>
      <c r="C63" s="275">
        <v>52560.935977200003</v>
      </c>
      <c r="D63" s="2">
        <v>5.4167089983820915E-3</v>
      </c>
      <c r="E63" s="106">
        <v>3.7270000000000003E-3</v>
      </c>
      <c r="IV63" s="281"/>
      <c r="IW63" s="445"/>
      <c r="IX63" s="445"/>
      <c r="IY63" s="2"/>
      <c r="IZ63" s="2"/>
    </row>
    <row r="64" spans="1:260" ht="15.75" thickBot="1" x14ac:dyDescent="0.3">
      <c r="A64" s="594" t="s">
        <v>524</v>
      </c>
      <c r="B64" s="59" t="s">
        <v>725</v>
      </c>
      <c r="C64" s="274">
        <v>39140.3849242</v>
      </c>
      <c r="D64" s="107">
        <v>3.6962840240448713E-3</v>
      </c>
      <c r="E64" s="108">
        <v>2.1770000000000001E-3</v>
      </c>
      <c r="IV64" s="281"/>
      <c r="IW64" s="445"/>
      <c r="IX64" s="445"/>
      <c r="IY64" s="2"/>
      <c r="IZ64" s="2"/>
    </row>
    <row r="65" spans="1:260" ht="15.75" thickBot="1" x14ac:dyDescent="0.3">
      <c r="A65" s="282" t="s">
        <v>1131</v>
      </c>
      <c r="B65" s="52" t="s">
        <v>726</v>
      </c>
      <c r="C65" s="274">
        <v>71230.278555800003</v>
      </c>
      <c r="D65" s="107">
        <v>8.4012625738978386E-3</v>
      </c>
      <c r="E65" s="108">
        <v>4.019E-3</v>
      </c>
      <c r="IV65" s="281"/>
      <c r="IW65" s="445"/>
      <c r="IX65" s="445"/>
      <c r="IY65" s="2"/>
      <c r="IZ65" s="2"/>
    </row>
    <row r="66" spans="1:260" ht="15.75" thickBot="1" x14ac:dyDescent="0.3">
      <c r="A66" s="287" t="s">
        <v>526</v>
      </c>
      <c r="B66" s="288" t="s">
        <v>727</v>
      </c>
      <c r="C66" s="274">
        <v>4319.9837464000002</v>
      </c>
      <c r="D66" s="107">
        <v>0</v>
      </c>
      <c r="E66" s="108">
        <v>0</v>
      </c>
      <c r="IV66" s="281"/>
      <c r="IW66" s="445"/>
      <c r="IX66" s="445"/>
      <c r="IY66" s="2"/>
      <c r="IZ66" s="2"/>
    </row>
    <row r="67" spans="1:260" x14ac:dyDescent="0.25">
      <c r="A67" s="601" t="s">
        <v>527</v>
      </c>
      <c r="B67" s="54" t="s">
        <v>728</v>
      </c>
      <c r="C67" s="273">
        <v>189817.90388679999</v>
      </c>
      <c r="D67" s="104">
        <v>3.6218781024217606E-3</v>
      </c>
      <c r="E67" s="105">
        <v>4.359E-3</v>
      </c>
      <c r="IV67" s="281"/>
      <c r="IW67" s="445"/>
      <c r="IX67" s="445"/>
      <c r="IY67" s="2"/>
      <c r="IZ67" s="2"/>
    </row>
    <row r="68" spans="1:260" x14ac:dyDescent="0.25">
      <c r="A68" s="600"/>
      <c r="B68" s="56" t="s">
        <v>729</v>
      </c>
      <c r="C68" s="275">
        <v>43704.265680600001</v>
      </c>
      <c r="D68" s="2">
        <v>-6.7502688616514206E-3</v>
      </c>
      <c r="E68" s="106">
        <v>1.7170000000000002E-3</v>
      </c>
      <c r="IV68" s="281"/>
      <c r="IW68" s="445"/>
      <c r="IX68" s="445"/>
      <c r="IY68" s="2"/>
      <c r="IZ68" s="2"/>
    </row>
    <row r="69" spans="1:260" x14ac:dyDescent="0.25">
      <c r="A69" s="599" t="s">
        <v>527</v>
      </c>
      <c r="B69" s="56" t="s">
        <v>730</v>
      </c>
      <c r="C69" s="275">
        <v>271731.26462720003</v>
      </c>
      <c r="D69" s="2">
        <v>1.9211139529943466E-2</v>
      </c>
      <c r="E69" s="106">
        <v>1.0701E-2</v>
      </c>
      <c r="IV69" s="281"/>
      <c r="IW69" s="445"/>
      <c r="IX69" s="445"/>
      <c r="IY69" s="2"/>
      <c r="IZ69" s="2"/>
    </row>
    <row r="70" spans="1:260" ht="15.75" thickBot="1" x14ac:dyDescent="0.3">
      <c r="A70" s="594" t="s">
        <v>527</v>
      </c>
      <c r="B70" s="55" t="s">
        <v>530</v>
      </c>
      <c r="C70" s="274">
        <v>349484.08578860003</v>
      </c>
      <c r="D70" s="107">
        <v>6.9289547391235828E-3</v>
      </c>
      <c r="E70" s="108">
        <v>7.1640000000000002E-3</v>
      </c>
      <c r="IV70" s="281"/>
      <c r="IW70" s="445"/>
      <c r="IX70" s="445"/>
      <c r="IY70" s="2"/>
      <c r="IZ70" s="2"/>
    </row>
    <row r="71" spans="1:260" x14ac:dyDescent="0.25">
      <c r="A71" s="600" t="s">
        <v>528</v>
      </c>
      <c r="B71" s="56" t="s">
        <v>731</v>
      </c>
      <c r="C71" s="275">
        <v>131423.3001242</v>
      </c>
      <c r="D71" s="2">
        <v>8.0131384311243892E-4</v>
      </c>
      <c r="E71" s="106">
        <v>3.2570000000000003E-3</v>
      </c>
      <c r="IV71" s="281"/>
      <c r="IW71" s="445"/>
      <c r="IX71" s="445"/>
      <c r="IY71" s="2"/>
      <c r="IZ71" s="2"/>
    </row>
    <row r="72" spans="1:260" ht="20.25" customHeight="1" thickBot="1" x14ac:dyDescent="0.3">
      <c r="A72" s="594" t="s">
        <v>528</v>
      </c>
      <c r="B72" s="59" t="s">
        <v>732</v>
      </c>
      <c r="C72" s="275">
        <v>82500.120070200006</v>
      </c>
      <c r="D72" s="2">
        <v>4.4403490610420704E-3</v>
      </c>
      <c r="E72" s="106">
        <v>8.6920000000000001E-3</v>
      </c>
      <c r="IV72" s="281"/>
      <c r="IW72" s="445"/>
      <c r="IX72" s="445"/>
      <c r="IY72" s="2"/>
      <c r="IZ72" s="2"/>
    </row>
    <row r="73" spans="1:260" ht="0" hidden="1" customHeight="1" x14ac:dyDescent="0.25">
      <c r="A73" s="452"/>
      <c r="B73" s="281"/>
      <c r="C73" s="445"/>
      <c r="D73" s="2"/>
      <c r="E73" s="106"/>
    </row>
    <row r="74" spans="1:260" ht="0" hidden="1" customHeight="1" x14ac:dyDescent="0.25">
      <c r="A74" s="452"/>
      <c r="B74" s="281"/>
      <c r="C74" s="445"/>
      <c r="D74" s="2"/>
      <c r="E74" s="106"/>
    </row>
    <row r="75" spans="1:260" ht="0" hidden="1" customHeight="1" x14ac:dyDescent="0.25">
      <c r="A75" s="452"/>
      <c r="B75" s="281"/>
      <c r="C75" s="445"/>
      <c r="D75" s="2"/>
      <c r="E75" s="106"/>
    </row>
    <row r="76" spans="1:260" ht="0" hidden="1" customHeight="1" x14ac:dyDescent="0.25">
      <c r="A76" s="452"/>
      <c r="B76" s="281"/>
      <c r="C76" s="445"/>
      <c r="D76" s="2"/>
      <c r="E76" s="106"/>
    </row>
    <row r="77" spans="1:260" ht="0" hidden="1" customHeight="1" x14ac:dyDescent="0.25">
      <c r="A77" s="452"/>
      <c r="B77" s="281"/>
      <c r="C77" s="445"/>
      <c r="D77" s="2"/>
      <c r="E77" s="106"/>
    </row>
    <row r="78" spans="1:260" ht="0" hidden="1" customHeight="1" x14ac:dyDescent="0.25">
      <c r="A78" s="452"/>
      <c r="B78" s="281"/>
      <c r="C78" s="445"/>
      <c r="D78" s="2"/>
      <c r="E78" s="106"/>
    </row>
    <row r="79" spans="1:260" ht="0" hidden="1" customHeight="1" x14ac:dyDescent="0.25">
      <c r="A79" s="452"/>
      <c r="B79" s="281"/>
      <c r="C79" s="445"/>
      <c r="D79" s="2"/>
      <c r="E79" s="106"/>
    </row>
    <row r="80" spans="1:260" ht="0" hidden="1" customHeight="1" x14ac:dyDescent="0.25">
      <c r="A80" s="452"/>
      <c r="B80" s="281"/>
      <c r="C80" s="445"/>
      <c r="D80" s="2"/>
      <c r="E80" s="106"/>
    </row>
    <row r="81" spans="1:5" ht="0" hidden="1" customHeight="1" x14ac:dyDescent="0.25">
      <c r="A81" s="452"/>
      <c r="B81" s="281"/>
      <c r="C81" s="445"/>
      <c r="D81" s="2"/>
      <c r="E81" s="106"/>
    </row>
    <row r="82" spans="1:5" ht="0" hidden="1" customHeight="1" x14ac:dyDescent="0.25">
      <c r="A82" s="452"/>
      <c r="B82" s="281"/>
      <c r="C82" s="445"/>
      <c r="D82" s="2"/>
      <c r="E82" s="106"/>
    </row>
    <row r="83" spans="1:5" ht="0" hidden="1" customHeight="1" x14ac:dyDescent="0.25">
      <c r="A83" s="452"/>
      <c r="B83" s="281"/>
      <c r="C83" s="445"/>
      <c r="D83" s="2"/>
      <c r="E83" s="106"/>
    </row>
    <row r="84" spans="1:5" ht="0" hidden="1" customHeight="1" x14ac:dyDescent="0.25">
      <c r="A84" s="452"/>
      <c r="B84" s="281"/>
      <c r="C84" s="445"/>
      <c r="D84" s="2"/>
      <c r="E84" s="106"/>
    </row>
    <row r="85" spans="1:5" ht="0" hidden="1" customHeight="1" x14ac:dyDescent="0.25">
      <c r="A85" s="452"/>
      <c r="B85" s="281"/>
      <c r="C85" s="445"/>
      <c r="D85" s="2"/>
      <c r="E85" s="106"/>
    </row>
    <row r="86" spans="1:5" ht="0" hidden="1" customHeight="1" x14ac:dyDescent="0.25">
      <c r="A86" s="452"/>
      <c r="B86" s="281"/>
      <c r="C86" s="445"/>
      <c r="D86" s="2"/>
      <c r="E86" s="106"/>
    </row>
    <row r="87" spans="1:5" ht="0" hidden="1" customHeight="1" x14ac:dyDescent="0.25">
      <c r="A87" s="452"/>
      <c r="B87" s="281"/>
      <c r="C87" s="445"/>
      <c r="D87" s="2"/>
      <c r="E87" s="106"/>
    </row>
    <row r="88" spans="1:5" ht="0" hidden="1" customHeight="1" x14ac:dyDescent="0.25">
      <c r="A88" s="452"/>
      <c r="B88" s="281"/>
      <c r="C88" s="445"/>
      <c r="D88" s="2"/>
      <c r="E88" s="106"/>
    </row>
    <row r="89" spans="1:5" ht="0" hidden="1" customHeight="1" x14ac:dyDescent="0.25">
      <c r="A89" s="452"/>
      <c r="B89" s="281"/>
      <c r="C89" s="445"/>
      <c r="D89" s="2"/>
      <c r="E89" s="106"/>
    </row>
    <row r="90" spans="1:5" ht="0" hidden="1" customHeight="1" x14ac:dyDescent="0.25">
      <c r="A90" s="452"/>
      <c r="B90" s="281"/>
      <c r="C90" s="445"/>
      <c r="D90" s="2"/>
      <c r="E90" s="106"/>
    </row>
    <row r="91" spans="1:5" ht="0" hidden="1" customHeight="1" x14ac:dyDescent="0.25">
      <c r="A91" s="452"/>
      <c r="B91" s="281"/>
      <c r="C91" s="445"/>
      <c r="D91" s="2"/>
      <c r="E91" s="106"/>
    </row>
    <row r="92" spans="1:5" ht="0" hidden="1" customHeight="1" x14ac:dyDescent="0.25">
      <c r="A92" s="452"/>
      <c r="B92" s="281"/>
      <c r="C92" s="445"/>
      <c r="D92" s="2"/>
      <c r="E92" s="106"/>
    </row>
    <row r="93" spans="1:5" ht="0" hidden="1" customHeight="1" x14ac:dyDescent="0.25">
      <c r="A93" s="452"/>
      <c r="B93" s="281"/>
      <c r="C93" s="445"/>
      <c r="D93" s="2"/>
      <c r="E93" s="106"/>
    </row>
    <row r="94" spans="1:5" ht="15.75" thickBot="1" x14ac:dyDescent="0.3">
      <c r="A94" s="602" t="s">
        <v>754</v>
      </c>
      <c r="B94" s="603"/>
      <c r="C94" s="74">
        <f>SUM(C53:C72)</f>
        <v>3585461.7678208007</v>
      </c>
      <c r="D94" s="75"/>
      <c r="E94" s="76"/>
    </row>
    <row r="95" spans="1:5" ht="2.25" customHeight="1" x14ac:dyDescent="0.25">
      <c r="A95" s="590"/>
      <c r="B95" s="591"/>
      <c r="C95" s="591"/>
      <c r="D95" s="77"/>
      <c r="E95" s="78"/>
    </row>
    <row r="96" spans="1:5" ht="15.75" thickBot="1" x14ac:dyDescent="0.3">
      <c r="A96" s="583" t="s">
        <v>755</v>
      </c>
      <c r="B96" s="584"/>
      <c r="C96" s="584"/>
      <c r="D96" s="79"/>
      <c r="E96" s="80"/>
    </row>
    <row r="97" spans="1:260" ht="15.75" thickBot="1" x14ac:dyDescent="0.3">
      <c r="A97" s="289" t="s">
        <v>524</v>
      </c>
      <c r="B97" s="60" t="s">
        <v>733</v>
      </c>
      <c r="C97" s="764">
        <v>121430.05528639999</v>
      </c>
      <c r="D97" s="3">
        <v>-6.1394106596708298E-3</v>
      </c>
      <c r="E97" s="3">
        <v>-2.5040000000000001E-3</v>
      </c>
    </row>
    <row r="98" spans="1:260" x14ac:dyDescent="0.25">
      <c r="A98" s="604" t="s">
        <v>756</v>
      </c>
      <c r="B98" s="605"/>
      <c r="C98" s="81">
        <f>C97</f>
        <v>121430.05528639999</v>
      </c>
      <c r="D98" s="82"/>
      <c r="E98" s="83"/>
      <c r="IX98" s="348"/>
    </row>
    <row r="99" spans="1:260" ht="16.5" thickBot="1" x14ac:dyDescent="0.3">
      <c r="A99" s="84" t="s">
        <v>532</v>
      </c>
      <c r="B99" s="85"/>
      <c r="C99" s="86">
        <f>C98+C94+C50</f>
        <v>8429896.8030242007</v>
      </c>
      <c r="D99" s="87"/>
      <c r="E99" s="88"/>
      <c r="IW99" s="348"/>
    </row>
    <row r="100" spans="1:260" ht="7.5" customHeight="1" x14ac:dyDescent="0.25">
      <c r="A100" s="89"/>
      <c r="B100" s="4"/>
      <c r="C100" s="5"/>
      <c r="D100" s="6"/>
      <c r="IV100" s="333"/>
    </row>
    <row r="101" spans="1:260" ht="17.25" customHeight="1" x14ac:dyDescent="0.25">
      <c r="A101" s="580" t="s">
        <v>533</v>
      </c>
      <c r="B101" s="581"/>
      <c r="C101" s="581"/>
      <c r="D101" s="581"/>
      <c r="E101" s="582"/>
    </row>
    <row r="102" spans="1:260" ht="17.25" customHeight="1" thickBot="1" x14ac:dyDescent="0.3">
      <c r="A102" s="441" t="s">
        <v>757</v>
      </c>
      <c r="B102" s="439"/>
      <c r="C102" s="439"/>
      <c r="D102" s="439"/>
      <c r="E102" s="440"/>
      <c r="IW102" s="348"/>
    </row>
    <row r="103" spans="1:260" ht="15" customHeight="1" x14ac:dyDescent="0.25">
      <c r="A103" s="604" t="s">
        <v>749</v>
      </c>
      <c r="B103" s="606" t="s">
        <v>750</v>
      </c>
      <c r="C103" s="607" t="s">
        <v>751</v>
      </c>
      <c r="D103" s="90" t="s">
        <v>518</v>
      </c>
      <c r="E103" s="91" t="s">
        <v>518</v>
      </c>
    </row>
    <row r="104" spans="1:260" ht="15.75" thickBot="1" x14ac:dyDescent="0.3">
      <c r="A104" s="585"/>
      <c r="B104" s="586"/>
      <c r="C104" s="587"/>
      <c r="D104" s="66" t="s">
        <v>519</v>
      </c>
      <c r="E104" s="67" t="s">
        <v>520</v>
      </c>
    </row>
    <row r="105" spans="1:260" ht="15.75" thickBot="1" x14ac:dyDescent="0.3">
      <c r="A105" s="290" t="s">
        <v>534</v>
      </c>
      <c r="B105" s="291" t="s">
        <v>221</v>
      </c>
      <c r="C105" s="292">
        <v>674697.71644799993</v>
      </c>
      <c r="D105" s="115">
        <v>0.15020589530467987</v>
      </c>
      <c r="E105" s="116">
        <v>3.2333000000000001E-2</v>
      </c>
      <c r="F105" s="7">
        <v>4.6847000000000007E-2</v>
      </c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  <c r="BM105" s="7"/>
      <c r="BN105" s="7"/>
      <c r="BO105" s="7"/>
      <c r="BP105" s="7"/>
      <c r="BQ105" s="7"/>
      <c r="BR105" s="7"/>
      <c r="BS105" s="7"/>
      <c r="BT105" s="7"/>
      <c r="BU105" s="7"/>
      <c r="BV105" s="7"/>
      <c r="BW105" s="7"/>
      <c r="BX105" s="7"/>
      <c r="BY105" s="7"/>
      <c r="BZ105" s="7"/>
      <c r="CA105" s="7"/>
      <c r="CB105" s="7"/>
      <c r="CC105" s="7"/>
      <c r="CD105" s="7"/>
      <c r="CE105" s="7"/>
      <c r="CF105" s="7"/>
      <c r="CG105" s="7"/>
      <c r="CH105" s="7"/>
      <c r="CI105" s="7"/>
      <c r="CJ105" s="7"/>
      <c r="CK105" s="7"/>
      <c r="CL105" s="7"/>
      <c r="CM105" s="7"/>
      <c r="CN105" s="7"/>
      <c r="CO105" s="7"/>
      <c r="CP105" s="7"/>
      <c r="CQ105" s="7"/>
      <c r="CR105" s="7"/>
      <c r="CS105" s="7"/>
      <c r="CT105" s="7"/>
      <c r="CU105" s="7"/>
      <c r="CV105" s="7"/>
      <c r="CW105" s="7"/>
      <c r="CX105" s="7"/>
      <c r="CY105" s="7"/>
      <c r="CZ105" s="7"/>
      <c r="DA105" s="7"/>
      <c r="DB105" s="7"/>
      <c r="DC105" s="7"/>
      <c r="DD105" s="7"/>
      <c r="DE105" s="7"/>
      <c r="DF105" s="7"/>
      <c r="DG105" s="7"/>
      <c r="DH105" s="7"/>
      <c r="DI105" s="7"/>
      <c r="DJ105" s="7"/>
      <c r="DK105" s="7"/>
      <c r="DL105" s="7"/>
      <c r="DM105" s="7"/>
      <c r="DN105" s="7"/>
      <c r="DO105" s="7"/>
      <c r="DP105" s="7"/>
      <c r="DQ105" s="7"/>
      <c r="DR105" s="7"/>
      <c r="DS105" s="7"/>
      <c r="DT105" s="7"/>
      <c r="DU105" s="7"/>
      <c r="DV105" s="7"/>
      <c r="DW105" s="7"/>
      <c r="DX105" s="7"/>
      <c r="DY105" s="7"/>
      <c r="DZ105" s="7"/>
      <c r="EA105" s="7"/>
      <c r="EB105" s="7"/>
      <c r="EC105" s="7"/>
      <c r="ED105" s="7"/>
      <c r="EE105" s="7"/>
      <c r="EF105" s="7"/>
      <c r="EG105" s="7"/>
      <c r="EH105" s="7"/>
      <c r="EI105" s="7"/>
      <c r="EJ105" s="7"/>
      <c r="EK105" s="7"/>
      <c r="EL105" s="7"/>
      <c r="EM105" s="7"/>
      <c r="EN105" s="7"/>
      <c r="EO105" s="7"/>
      <c r="EP105" s="7"/>
      <c r="EQ105" s="7"/>
      <c r="ER105" s="7"/>
      <c r="ES105" s="7"/>
      <c r="ET105" s="7"/>
      <c r="EU105" s="7"/>
      <c r="EV105" s="7"/>
      <c r="EW105" s="7"/>
      <c r="EX105" s="7"/>
      <c r="EY105" s="7"/>
      <c r="EZ105" s="7"/>
      <c r="FA105" s="7"/>
      <c r="FB105" s="7"/>
      <c r="FC105" s="7"/>
      <c r="FD105" s="7"/>
      <c r="FE105" s="7"/>
      <c r="FF105" s="7"/>
      <c r="FG105" s="7"/>
      <c r="FH105" s="7"/>
      <c r="FI105" s="7"/>
      <c r="FJ105" s="7"/>
      <c r="FK105" s="7"/>
      <c r="FL105" s="7"/>
      <c r="FM105" s="7"/>
      <c r="FN105" s="7"/>
      <c r="FO105" s="7"/>
      <c r="FP105" s="7"/>
      <c r="FQ105" s="7"/>
      <c r="FR105" s="7"/>
      <c r="FS105" s="7"/>
      <c r="FT105" s="7"/>
      <c r="FU105" s="7"/>
      <c r="FV105" s="7"/>
      <c r="FW105" s="7"/>
      <c r="FX105" s="7"/>
      <c r="FY105" s="7"/>
      <c r="FZ105" s="7"/>
      <c r="GA105" s="7"/>
      <c r="GB105" s="7"/>
      <c r="GC105" s="7"/>
      <c r="GD105" s="7"/>
      <c r="GE105" s="7"/>
      <c r="GF105" s="7"/>
      <c r="GG105" s="7"/>
      <c r="GH105" s="7"/>
      <c r="GI105" s="7"/>
      <c r="GJ105" s="7"/>
      <c r="GK105" s="7"/>
      <c r="GL105" s="7"/>
      <c r="GM105" s="7"/>
      <c r="GN105" s="7"/>
      <c r="GO105" s="7"/>
      <c r="GP105" s="7"/>
      <c r="GQ105" s="7"/>
      <c r="GR105" s="7"/>
      <c r="GS105" s="7"/>
      <c r="GT105" s="7"/>
      <c r="GU105" s="7"/>
      <c r="GV105" s="7"/>
      <c r="GW105" s="7"/>
      <c r="GX105" s="7"/>
      <c r="GY105" s="7"/>
      <c r="GZ105" s="7"/>
      <c r="HA105" s="7"/>
      <c r="HB105" s="7"/>
      <c r="HC105" s="7"/>
      <c r="HD105" s="7"/>
      <c r="HE105" s="7"/>
      <c r="HF105" s="7"/>
      <c r="HG105" s="7"/>
      <c r="HH105" s="7"/>
      <c r="HI105" s="7"/>
      <c r="HJ105" s="7"/>
      <c r="HK105" s="7"/>
      <c r="HL105" s="7"/>
      <c r="HM105" s="7"/>
      <c r="HN105" s="7"/>
      <c r="HO105" s="7"/>
      <c r="HP105" s="7"/>
      <c r="HQ105" s="7"/>
      <c r="HR105" s="7"/>
      <c r="HS105" s="7"/>
      <c r="HT105" s="7"/>
      <c r="HU105" s="7"/>
      <c r="HV105" s="7"/>
      <c r="HW105" s="7"/>
      <c r="HX105" s="7"/>
      <c r="HY105" s="7"/>
      <c r="HZ105" s="7"/>
      <c r="IA105" s="7"/>
      <c r="IB105" s="7"/>
      <c r="IC105" s="7"/>
      <c r="ID105" s="7"/>
      <c r="IE105" s="7"/>
      <c r="IF105" s="7"/>
      <c r="IG105" s="7"/>
      <c r="IH105" s="7"/>
      <c r="II105" s="7"/>
      <c r="IJ105" s="7"/>
      <c r="IK105" s="7"/>
      <c r="IL105" s="7"/>
      <c r="IM105" s="7"/>
      <c r="IN105" s="7"/>
      <c r="IO105" s="7"/>
      <c r="IP105" s="7"/>
      <c r="IQ105" s="7"/>
      <c r="IR105" s="7"/>
      <c r="IS105" s="7"/>
      <c r="IT105" s="7"/>
      <c r="IU105" s="7"/>
      <c r="IV105" s="293"/>
      <c r="IW105" s="445"/>
      <c r="IX105" s="449"/>
      <c r="IY105" s="7"/>
      <c r="IZ105" s="7"/>
    </row>
    <row r="106" spans="1:260" ht="15.75" thickBot="1" x14ac:dyDescent="0.3">
      <c r="A106" s="294" t="s">
        <v>521</v>
      </c>
      <c r="B106" s="291" t="s">
        <v>734</v>
      </c>
      <c r="C106" s="292">
        <v>300885.97712459997</v>
      </c>
      <c r="D106" s="115">
        <v>3.9774641394615173E-2</v>
      </c>
      <c r="E106" s="116">
        <v>3.9410000000000001E-2</v>
      </c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  <c r="BM106" s="7"/>
      <c r="BN106" s="7"/>
      <c r="BO106" s="7"/>
      <c r="BP106" s="7"/>
      <c r="BQ106" s="7"/>
      <c r="BR106" s="7"/>
      <c r="BS106" s="7"/>
      <c r="BT106" s="7"/>
      <c r="BU106" s="7"/>
      <c r="BV106" s="7"/>
      <c r="BW106" s="7"/>
      <c r="BX106" s="7"/>
      <c r="BY106" s="7"/>
      <c r="BZ106" s="7"/>
      <c r="CA106" s="7"/>
      <c r="CB106" s="7"/>
      <c r="CC106" s="7"/>
      <c r="CD106" s="7"/>
      <c r="CE106" s="7"/>
      <c r="CF106" s="7"/>
      <c r="CG106" s="7"/>
      <c r="CH106" s="7"/>
      <c r="CI106" s="7"/>
      <c r="CJ106" s="7"/>
      <c r="CK106" s="7"/>
      <c r="CL106" s="7"/>
      <c r="CM106" s="7"/>
      <c r="CN106" s="7"/>
      <c r="CO106" s="7"/>
      <c r="CP106" s="7"/>
      <c r="CQ106" s="7"/>
      <c r="CR106" s="7"/>
      <c r="CS106" s="7"/>
      <c r="CT106" s="7"/>
      <c r="CU106" s="7"/>
      <c r="CV106" s="7"/>
      <c r="CW106" s="7"/>
      <c r="CX106" s="7"/>
      <c r="CY106" s="7"/>
      <c r="CZ106" s="7"/>
      <c r="DA106" s="7"/>
      <c r="DB106" s="7"/>
      <c r="DC106" s="7"/>
      <c r="DD106" s="7"/>
      <c r="DE106" s="7"/>
      <c r="DF106" s="7"/>
      <c r="DG106" s="7"/>
      <c r="DH106" s="7"/>
      <c r="DI106" s="7"/>
      <c r="DJ106" s="7"/>
      <c r="DK106" s="7"/>
      <c r="DL106" s="7"/>
      <c r="DM106" s="7"/>
      <c r="DN106" s="7"/>
      <c r="DO106" s="7"/>
      <c r="DP106" s="7"/>
      <c r="DQ106" s="7"/>
      <c r="DR106" s="7"/>
      <c r="DS106" s="7"/>
      <c r="DT106" s="7"/>
      <c r="DU106" s="7"/>
      <c r="DV106" s="7"/>
      <c r="DW106" s="7"/>
      <c r="DX106" s="7"/>
      <c r="DY106" s="7"/>
      <c r="DZ106" s="7"/>
      <c r="EA106" s="7"/>
      <c r="EB106" s="7"/>
      <c r="EC106" s="7"/>
      <c r="ED106" s="7"/>
      <c r="EE106" s="7"/>
      <c r="EF106" s="7"/>
      <c r="EG106" s="7"/>
      <c r="EH106" s="7"/>
      <c r="EI106" s="7"/>
      <c r="EJ106" s="7"/>
      <c r="EK106" s="7"/>
      <c r="EL106" s="7"/>
      <c r="EM106" s="7"/>
      <c r="EN106" s="7"/>
      <c r="EO106" s="7"/>
      <c r="EP106" s="7"/>
      <c r="EQ106" s="7"/>
      <c r="ER106" s="7"/>
      <c r="ES106" s="7"/>
      <c r="ET106" s="7"/>
      <c r="EU106" s="7"/>
      <c r="EV106" s="7"/>
      <c r="EW106" s="7"/>
      <c r="EX106" s="7"/>
      <c r="EY106" s="7"/>
      <c r="EZ106" s="7"/>
      <c r="FA106" s="7"/>
      <c r="FB106" s="7"/>
      <c r="FC106" s="7"/>
      <c r="FD106" s="7"/>
      <c r="FE106" s="7"/>
      <c r="FF106" s="7"/>
      <c r="FG106" s="7"/>
      <c r="FH106" s="7"/>
      <c r="FI106" s="7"/>
      <c r="FJ106" s="7"/>
      <c r="FK106" s="7"/>
      <c r="FL106" s="7"/>
      <c r="FM106" s="7"/>
      <c r="FN106" s="7"/>
      <c r="FO106" s="7"/>
      <c r="FP106" s="7"/>
      <c r="FQ106" s="7"/>
      <c r="FR106" s="7"/>
      <c r="FS106" s="7"/>
      <c r="FT106" s="7"/>
      <c r="FU106" s="7"/>
      <c r="FV106" s="7"/>
      <c r="FW106" s="7"/>
      <c r="FX106" s="7"/>
      <c r="FY106" s="7"/>
      <c r="FZ106" s="7"/>
      <c r="GA106" s="7"/>
      <c r="GB106" s="7"/>
      <c r="GC106" s="7"/>
      <c r="GD106" s="7"/>
      <c r="GE106" s="7"/>
      <c r="GF106" s="7"/>
      <c r="GG106" s="7"/>
      <c r="GH106" s="7"/>
      <c r="GI106" s="7"/>
      <c r="GJ106" s="7"/>
      <c r="GK106" s="7"/>
      <c r="GL106" s="7"/>
      <c r="GM106" s="7"/>
      <c r="GN106" s="7"/>
      <c r="GO106" s="7"/>
      <c r="GP106" s="7"/>
      <c r="GQ106" s="7"/>
      <c r="GR106" s="7"/>
      <c r="GS106" s="7"/>
      <c r="GT106" s="7"/>
      <c r="GU106" s="7"/>
      <c r="GV106" s="7"/>
      <c r="GW106" s="7"/>
      <c r="GX106" s="7"/>
      <c r="GY106" s="7"/>
      <c r="GZ106" s="7"/>
      <c r="HA106" s="7"/>
      <c r="HB106" s="7"/>
      <c r="HC106" s="7"/>
      <c r="HD106" s="7"/>
      <c r="HE106" s="7"/>
      <c r="HF106" s="7"/>
      <c r="HG106" s="7"/>
      <c r="HH106" s="7"/>
      <c r="HI106" s="7"/>
      <c r="HJ106" s="7"/>
      <c r="HK106" s="7"/>
      <c r="HL106" s="7"/>
      <c r="HM106" s="7"/>
      <c r="HN106" s="7"/>
      <c r="HO106" s="7"/>
      <c r="HP106" s="7"/>
      <c r="HQ106" s="7"/>
      <c r="HR106" s="7"/>
      <c r="HS106" s="7"/>
      <c r="HT106" s="7"/>
      <c r="HU106" s="7"/>
      <c r="HV106" s="7"/>
      <c r="HW106" s="7"/>
      <c r="HX106" s="7"/>
      <c r="HY106" s="7"/>
      <c r="HZ106" s="7"/>
      <c r="IA106" s="7"/>
      <c r="IB106" s="7"/>
      <c r="IC106" s="7"/>
      <c r="ID106" s="7"/>
      <c r="IE106" s="7"/>
      <c r="IF106" s="7"/>
      <c r="IG106" s="7"/>
      <c r="IH106" s="7"/>
      <c r="II106" s="7"/>
      <c r="IJ106" s="7"/>
      <c r="IK106" s="7"/>
      <c r="IL106" s="7"/>
      <c r="IM106" s="7"/>
      <c r="IN106" s="7"/>
      <c r="IO106" s="7"/>
      <c r="IP106" s="7"/>
      <c r="IQ106" s="7"/>
      <c r="IR106" s="7"/>
      <c r="IS106" s="7"/>
      <c r="IT106" s="7"/>
      <c r="IU106" s="7"/>
      <c r="IV106" s="293"/>
      <c r="IW106" s="445"/>
      <c r="IX106" s="449"/>
      <c r="IY106" s="7"/>
      <c r="IZ106" s="7"/>
    </row>
    <row r="107" spans="1:260" x14ac:dyDescent="0.25">
      <c r="A107" s="618" t="s">
        <v>535</v>
      </c>
      <c r="B107" s="295" t="s">
        <v>475</v>
      </c>
      <c r="C107" s="296">
        <v>714427.38916080014</v>
      </c>
      <c r="D107" s="124">
        <v>3.5599149763584137E-2</v>
      </c>
      <c r="E107" s="125">
        <v>3.7715000000000005E-2</v>
      </c>
      <c r="F107" s="333">
        <v>3.5019000000000002E-2</v>
      </c>
      <c r="IV107" s="293"/>
      <c r="IW107" s="445"/>
      <c r="IX107" s="449"/>
      <c r="IY107" s="7"/>
      <c r="IZ107" s="7"/>
    </row>
    <row r="108" spans="1:260" x14ac:dyDescent="0.25">
      <c r="A108" s="619"/>
      <c r="B108" s="297" t="s">
        <v>473</v>
      </c>
      <c r="C108" s="298">
        <v>603342.05582000001</v>
      </c>
      <c r="D108" s="7">
        <v>3.9150141179561615E-2</v>
      </c>
      <c r="E108" s="126">
        <v>3.925E-2</v>
      </c>
      <c r="F108" s="333">
        <v>3.9167000000000007E-2</v>
      </c>
      <c r="IV108" s="293"/>
      <c r="IW108" s="448"/>
      <c r="IX108" s="449"/>
      <c r="IY108" s="7"/>
      <c r="IZ108" s="7"/>
    </row>
    <row r="109" spans="1:260" x14ac:dyDescent="0.25">
      <c r="A109" s="619"/>
      <c r="B109" s="297" t="s">
        <v>476</v>
      </c>
      <c r="C109" s="298">
        <v>597795.85468820017</v>
      </c>
      <c r="D109" s="7">
        <v>3.7369359284639359E-2</v>
      </c>
      <c r="E109" s="126">
        <v>3.7492999999999999E-2</v>
      </c>
      <c r="F109" s="333">
        <v>3.0209E-2</v>
      </c>
      <c r="IV109" s="293"/>
      <c r="IW109" s="448"/>
      <c r="IX109" s="449"/>
      <c r="IY109" s="7"/>
      <c r="IZ109" s="7"/>
    </row>
    <row r="110" spans="1:260" ht="15.75" thickBot="1" x14ac:dyDescent="0.3">
      <c r="A110" s="620"/>
      <c r="B110" s="299" t="s">
        <v>474</v>
      </c>
      <c r="C110" s="300">
        <v>1766922.6478259999</v>
      </c>
      <c r="D110" s="127">
        <v>-5.4203659296035767E-2</v>
      </c>
      <c r="E110" s="128">
        <v>2.6030000000000005E-2</v>
      </c>
      <c r="F110" s="333">
        <v>0.156363</v>
      </c>
      <c r="IV110" s="293"/>
      <c r="IW110" s="448"/>
      <c r="IX110" s="449"/>
      <c r="IY110" s="7"/>
      <c r="IZ110" s="7"/>
    </row>
    <row r="111" spans="1:260" x14ac:dyDescent="0.25">
      <c r="A111" s="621" t="s">
        <v>536</v>
      </c>
      <c r="B111" s="295" t="s">
        <v>735</v>
      </c>
      <c r="C111" s="612">
        <v>245038.98624240005</v>
      </c>
      <c r="D111" s="124">
        <v>0</v>
      </c>
      <c r="E111" s="125">
        <v>0</v>
      </c>
      <c r="IV111" s="293"/>
      <c r="IW111" s="624"/>
      <c r="IX111" s="608"/>
      <c r="IY111" s="7"/>
      <c r="IZ111" s="7"/>
    </row>
    <row r="112" spans="1:260" ht="15.75" thickBot="1" x14ac:dyDescent="0.3">
      <c r="A112" s="622"/>
      <c r="B112" s="299" t="s">
        <v>736</v>
      </c>
      <c r="C112" s="623"/>
      <c r="D112" s="127">
        <v>0.13870640099048615</v>
      </c>
      <c r="E112" s="128">
        <v>-6.8046000000000009E-2</v>
      </c>
      <c r="IV112" s="293"/>
      <c r="IW112" s="624"/>
      <c r="IX112" s="608"/>
      <c r="IY112" s="7"/>
      <c r="IZ112" s="7"/>
    </row>
    <row r="113" spans="1:260" x14ac:dyDescent="0.25">
      <c r="A113" s="609" t="s">
        <v>523</v>
      </c>
      <c r="B113" s="295" t="s">
        <v>737</v>
      </c>
      <c r="C113" s="612">
        <v>417740.53877220006</v>
      </c>
      <c r="D113" s="124">
        <v>5.2499998360872269E-2</v>
      </c>
      <c r="E113" s="125">
        <v>5.085400000000001E-2</v>
      </c>
      <c r="IV113" s="293"/>
      <c r="IW113" s="614"/>
      <c r="IX113" s="615"/>
      <c r="IY113" s="7"/>
      <c r="IZ113" s="7"/>
    </row>
    <row r="114" spans="1:260" x14ac:dyDescent="0.25">
      <c r="A114" s="610"/>
      <c r="B114" s="297" t="s">
        <v>738</v>
      </c>
      <c r="C114" s="613"/>
      <c r="D114" s="7">
        <v>0.10942350327968597</v>
      </c>
      <c r="E114" s="126">
        <v>0.14922100000000002</v>
      </c>
      <c r="IV114" s="293"/>
      <c r="IW114" s="614"/>
      <c r="IX114" s="615"/>
      <c r="IY114" s="7"/>
      <c r="IZ114" s="7"/>
    </row>
    <row r="115" spans="1:260" ht="15.75" thickBot="1" x14ac:dyDescent="0.3">
      <c r="A115" s="611"/>
      <c r="B115" s="299" t="s">
        <v>223</v>
      </c>
      <c r="C115" s="300">
        <v>486831.81767219998</v>
      </c>
      <c r="D115" s="127">
        <v>4.2208291590213776E-2</v>
      </c>
      <c r="E115" s="128">
        <v>4.2693000000000002E-2</v>
      </c>
      <c r="IV115" s="293"/>
      <c r="IW115" s="445"/>
      <c r="IX115" s="446"/>
      <c r="IY115" s="7"/>
      <c r="IZ115" s="7"/>
    </row>
    <row r="116" spans="1:260" ht="15.75" thickBot="1" x14ac:dyDescent="0.3">
      <c r="A116" s="447" t="s">
        <v>537</v>
      </c>
      <c r="B116" s="301" t="s">
        <v>364</v>
      </c>
      <c r="C116" s="292">
        <v>1016529.3501972002</v>
      </c>
      <c r="D116" s="115">
        <v>0.19118678569793701</v>
      </c>
      <c r="E116" s="116">
        <v>3.3696000000000004E-2</v>
      </c>
      <c r="IV116" s="293"/>
      <c r="IW116" s="445"/>
      <c r="IX116" s="446"/>
      <c r="IY116" s="7"/>
      <c r="IZ116" s="7"/>
    </row>
    <row r="117" spans="1:260" x14ac:dyDescent="0.25">
      <c r="A117" s="618" t="s">
        <v>524</v>
      </c>
      <c r="B117" s="295" t="s">
        <v>29</v>
      </c>
      <c r="C117" s="296">
        <v>562874.33457219996</v>
      </c>
      <c r="D117" s="124">
        <v>-1.9383769482374191E-2</v>
      </c>
      <c r="E117" s="125">
        <v>-9.6270000000000001E-3</v>
      </c>
      <c r="IV117" s="293"/>
      <c r="IW117" s="445"/>
      <c r="IX117" s="446"/>
      <c r="IY117" s="7"/>
      <c r="IZ117" s="7"/>
    </row>
    <row r="118" spans="1:260" x14ac:dyDescent="0.25">
      <c r="A118" s="619"/>
      <c r="B118" s="297" t="s">
        <v>365</v>
      </c>
      <c r="C118" s="298">
        <v>652253.32197480008</v>
      </c>
      <c r="D118" s="7">
        <v>5.3556408733129501E-2</v>
      </c>
      <c r="E118" s="126">
        <v>2.3449000000000001E-2</v>
      </c>
      <c r="IV118" s="293"/>
      <c r="IW118" s="445"/>
      <c r="IX118" s="446"/>
      <c r="IY118" s="7"/>
      <c r="IZ118" s="7"/>
    </row>
    <row r="119" spans="1:260" x14ac:dyDescent="0.25">
      <c r="A119" s="619"/>
      <c r="B119" s="297" t="s">
        <v>374</v>
      </c>
      <c r="C119" s="298">
        <v>647136.94820599991</v>
      </c>
      <c r="D119" s="7">
        <v>3.4509781748056412E-2</v>
      </c>
      <c r="E119" s="126">
        <v>3.6465000000000004E-2</v>
      </c>
      <c r="IV119" s="293"/>
      <c r="IW119" s="445"/>
      <c r="IX119" s="446"/>
      <c r="IY119" s="7"/>
      <c r="IZ119" s="7"/>
    </row>
    <row r="120" spans="1:260" ht="15.75" thickBot="1" x14ac:dyDescent="0.3">
      <c r="A120" s="620"/>
      <c r="B120" s="302" t="s">
        <v>739</v>
      </c>
      <c r="C120" s="298">
        <v>387785.50485500001</v>
      </c>
      <c r="D120" s="7">
        <v>4.0883351117372513E-2</v>
      </c>
      <c r="E120" s="126">
        <v>3.9530000000000003E-2</v>
      </c>
      <c r="IV120" s="293"/>
      <c r="IW120" s="445"/>
      <c r="IX120" s="446"/>
      <c r="IY120" s="7"/>
      <c r="IZ120" s="7"/>
    </row>
    <row r="121" spans="1:260" x14ac:dyDescent="0.25">
      <c r="A121" s="618" t="s">
        <v>525</v>
      </c>
      <c r="B121" s="295" t="s">
        <v>1196</v>
      </c>
      <c r="C121" s="612">
        <v>78231.569654000006</v>
      </c>
      <c r="D121" s="124">
        <v>5.8731827884912491E-2</v>
      </c>
      <c r="E121" s="125">
        <v>6.0087000000000002E-2</v>
      </c>
      <c r="IV121" s="293"/>
      <c r="IW121" s="445"/>
      <c r="IX121" s="446"/>
      <c r="IY121" s="7"/>
      <c r="IZ121" s="7"/>
    </row>
    <row r="122" spans="1:260" ht="15.75" thickBot="1" x14ac:dyDescent="0.3">
      <c r="A122" s="619"/>
      <c r="B122" s="297" t="s">
        <v>1197</v>
      </c>
      <c r="C122" s="623"/>
      <c r="D122" s="127">
        <v>3.2987821847200394E-2</v>
      </c>
      <c r="E122" s="128">
        <v>3.4139000000000003E-2</v>
      </c>
      <c r="IV122" s="293"/>
      <c r="IW122" s="445"/>
      <c r="IX122" s="446"/>
      <c r="IY122" s="7"/>
      <c r="IZ122" s="7"/>
    </row>
    <row r="123" spans="1:260" ht="15.75" thickBot="1" x14ac:dyDescent="0.3">
      <c r="A123" s="303" t="s">
        <v>538</v>
      </c>
      <c r="B123" s="291" t="s">
        <v>206</v>
      </c>
      <c r="C123" s="300">
        <v>666924.54514700011</v>
      </c>
      <c r="D123" s="127">
        <v>3.7388142198324203E-2</v>
      </c>
      <c r="E123" s="128">
        <v>2.9630000000000004E-2</v>
      </c>
      <c r="IV123" s="293"/>
      <c r="IW123" s="445"/>
      <c r="IX123" s="446"/>
      <c r="IY123" s="7"/>
      <c r="IZ123" s="7"/>
    </row>
    <row r="124" spans="1:260" ht="15.75" thickBot="1" x14ac:dyDescent="0.3">
      <c r="A124" s="450" t="s">
        <v>539</v>
      </c>
      <c r="B124" s="304" t="s">
        <v>294</v>
      </c>
      <c r="C124" s="298">
        <v>526833.89186119998</v>
      </c>
      <c r="D124" s="7">
        <v>-1.520501971244812</v>
      </c>
      <c r="E124" s="126">
        <v>-4.5864000000000002E-2</v>
      </c>
      <c r="IV124" s="293"/>
      <c r="IW124" s="445"/>
      <c r="IX124" s="446"/>
      <c r="IY124" s="7"/>
      <c r="IZ124" s="7"/>
    </row>
    <row r="125" spans="1:260" x14ac:dyDescent="0.25">
      <c r="A125" s="625" t="s">
        <v>527</v>
      </c>
      <c r="B125" s="295" t="s">
        <v>375</v>
      </c>
      <c r="C125" s="296">
        <v>756064.93578139995</v>
      </c>
      <c r="D125" s="124">
        <v>4.3449670076370239E-2</v>
      </c>
      <c r="E125" s="125">
        <v>4.1686000000000008E-2</v>
      </c>
      <c r="IV125" s="293"/>
      <c r="IX125" s="446"/>
      <c r="IY125" s="7"/>
      <c r="IZ125" s="7"/>
    </row>
    <row r="126" spans="1:260" ht="15.75" thickBot="1" x14ac:dyDescent="0.3">
      <c r="A126" s="626"/>
      <c r="B126" s="305" t="s">
        <v>742</v>
      </c>
      <c r="C126" s="298">
        <v>204710.53822380002</v>
      </c>
      <c r="D126" s="7">
        <v>2.9211819171905518E-2</v>
      </c>
      <c r="E126" s="126">
        <v>2.8297000000000003E-2</v>
      </c>
      <c r="IV126" s="293"/>
      <c r="IX126" s="446"/>
      <c r="IY126" s="7"/>
      <c r="IZ126" s="7"/>
    </row>
    <row r="127" spans="1:260" ht="15" customHeight="1" x14ac:dyDescent="0.25">
      <c r="A127" s="627" t="s">
        <v>528</v>
      </c>
      <c r="B127" s="455" t="s">
        <v>1134</v>
      </c>
      <c r="C127" s="296">
        <v>3155.9213224000005</v>
      </c>
      <c r="D127" s="124">
        <v>-0.18025609850883484</v>
      </c>
      <c r="E127" s="125">
        <v>-3.8720000000000004E-3</v>
      </c>
      <c r="IV127" s="293"/>
      <c r="IX127" s="446"/>
      <c r="IY127" s="7"/>
      <c r="IZ127" s="7"/>
    </row>
    <row r="128" spans="1:260" x14ac:dyDescent="0.25">
      <c r="A128" s="628"/>
      <c r="B128" s="456" t="s">
        <v>1130</v>
      </c>
      <c r="C128" s="298">
        <v>798.82120640000005</v>
      </c>
      <c r="D128" s="7">
        <v>-1.2991600036621094</v>
      </c>
      <c r="E128" s="126">
        <v>-2.0258000000000002E-2</v>
      </c>
      <c r="IV128" s="293"/>
      <c r="IW128" s="445"/>
      <c r="IX128" s="446"/>
      <c r="IY128" s="7"/>
      <c r="IZ128" s="7"/>
    </row>
    <row r="129" spans="1:260" x14ac:dyDescent="0.25">
      <c r="A129" s="628"/>
      <c r="B129" s="297" t="s">
        <v>1301</v>
      </c>
      <c r="C129" s="298">
        <v>969475.31461759994</v>
      </c>
      <c r="D129" s="7">
        <v>-0.21558450162410736</v>
      </c>
      <c r="E129" s="126">
        <v>-0.301126</v>
      </c>
      <c r="IV129" s="293"/>
      <c r="IW129" s="445"/>
      <c r="IX129" s="446"/>
      <c r="IY129" s="7"/>
      <c r="IZ129" s="7"/>
    </row>
    <row r="130" spans="1:260" x14ac:dyDescent="0.25">
      <c r="A130" s="628"/>
      <c r="B130" s="297" t="s">
        <v>1302</v>
      </c>
      <c r="C130" s="298">
        <v>534978.58443539997</v>
      </c>
      <c r="D130" s="7">
        <v>3.4594759345054626E-2</v>
      </c>
      <c r="E130" s="126">
        <v>5.0103000000000002E-2</v>
      </c>
      <c r="IV130" s="293"/>
      <c r="IW130" s="445"/>
      <c r="IX130" s="446"/>
      <c r="IY130" s="7"/>
      <c r="IZ130" s="7"/>
    </row>
    <row r="131" spans="1:260" ht="15.75" thickBot="1" x14ac:dyDescent="0.3">
      <c r="A131" s="629"/>
      <c r="B131" s="299" t="s">
        <v>1303</v>
      </c>
      <c r="C131" s="300">
        <v>1878724.7576650002</v>
      </c>
      <c r="D131" s="127">
        <v>0.18318410217761993</v>
      </c>
      <c r="E131" s="128">
        <v>5.0252000000000012E-2</v>
      </c>
      <c r="IV131" s="293"/>
      <c r="IW131" s="445"/>
      <c r="IX131" s="446"/>
      <c r="IY131" s="7"/>
      <c r="IZ131" s="7"/>
    </row>
    <row r="132" spans="1:260" x14ac:dyDescent="0.25">
      <c r="A132" s="92" t="s">
        <v>758</v>
      </c>
      <c r="B132" s="93"/>
      <c r="C132" s="70">
        <f>SUM(C105:C131)</f>
        <v>14694161.3234738</v>
      </c>
      <c r="D132" s="93"/>
      <c r="E132" s="94"/>
      <c r="IW132" s="348"/>
      <c r="IX132" s="306"/>
    </row>
    <row r="133" spans="1:260" ht="4.5" customHeight="1" x14ac:dyDescent="0.25">
      <c r="A133" s="95"/>
      <c r="B133" s="96"/>
      <c r="C133" s="97"/>
      <c r="D133" s="96"/>
      <c r="E133" s="98"/>
      <c r="IX133" s="306"/>
    </row>
    <row r="134" spans="1:260" ht="15.75" thickBot="1" x14ac:dyDescent="0.3">
      <c r="A134" s="441" t="s">
        <v>759</v>
      </c>
      <c r="B134" s="93"/>
      <c r="C134" s="70"/>
      <c r="D134" s="93"/>
      <c r="E134" s="94"/>
      <c r="IX134" s="306"/>
    </row>
    <row r="135" spans="1:260" ht="15.75" thickBot="1" x14ac:dyDescent="0.3">
      <c r="A135" s="114" t="s">
        <v>522</v>
      </c>
      <c r="B135" s="307" t="s">
        <v>743</v>
      </c>
      <c r="C135" s="308">
        <v>817609.55852239998</v>
      </c>
      <c r="D135" s="124">
        <v>-5.3052301518619061E-3</v>
      </c>
      <c r="E135" s="125">
        <v>3.0500000000000002E-3</v>
      </c>
      <c r="F135" s="124">
        <v>0</v>
      </c>
      <c r="G135" s="309">
        <v>0</v>
      </c>
      <c r="H135" s="309">
        <v>0</v>
      </c>
      <c r="I135" s="309">
        <v>0</v>
      </c>
      <c r="J135" s="309">
        <v>0</v>
      </c>
      <c r="K135" s="309">
        <v>0</v>
      </c>
      <c r="L135" s="309">
        <v>0</v>
      </c>
      <c r="M135" s="309">
        <v>0</v>
      </c>
      <c r="N135" s="309">
        <v>0</v>
      </c>
      <c r="O135" s="309">
        <v>0</v>
      </c>
      <c r="P135" s="309">
        <v>0</v>
      </c>
      <c r="Q135" s="309">
        <v>0</v>
      </c>
      <c r="R135" s="309">
        <v>0</v>
      </c>
      <c r="S135" s="309">
        <v>0</v>
      </c>
      <c r="T135" s="309">
        <v>0</v>
      </c>
      <c r="U135" s="309">
        <v>0</v>
      </c>
      <c r="V135" s="309">
        <v>0</v>
      </c>
      <c r="W135" s="309">
        <v>0</v>
      </c>
      <c r="X135" s="309">
        <v>0</v>
      </c>
      <c r="Y135" s="309">
        <v>0</v>
      </c>
      <c r="Z135" s="309">
        <v>0</v>
      </c>
      <c r="AA135" s="309">
        <v>0</v>
      </c>
      <c r="AB135" s="309">
        <v>0</v>
      </c>
      <c r="AC135" s="309">
        <v>0</v>
      </c>
      <c r="AD135" s="309">
        <v>0</v>
      </c>
      <c r="AE135" s="309">
        <v>0</v>
      </c>
      <c r="AF135" s="309">
        <v>0</v>
      </c>
      <c r="AG135" s="309">
        <v>0</v>
      </c>
      <c r="AH135" s="309">
        <v>0</v>
      </c>
      <c r="AI135" s="309">
        <v>0</v>
      </c>
      <c r="AJ135" s="309">
        <v>0</v>
      </c>
      <c r="AK135" s="309">
        <v>0</v>
      </c>
      <c r="AL135" s="309">
        <v>0</v>
      </c>
      <c r="AM135" s="309">
        <v>0</v>
      </c>
      <c r="AN135" s="309">
        <v>0</v>
      </c>
      <c r="AO135" s="309">
        <v>0</v>
      </c>
      <c r="AP135" s="309">
        <v>0</v>
      </c>
      <c r="AQ135" s="309">
        <v>0</v>
      </c>
      <c r="AR135" s="309">
        <v>0</v>
      </c>
      <c r="AS135" s="309">
        <v>0</v>
      </c>
      <c r="AT135" s="309">
        <v>0</v>
      </c>
      <c r="AU135" s="309">
        <v>0</v>
      </c>
      <c r="AV135" s="309">
        <v>0</v>
      </c>
      <c r="AW135" s="309">
        <v>0</v>
      </c>
      <c r="AX135" s="309">
        <v>0</v>
      </c>
      <c r="AY135" s="309">
        <v>0</v>
      </c>
      <c r="AZ135" s="309">
        <v>0</v>
      </c>
      <c r="BA135" s="309">
        <v>0</v>
      </c>
      <c r="BB135" s="309">
        <v>0</v>
      </c>
      <c r="BC135" s="309">
        <v>0</v>
      </c>
      <c r="BD135" s="309">
        <v>0</v>
      </c>
      <c r="BE135" s="309">
        <v>0</v>
      </c>
      <c r="BF135" s="309">
        <v>0</v>
      </c>
      <c r="BG135" s="309">
        <v>0</v>
      </c>
      <c r="BH135" s="309">
        <v>0</v>
      </c>
      <c r="BI135" s="309">
        <v>0</v>
      </c>
      <c r="BJ135" s="309">
        <v>0</v>
      </c>
      <c r="BK135" s="309">
        <v>0</v>
      </c>
      <c r="BL135" s="309">
        <v>0</v>
      </c>
      <c r="BM135" s="309">
        <v>0</v>
      </c>
      <c r="BN135" s="309">
        <v>0</v>
      </c>
      <c r="BO135" s="309">
        <v>0</v>
      </c>
      <c r="BP135" s="309">
        <v>0</v>
      </c>
      <c r="BQ135" s="309">
        <v>0</v>
      </c>
      <c r="BR135" s="309">
        <v>0</v>
      </c>
      <c r="BS135" s="309">
        <v>0</v>
      </c>
      <c r="BT135" s="309">
        <v>0</v>
      </c>
      <c r="BU135" s="309">
        <v>0</v>
      </c>
      <c r="BV135" s="309">
        <v>0</v>
      </c>
      <c r="BW135" s="309">
        <v>0</v>
      </c>
      <c r="BX135" s="309">
        <v>0</v>
      </c>
      <c r="BY135" s="309">
        <v>0</v>
      </c>
      <c r="BZ135" s="309">
        <v>0</v>
      </c>
      <c r="CA135" s="309">
        <v>0</v>
      </c>
      <c r="CB135" s="309">
        <v>0</v>
      </c>
      <c r="CC135" s="309">
        <v>0</v>
      </c>
      <c r="CD135" s="309">
        <v>0</v>
      </c>
      <c r="CE135" s="309">
        <v>0</v>
      </c>
      <c r="CF135" s="309">
        <v>0</v>
      </c>
      <c r="CG135" s="309">
        <v>0</v>
      </c>
      <c r="CH135" s="309">
        <v>0</v>
      </c>
      <c r="CI135" s="309">
        <v>0</v>
      </c>
      <c r="CJ135" s="309">
        <v>0</v>
      </c>
      <c r="CK135" s="309">
        <v>0</v>
      </c>
      <c r="CL135" s="309">
        <v>0</v>
      </c>
      <c r="CM135" s="309">
        <v>0</v>
      </c>
      <c r="CN135" s="309">
        <v>0</v>
      </c>
      <c r="CO135" s="309">
        <v>0</v>
      </c>
      <c r="CP135" s="309">
        <v>0</v>
      </c>
      <c r="CQ135" s="309">
        <v>0</v>
      </c>
      <c r="CR135" s="309">
        <v>0</v>
      </c>
      <c r="CS135" s="309">
        <v>0</v>
      </c>
      <c r="CT135" s="309">
        <v>0</v>
      </c>
      <c r="CU135" s="309">
        <v>0</v>
      </c>
      <c r="CV135" s="309">
        <v>0</v>
      </c>
      <c r="CW135" s="309">
        <v>0</v>
      </c>
      <c r="CX135" s="309">
        <v>0</v>
      </c>
      <c r="CY135" s="309">
        <v>0</v>
      </c>
      <c r="CZ135" s="309">
        <v>0</v>
      </c>
      <c r="DA135" s="309">
        <v>0</v>
      </c>
      <c r="DB135" s="309">
        <v>0</v>
      </c>
      <c r="DC135" s="309">
        <v>0</v>
      </c>
      <c r="DD135" s="309">
        <v>0</v>
      </c>
      <c r="DE135" s="309">
        <v>0</v>
      </c>
      <c r="DF135" s="309">
        <v>0</v>
      </c>
      <c r="DG135" s="309">
        <v>0</v>
      </c>
      <c r="DH135" s="309">
        <v>0</v>
      </c>
      <c r="DI135" s="309">
        <v>0</v>
      </c>
      <c r="DJ135" s="309">
        <v>0</v>
      </c>
      <c r="DK135" s="309">
        <v>0</v>
      </c>
      <c r="DL135" s="309">
        <v>0</v>
      </c>
      <c r="DM135" s="309">
        <v>0</v>
      </c>
      <c r="DN135" s="309">
        <v>0</v>
      </c>
      <c r="DO135" s="309">
        <v>0</v>
      </c>
      <c r="DP135" s="309">
        <v>0</v>
      </c>
      <c r="DQ135" s="309">
        <v>0</v>
      </c>
      <c r="DR135" s="309">
        <v>0</v>
      </c>
      <c r="DS135" s="309">
        <v>0</v>
      </c>
      <c r="DT135" s="309">
        <v>0</v>
      </c>
      <c r="DU135" s="309">
        <v>0</v>
      </c>
      <c r="DV135" s="309">
        <v>0</v>
      </c>
      <c r="DW135" s="309">
        <v>0</v>
      </c>
      <c r="DX135" s="309">
        <v>0</v>
      </c>
      <c r="DY135" s="309">
        <v>0</v>
      </c>
      <c r="DZ135" s="309">
        <v>0</v>
      </c>
      <c r="EA135" s="309">
        <v>0</v>
      </c>
      <c r="EB135" s="309">
        <v>0</v>
      </c>
      <c r="EC135" s="309">
        <v>0</v>
      </c>
      <c r="ED135" s="309">
        <v>0</v>
      </c>
      <c r="EE135" s="309">
        <v>0</v>
      </c>
      <c r="EF135" s="309">
        <v>0</v>
      </c>
      <c r="EG135" s="309">
        <v>0</v>
      </c>
      <c r="EH135" s="309">
        <v>0</v>
      </c>
      <c r="EI135" s="309">
        <v>0</v>
      </c>
      <c r="EJ135" s="309">
        <v>0</v>
      </c>
      <c r="EK135" s="309">
        <v>0</v>
      </c>
      <c r="EL135" s="309">
        <v>0</v>
      </c>
      <c r="EM135" s="309">
        <v>0</v>
      </c>
      <c r="EN135" s="309">
        <v>0</v>
      </c>
      <c r="EO135" s="309">
        <v>0</v>
      </c>
      <c r="EP135" s="309">
        <v>0</v>
      </c>
      <c r="EQ135" s="309">
        <v>0</v>
      </c>
      <c r="ER135" s="309">
        <v>0</v>
      </c>
      <c r="ES135" s="309">
        <v>0</v>
      </c>
      <c r="ET135" s="309">
        <v>0</v>
      </c>
      <c r="EU135" s="309">
        <v>0</v>
      </c>
      <c r="EV135" s="309">
        <v>0</v>
      </c>
      <c r="EW135" s="309">
        <v>0</v>
      </c>
      <c r="EX135" s="309">
        <v>0</v>
      </c>
      <c r="EY135" s="309">
        <v>0</v>
      </c>
      <c r="EZ135" s="309">
        <v>0</v>
      </c>
      <c r="FA135" s="309">
        <v>0</v>
      </c>
      <c r="FB135" s="309">
        <v>0</v>
      </c>
      <c r="FC135" s="309">
        <v>0</v>
      </c>
      <c r="FD135" s="309">
        <v>0</v>
      </c>
      <c r="FE135" s="309">
        <v>0</v>
      </c>
      <c r="FF135" s="309">
        <v>0</v>
      </c>
      <c r="FG135" s="309">
        <v>0</v>
      </c>
      <c r="FH135" s="309">
        <v>0</v>
      </c>
      <c r="FI135" s="309">
        <v>0</v>
      </c>
      <c r="FJ135" s="309">
        <v>0</v>
      </c>
      <c r="FK135" s="309">
        <v>0</v>
      </c>
      <c r="FL135" s="309">
        <v>0</v>
      </c>
      <c r="FM135" s="309">
        <v>0</v>
      </c>
      <c r="FN135" s="309">
        <v>0</v>
      </c>
      <c r="FO135" s="309">
        <v>0</v>
      </c>
      <c r="FP135" s="309">
        <v>0</v>
      </c>
      <c r="FQ135" s="309">
        <v>0</v>
      </c>
      <c r="FR135" s="309">
        <v>0</v>
      </c>
      <c r="FS135" s="309">
        <v>0</v>
      </c>
      <c r="FT135" s="309">
        <v>0</v>
      </c>
      <c r="FU135" s="309">
        <v>0</v>
      </c>
      <c r="FV135" s="309">
        <v>0</v>
      </c>
      <c r="FW135" s="309">
        <v>0</v>
      </c>
      <c r="FX135" s="309">
        <v>0</v>
      </c>
      <c r="FY135" s="309">
        <v>0</v>
      </c>
      <c r="FZ135" s="309">
        <v>0</v>
      </c>
      <c r="GA135" s="309">
        <v>0</v>
      </c>
      <c r="GB135" s="309">
        <v>0</v>
      </c>
      <c r="GC135" s="309">
        <v>0</v>
      </c>
      <c r="GD135" s="309">
        <v>0</v>
      </c>
      <c r="GE135" s="309">
        <v>0</v>
      </c>
      <c r="GF135" s="309">
        <v>0</v>
      </c>
      <c r="GG135" s="309">
        <v>0</v>
      </c>
      <c r="GH135" s="309">
        <v>0</v>
      </c>
      <c r="GI135" s="309">
        <v>0</v>
      </c>
      <c r="GJ135" s="309">
        <v>0</v>
      </c>
      <c r="GK135" s="309">
        <v>0</v>
      </c>
      <c r="GL135" s="309">
        <v>0</v>
      </c>
      <c r="GM135" s="309">
        <v>0</v>
      </c>
      <c r="GN135" s="309">
        <v>0</v>
      </c>
      <c r="GO135" s="309">
        <v>0</v>
      </c>
      <c r="GP135" s="309">
        <v>0</v>
      </c>
      <c r="GQ135" s="309">
        <v>0</v>
      </c>
      <c r="GR135" s="309">
        <v>0</v>
      </c>
      <c r="GS135" s="309">
        <v>0</v>
      </c>
      <c r="GT135" s="309">
        <v>0</v>
      </c>
      <c r="GU135" s="309">
        <v>0</v>
      </c>
      <c r="GV135" s="309">
        <v>0</v>
      </c>
      <c r="GW135" s="309">
        <v>0</v>
      </c>
      <c r="GX135" s="309">
        <v>0</v>
      </c>
      <c r="GY135" s="309">
        <v>0</v>
      </c>
      <c r="GZ135" s="309">
        <v>0</v>
      </c>
      <c r="HA135" s="309">
        <v>0</v>
      </c>
      <c r="HB135" s="309">
        <v>0</v>
      </c>
      <c r="HC135" s="309">
        <v>0</v>
      </c>
      <c r="HD135" s="309">
        <v>0</v>
      </c>
      <c r="HE135" s="309">
        <v>0</v>
      </c>
      <c r="HF135" s="309">
        <v>0</v>
      </c>
      <c r="HG135" s="309">
        <v>0</v>
      </c>
      <c r="HH135" s="309">
        <v>0</v>
      </c>
      <c r="HI135" s="309">
        <v>0</v>
      </c>
      <c r="HJ135" s="309">
        <v>0</v>
      </c>
      <c r="HK135" s="309">
        <v>0</v>
      </c>
      <c r="HL135" s="309">
        <v>0</v>
      </c>
      <c r="HM135" s="309">
        <v>0</v>
      </c>
      <c r="HN135" s="309">
        <v>0</v>
      </c>
      <c r="HO135" s="309">
        <v>0</v>
      </c>
      <c r="HP135" s="309">
        <v>0</v>
      </c>
      <c r="HQ135" s="309">
        <v>0</v>
      </c>
      <c r="HR135" s="309">
        <v>0</v>
      </c>
      <c r="HS135" s="309">
        <v>0</v>
      </c>
      <c r="HT135" s="309">
        <v>0</v>
      </c>
      <c r="HU135" s="309">
        <v>0</v>
      </c>
      <c r="HV135" s="309">
        <v>0</v>
      </c>
      <c r="HW135" s="309">
        <v>0</v>
      </c>
      <c r="HX135" s="309">
        <v>0</v>
      </c>
      <c r="HY135" s="309">
        <v>0</v>
      </c>
      <c r="HZ135" s="309">
        <v>0</v>
      </c>
      <c r="IA135" s="309">
        <v>0</v>
      </c>
      <c r="IB135" s="309">
        <v>0</v>
      </c>
      <c r="IC135" s="309">
        <v>0</v>
      </c>
      <c r="ID135" s="309">
        <v>0</v>
      </c>
      <c r="IE135" s="309">
        <v>0</v>
      </c>
      <c r="IF135" s="309">
        <v>0</v>
      </c>
      <c r="IG135" s="309">
        <v>0</v>
      </c>
      <c r="IH135" s="309">
        <v>0</v>
      </c>
      <c r="II135" s="309">
        <v>0</v>
      </c>
      <c r="IJ135" s="309">
        <v>0</v>
      </c>
      <c r="IK135" s="309">
        <v>0</v>
      </c>
      <c r="IL135" s="309">
        <v>0</v>
      </c>
      <c r="IM135" s="309">
        <v>0</v>
      </c>
      <c r="IN135" s="309">
        <v>0</v>
      </c>
      <c r="IO135" s="309">
        <v>0</v>
      </c>
      <c r="IP135" s="309">
        <v>0</v>
      </c>
      <c r="IQ135" s="309">
        <v>0</v>
      </c>
      <c r="IR135" s="309">
        <v>0</v>
      </c>
      <c r="IS135" s="309">
        <v>0</v>
      </c>
      <c r="IT135" s="309">
        <v>0</v>
      </c>
      <c r="IU135" s="309">
        <v>0</v>
      </c>
      <c r="IV135" s="293"/>
      <c r="IW135" s="445"/>
      <c r="IX135" s="446"/>
      <c r="IY135" s="7"/>
      <c r="IZ135" s="7"/>
    </row>
    <row r="136" spans="1:260" ht="15.75" thickBot="1" x14ac:dyDescent="0.3">
      <c r="A136" s="310" t="s">
        <v>1135</v>
      </c>
      <c r="B136" s="307" t="s">
        <v>744</v>
      </c>
      <c r="C136" s="308">
        <v>288520.36771040002</v>
      </c>
      <c r="D136" s="124">
        <v>0.18523019552230835</v>
      </c>
      <c r="E136" s="125">
        <v>2.7805E-2</v>
      </c>
      <c r="F136" s="124">
        <v>0</v>
      </c>
      <c r="G136" s="309">
        <v>0</v>
      </c>
      <c r="H136" s="309">
        <v>0</v>
      </c>
      <c r="I136" s="309">
        <v>0</v>
      </c>
      <c r="J136" s="309">
        <v>0</v>
      </c>
      <c r="K136" s="309">
        <v>0</v>
      </c>
      <c r="L136" s="309">
        <v>0</v>
      </c>
      <c r="M136" s="309">
        <v>0</v>
      </c>
      <c r="N136" s="309">
        <v>0</v>
      </c>
      <c r="O136" s="309">
        <v>0</v>
      </c>
      <c r="P136" s="309">
        <v>0</v>
      </c>
      <c r="Q136" s="309">
        <v>0</v>
      </c>
      <c r="R136" s="309">
        <v>0</v>
      </c>
      <c r="S136" s="309">
        <v>0</v>
      </c>
      <c r="T136" s="309">
        <v>0</v>
      </c>
      <c r="U136" s="309">
        <v>0</v>
      </c>
      <c r="V136" s="309">
        <v>0</v>
      </c>
      <c r="W136" s="309">
        <v>0</v>
      </c>
      <c r="X136" s="309">
        <v>0</v>
      </c>
      <c r="Y136" s="309">
        <v>0</v>
      </c>
      <c r="Z136" s="309">
        <v>0</v>
      </c>
      <c r="AA136" s="309">
        <v>0</v>
      </c>
      <c r="AB136" s="309">
        <v>0</v>
      </c>
      <c r="AC136" s="309">
        <v>0</v>
      </c>
      <c r="AD136" s="309">
        <v>0</v>
      </c>
      <c r="AE136" s="309">
        <v>0</v>
      </c>
      <c r="AF136" s="309">
        <v>0</v>
      </c>
      <c r="AG136" s="309">
        <v>0</v>
      </c>
      <c r="AH136" s="309">
        <v>0</v>
      </c>
      <c r="AI136" s="309">
        <v>0</v>
      </c>
      <c r="AJ136" s="309">
        <v>0</v>
      </c>
      <c r="AK136" s="309">
        <v>0</v>
      </c>
      <c r="AL136" s="309">
        <v>0</v>
      </c>
      <c r="AM136" s="309">
        <v>0</v>
      </c>
      <c r="AN136" s="309">
        <v>0</v>
      </c>
      <c r="AO136" s="309">
        <v>0</v>
      </c>
      <c r="AP136" s="309">
        <v>0</v>
      </c>
      <c r="AQ136" s="309">
        <v>0</v>
      </c>
      <c r="AR136" s="309">
        <v>0</v>
      </c>
      <c r="AS136" s="309">
        <v>0</v>
      </c>
      <c r="AT136" s="309">
        <v>0</v>
      </c>
      <c r="AU136" s="309">
        <v>0</v>
      </c>
      <c r="AV136" s="309">
        <v>0</v>
      </c>
      <c r="AW136" s="309">
        <v>0</v>
      </c>
      <c r="AX136" s="309">
        <v>0</v>
      </c>
      <c r="AY136" s="309">
        <v>0</v>
      </c>
      <c r="AZ136" s="309">
        <v>0</v>
      </c>
      <c r="BA136" s="309">
        <v>0</v>
      </c>
      <c r="BB136" s="309">
        <v>0</v>
      </c>
      <c r="BC136" s="309">
        <v>0</v>
      </c>
      <c r="BD136" s="309">
        <v>0</v>
      </c>
      <c r="BE136" s="309">
        <v>0</v>
      </c>
      <c r="BF136" s="309">
        <v>0</v>
      </c>
      <c r="BG136" s="309">
        <v>0</v>
      </c>
      <c r="BH136" s="309">
        <v>0</v>
      </c>
      <c r="BI136" s="309">
        <v>0</v>
      </c>
      <c r="BJ136" s="309">
        <v>0</v>
      </c>
      <c r="BK136" s="309">
        <v>0</v>
      </c>
      <c r="BL136" s="309">
        <v>0</v>
      </c>
      <c r="BM136" s="309">
        <v>0</v>
      </c>
      <c r="BN136" s="309">
        <v>0</v>
      </c>
      <c r="BO136" s="309">
        <v>0</v>
      </c>
      <c r="BP136" s="309">
        <v>0</v>
      </c>
      <c r="BQ136" s="309">
        <v>0</v>
      </c>
      <c r="BR136" s="309">
        <v>0</v>
      </c>
      <c r="BS136" s="309">
        <v>0</v>
      </c>
      <c r="BT136" s="309">
        <v>0</v>
      </c>
      <c r="BU136" s="309">
        <v>0</v>
      </c>
      <c r="BV136" s="309">
        <v>0</v>
      </c>
      <c r="BW136" s="309">
        <v>0</v>
      </c>
      <c r="BX136" s="309">
        <v>0</v>
      </c>
      <c r="BY136" s="309">
        <v>0</v>
      </c>
      <c r="BZ136" s="309">
        <v>0</v>
      </c>
      <c r="CA136" s="309">
        <v>0</v>
      </c>
      <c r="CB136" s="309">
        <v>0</v>
      </c>
      <c r="CC136" s="309">
        <v>0</v>
      </c>
      <c r="CD136" s="309">
        <v>0</v>
      </c>
      <c r="CE136" s="309">
        <v>0</v>
      </c>
      <c r="CF136" s="309">
        <v>0</v>
      </c>
      <c r="CG136" s="309">
        <v>0</v>
      </c>
      <c r="CH136" s="309">
        <v>0</v>
      </c>
      <c r="CI136" s="309">
        <v>0</v>
      </c>
      <c r="CJ136" s="309">
        <v>0</v>
      </c>
      <c r="CK136" s="309">
        <v>0</v>
      </c>
      <c r="CL136" s="309">
        <v>0</v>
      </c>
      <c r="CM136" s="309">
        <v>0</v>
      </c>
      <c r="CN136" s="309">
        <v>0</v>
      </c>
      <c r="CO136" s="309">
        <v>0</v>
      </c>
      <c r="CP136" s="309">
        <v>0</v>
      </c>
      <c r="CQ136" s="309">
        <v>0</v>
      </c>
      <c r="CR136" s="309">
        <v>0</v>
      </c>
      <c r="CS136" s="309">
        <v>0</v>
      </c>
      <c r="CT136" s="309">
        <v>0</v>
      </c>
      <c r="CU136" s="309">
        <v>0</v>
      </c>
      <c r="CV136" s="309">
        <v>0</v>
      </c>
      <c r="CW136" s="309">
        <v>0</v>
      </c>
      <c r="CX136" s="309">
        <v>0</v>
      </c>
      <c r="CY136" s="309">
        <v>0</v>
      </c>
      <c r="CZ136" s="309">
        <v>0</v>
      </c>
      <c r="DA136" s="309">
        <v>0</v>
      </c>
      <c r="DB136" s="309">
        <v>0</v>
      </c>
      <c r="DC136" s="309">
        <v>0</v>
      </c>
      <c r="DD136" s="309">
        <v>0</v>
      </c>
      <c r="DE136" s="309">
        <v>0</v>
      </c>
      <c r="DF136" s="309">
        <v>0</v>
      </c>
      <c r="DG136" s="309">
        <v>0</v>
      </c>
      <c r="DH136" s="309">
        <v>0</v>
      </c>
      <c r="DI136" s="309">
        <v>0</v>
      </c>
      <c r="DJ136" s="309">
        <v>0</v>
      </c>
      <c r="DK136" s="309">
        <v>0</v>
      </c>
      <c r="DL136" s="309">
        <v>0</v>
      </c>
      <c r="DM136" s="309">
        <v>0</v>
      </c>
      <c r="DN136" s="309">
        <v>0</v>
      </c>
      <c r="DO136" s="309">
        <v>0</v>
      </c>
      <c r="DP136" s="309">
        <v>0</v>
      </c>
      <c r="DQ136" s="309">
        <v>0</v>
      </c>
      <c r="DR136" s="309">
        <v>0</v>
      </c>
      <c r="DS136" s="309">
        <v>0</v>
      </c>
      <c r="DT136" s="309">
        <v>0</v>
      </c>
      <c r="DU136" s="309">
        <v>0</v>
      </c>
      <c r="DV136" s="309">
        <v>0</v>
      </c>
      <c r="DW136" s="309">
        <v>0</v>
      </c>
      <c r="DX136" s="309">
        <v>0</v>
      </c>
      <c r="DY136" s="309">
        <v>0</v>
      </c>
      <c r="DZ136" s="309">
        <v>0</v>
      </c>
      <c r="EA136" s="309">
        <v>0</v>
      </c>
      <c r="EB136" s="309">
        <v>0</v>
      </c>
      <c r="EC136" s="309">
        <v>0</v>
      </c>
      <c r="ED136" s="309">
        <v>0</v>
      </c>
      <c r="EE136" s="309">
        <v>0</v>
      </c>
      <c r="EF136" s="309">
        <v>0</v>
      </c>
      <c r="EG136" s="309">
        <v>0</v>
      </c>
      <c r="EH136" s="309">
        <v>0</v>
      </c>
      <c r="EI136" s="309">
        <v>0</v>
      </c>
      <c r="EJ136" s="309">
        <v>0</v>
      </c>
      <c r="EK136" s="309">
        <v>0</v>
      </c>
      <c r="EL136" s="309">
        <v>0</v>
      </c>
      <c r="EM136" s="309">
        <v>0</v>
      </c>
      <c r="EN136" s="309">
        <v>0</v>
      </c>
      <c r="EO136" s="309">
        <v>0</v>
      </c>
      <c r="EP136" s="309">
        <v>0</v>
      </c>
      <c r="EQ136" s="309">
        <v>0</v>
      </c>
      <c r="ER136" s="309">
        <v>0</v>
      </c>
      <c r="ES136" s="309">
        <v>0</v>
      </c>
      <c r="ET136" s="309">
        <v>0</v>
      </c>
      <c r="EU136" s="309">
        <v>0</v>
      </c>
      <c r="EV136" s="309">
        <v>0</v>
      </c>
      <c r="EW136" s="309">
        <v>0</v>
      </c>
      <c r="EX136" s="309">
        <v>0</v>
      </c>
      <c r="EY136" s="309">
        <v>0</v>
      </c>
      <c r="EZ136" s="309">
        <v>0</v>
      </c>
      <c r="FA136" s="309">
        <v>0</v>
      </c>
      <c r="FB136" s="309">
        <v>0</v>
      </c>
      <c r="FC136" s="309">
        <v>0</v>
      </c>
      <c r="FD136" s="309">
        <v>0</v>
      </c>
      <c r="FE136" s="309">
        <v>0</v>
      </c>
      <c r="FF136" s="309">
        <v>0</v>
      </c>
      <c r="FG136" s="309">
        <v>0</v>
      </c>
      <c r="FH136" s="309">
        <v>0</v>
      </c>
      <c r="FI136" s="309">
        <v>0</v>
      </c>
      <c r="FJ136" s="309">
        <v>0</v>
      </c>
      <c r="FK136" s="309">
        <v>0</v>
      </c>
      <c r="FL136" s="309">
        <v>0</v>
      </c>
      <c r="FM136" s="309">
        <v>0</v>
      </c>
      <c r="FN136" s="309">
        <v>0</v>
      </c>
      <c r="FO136" s="309">
        <v>0</v>
      </c>
      <c r="FP136" s="309">
        <v>0</v>
      </c>
      <c r="FQ136" s="309">
        <v>0</v>
      </c>
      <c r="FR136" s="309">
        <v>0</v>
      </c>
      <c r="FS136" s="309">
        <v>0</v>
      </c>
      <c r="FT136" s="309">
        <v>0</v>
      </c>
      <c r="FU136" s="309">
        <v>0</v>
      </c>
      <c r="FV136" s="309">
        <v>0</v>
      </c>
      <c r="FW136" s="309">
        <v>0</v>
      </c>
      <c r="FX136" s="309">
        <v>0</v>
      </c>
      <c r="FY136" s="309">
        <v>0</v>
      </c>
      <c r="FZ136" s="309">
        <v>0</v>
      </c>
      <c r="GA136" s="309">
        <v>0</v>
      </c>
      <c r="GB136" s="309">
        <v>0</v>
      </c>
      <c r="GC136" s="309">
        <v>0</v>
      </c>
      <c r="GD136" s="309">
        <v>0</v>
      </c>
      <c r="GE136" s="309">
        <v>0</v>
      </c>
      <c r="GF136" s="309">
        <v>0</v>
      </c>
      <c r="GG136" s="309">
        <v>0</v>
      </c>
      <c r="GH136" s="309">
        <v>0</v>
      </c>
      <c r="GI136" s="309">
        <v>0</v>
      </c>
      <c r="GJ136" s="309">
        <v>0</v>
      </c>
      <c r="GK136" s="309">
        <v>0</v>
      </c>
      <c r="GL136" s="309">
        <v>0</v>
      </c>
      <c r="GM136" s="309">
        <v>0</v>
      </c>
      <c r="GN136" s="309">
        <v>0</v>
      </c>
      <c r="GO136" s="309">
        <v>0</v>
      </c>
      <c r="GP136" s="309">
        <v>0</v>
      </c>
      <c r="GQ136" s="309">
        <v>0</v>
      </c>
      <c r="GR136" s="309">
        <v>0</v>
      </c>
      <c r="GS136" s="309">
        <v>0</v>
      </c>
      <c r="GT136" s="309">
        <v>0</v>
      </c>
      <c r="GU136" s="309">
        <v>0</v>
      </c>
      <c r="GV136" s="309">
        <v>0</v>
      </c>
      <c r="GW136" s="309">
        <v>0</v>
      </c>
      <c r="GX136" s="309">
        <v>0</v>
      </c>
      <c r="GY136" s="309">
        <v>0</v>
      </c>
      <c r="GZ136" s="309">
        <v>0</v>
      </c>
      <c r="HA136" s="309">
        <v>0</v>
      </c>
      <c r="HB136" s="309">
        <v>0</v>
      </c>
      <c r="HC136" s="309">
        <v>0</v>
      </c>
      <c r="HD136" s="309">
        <v>0</v>
      </c>
      <c r="HE136" s="309">
        <v>0</v>
      </c>
      <c r="HF136" s="309">
        <v>0</v>
      </c>
      <c r="HG136" s="309">
        <v>0</v>
      </c>
      <c r="HH136" s="309">
        <v>0</v>
      </c>
      <c r="HI136" s="309">
        <v>0</v>
      </c>
      <c r="HJ136" s="309">
        <v>0</v>
      </c>
      <c r="HK136" s="309">
        <v>0</v>
      </c>
      <c r="HL136" s="309">
        <v>0</v>
      </c>
      <c r="HM136" s="309">
        <v>0</v>
      </c>
      <c r="HN136" s="309">
        <v>0</v>
      </c>
      <c r="HO136" s="309">
        <v>0</v>
      </c>
      <c r="HP136" s="309">
        <v>0</v>
      </c>
      <c r="HQ136" s="309">
        <v>0</v>
      </c>
      <c r="HR136" s="309">
        <v>0</v>
      </c>
      <c r="HS136" s="309">
        <v>0</v>
      </c>
      <c r="HT136" s="309">
        <v>0</v>
      </c>
      <c r="HU136" s="309">
        <v>0</v>
      </c>
      <c r="HV136" s="309">
        <v>0</v>
      </c>
      <c r="HW136" s="309">
        <v>0</v>
      </c>
      <c r="HX136" s="309">
        <v>0</v>
      </c>
      <c r="HY136" s="309">
        <v>0</v>
      </c>
      <c r="HZ136" s="309">
        <v>0</v>
      </c>
      <c r="IA136" s="309">
        <v>0</v>
      </c>
      <c r="IB136" s="309">
        <v>0</v>
      </c>
      <c r="IC136" s="309">
        <v>0</v>
      </c>
      <c r="ID136" s="309">
        <v>0</v>
      </c>
      <c r="IE136" s="309">
        <v>0</v>
      </c>
      <c r="IF136" s="309">
        <v>0</v>
      </c>
      <c r="IG136" s="309">
        <v>0</v>
      </c>
      <c r="IH136" s="309">
        <v>0</v>
      </c>
      <c r="II136" s="309">
        <v>0</v>
      </c>
      <c r="IJ136" s="309">
        <v>0</v>
      </c>
      <c r="IK136" s="309">
        <v>0</v>
      </c>
      <c r="IL136" s="309">
        <v>0</v>
      </c>
      <c r="IM136" s="309">
        <v>0</v>
      </c>
      <c r="IN136" s="309">
        <v>0</v>
      </c>
      <c r="IO136" s="309">
        <v>0</v>
      </c>
      <c r="IP136" s="309">
        <v>0</v>
      </c>
      <c r="IQ136" s="309">
        <v>0</v>
      </c>
      <c r="IR136" s="309">
        <v>0</v>
      </c>
      <c r="IS136" s="309">
        <v>0</v>
      </c>
      <c r="IT136" s="309">
        <v>0</v>
      </c>
      <c r="IU136" s="309">
        <v>0</v>
      </c>
      <c r="IV136" s="293"/>
      <c r="IW136" s="445"/>
      <c r="IX136" s="446"/>
      <c r="IY136" s="7"/>
      <c r="IZ136" s="7"/>
    </row>
    <row r="137" spans="1:260" ht="15.75" thickBot="1" x14ac:dyDescent="0.3">
      <c r="A137" s="114" t="s">
        <v>538</v>
      </c>
      <c r="B137" s="307" t="s">
        <v>373</v>
      </c>
      <c r="C137" s="311">
        <v>636376.0583236001</v>
      </c>
      <c r="D137" s="115">
        <v>3.751135990023613E-2</v>
      </c>
      <c r="E137" s="116">
        <v>2.9224000000000003E-2</v>
      </c>
      <c r="F137" s="124">
        <v>0</v>
      </c>
      <c r="G137" s="309">
        <v>0</v>
      </c>
      <c r="H137" s="309">
        <v>0</v>
      </c>
      <c r="I137" s="309">
        <v>0</v>
      </c>
      <c r="J137" s="309">
        <v>0</v>
      </c>
      <c r="K137" s="309">
        <v>0</v>
      </c>
      <c r="L137" s="309">
        <v>0</v>
      </c>
      <c r="M137" s="309">
        <v>0</v>
      </c>
      <c r="N137" s="309">
        <v>0</v>
      </c>
      <c r="O137" s="309">
        <v>0</v>
      </c>
      <c r="P137" s="309">
        <v>0</v>
      </c>
      <c r="Q137" s="309">
        <v>0</v>
      </c>
      <c r="R137" s="309">
        <v>0</v>
      </c>
      <c r="S137" s="309">
        <v>0</v>
      </c>
      <c r="T137" s="309">
        <v>0</v>
      </c>
      <c r="U137" s="309">
        <v>0</v>
      </c>
      <c r="V137" s="309">
        <v>0</v>
      </c>
      <c r="W137" s="309">
        <v>0</v>
      </c>
      <c r="X137" s="309">
        <v>0</v>
      </c>
      <c r="Y137" s="309">
        <v>0</v>
      </c>
      <c r="Z137" s="309">
        <v>0</v>
      </c>
      <c r="AA137" s="309">
        <v>0</v>
      </c>
      <c r="AB137" s="309">
        <v>0</v>
      </c>
      <c r="AC137" s="309">
        <v>0</v>
      </c>
      <c r="AD137" s="309">
        <v>0</v>
      </c>
      <c r="AE137" s="309">
        <v>0</v>
      </c>
      <c r="AF137" s="309">
        <v>0</v>
      </c>
      <c r="AG137" s="309">
        <v>0</v>
      </c>
      <c r="AH137" s="309">
        <v>0</v>
      </c>
      <c r="AI137" s="309">
        <v>0</v>
      </c>
      <c r="AJ137" s="309">
        <v>0</v>
      </c>
      <c r="AK137" s="309">
        <v>0</v>
      </c>
      <c r="AL137" s="309">
        <v>0</v>
      </c>
      <c r="AM137" s="309">
        <v>0</v>
      </c>
      <c r="AN137" s="309">
        <v>0</v>
      </c>
      <c r="AO137" s="309">
        <v>0</v>
      </c>
      <c r="AP137" s="309">
        <v>0</v>
      </c>
      <c r="AQ137" s="309">
        <v>0</v>
      </c>
      <c r="AR137" s="309">
        <v>0</v>
      </c>
      <c r="AS137" s="309">
        <v>0</v>
      </c>
      <c r="AT137" s="309">
        <v>0</v>
      </c>
      <c r="AU137" s="309">
        <v>0</v>
      </c>
      <c r="AV137" s="309">
        <v>0</v>
      </c>
      <c r="AW137" s="309">
        <v>0</v>
      </c>
      <c r="AX137" s="309">
        <v>0</v>
      </c>
      <c r="AY137" s="309">
        <v>0</v>
      </c>
      <c r="AZ137" s="309">
        <v>0</v>
      </c>
      <c r="BA137" s="309">
        <v>0</v>
      </c>
      <c r="BB137" s="309">
        <v>0</v>
      </c>
      <c r="BC137" s="309">
        <v>0</v>
      </c>
      <c r="BD137" s="309">
        <v>0</v>
      </c>
      <c r="BE137" s="309">
        <v>0</v>
      </c>
      <c r="BF137" s="309">
        <v>0</v>
      </c>
      <c r="BG137" s="309">
        <v>0</v>
      </c>
      <c r="BH137" s="309">
        <v>0</v>
      </c>
      <c r="BI137" s="309">
        <v>0</v>
      </c>
      <c r="BJ137" s="309">
        <v>0</v>
      </c>
      <c r="BK137" s="309">
        <v>0</v>
      </c>
      <c r="BL137" s="309">
        <v>0</v>
      </c>
      <c r="BM137" s="309">
        <v>0</v>
      </c>
      <c r="BN137" s="309">
        <v>0</v>
      </c>
      <c r="BO137" s="309">
        <v>0</v>
      </c>
      <c r="BP137" s="309">
        <v>0</v>
      </c>
      <c r="BQ137" s="309">
        <v>0</v>
      </c>
      <c r="BR137" s="309">
        <v>0</v>
      </c>
      <c r="BS137" s="309">
        <v>0</v>
      </c>
      <c r="BT137" s="309">
        <v>0</v>
      </c>
      <c r="BU137" s="309">
        <v>0</v>
      </c>
      <c r="BV137" s="309">
        <v>0</v>
      </c>
      <c r="BW137" s="309">
        <v>0</v>
      </c>
      <c r="BX137" s="309">
        <v>0</v>
      </c>
      <c r="BY137" s="309">
        <v>0</v>
      </c>
      <c r="BZ137" s="309">
        <v>0</v>
      </c>
      <c r="CA137" s="309">
        <v>0</v>
      </c>
      <c r="CB137" s="309">
        <v>0</v>
      </c>
      <c r="CC137" s="309">
        <v>0</v>
      </c>
      <c r="CD137" s="309">
        <v>0</v>
      </c>
      <c r="CE137" s="309">
        <v>0</v>
      </c>
      <c r="CF137" s="309">
        <v>0</v>
      </c>
      <c r="CG137" s="309">
        <v>0</v>
      </c>
      <c r="CH137" s="309">
        <v>0</v>
      </c>
      <c r="CI137" s="309">
        <v>0</v>
      </c>
      <c r="CJ137" s="309">
        <v>0</v>
      </c>
      <c r="CK137" s="309">
        <v>0</v>
      </c>
      <c r="CL137" s="309">
        <v>0</v>
      </c>
      <c r="CM137" s="309">
        <v>0</v>
      </c>
      <c r="CN137" s="309">
        <v>0</v>
      </c>
      <c r="CO137" s="309">
        <v>0</v>
      </c>
      <c r="CP137" s="309">
        <v>0</v>
      </c>
      <c r="CQ137" s="309">
        <v>0</v>
      </c>
      <c r="CR137" s="309">
        <v>0</v>
      </c>
      <c r="CS137" s="309">
        <v>0</v>
      </c>
      <c r="CT137" s="309">
        <v>0</v>
      </c>
      <c r="CU137" s="309">
        <v>0</v>
      </c>
      <c r="CV137" s="309">
        <v>0</v>
      </c>
      <c r="CW137" s="309">
        <v>0</v>
      </c>
      <c r="CX137" s="309">
        <v>0</v>
      </c>
      <c r="CY137" s="309">
        <v>0</v>
      </c>
      <c r="CZ137" s="309">
        <v>0</v>
      </c>
      <c r="DA137" s="309">
        <v>0</v>
      </c>
      <c r="DB137" s="309">
        <v>0</v>
      </c>
      <c r="DC137" s="309">
        <v>0</v>
      </c>
      <c r="DD137" s="309">
        <v>0</v>
      </c>
      <c r="DE137" s="309">
        <v>0</v>
      </c>
      <c r="DF137" s="309">
        <v>0</v>
      </c>
      <c r="DG137" s="309">
        <v>0</v>
      </c>
      <c r="DH137" s="309">
        <v>0</v>
      </c>
      <c r="DI137" s="309">
        <v>0</v>
      </c>
      <c r="DJ137" s="309">
        <v>0</v>
      </c>
      <c r="DK137" s="309">
        <v>0</v>
      </c>
      <c r="DL137" s="309">
        <v>0</v>
      </c>
      <c r="DM137" s="309">
        <v>0</v>
      </c>
      <c r="DN137" s="309">
        <v>0</v>
      </c>
      <c r="DO137" s="309">
        <v>0</v>
      </c>
      <c r="DP137" s="309">
        <v>0</v>
      </c>
      <c r="DQ137" s="309">
        <v>0</v>
      </c>
      <c r="DR137" s="309">
        <v>0</v>
      </c>
      <c r="DS137" s="309">
        <v>0</v>
      </c>
      <c r="DT137" s="309">
        <v>0</v>
      </c>
      <c r="DU137" s="309">
        <v>0</v>
      </c>
      <c r="DV137" s="309">
        <v>0</v>
      </c>
      <c r="DW137" s="309">
        <v>0</v>
      </c>
      <c r="DX137" s="309">
        <v>0</v>
      </c>
      <c r="DY137" s="309">
        <v>0</v>
      </c>
      <c r="DZ137" s="309">
        <v>0</v>
      </c>
      <c r="EA137" s="309">
        <v>0</v>
      </c>
      <c r="EB137" s="309">
        <v>0</v>
      </c>
      <c r="EC137" s="309">
        <v>0</v>
      </c>
      <c r="ED137" s="309">
        <v>0</v>
      </c>
      <c r="EE137" s="309">
        <v>0</v>
      </c>
      <c r="EF137" s="309">
        <v>0</v>
      </c>
      <c r="EG137" s="309">
        <v>0</v>
      </c>
      <c r="EH137" s="309">
        <v>0</v>
      </c>
      <c r="EI137" s="309">
        <v>0</v>
      </c>
      <c r="EJ137" s="309">
        <v>0</v>
      </c>
      <c r="EK137" s="309">
        <v>0</v>
      </c>
      <c r="EL137" s="309">
        <v>0</v>
      </c>
      <c r="EM137" s="309">
        <v>0</v>
      </c>
      <c r="EN137" s="309">
        <v>0</v>
      </c>
      <c r="EO137" s="309">
        <v>0</v>
      </c>
      <c r="EP137" s="309">
        <v>0</v>
      </c>
      <c r="EQ137" s="309">
        <v>0</v>
      </c>
      <c r="ER137" s="309">
        <v>0</v>
      </c>
      <c r="ES137" s="309">
        <v>0</v>
      </c>
      <c r="ET137" s="309">
        <v>0</v>
      </c>
      <c r="EU137" s="309">
        <v>0</v>
      </c>
      <c r="EV137" s="309">
        <v>0</v>
      </c>
      <c r="EW137" s="309">
        <v>0</v>
      </c>
      <c r="EX137" s="309">
        <v>0</v>
      </c>
      <c r="EY137" s="309">
        <v>0</v>
      </c>
      <c r="EZ137" s="309">
        <v>0</v>
      </c>
      <c r="FA137" s="309">
        <v>0</v>
      </c>
      <c r="FB137" s="309">
        <v>0</v>
      </c>
      <c r="FC137" s="309">
        <v>0</v>
      </c>
      <c r="FD137" s="309">
        <v>0</v>
      </c>
      <c r="FE137" s="309">
        <v>0</v>
      </c>
      <c r="FF137" s="309">
        <v>0</v>
      </c>
      <c r="FG137" s="309">
        <v>0</v>
      </c>
      <c r="FH137" s="309">
        <v>0</v>
      </c>
      <c r="FI137" s="309">
        <v>0</v>
      </c>
      <c r="FJ137" s="309">
        <v>0</v>
      </c>
      <c r="FK137" s="309">
        <v>0</v>
      </c>
      <c r="FL137" s="309">
        <v>0</v>
      </c>
      <c r="FM137" s="309">
        <v>0</v>
      </c>
      <c r="FN137" s="309">
        <v>0</v>
      </c>
      <c r="FO137" s="309">
        <v>0</v>
      </c>
      <c r="FP137" s="309">
        <v>0</v>
      </c>
      <c r="FQ137" s="309">
        <v>0</v>
      </c>
      <c r="FR137" s="309">
        <v>0</v>
      </c>
      <c r="FS137" s="309">
        <v>0</v>
      </c>
      <c r="FT137" s="309">
        <v>0</v>
      </c>
      <c r="FU137" s="309">
        <v>0</v>
      </c>
      <c r="FV137" s="309">
        <v>0</v>
      </c>
      <c r="FW137" s="309">
        <v>0</v>
      </c>
      <c r="FX137" s="309">
        <v>0</v>
      </c>
      <c r="FY137" s="309">
        <v>0</v>
      </c>
      <c r="FZ137" s="309">
        <v>0</v>
      </c>
      <c r="GA137" s="309">
        <v>0</v>
      </c>
      <c r="GB137" s="309">
        <v>0</v>
      </c>
      <c r="GC137" s="309">
        <v>0</v>
      </c>
      <c r="GD137" s="309">
        <v>0</v>
      </c>
      <c r="GE137" s="309">
        <v>0</v>
      </c>
      <c r="GF137" s="309">
        <v>0</v>
      </c>
      <c r="GG137" s="309">
        <v>0</v>
      </c>
      <c r="GH137" s="309">
        <v>0</v>
      </c>
      <c r="GI137" s="309">
        <v>0</v>
      </c>
      <c r="GJ137" s="309">
        <v>0</v>
      </c>
      <c r="GK137" s="309">
        <v>0</v>
      </c>
      <c r="GL137" s="309">
        <v>0</v>
      </c>
      <c r="GM137" s="309">
        <v>0</v>
      </c>
      <c r="GN137" s="309">
        <v>0</v>
      </c>
      <c r="GO137" s="309">
        <v>0</v>
      </c>
      <c r="GP137" s="309">
        <v>0</v>
      </c>
      <c r="GQ137" s="309">
        <v>0</v>
      </c>
      <c r="GR137" s="309">
        <v>0</v>
      </c>
      <c r="GS137" s="309">
        <v>0</v>
      </c>
      <c r="GT137" s="309">
        <v>0</v>
      </c>
      <c r="GU137" s="309">
        <v>0</v>
      </c>
      <c r="GV137" s="309">
        <v>0</v>
      </c>
      <c r="GW137" s="309">
        <v>0</v>
      </c>
      <c r="GX137" s="309">
        <v>0</v>
      </c>
      <c r="GY137" s="309">
        <v>0</v>
      </c>
      <c r="GZ137" s="309">
        <v>0</v>
      </c>
      <c r="HA137" s="309">
        <v>0</v>
      </c>
      <c r="HB137" s="309">
        <v>0</v>
      </c>
      <c r="HC137" s="309">
        <v>0</v>
      </c>
      <c r="HD137" s="309">
        <v>0</v>
      </c>
      <c r="HE137" s="309">
        <v>0</v>
      </c>
      <c r="HF137" s="309">
        <v>0</v>
      </c>
      <c r="HG137" s="309">
        <v>0</v>
      </c>
      <c r="HH137" s="309">
        <v>0</v>
      </c>
      <c r="HI137" s="309">
        <v>0</v>
      </c>
      <c r="HJ137" s="309">
        <v>0</v>
      </c>
      <c r="HK137" s="309">
        <v>0</v>
      </c>
      <c r="HL137" s="309">
        <v>0</v>
      </c>
      <c r="HM137" s="309">
        <v>0</v>
      </c>
      <c r="HN137" s="309">
        <v>0</v>
      </c>
      <c r="HO137" s="309">
        <v>0</v>
      </c>
      <c r="HP137" s="309">
        <v>0</v>
      </c>
      <c r="HQ137" s="309">
        <v>0</v>
      </c>
      <c r="HR137" s="309">
        <v>0</v>
      </c>
      <c r="HS137" s="309">
        <v>0</v>
      </c>
      <c r="HT137" s="309">
        <v>0</v>
      </c>
      <c r="HU137" s="309">
        <v>0</v>
      </c>
      <c r="HV137" s="309">
        <v>0</v>
      </c>
      <c r="HW137" s="309">
        <v>0</v>
      </c>
      <c r="HX137" s="309">
        <v>0</v>
      </c>
      <c r="HY137" s="309">
        <v>0</v>
      </c>
      <c r="HZ137" s="309">
        <v>0</v>
      </c>
      <c r="IA137" s="309">
        <v>0</v>
      </c>
      <c r="IB137" s="309">
        <v>0</v>
      </c>
      <c r="IC137" s="309">
        <v>0</v>
      </c>
      <c r="ID137" s="309">
        <v>0</v>
      </c>
      <c r="IE137" s="309">
        <v>0</v>
      </c>
      <c r="IF137" s="309">
        <v>0</v>
      </c>
      <c r="IG137" s="309">
        <v>0</v>
      </c>
      <c r="IH137" s="309">
        <v>0</v>
      </c>
      <c r="II137" s="309">
        <v>0</v>
      </c>
      <c r="IJ137" s="309">
        <v>0</v>
      </c>
      <c r="IK137" s="309">
        <v>0</v>
      </c>
      <c r="IL137" s="309">
        <v>0</v>
      </c>
      <c r="IM137" s="309">
        <v>0</v>
      </c>
      <c r="IN137" s="309">
        <v>0</v>
      </c>
      <c r="IO137" s="309">
        <v>0</v>
      </c>
      <c r="IP137" s="309">
        <v>0</v>
      </c>
      <c r="IQ137" s="309">
        <v>0</v>
      </c>
      <c r="IR137" s="309">
        <v>0</v>
      </c>
      <c r="IS137" s="309">
        <v>0</v>
      </c>
      <c r="IT137" s="309">
        <v>0</v>
      </c>
      <c r="IU137" s="309">
        <v>0</v>
      </c>
      <c r="IV137" s="293"/>
      <c r="IW137" s="445"/>
      <c r="IX137" s="446"/>
      <c r="IY137" s="7"/>
      <c r="IZ137" s="7"/>
    </row>
    <row r="138" spans="1:260" ht="0" hidden="1" customHeight="1" x14ac:dyDescent="0.25">
      <c r="A138" s="451"/>
      <c r="B138" s="293"/>
      <c r="C138" s="446"/>
      <c r="D138" s="7"/>
      <c r="E138" s="126"/>
      <c r="IX138" s="306"/>
    </row>
    <row r="139" spans="1:260" ht="0" hidden="1" customHeight="1" x14ac:dyDescent="0.25">
      <c r="A139" s="451"/>
      <c r="B139" s="293"/>
      <c r="C139" s="446"/>
      <c r="D139" s="7"/>
      <c r="E139" s="126"/>
      <c r="IX139" s="306"/>
    </row>
    <row r="140" spans="1:260" ht="0" hidden="1" customHeight="1" x14ac:dyDescent="0.25">
      <c r="A140" s="451"/>
      <c r="B140" s="293"/>
      <c r="C140" s="446"/>
      <c r="D140" s="7"/>
      <c r="E140" s="126"/>
      <c r="IX140" s="306"/>
    </row>
    <row r="141" spans="1:260" ht="0" hidden="1" customHeight="1" x14ac:dyDescent="0.25">
      <c r="A141" s="451"/>
      <c r="B141" s="293"/>
      <c r="C141" s="446"/>
      <c r="D141" s="7"/>
      <c r="E141" s="126"/>
      <c r="IX141" s="306"/>
    </row>
    <row r="142" spans="1:260" ht="0" hidden="1" customHeight="1" x14ac:dyDescent="0.25">
      <c r="A142" s="451"/>
      <c r="B142" s="293"/>
      <c r="C142" s="446"/>
      <c r="D142" s="7"/>
      <c r="E142" s="126"/>
      <c r="IX142" s="306"/>
    </row>
    <row r="143" spans="1:260" ht="0" hidden="1" customHeight="1" x14ac:dyDescent="0.25">
      <c r="A143" s="451"/>
      <c r="B143" s="293"/>
      <c r="C143" s="446"/>
      <c r="D143" s="7"/>
      <c r="E143" s="126"/>
      <c r="IX143" s="306"/>
    </row>
    <row r="144" spans="1:260" ht="0" hidden="1" customHeight="1" x14ac:dyDescent="0.25">
      <c r="A144" s="451"/>
      <c r="B144" s="293"/>
      <c r="C144" s="446"/>
      <c r="D144" s="7"/>
      <c r="E144" s="126"/>
      <c r="IX144" s="306"/>
    </row>
    <row r="145" spans="1:258" ht="0" hidden="1" customHeight="1" x14ac:dyDescent="0.25">
      <c r="A145" s="451"/>
      <c r="B145" s="293"/>
      <c r="C145" s="446"/>
      <c r="D145" s="7"/>
      <c r="E145" s="126"/>
      <c r="IX145" s="306"/>
    </row>
    <row r="146" spans="1:258" ht="0" hidden="1" customHeight="1" x14ac:dyDescent="0.25">
      <c r="A146" s="451"/>
      <c r="B146" s="293"/>
      <c r="C146" s="446"/>
      <c r="D146" s="7"/>
      <c r="E146" s="126"/>
      <c r="IX146" s="306"/>
    </row>
    <row r="147" spans="1:258" ht="0" hidden="1" customHeight="1" x14ac:dyDescent="0.25">
      <c r="A147" s="451"/>
      <c r="B147" s="293"/>
      <c r="C147" s="446"/>
      <c r="D147" s="7"/>
      <c r="E147" s="126"/>
      <c r="IX147" s="306"/>
    </row>
    <row r="148" spans="1:258" ht="0" hidden="1" customHeight="1" x14ac:dyDescent="0.25">
      <c r="A148" s="451"/>
      <c r="B148" s="293"/>
      <c r="C148" s="446"/>
      <c r="D148" s="7"/>
      <c r="E148" s="126"/>
      <c r="IX148" s="306"/>
    </row>
    <row r="149" spans="1:258" ht="0" hidden="1" customHeight="1" x14ac:dyDescent="0.25">
      <c r="A149" s="451"/>
      <c r="B149" s="293"/>
      <c r="C149" s="446"/>
      <c r="D149" s="7"/>
      <c r="E149" s="126"/>
      <c r="IX149" s="306"/>
    </row>
    <row r="150" spans="1:258" ht="0" hidden="1" customHeight="1" x14ac:dyDescent="0.25">
      <c r="A150" s="451"/>
      <c r="B150" s="293"/>
      <c r="C150" s="446"/>
      <c r="D150" s="7"/>
      <c r="E150" s="126"/>
      <c r="IX150" s="306"/>
    </row>
    <row r="151" spans="1:258" ht="0" hidden="1" customHeight="1" x14ac:dyDescent="0.25">
      <c r="A151" s="451"/>
      <c r="B151" s="293"/>
      <c r="C151" s="446"/>
      <c r="D151" s="7"/>
      <c r="E151" s="126"/>
      <c r="IX151" s="306"/>
    </row>
    <row r="152" spans="1:258" ht="0" hidden="1" customHeight="1" x14ac:dyDescent="0.25">
      <c r="A152" s="451"/>
      <c r="B152" s="293"/>
      <c r="C152" s="446"/>
      <c r="D152" s="7"/>
      <c r="E152" s="126"/>
      <c r="IX152" s="306"/>
    </row>
    <row r="153" spans="1:258" ht="0" hidden="1" customHeight="1" x14ac:dyDescent="0.25">
      <c r="A153" s="451"/>
      <c r="B153" s="293"/>
      <c r="C153" s="446"/>
      <c r="D153" s="7"/>
      <c r="E153" s="126"/>
      <c r="IX153" s="306"/>
    </row>
    <row r="154" spans="1:258" ht="0" hidden="1" customHeight="1" x14ac:dyDescent="0.25">
      <c r="A154" s="451"/>
      <c r="B154" s="293"/>
      <c r="C154" s="446"/>
      <c r="D154" s="7"/>
      <c r="E154" s="126"/>
      <c r="IX154" s="306"/>
    </row>
    <row r="155" spans="1:258" ht="0" hidden="1" customHeight="1" x14ac:dyDescent="0.25">
      <c r="A155" s="451"/>
      <c r="B155" s="293"/>
      <c r="C155" s="446"/>
      <c r="D155" s="7"/>
      <c r="E155" s="126"/>
      <c r="IX155" s="306"/>
    </row>
    <row r="156" spans="1:258" ht="0" hidden="1" customHeight="1" x14ac:dyDescent="0.25">
      <c r="A156" s="451"/>
      <c r="B156" s="293"/>
      <c r="C156" s="446"/>
      <c r="D156" s="7"/>
      <c r="E156" s="126"/>
      <c r="IX156" s="306"/>
    </row>
    <row r="157" spans="1:258" ht="0" hidden="1" customHeight="1" x14ac:dyDescent="0.25">
      <c r="A157" s="451"/>
      <c r="B157" s="293"/>
      <c r="C157" s="446"/>
      <c r="D157" s="7"/>
      <c r="E157" s="126"/>
      <c r="IX157" s="306"/>
    </row>
    <row r="158" spans="1:258" ht="0" hidden="1" customHeight="1" x14ac:dyDescent="0.25">
      <c r="A158" s="451"/>
      <c r="B158" s="293"/>
      <c r="C158" s="446"/>
      <c r="D158" s="7"/>
      <c r="E158" s="126"/>
      <c r="IX158" s="306"/>
    </row>
    <row r="159" spans="1:258" ht="0" hidden="1" customHeight="1" x14ac:dyDescent="0.25">
      <c r="A159" s="451"/>
      <c r="B159" s="293"/>
      <c r="C159" s="446"/>
      <c r="D159" s="7"/>
      <c r="E159" s="126"/>
      <c r="IX159" s="306"/>
    </row>
    <row r="160" spans="1:258" ht="0" hidden="1" customHeight="1" x14ac:dyDescent="0.25">
      <c r="A160" s="451"/>
      <c r="B160" s="293"/>
      <c r="C160" s="446"/>
      <c r="D160" s="7"/>
      <c r="E160" s="126"/>
      <c r="IX160" s="306"/>
    </row>
    <row r="161" spans="1:258" ht="0" hidden="1" customHeight="1" x14ac:dyDescent="0.25">
      <c r="A161" s="451"/>
      <c r="B161" s="293"/>
      <c r="C161" s="446"/>
      <c r="D161" s="7"/>
      <c r="E161" s="126"/>
      <c r="IX161" s="306"/>
    </row>
    <row r="162" spans="1:258" ht="0" hidden="1" customHeight="1" x14ac:dyDescent="0.25">
      <c r="A162" s="451"/>
      <c r="B162" s="293"/>
      <c r="C162" s="446"/>
      <c r="D162" s="7"/>
      <c r="E162" s="126"/>
      <c r="IX162" s="306"/>
    </row>
    <row r="163" spans="1:258" ht="0" hidden="1" customHeight="1" x14ac:dyDescent="0.25">
      <c r="A163" s="451"/>
      <c r="B163" s="293"/>
      <c r="C163" s="446"/>
      <c r="D163" s="7"/>
      <c r="E163" s="126"/>
      <c r="IX163" s="306"/>
    </row>
    <row r="164" spans="1:258" ht="0" hidden="1" customHeight="1" x14ac:dyDescent="0.25">
      <c r="A164" s="451"/>
      <c r="B164" s="293"/>
      <c r="C164" s="446"/>
      <c r="D164" s="7"/>
      <c r="E164" s="126"/>
      <c r="IX164" s="306"/>
    </row>
    <row r="165" spans="1:258" ht="0" hidden="1" customHeight="1" x14ac:dyDescent="0.25">
      <c r="A165" s="451"/>
      <c r="B165" s="293"/>
      <c r="C165" s="446"/>
      <c r="D165" s="7"/>
      <c r="E165" s="126"/>
      <c r="IX165" s="306"/>
    </row>
    <row r="166" spans="1:258" ht="0" hidden="1" customHeight="1" x14ac:dyDescent="0.25">
      <c r="A166" s="451"/>
      <c r="B166" s="293"/>
      <c r="C166" s="446"/>
      <c r="D166" s="7"/>
      <c r="E166" s="126"/>
      <c r="IX166" s="306"/>
    </row>
    <row r="167" spans="1:258" ht="0" hidden="1" customHeight="1" x14ac:dyDescent="0.25">
      <c r="A167" s="451"/>
      <c r="B167" s="293"/>
      <c r="C167" s="446"/>
      <c r="D167" s="7"/>
      <c r="E167" s="126"/>
      <c r="IX167" s="306"/>
    </row>
    <row r="168" spans="1:258" ht="0" hidden="1" customHeight="1" x14ac:dyDescent="0.25">
      <c r="A168" s="451"/>
      <c r="B168" s="293"/>
      <c r="C168" s="446"/>
      <c r="D168" s="7"/>
      <c r="E168" s="126"/>
      <c r="IX168" s="306"/>
    </row>
    <row r="169" spans="1:258" ht="0" hidden="1" customHeight="1" x14ac:dyDescent="0.25">
      <c r="A169" s="451"/>
      <c r="B169" s="293"/>
      <c r="C169" s="446"/>
      <c r="D169" s="7"/>
      <c r="E169" s="126"/>
      <c r="IX169" s="306"/>
    </row>
    <row r="170" spans="1:258" ht="0" hidden="1" customHeight="1" x14ac:dyDescent="0.25">
      <c r="A170" s="451"/>
      <c r="B170" s="293"/>
      <c r="C170" s="446"/>
      <c r="D170" s="7"/>
      <c r="E170" s="126"/>
      <c r="IX170" s="306"/>
    </row>
    <row r="171" spans="1:258" ht="0" hidden="1" customHeight="1" x14ac:dyDescent="0.25">
      <c r="A171" s="451"/>
      <c r="B171" s="293"/>
      <c r="C171" s="446"/>
      <c r="D171" s="7"/>
      <c r="E171" s="126"/>
      <c r="IX171" s="306"/>
    </row>
    <row r="172" spans="1:258" ht="0" hidden="1" customHeight="1" x14ac:dyDescent="0.25">
      <c r="A172" s="451"/>
      <c r="B172" s="293"/>
      <c r="C172" s="446"/>
      <c r="D172" s="7"/>
      <c r="E172" s="126"/>
      <c r="IX172" s="306"/>
    </row>
    <row r="173" spans="1:258" ht="0" hidden="1" customHeight="1" x14ac:dyDescent="0.25">
      <c r="A173" s="451"/>
      <c r="B173" s="293"/>
      <c r="C173" s="446"/>
      <c r="D173" s="7"/>
      <c r="E173" s="126"/>
      <c r="IX173" s="306"/>
    </row>
    <row r="174" spans="1:258" ht="0" hidden="1" customHeight="1" x14ac:dyDescent="0.25">
      <c r="A174" s="451"/>
      <c r="B174" s="293"/>
      <c r="C174" s="446"/>
      <c r="D174" s="7"/>
      <c r="E174" s="126"/>
      <c r="IX174" s="306"/>
    </row>
    <row r="175" spans="1:258" ht="0" hidden="1" customHeight="1" x14ac:dyDescent="0.25">
      <c r="A175" s="451"/>
      <c r="B175" s="293"/>
      <c r="C175" s="446"/>
      <c r="D175" s="7"/>
      <c r="E175" s="126"/>
      <c r="IX175" s="306"/>
    </row>
    <row r="176" spans="1:258" ht="0" hidden="1" customHeight="1" x14ac:dyDescent="0.25">
      <c r="A176" s="451"/>
      <c r="B176" s="293"/>
      <c r="C176" s="446"/>
      <c r="D176" s="7"/>
      <c r="E176" s="126"/>
      <c r="IX176" s="306"/>
    </row>
    <row r="177" spans="1:258" ht="0" hidden="1" customHeight="1" x14ac:dyDescent="0.25">
      <c r="A177" s="451"/>
      <c r="B177" s="293"/>
      <c r="C177" s="446"/>
      <c r="D177" s="7"/>
      <c r="E177" s="126"/>
      <c r="IX177" s="306"/>
    </row>
    <row r="178" spans="1:258" ht="0" hidden="1" customHeight="1" x14ac:dyDescent="0.25">
      <c r="A178" s="451"/>
      <c r="B178" s="293"/>
      <c r="C178" s="446"/>
      <c r="D178" s="7"/>
      <c r="E178" s="126"/>
      <c r="IX178" s="306"/>
    </row>
    <row r="179" spans="1:258" ht="0" hidden="1" customHeight="1" x14ac:dyDescent="0.25">
      <c r="A179" s="451"/>
      <c r="B179" s="293"/>
      <c r="C179" s="446"/>
      <c r="D179" s="7"/>
      <c r="E179" s="126"/>
      <c r="IX179" s="306"/>
    </row>
    <row r="180" spans="1:258" ht="0" hidden="1" customHeight="1" x14ac:dyDescent="0.25">
      <c r="A180" s="451"/>
      <c r="B180" s="293"/>
      <c r="C180" s="446"/>
      <c r="D180" s="7"/>
      <c r="E180" s="126"/>
      <c r="IX180" s="306"/>
    </row>
    <row r="181" spans="1:258" ht="0" hidden="1" customHeight="1" x14ac:dyDescent="0.25">
      <c r="A181" s="451"/>
      <c r="B181" s="293"/>
      <c r="C181" s="446"/>
      <c r="D181" s="7"/>
      <c r="E181" s="126"/>
      <c r="IX181" s="306"/>
    </row>
    <row r="182" spans="1:258" ht="0" hidden="1" customHeight="1" x14ac:dyDescent="0.25">
      <c r="A182" s="451"/>
      <c r="B182" s="293"/>
      <c r="C182" s="446"/>
      <c r="D182" s="7"/>
      <c r="E182" s="126"/>
      <c r="IX182" s="306"/>
    </row>
    <row r="183" spans="1:258" x14ac:dyDescent="0.25">
      <c r="A183" s="92" t="s">
        <v>541</v>
      </c>
      <c r="B183" s="93"/>
      <c r="C183" s="70">
        <f>SUM(C135:C137)</f>
        <v>1742505.9845564</v>
      </c>
      <c r="D183" s="93"/>
      <c r="E183" s="94"/>
      <c r="IX183" s="306"/>
    </row>
    <row r="184" spans="1:258" x14ac:dyDescent="0.25">
      <c r="A184" s="92" t="s">
        <v>542</v>
      </c>
      <c r="B184" s="93"/>
      <c r="C184" s="70">
        <f>C183+C132</f>
        <v>16436667.308030199</v>
      </c>
      <c r="D184" s="99"/>
      <c r="E184" s="100"/>
      <c r="IX184" s="306"/>
    </row>
    <row r="185" spans="1:258" ht="5.25" customHeight="1" x14ac:dyDescent="0.25">
      <c r="A185" s="441"/>
      <c r="B185" s="442"/>
      <c r="C185" s="70"/>
      <c r="D185" s="99"/>
      <c r="E185" s="100"/>
      <c r="IX185" s="306"/>
    </row>
    <row r="186" spans="1:258" ht="15.75" thickBot="1" x14ac:dyDescent="0.3">
      <c r="A186" s="616" t="s">
        <v>543</v>
      </c>
      <c r="B186" s="617"/>
      <c r="C186" s="86">
        <f>C184+C99</f>
        <v>24866564.111054398</v>
      </c>
      <c r="D186" s="101"/>
      <c r="E186" s="102"/>
      <c r="IX186" s="306"/>
    </row>
    <row r="187" spans="1:258" ht="6.75" customHeight="1" x14ac:dyDescent="0.25">
      <c r="A187" s="103"/>
      <c r="B187" s="103"/>
      <c r="C187" s="103"/>
      <c r="D187" s="103"/>
      <c r="E187" s="103"/>
    </row>
    <row r="188" spans="1:258" x14ac:dyDescent="0.25"/>
    <row r="189" spans="1:258" x14ac:dyDescent="0.25">
      <c r="A189" s="457" t="s">
        <v>1304</v>
      </c>
      <c r="C189" s="348"/>
    </row>
    <row r="190" spans="1:258" x14ac:dyDescent="0.25"/>
    <row r="191" spans="1:258" x14ac:dyDescent="0.25"/>
    <row r="192" spans="1:258" x14ac:dyDescent="0.25"/>
    <row r="193" x14ac:dyDescent="0.25"/>
    <row r="194" x14ac:dyDescent="0.25"/>
    <row r="195" x14ac:dyDescent="0.25"/>
    <row r="196" x14ac:dyDescent="0.25"/>
    <row r="197" x14ac:dyDescent="0.25"/>
    <row r="198" x14ac:dyDescent="0.25"/>
    <row r="199" x14ac:dyDescent="0.25"/>
    <row r="200" x14ac:dyDescent="0.25"/>
    <row r="201" x14ac:dyDescent="0.25"/>
    <row r="202" x14ac:dyDescent="0.25"/>
    <row r="203" x14ac:dyDescent="0.25"/>
    <row r="204" x14ac:dyDescent="0.25"/>
    <row r="205" x14ac:dyDescent="0.25"/>
    <row r="206" x14ac:dyDescent="0.25"/>
    <row r="207" x14ac:dyDescent="0.25"/>
    <row r="208" x14ac:dyDescent="0.25"/>
    <row r="209" x14ac:dyDescent="0.25"/>
    <row r="210" x14ac:dyDescent="0.25"/>
    <row r="211" x14ac:dyDescent="0.25"/>
    <row r="212" x14ac:dyDescent="0.25"/>
    <row r="213" x14ac:dyDescent="0.25"/>
    <row r="214" x14ac:dyDescent="0.25"/>
    <row r="215" x14ac:dyDescent="0.25"/>
    <row r="216" x14ac:dyDescent="0.25"/>
    <row r="217" x14ac:dyDescent="0.25"/>
    <row r="218" x14ac:dyDescent="0.25"/>
    <row r="219" x14ac:dyDescent="0.25"/>
    <row r="220" x14ac:dyDescent="0.25"/>
    <row r="221" x14ac:dyDescent="0.25"/>
    <row r="222" x14ac:dyDescent="0.25"/>
    <row r="223" x14ac:dyDescent="0.25"/>
    <row r="224" x14ac:dyDescent="0.25"/>
    <row r="225" x14ac:dyDescent="0.25"/>
    <row r="226" x14ac:dyDescent="0.25"/>
    <row r="227" x14ac:dyDescent="0.25"/>
    <row r="228" x14ac:dyDescent="0.25"/>
    <row r="229" x14ac:dyDescent="0.25"/>
    <row r="230" x14ac:dyDescent="0.25"/>
    <row r="231" x14ac:dyDescent="0.25"/>
    <row r="232" x14ac:dyDescent="0.25"/>
    <row r="233" x14ac:dyDescent="0.25"/>
    <row r="234" x14ac:dyDescent="0.25"/>
    <row r="235" x14ac:dyDescent="0.25"/>
    <row r="236" x14ac:dyDescent="0.25"/>
    <row r="237" x14ac:dyDescent="0.25"/>
    <row r="238" x14ac:dyDescent="0.25"/>
    <row r="239" x14ac:dyDescent="0.25"/>
    <row r="240" x14ac:dyDescent="0.25"/>
    <row r="241" x14ac:dyDescent="0.25"/>
    <row r="242" x14ac:dyDescent="0.25"/>
    <row r="243" x14ac:dyDescent="0.25"/>
    <row r="244" x14ac:dyDescent="0.25"/>
    <row r="245" x14ac:dyDescent="0.25"/>
    <row r="246" x14ac:dyDescent="0.25"/>
    <row r="247" x14ac:dyDescent="0.25"/>
    <row r="248" x14ac:dyDescent="0.25"/>
    <row r="249" x14ac:dyDescent="0.25"/>
    <row r="250" x14ac:dyDescent="0.25"/>
    <row r="251" x14ac:dyDescent="0.25"/>
    <row r="252" x14ac:dyDescent="0.25"/>
    <row r="253" x14ac:dyDescent="0.25"/>
    <row r="254" x14ac:dyDescent="0.25"/>
    <row r="255" x14ac:dyDescent="0.25"/>
    <row r="256" x14ac:dyDescent="0.25"/>
    <row r="257" x14ac:dyDescent="0.25"/>
    <row r="258" x14ac:dyDescent="0.25"/>
    <row r="259" x14ac:dyDescent="0.25"/>
    <row r="260" x14ac:dyDescent="0.25"/>
    <row r="261" x14ac:dyDescent="0.25"/>
    <row r="262" x14ac:dyDescent="0.25"/>
    <row r="263" x14ac:dyDescent="0.25"/>
    <row r="264" x14ac:dyDescent="0.25"/>
    <row r="265" x14ac:dyDescent="0.25"/>
    <row r="266" x14ac:dyDescent="0.25"/>
    <row r="267" x14ac:dyDescent="0.25"/>
    <row r="268" x14ac:dyDescent="0.25"/>
    <row r="269" x14ac:dyDescent="0.25"/>
    <row r="270" x14ac:dyDescent="0.25"/>
    <row r="271" x14ac:dyDescent="0.25"/>
    <row r="272" x14ac:dyDescent="0.25"/>
    <row r="273" x14ac:dyDescent="0.25"/>
    <row r="274" x14ac:dyDescent="0.25"/>
    <row r="275" x14ac:dyDescent="0.25"/>
    <row r="276" x14ac:dyDescent="0.25"/>
    <row r="277" x14ac:dyDescent="0.25"/>
    <row r="278" x14ac:dyDescent="0.25"/>
    <row r="279" x14ac:dyDescent="0.25"/>
    <row r="280" x14ac:dyDescent="0.25"/>
    <row r="281" x14ac:dyDescent="0.25"/>
    <row r="282" x14ac:dyDescent="0.25"/>
    <row r="283" x14ac:dyDescent="0.25"/>
    <row r="284" x14ac:dyDescent="0.25"/>
    <row r="285" x14ac:dyDescent="0.25"/>
    <row r="286" x14ac:dyDescent="0.25"/>
    <row r="287" x14ac:dyDescent="0.25"/>
    <row r="288" x14ac:dyDescent="0.25"/>
    <row r="289" x14ac:dyDescent="0.25"/>
    <row r="290" x14ac:dyDescent="0.25"/>
    <row r="291" x14ac:dyDescent="0.25"/>
    <row r="292" x14ac:dyDescent="0.25"/>
    <row r="293" x14ac:dyDescent="0.25"/>
    <row r="294" x14ac:dyDescent="0.25"/>
    <row r="295" x14ac:dyDescent="0.25"/>
    <row r="296" x14ac:dyDescent="0.25"/>
    <row r="297" x14ac:dyDescent="0.25"/>
    <row r="298" x14ac:dyDescent="0.25"/>
    <row r="299" x14ac:dyDescent="0.25"/>
    <row r="300" x14ac:dyDescent="0.25"/>
    <row r="301" x14ac:dyDescent="0.25"/>
    <row r="302" x14ac:dyDescent="0.25"/>
    <row r="303" x14ac:dyDescent="0.25"/>
    <row r="304" x14ac:dyDescent="0.25"/>
    <row r="305" x14ac:dyDescent="0.25"/>
    <row r="306" x14ac:dyDescent="0.25"/>
    <row r="307" x14ac:dyDescent="0.25"/>
    <row r="308" x14ac:dyDescent="0.25"/>
    <row r="309" x14ac:dyDescent="0.25"/>
    <row r="310" x14ac:dyDescent="0.25"/>
    <row r="311" x14ac:dyDescent="0.25"/>
    <row r="312" x14ac:dyDescent="0.25"/>
    <row r="313" x14ac:dyDescent="0.25"/>
    <row r="314" x14ac:dyDescent="0.25"/>
    <row r="315" x14ac:dyDescent="0.25"/>
    <row r="316" x14ac:dyDescent="0.25"/>
    <row r="317" x14ac:dyDescent="0.25"/>
    <row r="318" x14ac:dyDescent="0.25"/>
    <row r="319" x14ac:dyDescent="0.25"/>
    <row r="320" x14ac:dyDescent="0.25"/>
    <row r="321" x14ac:dyDescent="0.25"/>
    <row r="322" x14ac:dyDescent="0.25"/>
    <row r="323" x14ac:dyDescent="0.25"/>
    <row r="324" x14ac:dyDescent="0.25"/>
    <row r="325" x14ac:dyDescent="0.25"/>
    <row r="326" x14ac:dyDescent="0.25"/>
    <row r="327" x14ac:dyDescent="0.25"/>
    <row r="328" x14ac:dyDescent="0.25"/>
    <row r="329" x14ac:dyDescent="0.25"/>
    <row r="330" x14ac:dyDescent="0.25"/>
    <row r="331" x14ac:dyDescent="0.25"/>
    <row r="332" x14ac:dyDescent="0.25"/>
    <row r="333" x14ac:dyDescent="0.25"/>
    <row r="334" x14ac:dyDescent="0.25"/>
    <row r="335" x14ac:dyDescent="0.25"/>
    <row r="336" x14ac:dyDescent="0.25"/>
    <row r="337" x14ac:dyDescent="0.25"/>
    <row r="338" x14ac:dyDescent="0.25"/>
    <row r="339" x14ac:dyDescent="0.25"/>
    <row r="340" x14ac:dyDescent="0.25"/>
    <row r="341" x14ac:dyDescent="0.25"/>
    <row r="342" x14ac:dyDescent="0.25"/>
    <row r="343" x14ac:dyDescent="0.25"/>
    <row r="344" x14ac:dyDescent="0.25"/>
    <row r="345" x14ac:dyDescent="0.25"/>
    <row r="346" x14ac:dyDescent="0.25"/>
    <row r="347" x14ac:dyDescent="0.25"/>
    <row r="348" x14ac:dyDescent="0.25"/>
    <row r="349" x14ac:dyDescent="0.25"/>
    <row r="350" x14ac:dyDescent="0.25"/>
  </sheetData>
  <mergeCells count="45">
    <mergeCell ref="A186:B186"/>
    <mergeCell ref="A107:A110"/>
    <mergeCell ref="A111:A112"/>
    <mergeCell ref="C111:C112"/>
    <mergeCell ref="IW111:IW112"/>
    <mergeCell ref="A117:A120"/>
    <mergeCell ref="A121:A122"/>
    <mergeCell ref="C121:C122"/>
    <mergeCell ref="A125:A126"/>
    <mergeCell ref="A127:A131"/>
    <mergeCell ref="IX111:IX112"/>
    <mergeCell ref="A113:A115"/>
    <mergeCell ref="C113:C114"/>
    <mergeCell ref="IW113:IW114"/>
    <mergeCell ref="IX113:IX114"/>
    <mergeCell ref="A96:C96"/>
    <mergeCell ref="A98:B98"/>
    <mergeCell ref="A101:E101"/>
    <mergeCell ref="A103:A104"/>
    <mergeCell ref="B103:B104"/>
    <mergeCell ref="C103:C104"/>
    <mergeCell ref="A95:C95"/>
    <mergeCell ref="A22:A25"/>
    <mergeCell ref="A28:A32"/>
    <mergeCell ref="A33:A36"/>
    <mergeCell ref="A50:B50"/>
    <mergeCell ref="A53:A54"/>
    <mergeCell ref="A55:A56"/>
    <mergeCell ref="A57:A59"/>
    <mergeCell ref="A60:A64"/>
    <mergeCell ref="A67:A70"/>
    <mergeCell ref="A71:A72"/>
    <mergeCell ref="A94:B94"/>
    <mergeCell ref="A18:A21"/>
    <mergeCell ref="A1:E1"/>
    <mergeCell ref="A2:E2"/>
    <mergeCell ref="A3:E3"/>
    <mergeCell ref="A4:E4"/>
    <mergeCell ref="A5:E5"/>
    <mergeCell ref="A7:C7"/>
    <mergeCell ref="A8:A9"/>
    <mergeCell ref="B8:B9"/>
    <mergeCell ref="C8:C9"/>
    <mergeCell ref="A10:A13"/>
    <mergeCell ref="A14:A17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K135"/>
  <sheetViews>
    <sheetView zoomScale="85" zoomScaleNormal="85" workbookViewId="0">
      <selection activeCell="A37" sqref="A37"/>
    </sheetView>
  </sheetViews>
  <sheetFormatPr baseColWidth="10" defaultColWidth="0" defaultRowHeight="15" zeroHeight="1" x14ac:dyDescent="0.25"/>
  <cols>
    <col min="1" max="1" width="63.5703125" customWidth="1"/>
    <col min="2" max="2" width="62.7109375" customWidth="1"/>
    <col min="3" max="3" width="15.42578125" customWidth="1"/>
    <col min="4" max="256" width="11.42578125" hidden="1"/>
    <col min="257" max="257" width="13.5703125" customWidth="1"/>
    <col min="258" max="258" width="12.5703125" customWidth="1"/>
    <col min="259" max="259" width="22.140625" customWidth="1"/>
    <col min="260" max="512" width="11.42578125" hidden="1"/>
    <col min="513" max="513" width="63.5703125" customWidth="1"/>
    <col min="514" max="514" width="36.140625" customWidth="1"/>
    <col min="515" max="515" width="22.140625" customWidth="1"/>
    <col min="516" max="768" width="11.42578125" hidden="1"/>
    <col min="769" max="769" width="63.5703125" customWidth="1"/>
    <col min="770" max="770" width="36.140625" customWidth="1"/>
    <col min="771" max="771" width="22.140625" customWidth="1"/>
    <col min="772" max="1024" width="11.42578125" hidden="1"/>
    <col min="1025" max="1025" width="63.5703125" customWidth="1"/>
    <col min="1026" max="1026" width="36.140625" customWidth="1"/>
    <col min="1027" max="1027" width="22.140625" customWidth="1"/>
    <col min="1028" max="1280" width="11.42578125" hidden="1"/>
    <col min="1281" max="1281" width="63.5703125" customWidth="1"/>
    <col min="1282" max="1282" width="36.140625" customWidth="1"/>
    <col min="1283" max="1283" width="22.140625" customWidth="1"/>
    <col min="1284" max="1536" width="11.42578125" hidden="1"/>
    <col min="1537" max="1537" width="63.5703125" customWidth="1"/>
    <col min="1538" max="1538" width="36.140625" customWidth="1"/>
    <col min="1539" max="1539" width="22.140625" customWidth="1"/>
    <col min="1540" max="1792" width="11.42578125" hidden="1"/>
    <col min="1793" max="1793" width="63.5703125" customWidth="1"/>
    <col min="1794" max="1794" width="36.140625" customWidth="1"/>
    <col min="1795" max="1795" width="22.140625" customWidth="1"/>
    <col min="1796" max="2048" width="11.42578125" hidden="1"/>
    <col min="2049" max="2049" width="63.5703125" customWidth="1"/>
    <col min="2050" max="2050" width="36.140625" customWidth="1"/>
    <col min="2051" max="2051" width="22.140625" customWidth="1"/>
    <col min="2052" max="2304" width="11.42578125" hidden="1"/>
    <col min="2305" max="2305" width="63.5703125" customWidth="1"/>
    <col min="2306" max="2306" width="36.140625" customWidth="1"/>
    <col min="2307" max="2307" width="22.140625" customWidth="1"/>
    <col min="2308" max="2560" width="11.42578125" hidden="1"/>
    <col min="2561" max="2561" width="63.5703125" customWidth="1"/>
    <col min="2562" max="2562" width="36.140625" customWidth="1"/>
    <col min="2563" max="2563" width="22.140625" customWidth="1"/>
    <col min="2564" max="2816" width="11.42578125" hidden="1"/>
    <col min="2817" max="2817" width="63.5703125" customWidth="1"/>
    <col min="2818" max="2818" width="36.140625" customWidth="1"/>
    <col min="2819" max="2819" width="22.140625" customWidth="1"/>
    <col min="2820" max="3072" width="11.42578125" hidden="1"/>
    <col min="3073" max="3073" width="63.5703125" customWidth="1"/>
    <col min="3074" max="3074" width="36.140625" customWidth="1"/>
    <col min="3075" max="3075" width="22.140625" customWidth="1"/>
    <col min="3076" max="3328" width="11.42578125" hidden="1"/>
    <col min="3329" max="3329" width="63.5703125" customWidth="1"/>
    <col min="3330" max="3330" width="36.140625" customWidth="1"/>
    <col min="3331" max="3331" width="22.140625" customWidth="1"/>
    <col min="3332" max="3584" width="11.42578125" hidden="1"/>
    <col min="3585" max="3585" width="63.5703125" customWidth="1"/>
    <col min="3586" max="3586" width="36.140625" customWidth="1"/>
    <col min="3587" max="3587" width="22.140625" customWidth="1"/>
    <col min="3588" max="3840" width="11.42578125" hidden="1"/>
    <col min="3841" max="3841" width="63.5703125" customWidth="1"/>
    <col min="3842" max="3842" width="36.140625" customWidth="1"/>
    <col min="3843" max="3843" width="22.140625" customWidth="1"/>
    <col min="3844" max="4096" width="11.42578125" hidden="1"/>
    <col min="4097" max="4097" width="63.5703125" customWidth="1"/>
    <col min="4098" max="4098" width="36.140625" customWidth="1"/>
    <col min="4099" max="4099" width="22.140625" customWidth="1"/>
    <col min="4100" max="4352" width="11.42578125" hidden="1"/>
    <col min="4353" max="4353" width="63.5703125" customWidth="1"/>
    <col min="4354" max="4354" width="36.140625" customWidth="1"/>
    <col min="4355" max="4355" width="22.140625" customWidth="1"/>
    <col min="4356" max="4608" width="11.42578125" hidden="1"/>
    <col min="4609" max="4609" width="63.5703125" customWidth="1"/>
    <col min="4610" max="4610" width="36.140625" customWidth="1"/>
    <col min="4611" max="4611" width="22.140625" customWidth="1"/>
    <col min="4612" max="4864" width="11.42578125" hidden="1"/>
    <col min="4865" max="4865" width="63.5703125" customWidth="1"/>
    <col min="4866" max="4866" width="36.140625" customWidth="1"/>
    <col min="4867" max="4867" width="22.140625" customWidth="1"/>
    <col min="4868" max="5120" width="11.42578125" hidden="1"/>
    <col min="5121" max="5121" width="63.5703125" customWidth="1"/>
    <col min="5122" max="5122" width="36.140625" customWidth="1"/>
    <col min="5123" max="5123" width="22.140625" customWidth="1"/>
    <col min="5124" max="5376" width="11.42578125" hidden="1"/>
    <col min="5377" max="5377" width="63.5703125" customWidth="1"/>
    <col min="5378" max="5378" width="36.140625" customWidth="1"/>
    <col min="5379" max="5379" width="22.140625" customWidth="1"/>
    <col min="5380" max="5632" width="11.42578125" hidden="1"/>
    <col min="5633" max="5633" width="63.5703125" customWidth="1"/>
    <col min="5634" max="5634" width="36.140625" customWidth="1"/>
    <col min="5635" max="5635" width="22.140625" customWidth="1"/>
    <col min="5636" max="5888" width="11.42578125" hidden="1"/>
    <col min="5889" max="5889" width="63.5703125" customWidth="1"/>
    <col min="5890" max="5890" width="36.140625" customWidth="1"/>
    <col min="5891" max="5891" width="22.140625" customWidth="1"/>
    <col min="5892" max="6144" width="11.42578125" hidden="1"/>
    <col min="6145" max="6145" width="63.5703125" customWidth="1"/>
    <col min="6146" max="6146" width="36.140625" customWidth="1"/>
    <col min="6147" max="6147" width="22.140625" customWidth="1"/>
    <col min="6148" max="6400" width="11.42578125" hidden="1"/>
    <col min="6401" max="6401" width="63.5703125" customWidth="1"/>
    <col min="6402" max="6402" width="36.140625" customWidth="1"/>
    <col min="6403" max="6403" width="22.140625" customWidth="1"/>
    <col min="6404" max="6656" width="11.42578125" hidden="1"/>
    <col min="6657" max="6657" width="63.5703125" customWidth="1"/>
    <col min="6658" max="6658" width="36.140625" customWidth="1"/>
    <col min="6659" max="6659" width="22.140625" customWidth="1"/>
    <col min="6660" max="6912" width="11.42578125" hidden="1"/>
    <col min="6913" max="6913" width="63.5703125" customWidth="1"/>
    <col min="6914" max="6914" width="36.140625" customWidth="1"/>
    <col min="6915" max="6915" width="22.140625" customWidth="1"/>
    <col min="6916" max="7168" width="11.42578125" hidden="1"/>
    <col min="7169" max="7169" width="63.5703125" customWidth="1"/>
    <col min="7170" max="7170" width="36.140625" customWidth="1"/>
    <col min="7171" max="7171" width="22.140625" customWidth="1"/>
    <col min="7172" max="7424" width="11.42578125" hidden="1"/>
    <col min="7425" max="7425" width="63.5703125" customWidth="1"/>
    <col min="7426" max="7426" width="36.140625" customWidth="1"/>
    <col min="7427" max="7427" width="22.140625" customWidth="1"/>
    <col min="7428" max="7680" width="11.42578125" hidden="1"/>
    <col min="7681" max="7681" width="63.5703125" customWidth="1"/>
    <col min="7682" max="7682" width="36.140625" customWidth="1"/>
    <col min="7683" max="7683" width="22.140625" customWidth="1"/>
    <col min="7684" max="7936" width="11.42578125" hidden="1"/>
    <col min="7937" max="7937" width="63.5703125" customWidth="1"/>
    <col min="7938" max="7938" width="36.140625" customWidth="1"/>
    <col min="7939" max="7939" width="22.140625" customWidth="1"/>
    <col min="7940" max="8192" width="11.42578125" hidden="1"/>
    <col min="8193" max="8193" width="63.5703125" customWidth="1"/>
    <col min="8194" max="8194" width="36.140625" customWidth="1"/>
    <col min="8195" max="8195" width="22.140625" customWidth="1"/>
    <col min="8196" max="8448" width="11.42578125" hidden="1"/>
    <col min="8449" max="8449" width="63.5703125" customWidth="1"/>
    <col min="8450" max="8450" width="36.140625" customWidth="1"/>
    <col min="8451" max="8451" width="22.140625" customWidth="1"/>
    <col min="8452" max="8704" width="11.42578125" hidden="1"/>
    <col min="8705" max="8705" width="63.5703125" customWidth="1"/>
    <col min="8706" max="8706" width="36.140625" customWidth="1"/>
    <col min="8707" max="8707" width="22.140625" customWidth="1"/>
    <col min="8708" max="8960" width="11.42578125" hidden="1"/>
    <col min="8961" max="8961" width="63.5703125" customWidth="1"/>
    <col min="8962" max="8962" width="36.140625" customWidth="1"/>
    <col min="8963" max="8963" width="22.140625" customWidth="1"/>
    <col min="8964" max="9216" width="11.42578125" hidden="1"/>
    <col min="9217" max="9217" width="63.5703125" customWidth="1"/>
    <col min="9218" max="9218" width="36.140625" customWidth="1"/>
    <col min="9219" max="9219" width="22.140625" customWidth="1"/>
    <col min="9220" max="9472" width="11.42578125" hidden="1"/>
    <col min="9473" max="9473" width="63.5703125" customWidth="1"/>
    <col min="9474" max="9474" width="36.140625" customWidth="1"/>
    <col min="9475" max="9475" width="22.140625" customWidth="1"/>
    <col min="9476" max="9728" width="11.42578125" hidden="1"/>
    <col min="9729" max="9729" width="63.5703125" customWidth="1"/>
    <col min="9730" max="9730" width="36.140625" customWidth="1"/>
    <col min="9731" max="9731" width="22.140625" customWidth="1"/>
    <col min="9732" max="9984" width="11.42578125" hidden="1"/>
    <col min="9985" max="9985" width="63.5703125" customWidth="1"/>
    <col min="9986" max="9986" width="36.140625" customWidth="1"/>
    <col min="9987" max="9987" width="22.140625" customWidth="1"/>
    <col min="9988" max="10240" width="11.42578125" hidden="1"/>
    <col min="10241" max="10241" width="63.5703125" customWidth="1"/>
    <col min="10242" max="10242" width="36.140625" customWidth="1"/>
    <col min="10243" max="10243" width="22.140625" customWidth="1"/>
    <col min="10244" max="10496" width="11.42578125" hidden="1"/>
    <col min="10497" max="10497" width="63.5703125" customWidth="1"/>
    <col min="10498" max="10498" width="36.140625" customWidth="1"/>
    <col min="10499" max="10499" width="22.140625" customWidth="1"/>
    <col min="10500" max="10752" width="11.42578125" hidden="1"/>
    <col min="10753" max="10753" width="63.5703125" customWidth="1"/>
    <col min="10754" max="10754" width="36.140625" customWidth="1"/>
    <col min="10755" max="10755" width="22.140625" customWidth="1"/>
    <col min="10756" max="11008" width="11.42578125" hidden="1"/>
    <col min="11009" max="11009" width="63.5703125" customWidth="1"/>
    <col min="11010" max="11010" width="36.140625" customWidth="1"/>
    <col min="11011" max="11011" width="22.140625" customWidth="1"/>
    <col min="11012" max="11264" width="11.42578125" hidden="1"/>
    <col min="11265" max="11265" width="63.5703125" customWidth="1"/>
    <col min="11266" max="11266" width="36.140625" customWidth="1"/>
    <col min="11267" max="11267" width="22.140625" customWidth="1"/>
    <col min="11268" max="11520" width="11.42578125" hidden="1"/>
    <col min="11521" max="11521" width="63.5703125" customWidth="1"/>
    <col min="11522" max="11522" width="36.140625" customWidth="1"/>
    <col min="11523" max="11523" width="22.140625" customWidth="1"/>
    <col min="11524" max="11776" width="11.42578125" hidden="1"/>
    <col min="11777" max="11777" width="63.5703125" customWidth="1"/>
    <col min="11778" max="11778" width="36.140625" customWidth="1"/>
    <col min="11779" max="11779" width="22.140625" customWidth="1"/>
    <col min="11780" max="12032" width="11.42578125" hidden="1"/>
    <col min="12033" max="12033" width="63.5703125" customWidth="1"/>
    <col min="12034" max="12034" width="36.140625" customWidth="1"/>
    <col min="12035" max="12035" width="22.140625" customWidth="1"/>
    <col min="12036" max="12288" width="11.42578125" hidden="1"/>
    <col min="12289" max="12289" width="63.5703125" customWidth="1"/>
    <col min="12290" max="12290" width="36.140625" customWidth="1"/>
    <col min="12291" max="12291" width="22.140625" customWidth="1"/>
    <col min="12292" max="12544" width="11.42578125" hidden="1"/>
    <col min="12545" max="12545" width="63.5703125" customWidth="1"/>
    <col min="12546" max="12546" width="36.140625" customWidth="1"/>
    <col min="12547" max="12547" width="22.140625" customWidth="1"/>
    <col min="12548" max="12800" width="11.42578125" hidden="1"/>
    <col min="12801" max="12801" width="63.5703125" customWidth="1"/>
    <col min="12802" max="12802" width="36.140625" customWidth="1"/>
    <col min="12803" max="12803" width="22.140625" customWidth="1"/>
    <col min="12804" max="13056" width="11.42578125" hidden="1"/>
    <col min="13057" max="13057" width="63.5703125" customWidth="1"/>
    <col min="13058" max="13058" width="36.140625" customWidth="1"/>
    <col min="13059" max="13059" width="22.140625" customWidth="1"/>
    <col min="13060" max="13312" width="11.42578125" hidden="1"/>
    <col min="13313" max="13313" width="63.5703125" customWidth="1"/>
    <col min="13314" max="13314" width="36.140625" customWidth="1"/>
    <col min="13315" max="13315" width="22.140625" customWidth="1"/>
    <col min="13316" max="13568" width="11.42578125" hidden="1"/>
    <col min="13569" max="13569" width="63.5703125" customWidth="1"/>
    <col min="13570" max="13570" width="36.140625" customWidth="1"/>
    <col min="13571" max="13571" width="22.140625" customWidth="1"/>
    <col min="13572" max="13824" width="11.42578125" hidden="1"/>
    <col min="13825" max="13825" width="63.5703125" customWidth="1"/>
    <col min="13826" max="13826" width="36.140625" customWidth="1"/>
    <col min="13827" max="13827" width="22.140625" customWidth="1"/>
    <col min="13828" max="14080" width="11.42578125" hidden="1"/>
    <col min="14081" max="14081" width="63.5703125" customWidth="1"/>
    <col min="14082" max="14082" width="36.140625" customWidth="1"/>
    <col min="14083" max="14083" width="22.140625" customWidth="1"/>
    <col min="14084" max="14336" width="11.42578125" hidden="1"/>
    <col min="14337" max="14337" width="63.5703125" customWidth="1"/>
    <col min="14338" max="14338" width="36.140625" customWidth="1"/>
    <col min="14339" max="14339" width="22.140625" customWidth="1"/>
    <col min="14340" max="14592" width="11.42578125" hidden="1"/>
    <col min="14593" max="14593" width="63.5703125" customWidth="1"/>
    <col min="14594" max="14594" width="36.140625" customWidth="1"/>
    <col min="14595" max="14595" width="22.140625" customWidth="1"/>
    <col min="14596" max="14848" width="11.42578125" hidden="1"/>
    <col min="14849" max="14849" width="63.5703125" customWidth="1"/>
    <col min="14850" max="14850" width="36.140625" customWidth="1"/>
    <col min="14851" max="14851" width="22.140625" customWidth="1"/>
    <col min="14852" max="15104" width="11.42578125" hidden="1"/>
    <col min="15105" max="15105" width="63.5703125" customWidth="1"/>
    <col min="15106" max="15106" width="36.140625" customWidth="1"/>
    <col min="15107" max="15107" width="22.140625" customWidth="1"/>
    <col min="15108" max="15360" width="11.42578125" hidden="1"/>
    <col min="15361" max="15361" width="63.5703125" customWidth="1"/>
    <col min="15362" max="15362" width="36.140625" customWidth="1"/>
    <col min="15363" max="15363" width="22.140625" customWidth="1"/>
    <col min="15364" max="15616" width="11.42578125" hidden="1"/>
    <col min="15617" max="15617" width="63.5703125" customWidth="1"/>
    <col min="15618" max="15618" width="36.140625" customWidth="1"/>
    <col min="15619" max="15619" width="22.140625" customWidth="1"/>
    <col min="15620" max="15872" width="11.42578125" hidden="1"/>
    <col min="15873" max="15873" width="63.5703125" customWidth="1"/>
    <col min="15874" max="15874" width="36.140625" customWidth="1"/>
    <col min="15875" max="15875" width="22.140625" customWidth="1"/>
    <col min="15876" max="16128" width="11.42578125" hidden="1"/>
    <col min="16129" max="16129" width="63.5703125" customWidth="1"/>
    <col min="16130" max="16130" width="36.140625" customWidth="1"/>
    <col min="16131" max="16131" width="22.140625" customWidth="1"/>
    <col min="16132" max="16384" width="11.42578125" hidden="1"/>
  </cols>
  <sheetData>
    <row r="1" spans="1:259" ht="28.5" customHeight="1" x14ac:dyDescent="0.25">
      <c r="A1" s="574" t="s">
        <v>745</v>
      </c>
      <c r="B1" s="575"/>
      <c r="C1" s="575"/>
      <c r="D1" s="575"/>
      <c r="E1" s="575"/>
      <c r="F1" s="576"/>
    </row>
    <row r="2" spans="1:259" ht="15.75" x14ac:dyDescent="0.25">
      <c r="A2" s="649" t="s">
        <v>544</v>
      </c>
      <c r="B2" s="650"/>
      <c r="C2" s="650"/>
      <c r="D2" s="130"/>
      <c r="E2" s="130"/>
      <c r="F2" s="131"/>
    </row>
    <row r="3" spans="1:259" ht="15.75" x14ac:dyDescent="0.25">
      <c r="A3" s="649" t="s">
        <v>1473</v>
      </c>
      <c r="B3" s="651"/>
      <c r="C3" s="651"/>
      <c r="D3" s="130"/>
      <c r="E3" s="130"/>
      <c r="F3" s="131"/>
    </row>
    <row r="4" spans="1:259" ht="18" customHeight="1" x14ac:dyDescent="0.25">
      <c r="A4" s="580" t="s">
        <v>517</v>
      </c>
      <c r="B4" s="581"/>
      <c r="C4" s="581"/>
      <c r="D4" s="581"/>
      <c r="E4" s="581"/>
      <c r="F4" s="582"/>
    </row>
    <row r="5" spans="1:259" ht="20.25" customHeight="1" thickBot="1" x14ac:dyDescent="0.3">
      <c r="A5" s="132" t="s">
        <v>748</v>
      </c>
      <c r="B5" s="133"/>
      <c r="C5" s="133"/>
      <c r="D5" s="130"/>
      <c r="E5" s="130"/>
      <c r="F5" s="131"/>
    </row>
    <row r="6" spans="1:259" ht="15" customHeight="1" x14ac:dyDescent="0.25">
      <c r="A6" s="604" t="s">
        <v>749</v>
      </c>
      <c r="B6" s="641" t="s">
        <v>750</v>
      </c>
      <c r="C6" s="652" t="s">
        <v>760</v>
      </c>
      <c r="D6" s="130"/>
      <c r="E6" s="130"/>
      <c r="F6" s="131"/>
    </row>
    <row r="7" spans="1:259" ht="15.75" thickBot="1" x14ac:dyDescent="0.3">
      <c r="A7" s="640"/>
      <c r="B7" s="642"/>
      <c r="C7" s="653"/>
      <c r="D7" s="134"/>
      <c r="E7" s="134"/>
      <c r="F7" s="135"/>
    </row>
    <row r="8" spans="1:259" ht="15.75" thickBot="1" x14ac:dyDescent="0.3">
      <c r="A8" s="645" t="s">
        <v>521</v>
      </c>
      <c r="B8" s="48" t="s">
        <v>688</v>
      </c>
      <c r="C8" s="161">
        <v>1368</v>
      </c>
      <c r="IW8" s="483"/>
      <c r="IX8" s="336"/>
      <c r="IY8" s="765"/>
    </row>
    <row r="9" spans="1:259" ht="15.75" thickBot="1" x14ac:dyDescent="0.3">
      <c r="A9" s="645"/>
      <c r="B9" s="49" t="s">
        <v>689</v>
      </c>
      <c r="C9" s="162">
        <v>41</v>
      </c>
      <c r="IW9" s="483"/>
      <c r="IX9" s="336"/>
      <c r="IY9" s="765"/>
    </row>
    <row r="10" spans="1:259" ht="15.75" thickBot="1" x14ac:dyDescent="0.3">
      <c r="A10" s="645"/>
      <c r="B10" s="49" t="s">
        <v>690</v>
      </c>
      <c r="C10" s="162">
        <v>123</v>
      </c>
      <c r="IW10" s="483"/>
      <c r="IX10" s="336"/>
      <c r="IY10" s="765"/>
    </row>
    <row r="11" spans="1:259" ht="15.75" thickBot="1" x14ac:dyDescent="0.3">
      <c r="A11" s="645"/>
      <c r="B11" s="50" t="s">
        <v>691</v>
      </c>
      <c r="C11" s="163">
        <v>3298</v>
      </c>
      <c r="IW11" s="483"/>
      <c r="IX11" s="336"/>
      <c r="IY11" s="765"/>
    </row>
    <row r="12" spans="1:259" ht="15.75" thickBot="1" x14ac:dyDescent="0.3">
      <c r="A12" s="645" t="s">
        <v>522</v>
      </c>
      <c r="B12" s="51" t="s">
        <v>692</v>
      </c>
      <c r="C12" s="161">
        <v>1156</v>
      </c>
      <c r="IW12" s="483"/>
      <c r="IX12" s="336"/>
      <c r="IY12" s="765"/>
    </row>
    <row r="13" spans="1:259" ht="15.75" thickBot="1" x14ac:dyDescent="0.3">
      <c r="A13" s="645"/>
      <c r="B13" s="49" t="s">
        <v>693</v>
      </c>
      <c r="C13" s="162">
        <v>3036</v>
      </c>
      <c r="IW13" s="483"/>
      <c r="IX13" s="336"/>
      <c r="IY13" s="765"/>
    </row>
    <row r="14" spans="1:259" ht="15.75" thickBot="1" x14ac:dyDescent="0.3">
      <c r="A14" s="645"/>
      <c r="B14" s="49" t="s">
        <v>694</v>
      </c>
      <c r="C14" s="162">
        <v>3433</v>
      </c>
      <c r="IW14" s="483"/>
      <c r="IX14" s="336"/>
      <c r="IY14" s="765"/>
    </row>
    <row r="15" spans="1:259" ht="15.75" thickBot="1" x14ac:dyDescent="0.3">
      <c r="A15" s="645"/>
      <c r="B15" s="50" t="s">
        <v>695</v>
      </c>
      <c r="C15" s="163">
        <v>3678</v>
      </c>
      <c r="IW15" s="483"/>
      <c r="IX15" s="336"/>
      <c r="IY15" s="765"/>
    </row>
    <row r="16" spans="1:259" ht="15.75" thickBot="1" x14ac:dyDescent="0.3">
      <c r="A16" s="645" t="s">
        <v>523</v>
      </c>
      <c r="B16" s="48" t="s">
        <v>696</v>
      </c>
      <c r="C16" s="161">
        <v>414</v>
      </c>
      <c r="IW16" s="483"/>
      <c r="IX16" s="336"/>
      <c r="IY16" s="765"/>
    </row>
    <row r="17" spans="1:259" ht="15.75" thickBot="1" x14ac:dyDescent="0.3">
      <c r="A17" s="645"/>
      <c r="B17" s="49" t="s">
        <v>697</v>
      </c>
      <c r="C17" s="162">
        <v>345</v>
      </c>
      <c r="IW17" s="483"/>
      <c r="IX17" s="336"/>
      <c r="IY17" s="765"/>
    </row>
    <row r="18" spans="1:259" ht="15.75" thickBot="1" x14ac:dyDescent="0.3">
      <c r="A18" s="645"/>
      <c r="B18" s="49" t="s">
        <v>698</v>
      </c>
      <c r="C18" s="162">
        <v>1599</v>
      </c>
      <c r="IW18" s="483"/>
      <c r="IX18" s="336"/>
      <c r="IY18" s="765"/>
    </row>
    <row r="19" spans="1:259" ht="15.75" thickBot="1" x14ac:dyDescent="0.3">
      <c r="A19" s="645"/>
      <c r="B19" s="50" t="s">
        <v>699</v>
      </c>
      <c r="C19" s="163">
        <v>27</v>
      </c>
      <c r="IW19" s="483"/>
      <c r="IX19" s="336"/>
      <c r="IY19" s="765"/>
    </row>
    <row r="20" spans="1:259" ht="15.75" thickBot="1" x14ac:dyDescent="0.3">
      <c r="A20" s="646" t="s">
        <v>524</v>
      </c>
      <c r="B20" s="49" t="s">
        <v>700</v>
      </c>
      <c r="C20" s="162">
        <v>2134</v>
      </c>
      <c r="IW20" s="483"/>
      <c r="IX20" s="336"/>
      <c r="IY20" s="765"/>
    </row>
    <row r="21" spans="1:259" ht="15.75" thickBot="1" x14ac:dyDescent="0.3">
      <c r="A21" s="645"/>
      <c r="B21" s="49" t="s">
        <v>701</v>
      </c>
      <c r="C21" s="162">
        <v>1620</v>
      </c>
      <c r="IW21" s="483"/>
      <c r="IX21" s="336"/>
      <c r="IY21" s="765"/>
    </row>
    <row r="22" spans="1:259" ht="15.75" thickBot="1" x14ac:dyDescent="0.3">
      <c r="A22" s="645"/>
      <c r="B22" s="49" t="s">
        <v>702</v>
      </c>
      <c r="C22" s="162">
        <v>2130</v>
      </c>
      <c r="IW22" s="483"/>
      <c r="IX22" s="336"/>
      <c r="IY22" s="765"/>
    </row>
    <row r="23" spans="1:259" ht="15.75" thickBot="1" x14ac:dyDescent="0.3">
      <c r="A23" s="645"/>
      <c r="B23" s="50" t="s">
        <v>703</v>
      </c>
      <c r="C23" s="163">
        <v>1594</v>
      </c>
      <c r="IW23" s="483"/>
      <c r="IX23" s="336"/>
      <c r="IY23" s="765"/>
    </row>
    <row r="24" spans="1:259" ht="15.75" thickBot="1" x14ac:dyDescent="0.3">
      <c r="A24" s="164" t="s">
        <v>525</v>
      </c>
      <c r="B24" s="50" t="s">
        <v>704</v>
      </c>
      <c r="C24" s="165">
        <v>1283</v>
      </c>
      <c r="IW24" s="483"/>
      <c r="IX24" s="336"/>
      <c r="IY24" s="765"/>
    </row>
    <row r="25" spans="1:259" ht="15.75" thickBot="1" x14ac:dyDescent="0.3">
      <c r="A25" s="68" t="s">
        <v>526</v>
      </c>
      <c r="B25" s="52" t="s">
        <v>705</v>
      </c>
      <c r="C25" s="165">
        <v>34</v>
      </c>
      <c r="IW25" s="483"/>
      <c r="IX25" s="336"/>
      <c r="IY25" s="765"/>
    </row>
    <row r="26" spans="1:259" ht="15.75" thickBot="1" x14ac:dyDescent="0.3">
      <c r="A26" s="645" t="s">
        <v>527</v>
      </c>
      <c r="B26" s="53" t="s">
        <v>706</v>
      </c>
      <c r="C26" s="166">
        <v>1054</v>
      </c>
      <c r="IW26" s="483"/>
      <c r="IX26" s="336"/>
      <c r="IY26" s="765"/>
    </row>
    <row r="27" spans="1:259" ht="15.75" thickBot="1" x14ac:dyDescent="0.3">
      <c r="A27" s="645"/>
      <c r="B27" s="49" t="s">
        <v>707</v>
      </c>
      <c r="C27" s="167">
        <v>11736</v>
      </c>
      <c r="IW27" s="483"/>
      <c r="IX27" s="336"/>
      <c r="IY27" s="765"/>
    </row>
    <row r="28" spans="1:259" ht="15.75" thickBot="1" x14ac:dyDescent="0.3">
      <c r="A28" s="645"/>
      <c r="B28" s="49" t="s">
        <v>708</v>
      </c>
      <c r="C28" s="167">
        <v>2540</v>
      </c>
      <c r="IW28" s="483"/>
      <c r="IX28" s="336"/>
      <c r="IY28" s="765"/>
    </row>
    <row r="29" spans="1:259" ht="15.75" thickBot="1" x14ac:dyDescent="0.3">
      <c r="A29" s="645"/>
      <c r="B29" s="49" t="s">
        <v>709</v>
      </c>
      <c r="C29" s="167">
        <v>549</v>
      </c>
      <c r="IW29" s="483"/>
      <c r="IX29" s="336"/>
      <c r="IY29" s="765"/>
    </row>
    <row r="30" spans="1:259" ht="15.75" thickBot="1" x14ac:dyDescent="0.3">
      <c r="A30" s="645"/>
      <c r="B30" s="50" t="s">
        <v>710</v>
      </c>
      <c r="C30" s="168">
        <v>4131</v>
      </c>
      <c r="IW30" s="483"/>
      <c r="IX30" s="336"/>
      <c r="IY30" s="765"/>
    </row>
    <row r="31" spans="1:259" ht="15.75" thickBot="1" x14ac:dyDescent="0.3">
      <c r="A31" s="645" t="s">
        <v>528</v>
      </c>
      <c r="B31" s="48" t="s">
        <v>711</v>
      </c>
      <c r="C31" s="166">
        <v>841</v>
      </c>
      <c r="IW31" s="483"/>
      <c r="IX31" s="336"/>
      <c r="IY31" s="765"/>
    </row>
    <row r="32" spans="1:259" ht="15.75" thickBot="1" x14ac:dyDescent="0.3">
      <c r="A32" s="645"/>
      <c r="B32" s="49" t="s">
        <v>712</v>
      </c>
      <c r="C32" s="167">
        <v>206</v>
      </c>
      <c r="IW32" s="483"/>
      <c r="IX32" s="336"/>
      <c r="IY32" s="765"/>
    </row>
    <row r="33" spans="1:513" ht="15.75" thickBot="1" x14ac:dyDescent="0.3">
      <c r="A33" s="645"/>
      <c r="B33" s="49" t="s">
        <v>761</v>
      </c>
      <c r="C33" s="167">
        <v>2885</v>
      </c>
      <c r="IW33" s="483"/>
      <c r="IX33" s="336"/>
      <c r="IY33" s="765"/>
    </row>
    <row r="34" spans="1:513" ht="15.75" thickBot="1" x14ac:dyDescent="0.3">
      <c r="A34" s="645"/>
      <c r="B34" s="50" t="s">
        <v>713</v>
      </c>
      <c r="C34" s="168">
        <v>1106</v>
      </c>
      <c r="IW34" s="483"/>
      <c r="IX34" s="336"/>
      <c r="IY34" s="765"/>
    </row>
    <row r="35" spans="1:513" ht="15.75" thickBot="1" x14ac:dyDescent="0.3">
      <c r="A35" s="647" t="s">
        <v>529</v>
      </c>
      <c r="B35" s="648"/>
      <c r="C35" s="136">
        <f>SUM(C8:C34)</f>
        <v>52361</v>
      </c>
    </row>
    <row r="36" spans="1:513" ht="5.25" customHeight="1" x14ac:dyDescent="0.25">
      <c r="A36" s="137"/>
      <c r="B36" s="137"/>
      <c r="C36" s="138"/>
    </row>
    <row r="37" spans="1:513" ht="15.75" thickBot="1" x14ac:dyDescent="0.3">
      <c r="A37" s="139" t="s">
        <v>762</v>
      </c>
      <c r="B37" s="139"/>
      <c r="C37" s="140"/>
    </row>
    <row r="38" spans="1:513" x14ac:dyDescent="0.25">
      <c r="A38" s="630" t="s">
        <v>521</v>
      </c>
      <c r="B38" s="54" t="s">
        <v>714</v>
      </c>
      <c r="C38" s="166">
        <v>2102</v>
      </c>
      <c r="IW38" s="483"/>
      <c r="IX38" s="336"/>
      <c r="IY38" s="765"/>
    </row>
    <row r="39" spans="1:513" ht="15.75" thickBot="1" x14ac:dyDescent="0.3">
      <c r="A39" s="632"/>
      <c r="B39" s="55" t="s">
        <v>715</v>
      </c>
      <c r="C39" s="168">
        <v>1892</v>
      </c>
      <c r="IW39" s="483"/>
      <c r="IX39" s="336"/>
      <c r="IY39" s="765"/>
    </row>
    <row r="40" spans="1:513" x14ac:dyDescent="0.25">
      <c r="A40" s="630" t="s">
        <v>522</v>
      </c>
      <c r="B40" s="54" t="s">
        <v>716</v>
      </c>
      <c r="C40" s="166">
        <v>3722</v>
      </c>
      <c r="IW40" s="483"/>
      <c r="IX40" s="336"/>
      <c r="IY40" s="765"/>
    </row>
    <row r="41" spans="1:513" ht="15.75" thickBot="1" x14ac:dyDescent="0.3">
      <c r="A41" s="632"/>
      <c r="B41" s="55" t="s">
        <v>717</v>
      </c>
      <c r="C41" s="168">
        <v>10984</v>
      </c>
      <c r="IW41" s="483"/>
      <c r="IX41" s="336"/>
      <c r="IY41" s="765"/>
    </row>
    <row r="42" spans="1:513" x14ac:dyDescent="0.25">
      <c r="A42" s="630" t="s">
        <v>523</v>
      </c>
      <c r="B42" s="57" t="s">
        <v>718</v>
      </c>
      <c r="C42" s="166">
        <v>2652</v>
      </c>
      <c r="IW42" s="483"/>
      <c r="IX42" s="336"/>
      <c r="IY42" s="765"/>
    </row>
    <row r="43" spans="1:513" x14ac:dyDescent="0.25">
      <c r="A43" s="631"/>
      <c r="B43" s="58" t="s">
        <v>719</v>
      </c>
      <c r="C43" s="167">
        <v>1024</v>
      </c>
      <c r="IW43" s="483"/>
      <c r="IX43" s="336"/>
      <c r="IY43" s="765"/>
    </row>
    <row r="44" spans="1:513" ht="15.75" thickBot="1" x14ac:dyDescent="0.3">
      <c r="A44" s="632"/>
      <c r="B44" s="59" t="s">
        <v>720</v>
      </c>
      <c r="C44" s="167">
        <v>3075</v>
      </c>
      <c r="IW44" s="483"/>
      <c r="IX44" s="336"/>
      <c r="IY44" s="765"/>
    </row>
    <row r="45" spans="1:513" x14ac:dyDescent="0.25">
      <c r="A45" s="630" t="s">
        <v>524</v>
      </c>
      <c r="B45" s="509" t="s">
        <v>721</v>
      </c>
      <c r="C45" s="166">
        <v>1669</v>
      </c>
      <c r="IW45" s="483"/>
      <c r="IX45" s="336"/>
      <c r="IY45" s="765"/>
    </row>
    <row r="46" spans="1:513" ht="18.75" customHeight="1" x14ac:dyDescent="0.25">
      <c r="A46" s="631"/>
      <c r="B46" s="508" t="s">
        <v>722</v>
      </c>
      <c r="C46" s="167">
        <v>985</v>
      </c>
      <c r="IW46" s="483"/>
      <c r="IX46" s="336"/>
      <c r="IY46" s="765"/>
    </row>
    <row r="47" spans="1:513" x14ac:dyDescent="0.25">
      <c r="A47" s="631"/>
      <c r="B47" s="508" t="s">
        <v>723</v>
      </c>
      <c r="C47" s="167">
        <v>2400</v>
      </c>
      <c r="IW47" s="483"/>
      <c r="IX47" s="336"/>
      <c r="IY47" s="765"/>
    </row>
    <row r="48" spans="1:513" x14ac:dyDescent="0.25">
      <c r="A48" s="631"/>
      <c r="B48" s="508" t="s">
        <v>724</v>
      </c>
      <c r="C48" s="167">
        <v>1551</v>
      </c>
      <c r="IW48" s="483"/>
      <c r="IX48" s="336"/>
      <c r="IY48" s="765"/>
      <c r="IZ48" s="518"/>
      <c r="JA48" s="518"/>
      <c r="JB48" s="518"/>
      <c r="JC48" s="518"/>
      <c r="JD48" s="518"/>
      <c r="JE48" s="518"/>
      <c r="JF48" s="518"/>
      <c r="JG48" s="518"/>
      <c r="JH48" s="518"/>
      <c r="JI48" s="518"/>
      <c r="JJ48" s="518"/>
      <c r="JK48" s="518"/>
      <c r="JL48" s="518"/>
      <c r="JM48" s="518"/>
      <c r="JN48" s="518"/>
      <c r="JO48" s="518"/>
      <c r="JP48" s="518"/>
      <c r="JQ48" s="518"/>
      <c r="JR48" s="518"/>
      <c r="JS48" s="518"/>
      <c r="JT48" s="518"/>
      <c r="JU48" s="518"/>
      <c r="JV48" s="518"/>
      <c r="JW48" s="518"/>
      <c r="JX48" s="518"/>
      <c r="JY48" s="518"/>
      <c r="JZ48" s="518"/>
      <c r="KA48" s="518"/>
      <c r="KB48" s="518"/>
      <c r="KC48" s="518"/>
      <c r="KD48" s="518"/>
      <c r="KE48" s="518"/>
      <c r="KF48" s="518"/>
      <c r="KG48" s="518"/>
      <c r="KH48" s="518"/>
      <c r="KI48" s="518"/>
      <c r="KJ48" s="518"/>
      <c r="KK48" s="518"/>
      <c r="KL48" s="518"/>
      <c r="KM48" s="518"/>
      <c r="KN48" s="518"/>
      <c r="KO48" s="518"/>
      <c r="KP48" s="518"/>
      <c r="KQ48" s="518"/>
      <c r="KR48" s="518"/>
      <c r="KS48" s="518"/>
      <c r="KT48" s="518"/>
      <c r="KU48" s="518"/>
      <c r="KV48" s="518"/>
      <c r="KW48" s="518"/>
      <c r="KX48" s="518"/>
      <c r="KY48" s="518"/>
      <c r="KZ48" s="518"/>
      <c r="LA48" s="518"/>
      <c r="LB48" s="518"/>
      <c r="LC48" s="518"/>
      <c r="LD48" s="518"/>
      <c r="LE48" s="518"/>
      <c r="LF48" s="518"/>
      <c r="LG48" s="518"/>
      <c r="LH48" s="518"/>
      <c r="LI48" s="518"/>
      <c r="LJ48" s="518"/>
      <c r="LK48" s="518"/>
      <c r="LL48" s="518"/>
      <c r="LM48" s="518"/>
      <c r="LN48" s="518"/>
      <c r="LO48" s="518"/>
      <c r="LP48" s="518"/>
      <c r="LQ48" s="518"/>
      <c r="LR48" s="518"/>
      <c r="LS48" s="518"/>
      <c r="LT48" s="518"/>
      <c r="LU48" s="518"/>
      <c r="LV48" s="518"/>
      <c r="LW48" s="518"/>
      <c r="LX48" s="518"/>
      <c r="LY48" s="518"/>
      <c r="LZ48" s="518"/>
      <c r="MA48" s="518"/>
      <c r="MB48" s="518"/>
      <c r="MC48" s="518"/>
      <c r="MD48" s="518"/>
      <c r="ME48" s="518"/>
      <c r="MF48" s="518"/>
      <c r="MG48" s="518"/>
      <c r="MH48" s="518"/>
      <c r="MI48" s="518"/>
      <c r="MJ48" s="518"/>
      <c r="MK48" s="518"/>
      <c r="ML48" s="518"/>
      <c r="MM48" s="518"/>
      <c r="MN48" s="518"/>
      <c r="MO48" s="518"/>
      <c r="MP48" s="518"/>
      <c r="MQ48" s="518"/>
      <c r="MR48" s="518"/>
      <c r="MS48" s="518"/>
      <c r="MT48" s="518"/>
      <c r="MU48" s="518"/>
      <c r="MV48" s="518"/>
      <c r="MW48" s="518"/>
      <c r="MX48" s="518"/>
      <c r="MY48" s="518"/>
      <c r="MZ48" s="518"/>
      <c r="NA48" s="518"/>
      <c r="NB48" s="518"/>
      <c r="NC48" s="518"/>
      <c r="ND48" s="518"/>
      <c r="NE48" s="518"/>
      <c r="NF48" s="518"/>
      <c r="NG48" s="518"/>
      <c r="NH48" s="518"/>
      <c r="NI48" s="518"/>
      <c r="NJ48" s="518"/>
      <c r="NK48" s="518"/>
      <c r="NL48" s="518"/>
      <c r="NM48" s="518"/>
      <c r="NN48" s="518"/>
      <c r="NO48" s="518"/>
      <c r="NP48" s="518"/>
      <c r="NQ48" s="518"/>
      <c r="NR48" s="518"/>
      <c r="NS48" s="518"/>
      <c r="NT48" s="518"/>
      <c r="NU48" s="518"/>
      <c r="NV48" s="518"/>
      <c r="NW48" s="518"/>
      <c r="NX48" s="518"/>
      <c r="NY48" s="518"/>
      <c r="NZ48" s="518"/>
      <c r="OA48" s="518"/>
      <c r="OB48" s="518"/>
      <c r="OC48" s="518"/>
      <c r="OD48" s="518"/>
      <c r="OE48" s="518"/>
      <c r="OF48" s="518"/>
      <c r="OG48" s="518"/>
      <c r="OH48" s="518"/>
      <c r="OI48" s="518"/>
      <c r="OJ48" s="518"/>
      <c r="OK48" s="518"/>
      <c r="OL48" s="518"/>
      <c r="OM48" s="518"/>
      <c r="ON48" s="518"/>
      <c r="OO48" s="518"/>
      <c r="OP48" s="518"/>
      <c r="OQ48" s="518"/>
      <c r="OR48" s="518"/>
      <c r="OS48" s="518"/>
      <c r="OT48" s="518"/>
      <c r="OU48" s="518"/>
      <c r="OV48" s="518"/>
      <c r="OW48" s="518"/>
      <c r="OX48" s="518"/>
      <c r="OY48" s="518"/>
      <c r="OZ48" s="518"/>
      <c r="PA48" s="518"/>
      <c r="PB48" s="518"/>
      <c r="PC48" s="518"/>
      <c r="PD48" s="518"/>
      <c r="PE48" s="518"/>
      <c r="PF48" s="518"/>
      <c r="PG48" s="518"/>
      <c r="PH48" s="518"/>
      <c r="PI48" s="518"/>
      <c r="PJ48" s="518"/>
      <c r="PK48" s="518"/>
      <c r="PL48" s="518"/>
      <c r="PM48" s="518"/>
      <c r="PN48" s="518"/>
      <c r="PO48" s="518"/>
      <c r="PP48" s="518"/>
      <c r="PQ48" s="518"/>
      <c r="PR48" s="518"/>
      <c r="PS48" s="518"/>
      <c r="PT48" s="518"/>
      <c r="PU48" s="518"/>
      <c r="PV48" s="518"/>
      <c r="PW48" s="518"/>
      <c r="PX48" s="518"/>
      <c r="PY48" s="518"/>
      <c r="PZ48" s="518"/>
      <c r="QA48" s="518"/>
      <c r="QB48" s="518"/>
      <c r="QC48" s="518"/>
      <c r="QD48" s="518"/>
      <c r="QE48" s="518"/>
      <c r="QF48" s="518"/>
      <c r="QG48" s="518"/>
      <c r="QH48" s="518"/>
      <c r="QI48" s="518"/>
      <c r="QJ48" s="518"/>
      <c r="QK48" s="518"/>
      <c r="QL48" s="518"/>
      <c r="QM48" s="518"/>
      <c r="QN48" s="518"/>
      <c r="QO48" s="518"/>
      <c r="QP48" s="518"/>
      <c r="QQ48" s="518"/>
      <c r="QR48" s="518"/>
      <c r="QS48" s="518"/>
      <c r="QT48" s="518"/>
      <c r="QU48" s="518"/>
      <c r="QV48" s="518"/>
      <c r="QW48" s="518"/>
      <c r="QX48" s="518"/>
      <c r="QY48" s="518"/>
      <c r="QZ48" s="518"/>
      <c r="RA48" s="518"/>
      <c r="RB48" s="518"/>
      <c r="RC48" s="518"/>
      <c r="RD48" s="518"/>
      <c r="RE48" s="518"/>
      <c r="RF48" s="518"/>
      <c r="RG48" s="518"/>
      <c r="RH48" s="518"/>
      <c r="RI48" s="518"/>
      <c r="RJ48" s="518"/>
      <c r="RK48" s="518"/>
      <c r="RL48" s="518"/>
      <c r="RM48" s="518"/>
      <c r="RN48" s="518"/>
      <c r="RO48" s="518"/>
      <c r="RP48" s="518"/>
      <c r="RQ48" s="518"/>
      <c r="RR48" s="518"/>
      <c r="RS48" s="518"/>
      <c r="RT48" s="518"/>
      <c r="RU48" s="518"/>
      <c r="RV48" s="518"/>
      <c r="RW48" s="518"/>
      <c r="RX48" s="518"/>
      <c r="RY48" s="518"/>
      <c r="RZ48" s="518"/>
      <c r="SA48" s="518"/>
      <c r="SB48" s="518"/>
      <c r="SC48" s="518"/>
      <c r="SD48" s="518"/>
      <c r="SE48" s="518"/>
      <c r="SF48" s="518"/>
      <c r="SG48" s="518"/>
      <c r="SH48" s="518"/>
      <c r="SI48" s="518"/>
      <c r="SJ48" s="518"/>
      <c r="SK48" s="518"/>
      <c r="SL48" s="518"/>
      <c r="SM48" s="518"/>
      <c r="SN48" s="518"/>
      <c r="SO48" s="518"/>
      <c r="SP48" s="518"/>
      <c r="SQ48" s="518"/>
      <c r="SR48" s="518"/>
      <c r="SS48" s="518"/>
    </row>
    <row r="49" spans="1:513" ht="15.75" thickBot="1" x14ac:dyDescent="0.3">
      <c r="A49" s="632"/>
      <c r="B49" s="507" t="s">
        <v>725</v>
      </c>
      <c r="C49" s="168">
        <v>169</v>
      </c>
      <c r="IW49" s="483"/>
      <c r="IX49" s="336"/>
      <c r="IY49" s="765"/>
      <c r="IZ49" s="518"/>
      <c r="JA49" s="518"/>
      <c r="JB49" s="518"/>
      <c r="JC49" s="518"/>
      <c r="JD49" s="518"/>
      <c r="JE49" s="518"/>
      <c r="JF49" s="518"/>
      <c r="JG49" s="518"/>
      <c r="JH49" s="518"/>
      <c r="JI49" s="518"/>
      <c r="JJ49" s="518"/>
      <c r="JK49" s="518"/>
      <c r="JL49" s="518"/>
      <c r="JM49" s="518"/>
      <c r="JN49" s="518"/>
      <c r="JO49" s="518"/>
      <c r="JP49" s="518"/>
      <c r="JQ49" s="518"/>
      <c r="JR49" s="518"/>
      <c r="JS49" s="518"/>
      <c r="JT49" s="518"/>
      <c r="JU49" s="518"/>
      <c r="JV49" s="518"/>
      <c r="JW49" s="518"/>
      <c r="JX49" s="518"/>
      <c r="JY49" s="518"/>
      <c r="JZ49" s="518"/>
      <c r="KA49" s="518"/>
      <c r="KB49" s="518"/>
      <c r="KC49" s="518"/>
      <c r="KD49" s="518"/>
      <c r="KE49" s="518"/>
      <c r="KF49" s="518"/>
      <c r="KG49" s="518"/>
      <c r="KH49" s="518"/>
      <c r="KI49" s="518"/>
      <c r="KJ49" s="518"/>
      <c r="KK49" s="518"/>
      <c r="KL49" s="518"/>
      <c r="KM49" s="518"/>
      <c r="KN49" s="518"/>
      <c r="KO49" s="518"/>
      <c r="KP49" s="518"/>
      <c r="KQ49" s="518"/>
      <c r="KR49" s="518"/>
      <c r="KS49" s="518"/>
      <c r="KT49" s="518"/>
      <c r="KU49" s="518"/>
      <c r="KV49" s="518"/>
      <c r="KW49" s="518"/>
      <c r="KX49" s="518"/>
      <c r="KY49" s="518"/>
      <c r="KZ49" s="518"/>
      <c r="LA49" s="518"/>
      <c r="LB49" s="518"/>
      <c r="LC49" s="518"/>
      <c r="LD49" s="518"/>
      <c r="LE49" s="518"/>
      <c r="LF49" s="518"/>
      <c r="LG49" s="518"/>
      <c r="LH49" s="518"/>
      <c r="LI49" s="518"/>
      <c r="LJ49" s="518"/>
      <c r="LK49" s="518"/>
      <c r="LL49" s="518"/>
      <c r="LM49" s="518"/>
      <c r="LN49" s="518"/>
      <c r="LO49" s="518"/>
      <c r="LP49" s="518"/>
      <c r="LQ49" s="518"/>
      <c r="LR49" s="518"/>
      <c r="LS49" s="518"/>
      <c r="LT49" s="518"/>
      <c r="LU49" s="518"/>
      <c r="LV49" s="518"/>
      <c r="LW49" s="518"/>
      <c r="LX49" s="518"/>
      <c r="LY49" s="518"/>
      <c r="LZ49" s="518"/>
      <c r="MA49" s="518"/>
      <c r="MB49" s="518"/>
      <c r="MC49" s="518"/>
      <c r="MD49" s="518"/>
      <c r="ME49" s="518"/>
      <c r="MF49" s="518"/>
      <c r="MG49" s="518"/>
      <c r="MH49" s="518"/>
      <c r="MI49" s="518"/>
      <c r="MJ49" s="518"/>
      <c r="MK49" s="518"/>
      <c r="ML49" s="518"/>
      <c r="MM49" s="518"/>
      <c r="MN49" s="518"/>
      <c r="MO49" s="518"/>
      <c r="MP49" s="518"/>
      <c r="MQ49" s="518"/>
      <c r="MR49" s="518"/>
      <c r="MS49" s="518"/>
      <c r="MT49" s="518"/>
      <c r="MU49" s="518"/>
      <c r="MV49" s="518"/>
      <c r="MW49" s="518"/>
      <c r="MX49" s="518"/>
      <c r="MY49" s="518"/>
      <c r="MZ49" s="518"/>
      <c r="NA49" s="518"/>
      <c r="NB49" s="518"/>
      <c r="NC49" s="518"/>
      <c r="ND49" s="518"/>
      <c r="NE49" s="518"/>
      <c r="NF49" s="518"/>
      <c r="NG49" s="518"/>
      <c r="NH49" s="518"/>
      <c r="NI49" s="518"/>
      <c r="NJ49" s="518"/>
      <c r="NK49" s="518"/>
      <c r="NL49" s="518"/>
      <c r="NM49" s="518"/>
      <c r="NN49" s="518"/>
      <c r="NO49" s="518"/>
      <c r="NP49" s="518"/>
      <c r="NQ49" s="518"/>
      <c r="NR49" s="518"/>
      <c r="NS49" s="518"/>
      <c r="NT49" s="518"/>
      <c r="NU49" s="518"/>
      <c r="NV49" s="518"/>
      <c r="NW49" s="518"/>
      <c r="NX49" s="518"/>
      <c r="NY49" s="518"/>
      <c r="NZ49" s="518"/>
      <c r="OA49" s="518"/>
      <c r="OB49" s="518"/>
      <c r="OC49" s="518"/>
      <c r="OD49" s="518"/>
      <c r="OE49" s="518"/>
      <c r="OF49" s="518"/>
      <c r="OG49" s="518"/>
      <c r="OH49" s="518"/>
      <c r="OI49" s="518"/>
      <c r="OJ49" s="518"/>
      <c r="OK49" s="518"/>
      <c r="OL49" s="518"/>
      <c r="OM49" s="518"/>
      <c r="ON49" s="518"/>
      <c r="OO49" s="518"/>
      <c r="OP49" s="518"/>
      <c r="OQ49" s="518"/>
      <c r="OR49" s="518"/>
      <c r="OS49" s="518"/>
      <c r="OT49" s="518"/>
      <c r="OU49" s="518"/>
      <c r="OV49" s="518"/>
      <c r="OW49" s="518"/>
      <c r="OX49" s="518"/>
      <c r="OY49" s="518"/>
      <c r="OZ49" s="518"/>
      <c r="PA49" s="518"/>
      <c r="PB49" s="518"/>
      <c r="PC49" s="518"/>
      <c r="PD49" s="518"/>
      <c r="PE49" s="518"/>
      <c r="PF49" s="518"/>
      <c r="PG49" s="518"/>
      <c r="PH49" s="518"/>
      <c r="PI49" s="518"/>
      <c r="PJ49" s="518"/>
      <c r="PK49" s="518"/>
      <c r="PL49" s="518"/>
      <c r="PM49" s="518"/>
      <c r="PN49" s="518"/>
      <c r="PO49" s="518"/>
      <c r="PP49" s="518"/>
      <c r="PQ49" s="518"/>
      <c r="PR49" s="518"/>
      <c r="PS49" s="518"/>
      <c r="PT49" s="518"/>
      <c r="PU49" s="518"/>
      <c r="PV49" s="518"/>
      <c r="PW49" s="518"/>
      <c r="PX49" s="518"/>
      <c r="PY49" s="518"/>
      <c r="PZ49" s="518"/>
      <c r="QA49" s="518"/>
      <c r="QB49" s="518"/>
      <c r="QC49" s="518"/>
      <c r="QD49" s="518"/>
      <c r="QE49" s="518"/>
      <c r="QF49" s="518"/>
      <c r="QG49" s="518"/>
      <c r="QH49" s="518"/>
      <c r="QI49" s="518"/>
      <c r="QJ49" s="518"/>
      <c r="QK49" s="518"/>
      <c r="QL49" s="518"/>
      <c r="QM49" s="518"/>
      <c r="QN49" s="518"/>
      <c r="QO49" s="518"/>
      <c r="QP49" s="518"/>
      <c r="QQ49" s="518"/>
      <c r="QR49" s="518"/>
      <c r="QS49" s="518"/>
      <c r="QT49" s="518"/>
      <c r="QU49" s="518"/>
      <c r="QV49" s="518"/>
      <c r="QW49" s="518"/>
      <c r="QX49" s="518"/>
      <c r="QY49" s="518"/>
      <c r="QZ49" s="518"/>
      <c r="RA49" s="518"/>
      <c r="RB49" s="518"/>
      <c r="RC49" s="518"/>
      <c r="RD49" s="518"/>
      <c r="RE49" s="518"/>
      <c r="RF49" s="518"/>
      <c r="RG49" s="518"/>
      <c r="RH49" s="518"/>
      <c r="RI49" s="518"/>
      <c r="RJ49" s="518"/>
      <c r="RK49" s="518"/>
      <c r="RL49" s="518"/>
      <c r="RM49" s="518"/>
      <c r="RN49" s="518"/>
      <c r="RO49" s="518"/>
      <c r="RP49" s="518"/>
      <c r="RQ49" s="518"/>
      <c r="RR49" s="518"/>
      <c r="RS49" s="518"/>
      <c r="RT49" s="518"/>
      <c r="RU49" s="518"/>
      <c r="RV49" s="518"/>
      <c r="RW49" s="518"/>
      <c r="RX49" s="518"/>
      <c r="RY49" s="518"/>
      <c r="RZ49" s="518"/>
      <c r="SA49" s="518"/>
      <c r="SB49" s="518"/>
      <c r="SC49" s="518"/>
      <c r="SD49" s="518"/>
      <c r="SE49" s="518"/>
      <c r="SF49" s="518"/>
      <c r="SG49" s="518"/>
      <c r="SH49" s="518"/>
      <c r="SI49" s="518"/>
      <c r="SJ49" s="518"/>
      <c r="SK49" s="518"/>
      <c r="SL49" s="518"/>
      <c r="SM49" s="518"/>
      <c r="SN49" s="518"/>
      <c r="SO49" s="518"/>
      <c r="SP49" s="518"/>
      <c r="SQ49" s="518"/>
      <c r="SR49" s="518"/>
      <c r="SS49" s="518"/>
    </row>
    <row r="50" spans="1:513" ht="15.75" thickBot="1" x14ac:dyDescent="0.3">
      <c r="A50" s="113" t="s">
        <v>525</v>
      </c>
      <c r="B50" s="52" t="s">
        <v>726</v>
      </c>
      <c r="C50" s="168">
        <v>384</v>
      </c>
      <c r="IW50" s="483"/>
      <c r="IX50" s="336"/>
      <c r="IY50" s="765"/>
      <c r="IZ50" s="518"/>
      <c r="JA50" s="518"/>
      <c r="JB50" s="518"/>
      <c r="JC50" s="518"/>
      <c r="JD50" s="518"/>
      <c r="JE50" s="518"/>
      <c r="JF50" s="518"/>
      <c r="JG50" s="518"/>
      <c r="JH50" s="518"/>
      <c r="JI50" s="518"/>
      <c r="JJ50" s="518"/>
      <c r="JK50" s="518"/>
      <c r="JL50" s="518"/>
      <c r="JM50" s="518"/>
      <c r="JN50" s="518"/>
      <c r="JO50" s="518"/>
      <c r="JP50" s="518"/>
      <c r="JQ50" s="518"/>
      <c r="JR50" s="518"/>
      <c r="JS50" s="518"/>
      <c r="JT50" s="518"/>
      <c r="JU50" s="518"/>
      <c r="JV50" s="518"/>
      <c r="JW50" s="518"/>
      <c r="JX50" s="518"/>
      <c r="JY50" s="518"/>
      <c r="JZ50" s="518"/>
      <c r="KA50" s="518"/>
      <c r="KB50" s="518"/>
      <c r="KC50" s="518"/>
      <c r="KD50" s="518"/>
      <c r="KE50" s="518"/>
      <c r="KF50" s="518"/>
      <c r="KG50" s="518"/>
      <c r="KH50" s="518"/>
      <c r="KI50" s="518"/>
      <c r="KJ50" s="518"/>
      <c r="KK50" s="518"/>
      <c r="KL50" s="518"/>
      <c r="KM50" s="518"/>
      <c r="KN50" s="518"/>
      <c r="KO50" s="518"/>
      <c r="KP50" s="518"/>
      <c r="KQ50" s="518"/>
      <c r="KR50" s="518"/>
      <c r="KS50" s="518"/>
      <c r="KT50" s="518"/>
      <c r="KU50" s="518"/>
      <c r="KV50" s="518"/>
      <c r="KW50" s="518"/>
      <c r="KX50" s="518"/>
      <c r="KY50" s="518"/>
      <c r="KZ50" s="518"/>
      <c r="LA50" s="518"/>
      <c r="LB50" s="518"/>
      <c r="LC50" s="518"/>
      <c r="LD50" s="518"/>
      <c r="LE50" s="518"/>
      <c r="LF50" s="518"/>
      <c r="LG50" s="518"/>
      <c r="LH50" s="518"/>
      <c r="LI50" s="518"/>
      <c r="LJ50" s="518"/>
      <c r="LK50" s="518"/>
      <c r="LL50" s="518"/>
      <c r="LM50" s="518"/>
      <c r="LN50" s="518"/>
      <c r="LO50" s="518"/>
      <c r="LP50" s="518"/>
      <c r="LQ50" s="518"/>
      <c r="LR50" s="518"/>
      <c r="LS50" s="518"/>
      <c r="LT50" s="518"/>
      <c r="LU50" s="518"/>
      <c r="LV50" s="518"/>
      <c r="LW50" s="518"/>
      <c r="LX50" s="518"/>
      <c r="LY50" s="518"/>
      <c r="LZ50" s="518"/>
      <c r="MA50" s="518"/>
      <c r="MB50" s="518"/>
      <c r="MC50" s="518"/>
      <c r="MD50" s="518"/>
      <c r="ME50" s="518"/>
      <c r="MF50" s="518"/>
      <c r="MG50" s="518"/>
      <c r="MH50" s="518"/>
      <c r="MI50" s="518"/>
      <c r="MJ50" s="518"/>
      <c r="MK50" s="518"/>
      <c r="ML50" s="518"/>
      <c r="MM50" s="518"/>
      <c r="MN50" s="518"/>
      <c r="MO50" s="518"/>
      <c r="MP50" s="518"/>
      <c r="MQ50" s="518"/>
      <c r="MR50" s="518"/>
      <c r="MS50" s="518"/>
      <c r="MT50" s="518"/>
      <c r="MU50" s="518"/>
      <c r="MV50" s="518"/>
      <c r="MW50" s="518"/>
      <c r="MX50" s="518"/>
      <c r="MY50" s="518"/>
      <c r="MZ50" s="518"/>
      <c r="NA50" s="518"/>
      <c r="NB50" s="518"/>
      <c r="NC50" s="518"/>
      <c r="ND50" s="518"/>
      <c r="NE50" s="518"/>
      <c r="NF50" s="518"/>
      <c r="NG50" s="518"/>
      <c r="NH50" s="518"/>
      <c r="NI50" s="518"/>
      <c r="NJ50" s="518"/>
      <c r="NK50" s="518"/>
      <c r="NL50" s="518"/>
      <c r="NM50" s="518"/>
      <c r="NN50" s="518"/>
      <c r="NO50" s="518"/>
      <c r="NP50" s="518"/>
      <c r="NQ50" s="518"/>
      <c r="NR50" s="518"/>
      <c r="NS50" s="518"/>
      <c r="NT50" s="518"/>
      <c r="NU50" s="518"/>
      <c r="NV50" s="518"/>
      <c r="NW50" s="518"/>
      <c r="NX50" s="518"/>
      <c r="NY50" s="518"/>
      <c r="NZ50" s="518"/>
      <c r="OA50" s="518"/>
      <c r="OB50" s="518"/>
      <c r="OC50" s="518"/>
      <c r="OD50" s="518"/>
      <c r="OE50" s="518"/>
      <c r="OF50" s="518"/>
      <c r="OG50" s="518"/>
      <c r="OH50" s="518"/>
      <c r="OI50" s="518"/>
      <c r="OJ50" s="518"/>
      <c r="OK50" s="518"/>
      <c r="OL50" s="518"/>
      <c r="OM50" s="518"/>
      <c r="ON50" s="518"/>
      <c r="OO50" s="518"/>
      <c r="OP50" s="518"/>
      <c r="OQ50" s="518"/>
      <c r="OR50" s="518"/>
      <c r="OS50" s="518"/>
      <c r="OT50" s="518"/>
      <c r="OU50" s="518"/>
      <c r="OV50" s="518"/>
      <c r="OW50" s="518"/>
      <c r="OX50" s="518"/>
      <c r="OY50" s="518"/>
      <c r="OZ50" s="518"/>
      <c r="PA50" s="518"/>
      <c r="PB50" s="518"/>
      <c r="PC50" s="518"/>
      <c r="PD50" s="518"/>
      <c r="PE50" s="518"/>
      <c r="PF50" s="518"/>
      <c r="PG50" s="518"/>
      <c r="PH50" s="518"/>
      <c r="PI50" s="518"/>
      <c r="PJ50" s="518"/>
      <c r="PK50" s="518"/>
      <c r="PL50" s="518"/>
      <c r="PM50" s="518"/>
      <c r="PN50" s="518"/>
      <c r="PO50" s="518"/>
      <c r="PP50" s="518"/>
      <c r="PQ50" s="518"/>
      <c r="PR50" s="518"/>
      <c r="PS50" s="518"/>
      <c r="PT50" s="518"/>
      <c r="PU50" s="518"/>
      <c r="PV50" s="518"/>
      <c r="PW50" s="518"/>
      <c r="PX50" s="518"/>
      <c r="PY50" s="518"/>
      <c r="PZ50" s="518"/>
      <c r="QA50" s="518"/>
      <c r="QB50" s="518"/>
      <c r="QC50" s="518"/>
      <c r="QD50" s="518"/>
      <c r="QE50" s="518"/>
      <c r="QF50" s="518"/>
      <c r="QG50" s="518"/>
      <c r="QH50" s="518"/>
      <c r="QI50" s="518"/>
      <c r="QJ50" s="518"/>
      <c r="QK50" s="518"/>
      <c r="QL50" s="518"/>
      <c r="QM50" s="518"/>
      <c r="QN50" s="518"/>
      <c r="QO50" s="518"/>
      <c r="QP50" s="518"/>
      <c r="QQ50" s="518"/>
      <c r="QR50" s="518"/>
      <c r="QS50" s="518"/>
      <c r="QT50" s="518"/>
      <c r="QU50" s="518"/>
      <c r="QV50" s="518"/>
      <c r="QW50" s="518"/>
      <c r="QX50" s="518"/>
      <c r="QY50" s="518"/>
      <c r="QZ50" s="518"/>
      <c r="RA50" s="518"/>
      <c r="RB50" s="518"/>
      <c r="RC50" s="518"/>
      <c r="RD50" s="518"/>
      <c r="RE50" s="518"/>
      <c r="RF50" s="518"/>
      <c r="RG50" s="518"/>
      <c r="RH50" s="518"/>
      <c r="RI50" s="518"/>
      <c r="RJ50" s="518"/>
      <c r="RK50" s="518"/>
      <c r="RL50" s="518"/>
      <c r="RM50" s="518"/>
      <c r="RN50" s="518"/>
      <c r="RO50" s="518"/>
      <c r="RP50" s="518"/>
      <c r="RQ50" s="518"/>
      <c r="RR50" s="518"/>
      <c r="RS50" s="518"/>
      <c r="RT50" s="518"/>
      <c r="RU50" s="518"/>
      <c r="RV50" s="518"/>
      <c r="RW50" s="518"/>
      <c r="RX50" s="518"/>
      <c r="RY50" s="518"/>
      <c r="RZ50" s="518"/>
      <c r="SA50" s="518"/>
      <c r="SB50" s="518"/>
      <c r="SC50" s="518"/>
      <c r="SD50" s="518"/>
      <c r="SE50" s="518"/>
      <c r="SF50" s="518"/>
      <c r="SG50" s="518"/>
      <c r="SH50" s="518"/>
      <c r="SI50" s="518"/>
      <c r="SJ50" s="518"/>
      <c r="SK50" s="518"/>
      <c r="SL50" s="518"/>
      <c r="SM50" s="518"/>
      <c r="SN50" s="518"/>
      <c r="SO50" s="518"/>
      <c r="SP50" s="518"/>
      <c r="SQ50" s="518"/>
      <c r="SR50" s="518"/>
      <c r="SS50" s="518"/>
    </row>
    <row r="51" spans="1:513" ht="15.75" thickBot="1" x14ac:dyDescent="0.3">
      <c r="A51" s="112" t="s">
        <v>526</v>
      </c>
      <c r="B51" s="55" t="s">
        <v>727</v>
      </c>
      <c r="C51" s="165">
        <v>4</v>
      </c>
      <c r="IW51" s="483"/>
      <c r="IX51" s="336"/>
      <c r="IY51" s="765"/>
      <c r="IZ51" s="518"/>
      <c r="JA51" s="518"/>
      <c r="JB51" s="518"/>
      <c r="JC51" s="518"/>
      <c r="JD51" s="518"/>
      <c r="JE51" s="518"/>
      <c r="JF51" s="518"/>
      <c r="JG51" s="518"/>
      <c r="JH51" s="518"/>
      <c r="JI51" s="518"/>
      <c r="JJ51" s="518"/>
      <c r="JK51" s="518"/>
      <c r="JL51" s="518"/>
      <c r="JM51" s="518"/>
      <c r="JN51" s="518"/>
      <c r="JO51" s="518"/>
      <c r="JP51" s="518"/>
      <c r="JQ51" s="518"/>
      <c r="JR51" s="518"/>
      <c r="JS51" s="518"/>
      <c r="JT51" s="518"/>
      <c r="JU51" s="518"/>
      <c r="JV51" s="518"/>
      <c r="JW51" s="518"/>
      <c r="JX51" s="518"/>
      <c r="JY51" s="518"/>
      <c r="JZ51" s="518"/>
      <c r="KA51" s="518"/>
      <c r="KB51" s="518"/>
      <c r="KC51" s="518"/>
      <c r="KD51" s="518"/>
      <c r="KE51" s="518"/>
      <c r="KF51" s="518"/>
      <c r="KG51" s="518"/>
      <c r="KH51" s="518"/>
      <c r="KI51" s="518"/>
      <c r="KJ51" s="518"/>
      <c r="KK51" s="518"/>
      <c r="KL51" s="518"/>
      <c r="KM51" s="518"/>
      <c r="KN51" s="518"/>
      <c r="KO51" s="518"/>
      <c r="KP51" s="518"/>
      <c r="KQ51" s="518"/>
      <c r="KR51" s="518"/>
      <c r="KS51" s="518"/>
      <c r="KT51" s="518"/>
      <c r="KU51" s="518"/>
      <c r="KV51" s="518"/>
      <c r="KW51" s="518"/>
      <c r="KX51" s="518"/>
      <c r="KY51" s="518"/>
      <c r="KZ51" s="518"/>
      <c r="LA51" s="518"/>
      <c r="LB51" s="518"/>
      <c r="LC51" s="518"/>
      <c r="LD51" s="518"/>
      <c r="LE51" s="518"/>
      <c r="LF51" s="518"/>
      <c r="LG51" s="518"/>
      <c r="LH51" s="518"/>
      <c r="LI51" s="518"/>
      <c r="LJ51" s="518"/>
      <c r="LK51" s="518"/>
      <c r="LL51" s="518"/>
      <c r="LM51" s="518"/>
      <c r="LN51" s="518"/>
      <c r="LO51" s="518"/>
      <c r="LP51" s="518"/>
      <c r="LQ51" s="518"/>
      <c r="LR51" s="518"/>
      <c r="LS51" s="518"/>
      <c r="LT51" s="518"/>
      <c r="LU51" s="518"/>
      <c r="LV51" s="518"/>
      <c r="LW51" s="518"/>
      <c r="LX51" s="518"/>
      <c r="LY51" s="518"/>
      <c r="LZ51" s="518"/>
      <c r="MA51" s="518"/>
      <c r="MB51" s="518"/>
      <c r="MC51" s="518"/>
      <c r="MD51" s="518"/>
      <c r="ME51" s="518"/>
      <c r="MF51" s="518"/>
      <c r="MG51" s="518"/>
      <c r="MH51" s="518"/>
      <c r="MI51" s="518"/>
      <c r="MJ51" s="518"/>
      <c r="MK51" s="518"/>
      <c r="ML51" s="518"/>
      <c r="MM51" s="518"/>
      <c r="MN51" s="518"/>
      <c r="MO51" s="518"/>
      <c r="MP51" s="518"/>
      <c r="MQ51" s="518"/>
      <c r="MR51" s="518"/>
      <c r="MS51" s="518"/>
      <c r="MT51" s="518"/>
      <c r="MU51" s="518"/>
      <c r="MV51" s="518"/>
      <c r="MW51" s="518"/>
      <c r="MX51" s="518"/>
      <c r="MY51" s="518"/>
      <c r="MZ51" s="518"/>
      <c r="NA51" s="518"/>
      <c r="NB51" s="518"/>
      <c r="NC51" s="518"/>
      <c r="ND51" s="518"/>
      <c r="NE51" s="518"/>
      <c r="NF51" s="518"/>
      <c r="NG51" s="518"/>
      <c r="NH51" s="518"/>
      <c r="NI51" s="518"/>
      <c r="NJ51" s="518"/>
      <c r="NK51" s="518"/>
      <c r="NL51" s="518"/>
      <c r="NM51" s="518"/>
      <c r="NN51" s="518"/>
      <c r="NO51" s="518"/>
      <c r="NP51" s="518"/>
      <c r="NQ51" s="518"/>
      <c r="NR51" s="518"/>
      <c r="NS51" s="518"/>
      <c r="NT51" s="518"/>
      <c r="NU51" s="518"/>
      <c r="NV51" s="518"/>
      <c r="NW51" s="518"/>
      <c r="NX51" s="518"/>
      <c r="NY51" s="518"/>
      <c r="NZ51" s="518"/>
      <c r="OA51" s="518"/>
      <c r="OB51" s="518"/>
      <c r="OC51" s="518"/>
      <c r="OD51" s="518"/>
      <c r="OE51" s="518"/>
      <c r="OF51" s="518"/>
      <c r="OG51" s="518"/>
      <c r="OH51" s="518"/>
      <c r="OI51" s="518"/>
      <c r="OJ51" s="518"/>
      <c r="OK51" s="518"/>
      <c r="OL51" s="518"/>
      <c r="OM51" s="518"/>
      <c r="ON51" s="518"/>
      <c r="OO51" s="518"/>
      <c r="OP51" s="518"/>
      <c r="OQ51" s="518"/>
      <c r="OR51" s="518"/>
      <c r="OS51" s="518"/>
      <c r="OT51" s="518"/>
      <c r="OU51" s="518"/>
      <c r="OV51" s="518"/>
      <c r="OW51" s="518"/>
      <c r="OX51" s="518"/>
      <c r="OY51" s="518"/>
      <c r="OZ51" s="518"/>
      <c r="PA51" s="518"/>
      <c r="PB51" s="518"/>
      <c r="PC51" s="518"/>
      <c r="PD51" s="518"/>
      <c r="PE51" s="518"/>
      <c r="PF51" s="518"/>
      <c r="PG51" s="518"/>
      <c r="PH51" s="518"/>
      <c r="PI51" s="518"/>
      <c r="PJ51" s="518"/>
      <c r="PK51" s="518"/>
      <c r="PL51" s="518"/>
      <c r="PM51" s="518"/>
      <c r="PN51" s="518"/>
      <c r="PO51" s="518"/>
      <c r="PP51" s="518"/>
      <c r="PQ51" s="518"/>
      <c r="PR51" s="518"/>
      <c r="PS51" s="518"/>
      <c r="PT51" s="518"/>
      <c r="PU51" s="518"/>
      <c r="PV51" s="518"/>
      <c r="PW51" s="518"/>
      <c r="PX51" s="518"/>
      <c r="PY51" s="518"/>
      <c r="PZ51" s="518"/>
      <c r="QA51" s="518"/>
      <c r="QB51" s="518"/>
      <c r="QC51" s="518"/>
      <c r="QD51" s="518"/>
      <c r="QE51" s="518"/>
      <c r="QF51" s="518"/>
      <c r="QG51" s="518"/>
      <c r="QH51" s="518"/>
      <c r="QI51" s="518"/>
      <c r="QJ51" s="518"/>
      <c r="QK51" s="518"/>
      <c r="QL51" s="518"/>
      <c r="QM51" s="518"/>
      <c r="QN51" s="518"/>
      <c r="QO51" s="518"/>
      <c r="QP51" s="518"/>
      <c r="QQ51" s="518"/>
      <c r="QR51" s="518"/>
      <c r="QS51" s="518"/>
      <c r="QT51" s="518"/>
      <c r="QU51" s="518"/>
      <c r="QV51" s="518"/>
      <c r="QW51" s="518"/>
      <c r="QX51" s="518"/>
      <c r="QY51" s="518"/>
      <c r="QZ51" s="518"/>
      <c r="RA51" s="518"/>
      <c r="RB51" s="518"/>
      <c r="RC51" s="518"/>
      <c r="RD51" s="518"/>
      <c r="RE51" s="518"/>
      <c r="RF51" s="518"/>
      <c r="RG51" s="518"/>
      <c r="RH51" s="518"/>
      <c r="RI51" s="518"/>
      <c r="RJ51" s="518"/>
      <c r="RK51" s="518"/>
      <c r="RL51" s="518"/>
      <c r="RM51" s="518"/>
      <c r="RN51" s="518"/>
      <c r="RO51" s="518"/>
      <c r="RP51" s="518"/>
      <c r="RQ51" s="518"/>
      <c r="RR51" s="518"/>
      <c r="RS51" s="518"/>
      <c r="RT51" s="518"/>
      <c r="RU51" s="518"/>
      <c r="RV51" s="518"/>
      <c r="RW51" s="518"/>
      <c r="RX51" s="518"/>
      <c r="RY51" s="518"/>
      <c r="RZ51" s="518"/>
      <c r="SA51" s="518"/>
      <c r="SB51" s="518"/>
      <c r="SC51" s="518"/>
      <c r="SD51" s="518"/>
      <c r="SE51" s="518"/>
      <c r="SF51" s="518"/>
      <c r="SG51" s="518"/>
      <c r="SH51" s="518"/>
      <c r="SI51" s="518"/>
      <c r="SJ51" s="518"/>
      <c r="SK51" s="518"/>
      <c r="SL51" s="518"/>
      <c r="SM51" s="518"/>
      <c r="SN51" s="518"/>
      <c r="SO51" s="518"/>
      <c r="SP51" s="518"/>
      <c r="SQ51" s="518"/>
      <c r="SR51" s="518"/>
      <c r="SS51" s="518"/>
    </row>
    <row r="52" spans="1:513" x14ac:dyDescent="0.25">
      <c r="A52" s="630" t="s">
        <v>527</v>
      </c>
      <c r="B52" s="54" t="s">
        <v>728</v>
      </c>
      <c r="C52" s="166">
        <v>4707</v>
      </c>
      <c r="IW52" s="483"/>
      <c r="IX52" s="336"/>
      <c r="IY52" s="765"/>
    </row>
    <row r="53" spans="1:513" x14ac:dyDescent="0.25">
      <c r="A53" s="631"/>
      <c r="B53" s="56" t="s">
        <v>729</v>
      </c>
      <c r="C53" s="167">
        <v>182</v>
      </c>
      <c r="IW53" s="483"/>
      <c r="IX53" s="336"/>
      <c r="IY53" s="765"/>
    </row>
    <row r="54" spans="1:513" x14ac:dyDescent="0.25">
      <c r="A54" s="631"/>
      <c r="B54" s="56" t="s">
        <v>730</v>
      </c>
      <c r="C54" s="167">
        <v>3028</v>
      </c>
      <c r="IW54" s="483"/>
      <c r="IX54" s="336"/>
      <c r="IY54" s="765"/>
    </row>
    <row r="55" spans="1:513" ht="15.75" thickBot="1" x14ac:dyDescent="0.3">
      <c r="A55" s="632"/>
      <c r="B55" s="55" t="s">
        <v>530</v>
      </c>
      <c r="C55" s="168">
        <v>9888</v>
      </c>
      <c r="IW55" s="483"/>
      <c r="IX55" s="336"/>
      <c r="IY55" s="765"/>
    </row>
    <row r="56" spans="1:513" x14ac:dyDescent="0.25">
      <c r="A56" s="630" t="s">
        <v>528</v>
      </c>
      <c r="B56" s="54" t="s">
        <v>731</v>
      </c>
      <c r="C56" s="166">
        <v>1853</v>
      </c>
      <c r="IW56" s="483"/>
      <c r="IX56" s="336"/>
      <c r="IY56" s="765"/>
    </row>
    <row r="57" spans="1:513" ht="15.75" thickBot="1" x14ac:dyDescent="0.3">
      <c r="A57" s="631"/>
      <c r="B57" s="58" t="s">
        <v>732</v>
      </c>
      <c r="C57" s="167">
        <v>523</v>
      </c>
      <c r="IW57" s="483"/>
      <c r="IX57" s="336"/>
      <c r="IY57" s="765"/>
    </row>
    <row r="58" spans="1:513" ht="15.75" thickBot="1" x14ac:dyDescent="0.3">
      <c r="A58" s="141" t="s">
        <v>763</v>
      </c>
      <c r="B58" s="142"/>
      <c r="C58" s="136">
        <f>SUM(C38:C57)</f>
        <v>52794</v>
      </c>
      <c r="D58" s="169"/>
    </row>
    <row r="59" spans="1:513" ht="5.25" customHeight="1" x14ac:dyDescent="0.25">
      <c r="A59" s="170"/>
      <c r="B59" s="137"/>
      <c r="C59" s="138"/>
      <c r="D59" s="131"/>
    </row>
    <row r="60" spans="1:513" ht="15.75" thickBot="1" x14ac:dyDescent="0.3">
      <c r="A60" s="583" t="s">
        <v>755</v>
      </c>
      <c r="B60" s="584"/>
      <c r="C60" s="584"/>
      <c r="D60" s="634"/>
    </row>
    <row r="61" spans="1:513" ht="15.75" thickBot="1" x14ac:dyDescent="0.3">
      <c r="A61" s="113" t="s">
        <v>524</v>
      </c>
      <c r="B61" s="143" t="s">
        <v>733</v>
      </c>
      <c r="C61" s="534">
        <v>4924</v>
      </c>
      <c r="D61" s="131"/>
    </row>
    <row r="62" spans="1:513" x14ac:dyDescent="0.25">
      <c r="A62" s="635" t="s">
        <v>531</v>
      </c>
      <c r="B62" s="636"/>
      <c r="C62" s="144">
        <f>+C61</f>
        <v>4924</v>
      </c>
      <c r="D62" s="131"/>
    </row>
    <row r="63" spans="1:513" ht="15.75" thickBot="1" x14ac:dyDescent="0.3">
      <c r="A63" s="145" t="s">
        <v>545</v>
      </c>
      <c r="B63" s="146"/>
      <c r="C63" s="147">
        <f>+C62+C58+C35</f>
        <v>110079</v>
      </c>
      <c r="D63" s="131"/>
    </row>
    <row r="64" spans="1:513" ht="15.75" thickBot="1" x14ac:dyDescent="0.3">
      <c r="A64" s="113"/>
      <c r="B64" s="171"/>
      <c r="C64" s="172"/>
      <c r="D64" s="135"/>
    </row>
    <row r="65" spans="1:258" ht="18.75" x14ac:dyDescent="0.3">
      <c r="A65" s="637" t="s">
        <v>533</v>
      </c>
      <c r="B65" s="638"/>
      <c r="C65" s="639"/>
    </row>
    <row r="66" spans="1:258" ht="15.75" thickBot="1" x14ac:dyDescent="0.3">
      <c r="A66" s="132" t="s">
        <v>757</v>
      </c>
      <c r="B66" s="148"/>
      <c r="C66" s="173"/>
    </row>
    <row r="67" spans="1:258" x14ac:dyDescent="0.25">
      <c r="A67" s="604" t="s">
        <v>749</v>
      </c>
      <c r="B67" s="641" t="s">
        <v>750</v>
      </c>
      <c r="C67" s="643" t="s">
        <v>760</v>
      </c>
    </row>
    <row r="68" spans="1:258" ht="15.75" thickBot="1" x14ac:dyDescent="0.3">
      <c r="A68" s="640"/>
      <c r="B68" s="642"/>
      <c r="C68" s="644"/>
    </row>
    <row r="69" spans="1:258" ht="15.75" thickBot="1" x14ac:dyDescent="0.3">
      <c r="A69" s="114" t="s">
        <v>534</v>
      </c>
      <c r="B69" s="117" t="s">
        <v>221</v>
      </c>
      <c r="C69" s="175">
        <v>4</v>
      </c>
      <c r="IW69" s="349"/>
      <c r="IX69" s="350"/>
    </row>
    <row r="70" spans="1:258" ht="15.75" thickBot="1" x14ac:dyDescent="0.3">
      <c r="A70" s="114" t="s">
        <v>521</v>
      </c>
      <c r="B70" s="117" t="s">
        <v>734</v>
      </c>
      <c r="C70" s="176">
        <v>2</v>
      </c>
      <c r="IW70" s="349"/>
      <c r="IX70" s="351"/>
    </row>
    <row r="71" spans="1:258" x14ac:dyDescent="0.25">
      <c r="A71" s="627" t="s">
        <v>535</v>
      </c>
      <c r="B71" s="119" t="s">
        <v>475</v>
      </c>
      <c r="C71" s="177">
        <v>2</v>
      </c>
      <c r="IW71" s="349"/>
      <c r="IX71" s="351"/>
    </row>
    <row r="72" spans="1:258" x14ac:dyDescent="0.25">
      <c r="A72" s="628"/>
      <c r="B72" s="120" t="s">
        <v>473</v>
      </c>
      <c r="C72" s="178">
        <v>2</v>
      </c>
      <c r="IW72" s="349"/>
      <c r="IX72" s="351"/>
    </row>
    <row r="73" spans="1:258" x14ac:dyDescent="0.25">
      <c r="A73" s="628"/>
      <c r="B73" s="120" t="s">
        <v>476</v>
      </c>
      <c r="C73" s="178">
        <v>2</v>
      </c>
      <c r="IW73" s="349"/>
      <c r="IX73" s="351"/>
    </row>
    <row r="74" spans="1:258" ht="15.75" thickBot="1" x14ac:dyDescent="0.3">
      <c r="A74" s="629"/>
      <c r="B74" s="121" t="s">
        <v>474</v>
      </c>
      <c r="C74" s="179">
        <v>4</v>
      </c>
      <c r="IW74" s="349"/>
      <c r="IX74" s="351"/>
    </row>
    <row r="75" spans="1:258" x14ac:dyDescent="0.25">
      <c r="A75" s="627" t="s">
        <v>536</v>
      </c>
      <c r="B75" s="119" t="s">
        <v>735</v>
      </c>
      <c r="C75" s="177">
        <v>3</v>
      </c>
      <c r="IW75" s="349"/>
      <c r="IX75" s="351"/>
    </row>
    <row r="76" spans="1:258" ht="15.75" thickBot="1" x14ac:dyDescent="0.3">
      <c r="A76" s="629"/>
      <c r="B76" s="121" t="s">
        <v>736</v>
      </c>
      <c r="C76" s="179">
        <v>3</v>
      </c>
      <c r="IW76" s="349"/>
      <c r="IX76" s="351"/>
    </row>
    <row r="77" spans="1:258" x14ac:dyDescent="0.25">
      <c r="A77" s="627" t="s">
        <v>523</v>
      </c>
      <c r="B77" s="119" t="s">
        <v>737</v>
      </c>
      <c r="C77" s="177">
        <v>5</v>
      </c>
      <c r="IW77" s="349"/>
      <c r="IX77" s="351"/>
    </row>
    <row r="78" spans="1:258" x14ac:dyDescent="0.25">
      <c r="A78" s="628"/>
      <c r="B78" s="120" t="s">
        <v>738</v>
      </c>
      <c r="C78" s="178">
        <v>2</v>
      </c>
      <c r="IW78" s="349"/>
      <c r="IX78" s="351"/>
    </row>
    <row r="79" spans="1:258" ht="15.75" thickBot="1" x14ac:dyDescent="0.3">
      <c r="A79" s="629"/>
      <c r="B79" s="121" t="s">
        <v>223</v>
      </c>
      <c r="C79" s="179">
        <v>4</v>
      </c>
      <c r="IW79" s="349"/>
      <c r="IX79" s="351"/>
    </row>
    <row r="80" spans="1:258" ht="15.75" thickBot="1" x14ac:dyDescent="0.3">
      <c r="A80" s="114" t="s">
        <v>537</v>
      </c>
      <c r="B80" s="122" t="s">
        <v>364</v>
      </c>
      <c r="C80" s="176">
        <v>2</v>
      </c>
      <c r="IW80" s="349"/>
      <c r="IX80" s="351"/>
    </row>
    <row r="81" spans="1:259" x14ac:dyDescent="0.25">
      <c r="A81" s="627" t="s">
        <v>524</v>
      </c>
      <c r="B81" s="119" t="s">
        <v>29</v>
      </c>
      <c r="C81" s="177">
        <v>2</v>
      </c>
      <c r="IW81" s="349"/>
      <c r="IX81" s="351"/>
    </row>
    <row r="82" spans="1:259" x14ac:dyDescent="0.25">
      <c r="A82" s="628"/>
      <c r="B82" s="120" t="s">
        <v>365</v>
      </c>
      <c r="C82" s="178">
        <v>2</v>
      </c>
      <c r="IW82" s="349"/>
      <c r="IX82" s="351"/>
    </row>
    <row r="83" spans="1:259" x14ac:dyDescent="0.25">
      <c r="A83" s="628"/>
      <c r="B83" s="120" t="s">
        <v>374</v>
      </c>
      <c r="C83" s="178">
        <v>2</v>
      </c>
      <c r="IW83" s="349"/>
      <c r="IX83" s="351"/>
    </row>
    <row r="84" spans="1:259" ht="15.75" thickBot="1" x14ac:dyDescent="0.3">
      <c r="A84" s="629"/>
      <c r="B84" s="118" t="s">
        <v>739</v>
      </c>
      <c r="C84" s="178">
        <v>3</v>
      </c>
      <c r="IW84" s="349"/>
      <c r="IX84" s="351"/>
    </row>
    <row r="85" spans="1:259" s="333" customFormat="1" x14ac:dyDescent="0.25">
      <c r="A85" s="625" t="s">
        <v>525</v>
      </c>
      <c r="B85" s="349" t="s">
        <v>1198</v>
      </c>
      <c r="C85" s="177">
        <v>3</v>
      </c>
      <c r="IW85" s="349"/>
      <c r="IX85" s="351"/>
    </row>
    <row r="86" spans="1:259" s="333" customFormat="1" ht="15.75" thickBot="1" x14ac:dyDescent="0.3">
      <c r="A86" s="633"/>
      <c r="B86" s="349" t="s">
        <v>1199</v>
      </c>
      <c r="C86" s="179">
        <v>2</v>
      </c>
      <c r="IW86" s="349"/>
      <c r="IX86" s="351"/>
    </row>
    <row r="87" spans="1:259" ht="15.75" thickBot="1" x14ac:dyDescent="0.3">
      <c r="A87" s="114" t="s">
        <v>538</v>
      </c>
      <c r="B87" s="117" t="s">
        <v>206</v>
      </c>
      <c r="C87" s="179">
        <v>2</v>
      </c>
      <c r="IW87" s="349"/>
      <c r="IX87" s="351"/>
    </row>
    <row r="88" spans="1:259" ht="15.75" thickBot="1" x14ac:dyDescent="0.3">
      <c r="A88" s="338" t="s">
        <v>539</v>
      </c>
      <c r="B88" s="458" t="s">
        <v>294</v>
      </c>
      <c r="C88" s="176">
        <v>3</v>
      </c>
      <c r="IW88" s="349"/>
      <c r="IX88" s="351"/>
    </row>
    <row r="89" spans="1:259" x14ac:dyDescent="0.25">
      <c r="A89" s="627" t="s">
        <v>527</v>
      </c>
      <c r="B89" s="119" t="s">
        <v>375</v>
      </c>
      <c r="C89" s="459">
        <v>4</v>
      </c>
      <c r="IW89" s="349"/>
      <c r="IX89" s="351"/>
    </row>
    <row r="90" spans="1:259" ht="16.5" customHeight="1" thickBot="1" x14ac:dyDescent="0.3">
      <c r="A90" s="629"/>
      <c r="B90" s="123" t="s">
        <v>742</v>
      </c>
      <c r="C90" s="174">
        <v>3</v>
      </c>
      <c r="IW90" s="349"/>
      <c r="IX90" s="351"/>
    </row>
    <row r="91" spans="1:259" s="277" customFormat="1" ht="16.5" customHeight="1" x14ac:dyDescent="0.25">
      <c r="A91" s="630" t="s">
        <v>528</v>
      </c>
      <c r="B91" s="295" t="s">
        <v>1129</v>
      </c>
      <c r="C91" s="177">
        <v>2</v>
      </c>
      <c r="IW91" s="349"/>
      <c r="IX91" s="351"/>
    </row>
    <row r="92" spans="1:259" s="277" customFormat="1" ht="16.5" customHeight="1" x14ac:dyDescent="0.25">
      <c r="A92" s="631"/>
      <c r="B92" s="297" t="s">
        <v>1130</v>
      </c>
      <c r="C92" s="178">
        <v>6</v>
      </c>
      <c r="IW92" s="349"/>
      <c r="IX92" s="351"/>
      <c r="IY92" s="518"/>
    </row>
    <row r="93" spans="1:259" s="333" customFormat="1" ht="16.5" customHeight="1" x14ac:dyDescent="0.25">
      <c r="A93" s="631"/>
      <c r="B93" s="297" t="s">
        <v>467</v>
      </c>
      <c r="C93" s="178">
        <v>4</v>
      </c>
      <c r="IW93" s="349"/>
      <c r="IX93" s="351"/>
      <c r="IY93" s="518"/>
    </row>
    <row r="94" spans="1:259" s="333" customFormat="1" ht="16.5" customHeight="1" x14ac:dyDescent="0.25">
      <c r="A94" s="631"/>
      <c r="B94" s="297" t="s">
        <v>740</v>
      </c>
      <c r="C94" s="178">
        <v>1</v>
      </c>
      <c r="IW94" s="349"/>
      <c r="IX94" s="351"/>
      <c r="IY94" s="518"/>
    </row>
    <row r="95" spans="1:259" s="333" customFormat="1" ht="16.5" customHeight="1" thickBot="1" x14ac:dyDescent="0.3">
      <c r="A95" s="632"/>
      <c r="B95" s="299" t="s">
        <v>741</v>
      </c>
      <c r="C95" s="179">
        <v>4</v>
      </c>
      <c r="IW95" s="349"/>
      <c r="IX95" s="351"/>
    </row>
    <row r="96" spans="1:259" ht="15.75" thickBot="1" x14ac:dyDescent="0.3">
      <c r="A96" s="149" t="s">
        <v>529</v>
      </c>
      <c r="B96" s="146"/>
      <c r="C96" s="158">
        <f>SUM(C69:C95)</f>
        <v>78</v>
      </c>
      <c r="IX96" s="351"/>
    </row>
    <row r="97" spans="1:258" ht="6" customHeight="1" x14ac:dyDescent="0.25">
      <c r="A97" s="180"/>
      <c r="B97" s="150"/>
      <c r="C97" s="181"/>
      <c r="IX97" s="351"/>
    </row>
    <row r="98" spans="1:258" ht="15.75" thickBot="1" x14ac:dyDescent="0.3">
      <c r="A98" s="182" t="s">
        <v>764</v>
      </c>
      <c r="B98" s="151"/>
      <c r="C98" s="183"/>
    </row>
    <row r="99" spans="1:258" ht="15.75" thickBot="1" x14ac:dyDescent="0.3">
      <c r="A99" s="114" t="s">
        <v>522</v>
      </c>
      <c r="B99" s="129" t="s">
        <v>743</v>
      </c>
      <c r="C99" s="176">
        <v>2</v>
      </c>
    </row>
    <row r="100" spans="1:258" ht="15.75" thickBot="1" x14ac:dyDescent="0.3">
      <c r="A100" s="114" t="s">
        <v>540</v>
      </c>
      <c r="B100" s="129" t="s">
        <v>744</v>
      </c>
      <c r="C100" s="176">
        <v>4</v>
      </c>
    </row>
    <row r="101" spans="1:258" ht="15.75" thickBot="1" x14ac:dyDescent="0.3">
      <c r="A101" s="114" t="s">
        <v>538</v>
      </c>
      <c r="B101" s="129" t="s">
        <v>373</v>
      </c>
      <c r="C101" s="174">
        <v>3</v>
      </c>
    </row>
    <row r="102" spans="1:258" x14ac:dyDescent="0.25">
      <c r="A102" s="152" t="s">
        <v>541</v>
      </c>
      <c r="B102" s="153"/>
      <c r="C102" s="144">
        <f>SUM(C99:C101)</f>
        <v>9</v>
      </c>
    </row>
    <row r="103" spans="1:258" x14ac:dyDescent="0.25">
      <c r="A103" s="154" t="s">
        <v>542</v>
      </c>
      <c r="B103" s="151"/>
      <c r="C103" s="155">
        <f>C102+C96</f>
        <v>87</v>
      </c>
    </row>
    <row r="104" spans="1:258" ht="15.75" thickBot="1" x14ac:dyDescent="0.3">
      <c r="A104" s="156" t="s">
        <v>543</v>
      </c>
      <c r="B104" s="157"/>
      <c r="C104" s="158">
        <f>+C103+C63</f>
        <v>110166</v>
      </c>
    </row>
    <row r="105" spans="1:258" ht="6.75" customHeight="1" x14ac:dyDescent="0.25">
      <c r="A105" s="159"/>
      <c r="B105" s="159"/>
      <c r="C105" s="160"/>
    </row>
    <row r="106" spans="1:258" x14ac:dyDescent="0.25"/>
    <row r="107" spans="1:258" x14ac:dyDescent="0.25">
      <c r="A107" s="272" t="s">
        <v>23</v>
      </c>
    </row>
    <row r="108" spans="1:258" x14ac:dyDescent="0.25"/>
    <row r="109" spans="1:258" x14ac:dyDescent="0.25"/>
    <row r="110" spans="1:258" x14ac:dyDescent="0.25"/>
    <row r="111" spans="1:258" x14ac:dyDescent="0.25"/>
    <row r="112" spans="1:258" x14ac:dyDescent="0.25"/>
    <row r="113" x14ac:dyDescent="0.25"/>
    <row r="114" x14ac:dyDescent="0.25"/>
    <row r="115" x14ac:dyDescent="0.25"/>
    <row r="116" x14ac:dyDescent="0.25"/>
    <row r="117" x14ac:dyDescent="0.25"/>
    <row r="118" x14ac:dyDescent="0.25"/>
    <row r="119" x14ac:dyDescent="0.25"/>
    <row r="120" x14ac:dyDescent="0.25"/>
    <row r="121" x14ac:dyDescent="0.25"/>
    <row r="122" x14ac:dyDescent="0.25"/>
    <row r="123" x14ac:dyDescent="0.25"/>
    <row r="124" x14ac:dyDescent="0.25"/>
    <row r="125" x14ac:dyDescent="0.25"/>
    <row r="126" x14ac:dyDescent="0.25"/>
    <row r="127" x14ac:dyDescent="0.25"/>
    <row r="128" x14ac:dyDescent="0.25"/>
    <row r="129" x14ac:dyDescent="0.25"/>
    <row r="130" x14ac:dyDescent="0.25"/>
    <row r="131" x14ac:dyDescent="0.25"/>
    <row r="132" x14ac:dyDescent="0.25"/>
    <row r="133" x14ac:dyDescent="0.25"/>
    <row r="134" x14ac:dyDescent="0.25"/>
    <row r="135" x14ac:dyDescent="0.25"/>
  </sheetData>
  <mergeCells count="33">
    <mergeCell ref="A1:F1"/>
    <mergeCell ref="A4:F4"/>
    <mergeCell ref="A8:A11"/>
    <mergeCell ref="A12:A15"/>
    <mergeCell ref="A2:C2"/>
    <mergeCell ref="A3:C3"/>
    <mergeCell ref="A6:A7"/>
    <mergeCell ref="B6:B7"/>
    <mergeCell ref="C6:C7"/>
    <mergeCell ref="A16:A19"/>
    <mergeCell ref="A20:A23"/>
    <mergeCell ref="A26:A30"/>
    <mergeCell ref="A31:A34"/>
    <mergeCell ref="A35:B35"/>
    <mergeCell ref="A38:A39"/>
    <mergeCell ref="A40:A41"/>
    <mergeCell ref="A42:A44"/>
    <mergeCell ref="A45:A49"/>
    <mergeCell ref="A52:A55"/>
    <mergeCell ref="A56:A57"/>
    <mergeCell ref="A60:D60"/>
    <mergeCell ref="A62:B62"/>
    <mergeCell ref="A65:C65"/>
    <mergeCell ref="A67:A68"/>
    <mergeCell ref="B67:B68"/>
    <mergeCell ref="C67:C68"/>
    <mergeCell ref="A91:A95"/>
    <mergeCell ref="A89:A90"/>
    <mergeCell ref="A71:A74"/>
    <mergeCell ref="A75:A76"/>
    <mergeCell ref="A77:A79"/>
    <mergeCell ref="A81:A84"/>
    <mergeCell ref="A85:A86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K167"/>
  <sheetViews>
    <sheetView workbookViewId="0">
      <selection activeCell="B6" sqref="B6"/>
    </sheetView>
  </sheetViews>
  <sheetFormatPr baseColWidth="10" defaultColWidth="0" defaultRowHeight="15" zeroHeight="1" x14ac:dyDescent="0.25"/>
  <cols>
    <col min="1" max="1" width="12.140625" style="333" customWidth="1"/>
    <col min="2" max="2" width="28.42578125" style="333" customWidth="1"/>
    <col min="3" max="3" width="37" style="333" customWidth="1"/>
    <col min="4" max="4" width="14" style="333" customWidth="1"/>
    <col min="5" max="5" width="16.140625" style="333" customWidth="1"/>
    <col min="6" max="6" width="20.140625" style="333" customWidth="1"/>
    <col min="7" max="259" width="11.42578125" style="333" hidden="1"/>
    <col min="260" max="260" width="24.7109375" style="333" customWidth="1"/>
    <col min="261" max="262" width="22.5703125" style="333" customWidth="1"/>
    <col min="263" max="515" width="11.42578125" style="333" hidden="1"/>
    <col min="516" max="516" width="24.7109375" style="333" customWidth="1"/>
    <col min="517" max="518" width="22.5703125" style="333" customWidth="1"/>
    <col min="519" max="771" width="11.42578125" style="333" hidden="1"/>
    <col min="772" max="772" width="24.7109375" style="333" customWidth="1"/>
    <col min="773" max="774" width="22.5703125" style="333" customWidth="1"/>
    <col min="775" max="1027" width="11.42578125" style="333" hidden="1"/>
    <col min="1028" max="1028" width="24.7109375" style="333" customWidth="1"/>
    <col min="1029" max="1030" width="22.5703125" style="333" customWidth="1"/>
    <col min="1031" max="1283" width="11.42578125" style="333" hidden="1"/>
    <col min="1284" max="1284" width="24.7109375" style="333" customWidth="1"/>
    <col min="1285" max="1286" width="22.5703125" style="333" customWidth="1"/>
    <col min="1287" max="1539" width="11.42578125" style="333" hidden="1"/>
    <col min="1540" max="1540" width="24.7109375" style="333" customWidth="1"/>
    <col min="1541" max="1542" width="22.5703125" style="333" customWidth="1"/>
    <col min="1543" max="1795" width="11.42578125" style="333" hidden="1"/>
    <col min="1796" max="1796" width="24.7109375" style="333" customWidth="1"/>
    <col min="1797" max="1798" width="22.5703125" style="333" customWidth="1"/>
    <col min="1799" max="2051" width="11.42578125" style="333" hidden="1"/>
    <col min="2052" max="2052" width="24.7109375" style="333" customWidth="1"/>
    <col min="2053" max="2054" width="22.5703125" style="333" customWidth="1"/>
    <col min="2055" max="2307" width="11.42578125" style="333" hidden="1"/>
    <col min="2308" max="2308" width="24.7109375" style="333" customWidth="1"/>
    <col min="2309" max="2310" width="22.5703125" style="333" customWidth="1"/>
    <col min="2311" max="2563" width="11.42578125" style="333" hidden="1"/>
    <col min="2564" max="2564" width="24.7109375" style="333" customWidth="1"/>
    <col min="2565" max="2566" width="22.5703125" style="333" customWidth="1"/>
    <col min="2567" max="2819" width="11.42578125" style="333" hidden="1"/>
    <col min="2820" max="2820" width="24.7109375" style="333" customWidth="1"/>
    <col min="2821" max="2822" width="22.5703125" style="333" customWidth="1"/>
    <col min="2823" max="3075" width="11.42578125" style="333" hidden="1"/>
    <col min="3076" max="3076" width="24.7109375" style="333" customWidth="1"/>
    <col min="3077" max="3078" width="22.5703125" style="333" customWidth="1"/>
    <col min="3079" max="3331" width="11.42578125" style="333" hidden="1"/>
    <col min="3332" max="3332" width="24.7109375" style="333" customWidth="1"/>
    <col min="3333" max="3334" width="22.5703125" style="333" customWidth="1"/>
    <col min="3335" max="3587" width="11.42578125" style="333" hidden="1"/>
    <col min="3588" max="3588" width="24.7109375" style="333" customWidth="1"/>
    <col min="3589" max="3590" width="22.5703125" style="333" customWidth="1"/>
    <col min="3591" max="3843" width="11.42578125" style="333" hidden="1"/>
    <col min="3844" max="3844" width="24.7109375" style="333" customWidth="1"/>
    <col min="3845" max="3846" width="22.5703125" style="333" customWidth="1"/>
    <col min="3847" max="4099" width="11.42578125" style="333" hidden="1"/>
    <col min="4100" max="4100" width="24.7109375" style="333" customWidth="1"/>
    <col min="4101" max="4102" width="22.5703125" style="333" customWidth="1"/>
    <col min="4103" max="4355" width="11.42578125" style="333" hidden="1"/>
    <col min="4356" max="4356" width="24.7109375" style="333" customWidth="1"/>
    <col min="4357" max="4358" width="22.5703125" style="333" customWidth="1"/>
    <col min="4359" max="4611" width="11.42578125" style="333" hidden="1"/>
    <col min="4612" max="4612" width="24.7109375" style="333" customWidth="1"/>
    <col min="4613" max="4614" width="22.5703125" style="333" customWidth="1"/>
    <col min="4615" max="4867" width="11.42578125" style="333" hidden="1"/>
    <col min="4868" max="4868" width="24.7109375" style="333" customWidth="1"/>
    <col min="4869" max="4870" width="22.5703125" style="333" customWidth="1"/>
    <col min="4871" max="5123" width="11.42578125" style="333" hidden="1"/>
    <col min="5124" max="5124" width="24.7109375" style="333" customWidth="1"/>
    <col min="5125" max="5126" width="22.5703125" style="333" customWidth="1"/>
    <col min="5127" max="5379" width="11.42578125" style="333" hidden="1"/>
    <col min="5380" max="5380" width="24.7109375" style="333" customWidth="1"/>
    <col min="5381" max="5382" width="22.5703125" style="333" customWidth="1"/>
    <col min="5383" max="5635" width="11.42578125" style="333" hidden="1"/>
    <col min="5636" max="5636" width="24.7109375" style="333" customWidth="1"/>
    <col min="5637" max="5638" width="22.5703125" style="333" customWidth="1"/>
    <col min="5639" max="5891" width="11.42578125" style="333" hidden="1"/>
    <col min="5892" max="5892" width="24.7109375" style="333" customWidth="1"/>
    <col min="5893" max="5894" width="22.5703125" style="333" customWidth="1"/>
    <col min="5895" max="6147" width="11.42578125" style="333" hidden="1"/>
    <col min="6148" max="6148" width="24.7109375" style="333" customWidth="1"/>
    <col min="6149" max="6150" width="22.5703125" style="333" customWidth="1"/>
    <col min="6151" max="6403" width="11.42578125" style="333" hidden="1"/>
    <col min="6404" max="6404" width="24.7109375" style="333" customWidth="1"/>
    <col min="6405" max="6406" width="22.5703125" style="333" customWidth="1"/>
    <col min="6407" max="6659" width="11.42578125" style="333" hidden="1"/>
    <col min="6660" max="6660" width="24.7109375" style="333" customWidth="1"/>
    <col min="6661" max="6662" width="22.5703125" style="333" customWidth="1"/>
    <col min="6663" max="6915" width="11.42578125" style="333" hidden="1"/>
    <col min="6916" max="6916" width="24.7109375" style="333" customWidth="1"/>
    <col min="6917" max="6918" width="22.5703125" style="333" customWidth="1"/>
    <col min="6919" max="7171" width="11.42578125" style="333" hidden="1"/>
    <col min="7172" max="7172" width="24.7109375" style="333" customWidth="1"/>
    <col min="7173" max="7174" width="22.5703125" style="333" customWidth="1"/>
    <col min="7175" max="7427" width="11.42578125" style="333" hidden="1"/>
    <col min="7428" max="7428" width="24.7109375" style="333" customWidth="1"/>
    <col min="7429" max="7430" width="22.5703125" style="333" customWidth="1"/>
    <col min="7431" max="7683" width="11.42578125" style="333" hidden="1"/>
    <col min="7684" max="7684" width="24.7109375" style="333" customWidth="1"/>
    <col min="7685" max="7686" width="22.5703125" style="333" customWidth="1"/>
    <col min="7687" max="7939" width="11.42578125" style="333" hidden="1"/>
    <col min="7940" max="7940" width="24.7109375" style="333" customWidth="1"/>
    <col min="7941" max="7942" width="22.5703125" style="333" customWidth="1"/>
    <col min="7943" max="8195" width="11.42578125" style="333" hidden="1"/>
    <col min="8196" max="8196" width="24.7109375" style="333" customWidth="1"/>
    <col min="8197" max="8198" width="22.5703125" style="333" customWidth="1"/>
    <col min="8199" max="8451" width="11.42578125" style="333" hidden="1"/>
    <col min="8452" max="8452" width="24.7109375" style="333" customWidth="1"/>
    <col min="8453" max="8454" width="22.5703125" style="333" customWidth="1"/>
    <col min="8455" max="8707" width="11.42578125" style="333" hidden="1"/>
    <col min="8708" max="8708" width="24.7109375" style="333" customWidth="1"/>
    <col min="8709" max="8710" width="22.5703125" style="333" customWidth="1"/>
    <col min="8711" max="8963" width="11.42578125" style="333" hidden="1"/>
    <col min="8964" max="8964" width="24.7109375" style="333" customWidth="1"/>
    <col min="8965" max="8966" width="22.5703125" style="333" customWidth="1"/>
    <col min="8967" max="9219" width="11.42578125" style="333" hidden="1"/>
    <col min="9220" max="9220" width="24.7109375" style="333" customWidth="1"/>
    <col min="9221" max="9222" width="22.5703125" style="333" customWidth="1"/>
    <col min="9223" max="9475" width="11.42578125" style="333" hidden="1"/>
    <col min="9476" max="9476" width="24.7109375" style="333" customWidth="1"/>
    <col min="9477" max="9478" width="22.5703125" style="333" customWidth="1"/>
    <col min="9479" max="9731" width="11.42578125" style="333" hidden="1"/>
    <col min="9732" max="9732" width="24.7109375" style="333" customWidth="1"/>
    <col min="9733" max="9734" width="22.5703125" style="333" customWidth="1"/>
    <col min="9735" max="9987" width="11.42578125" style="333" hidden="1"/>
    <col min="9988" max="9988" width="24.7109375" style="333" customWidth="1"/>
    <col min="9989" max="9990" width="22.5703125" style="333" customWidth="1"/>
    <col min="9991" max="10243" width="11.42578125" style="333" hidden="1"/>
    <col min="10244" max="10244" width="24.7109375" style="333" customWidth="1"/>
    <col min="10245" max="10246" width="22.5703125" style="333" customWidth="1"/>
    <col min="10247" max="10499" width="11.42578125" style="333" hidden="1"/>
    <col min="10500" max="10500" width="24.7109375" style="333" customWidth="1"/>
    <col min="10501" max="10502" width="22.5703125" style="333" customWidth="1"/>
    <col min="10503" max="10755" width="11.42578125" style="333" hidden="1"/>
    <col min="10756" max="10756" width="24.7109375" style="333" customWidth="1"/>
    <col min="10757" max="10758" width="22.5703125" style="333" customWidth="1"/>
    <col min="10759" max="11011" width="11.42578125" style="333" hidden="1"/>
    <col min="11012" max="11012" width="24.7109375" style="333" customWidth="1"/>
    <col min="11013" max="11014" width="22.5703125" style="333" customWidth="1"/>
    <col min="11015" max="11267" width="11.42578125" style="333" hidden="1"/>
    <col min="11268" max="11268" width="24.7109375" style="333" customWidth="1"/>
    <col min="11269" max="11270" width="22.5703125" style="333" customWidth="1"/>
    <col min="11271" max="11523" width="11.42578125" style="333" hidden="1"/>
    <col min="11524" max="11524" width="24.7109375" style="333" customWidth="1"/>
    <col min="11525" max="11526" width="22.5703125" style="333" customWidth="1"/>
    <col min="11527" max="11779" width="11.42578125" style="333" hidden="1"/>
    <col min="11780" max="11780" width="24.7109375" style="333" customWidth="1"/>
    <col min="11781" max="11782" width="22.5703125" style="333" customWidth="1"/>
    <col min="11783" max="12035" width="11.42578125" style="333" hidden="1"/>
    <col min="12036" max="12036" width="24.7109375" style="333" customWidth="1"/>
    <col min="12037" max="12038" width="22.5703125" style="333" customWidth="1"/>
    <col min="12039" max="12291" width="11.42578125" style="333" hidden="1"/>
    <col min="12292" max="12292" width="24.7109375" style="333" customWidth="1"/>
    <col min="12293" max="12294" width="22.5703125" style="333" customWidth="1"/>
    <col min="12295" max="12547" width="11.42578125" style="333" hidden="1"/>
    <col min="12548" max="12548" width="24.7109375" style="333" customWidth="1"/>
    <col min="12549" max="12550" width="22.5703125" style="333" customWidth="1"/>
    <col min="12551" max="12803" width="11.42578125" style="333" hidden="1"/>
    <col min="12804" max="12804" width="24.7109375" style="333" customWidth="1"/>
    <col min="12805" max="12806" width="22.5703125" style="333" customWidth="1"/>
    <col min="12807" max="13059" width="11.42578125" style="333" hidden="1"/>
    <col min="13060" max="13060" width="24.7109375" style="333" customWidth="1"/>
    <col min="13061" max="13062" width="22.5703125" style="333" customWidth="1"/>
    <col min="13063" max="13315" width="11.42578125" style="333" hidden="1"/>
    <col min="13316" max="13316" width="24.7109375" style="333" customWidth="1"/>
    <col min="13317" max="13318" width="22.5703125" style="333" customWidth="1"/>
    <col min="13319" max="13571" width="11.42578125" style="333" hidden="1"/>
    <col min="13572" max="13572" width="24.7109375" style="333" customWidth="1"/>
    <col min="13573" max="13574" width="22.5703125" style="333" customWidth="1"/>
    <col min="13575" max="13827" width="11.42578125" style="333" hidden="1"/>
    <col min="13828" max="13828" width="24.7109375" style="333" customWidth="1"/>
    <col min="13829" max="13830" width="22.5703125" style="333" customWidth="1"/>
    <col min="13831" max="14083" width="11.42578125" style="333" hidden="1"/>
    <col min="14084" max="14084" width="24.7109375" style="333" customWidth="1"/>
    <col min="14085" max="14086" width="22.5703125" style="333" customWidth="1"/>
    <col min="14087" max="14339" width="11.42578125" style="333" hidden="1"/>
    <col min="14340" max="14340" width="24.7109375" style="333" customWidth="1"/>
    <col min="14341" max="14342" width="22.5703125" style="333" customWidth="1"/>
    <col min="14343" max="14595" width="11.42578125" style="333" hidden="1"/>
    <col min="14596" max="14596" width="24.7109375" style="333" customWidth="1"/>
    <col min="14597" max="14598" width="22.5703125" style="333" customWidth="1"/>
    <col min="14599" max="14851" width="11.42578125" style="333" hidden="1"/>
    <col min="14852" max="14852" width="24.7109375" style="333" customWidth="1"/>
    <col min="14853" max="14854" width="22.5703125" style="333" customWidth="1"/>
    <col min="14855" max="15107" width="11.42578125" style="333" hidden="1"/>
    <col min="15108" max="15108" width="24.7109375" style="333" customWidth="1"/>
    <col min="15109" max="15110" width="22.5703125" style="333" customWidth="1"/>
    <col min="15111" max="15363" width="11.42578125" style="333" hidden="1"/>
    <col min="15364" max="15364" width="24.7109375" style="333" customWidth="1"/>
    <col min="15365" max="15366" width="22.5703125" style="333" customWidth="1"/>
    <col min="15367" max="15619" width="11.42578125" style="333" hidden="1"/>
    <col min="15620" max="15620" width="24.7109375" style="333" customWidth="1"/>
    <col min="15621" max="15622" width="22.5703125" style="333" customWidth="1"/>
    <col min="15623" max="15875" width="11.42578125" style="333" hidden="1"/>
    <col min="15876" max="15876" width="24.7109375" style="333" customWidth="1"/>
    <col min="15877" max="15878" width="22.5703125" style="333" customWidth="1"/>
    <col min="15879" max="16128" width="11.42578125" style="333" hidden="1"/>
    <col min="16129" max="16131" width="0" style="333" hidden="1"/>
    <col min="16132" max="16384" width="11.42578125" style="333" hidden="1"/>
  </cols>
  <sheetData>
    <row r="1" spans="1:3" ht="15.75" x14ac:dyDescent="0.25">
      <c r="A1" s="650" t="s">
        <v>517</v>
      </c>
      <c r="B1" s="650"/>
      <c r="C1" s="650"/>
    </row>
    <row r="2" spans="1:3" ht="15.75" x14ac:dyDescent="0.25">
      <c r="A2" s="649" t="s">
        <v>765</v>
      </c>
      <c r="B2" s="650"/>
      <c r="C2" s="654"/>
    </row>
    <row r="3" spans="1:3" ht="15.75" x14ac:dyDescent="0.25">
      <c r="A3" s="649" t="s">
        <v>1473</v>
      </c>
      <c r="B3" s="650"/>
      <c r="C3" s="654"/>
    </row>
    <row r="4" spans="1:3" x14ac:dyDescent="0.25">
      <c r="A4" s="655" t="s">
        <v>747</v>
      </c>
      <c r="B4" s="651"/>
      <c r="C4" s="656"/>
    </row>
    <row r="5" spans="1:3" ht="4.5" customHeight="1" thickBot="1" x14ac:dyDescent="0.3">
      <c r="A5" s="184"/>
      <c r="B5" s="185"/>
      <c r="C5" s="186"/>
    </row>
    <row r="6" spans="1:3" ht="15.75" thickBot="1" x14ac:dyDescent="0.3">
      <c r="A6" s="352" t="s">
        <v>619</v>
      </c>
      <c r="B6" s="353" t="s">
        <v>620</v>
      </c>
      <c r="C6" s="354" t="s">
        <v>621</v>
      </c>
    </row>
    <row r="7" spans="1:3" x14ac:dyDescent="0.25">
      <c r="A7" s="325" t="s">
        <v>622</v>
      </c>
      <c r="B7" s="460">
        <v>234694.5969382</v>
      </c>
      <c r="C7" s="355">
        <v>2.7838999999999999E-2</v>
      </c>
    </row>
    <row r="8" spans="1:3" x14ac:dyDescent="0.25">
      <c r="A8" s="192" t="s">
        <v>571</v>
      </c>
      <c r="B8" s="24">
        <v>170549.73715920001</v>
      </c>
      <c r="C8" s="193">
        <v>2.0230999999999999E-2</v>
      </c>
    </row>
    <row r="9" spans="1:3" x14ac:dyDescent="0.25">
      <c r="A9" s="192" t="s">
        <v>587</v>
      </c>
      <c r="B9" s="24">
        <v>362097.78230080003</v>
      </c>
      <c r="C9" s="193">
        <v>4.2951999999999997E-2</v>
      </c>
    </row>
    <row r="10" spans="1:3" x14ac:dyDescent="0.25">
      <c r="A10" s="192" t="s">
        <v>578</v>
      </c>
      <c r="B10" s="24">
        <v>31813.199579000004</v>
      </c>
      <c r="C10" s="193">
        <v>3.7729999999999999E-3</v>
      </c>
    </row>
    <row r="11" spans="1:3" x14ac:dyDescent="0.25">
      <c r="A11" s="192" t="s">
        <v>572</v>
      </c>
      <c r="B11" s="24">
        <v>269886.85203060001</v>
      </c>
      <c r="C11" s="193">
        <v>3.2014000000000001E-2</v>
      </c>
    </row>
    <row r="12" spans="1:3" x14ac:dyDescent="0.25">
      <c r="A12" s="192" t="s">
        <v>573</v>
      </c>
      <c r="B12" s="24">
        <v>863513.02413180005</v>
      </c>
      <c r="C12" s="193">
        <v>0.102434</v>
      </c>
    </row>
    <row r="13" spans="1:3" x14ac:dyDescent="0.25">
      <c r="A13" s="192" t="s">
        <v>574</v>
      </c>
      <c r="B13" s="24">
        <v>639761.79602579994</v>
      </c>
      <c r="C13" s="193">
        <v>7.5891E-2</v>
      </c>
    </row>
    <row r="14" spans="1:3" x14ac:dyDescent="0.25">
      <c r="A14" s="192" t="s">
        <v>579</v>
      </c>
      <c r="B14" s="24">
        <v>51350.758643800007</v>
      </c>
      <c r="C14" s="193">
        <v>6.0910000000000001E-3</v>
      </c>
    </row>
    <row r="15" spans="1:3" x14ac:dyDescent="0.25">
      <c r="A15" s="192" t="s">
        <v>605</v>
      </c>
      <c r="B15" s="24">
        <v>827.76272319999998</v>
      </c>
      <c r="C15" s="193">
        <v>9.7999999999999997E-5</v>
      </c>
    </row>
    <row r="16" spans="1:3" x14ac:dyDescent="0.25">
      <c r="A16" s="192" t="s">
        <v>588</v>
      </c>
      <c r="B16" s="24">
        <v>243327.41589939999</v>
      </c>
      <c r="C16" s="193">
        <v>2.8863E-2</v>
      </c>
    </row>
    <row r="17" spans="1:3" x14ac:dyDescent="0.25">
      <c r="A17" s="192" t="s">
        <v>589</v>
      </c>
      <c r="B17" s="24">
        <v>169586.18540080002</v>
      </c>
      <c r="C17" s="193">
        <v>2.0115999999999998E-2</v>
      </c>
    </row>
    <row r="18" spans="1:3" x14ac:dyDescent="0.25">
      <c r="A18" s="192" t="s">
        <v>575</v>
      </c>
      <c r="B18" s="24">
        <v>777999.55816660007</v>
      </c>
      <c r="C18" s="193">
        <v>9.2288999999999996E-2</v>
      </c>
    </row>
    <row r="19" spans="1:3" x14ac:dyDescent="0.25">
      <c r="A19" s="192" t="s">
        <v>590</v>
      </c>
      <c r="B19" s="24">
        <v>6312.8775444000012</v>
      </c>
      <c r="C19" s="193">
        <v>7.4799999999999997E-4</v>
      </c>
    </row>
    <row r="20" spans="1:3" x14ac:dyDescent="0.25">
      <c r="A20" s="192" t="s">
        <v>591</v>
      </c>
      <c r="B20" s="24">
        <v>9184.5024935999991</v>
      </c>
      <c r="C20" s="193">
        <v>1.0889999999999999E-3</v>
      </c>
    </row>
    <row r="21" spans="1:3" x14ac:dyDescent="0.25">
      <c r="A21" s="192" t="s">
        <v>997</v>
      </c>
      <c r="B21" s="24">
        <v>24711.331139600003</v>
      </c>
      <c r="C21" s="193">
        <v>2.931E-3</v>
      </c>
    </row>
    <row r="22" spans="1:3" x14ac:dyDescent="0.25">
      <c r="A22" s="192" t="s">
        <v>640</v>
      </c>
      <c r="B22" s="24">
        <v>2575.2901677999998</v>
      </c>
      <c r="C22" s="193">
        <v>3.0499999999999999E-4</v>
      </c>
    </row>
    <row r="23" spans="1:3" x14ac:dyDescent="0.25">
      <c r="A23" s="192" t="s">
        <v>592</v>
      </c>
      <c r="B23" s="24">
        <v>95970.295196999999</v>
      </c>
      <c r="C23" s="193">
        <v>1.1384E-2</v>
      </c>
    </row>
    <row r="24" spans="1:3" x14ac:dyDescent="0.25">
      <c r="A24" s="192" t="s">
        <v>615</v>
      </c>
      <c r="B24" s="24">
        <v>719.4138938000001</v>
      </c>
      <c r="C24" s="193">
        <v>8.5000000000000006E-5</v>
      </c>
    </row>
    <row r="25" spans="1:3" x14ac:dyDescent="0.25">
      <c r="A25" s="192" t="s">
        <v>623</v>
      </c>
      <c r="B25" s="24">
        <v>904.80731459999993</v>
      </c>
      <c r="C25" s="193">
        <v>1.07E-4</v>
      </c>
    </row>
    <row r="26" spans="1:3" x14ac:dyDescent="0.25">
      <c r="A26" s="192" t="s">
        <v>624</v>
      </c>
      <c r="B26" s="24">
        <v>25444.361653200001</v>
      </c>
      <c r="C26" s="193">
        <v>3.0179999999999998E-3</v>
      </c>
    </row>
    <row r="27" spans="1:3" x14ac:dyDescent="0.25">
      <c r="A27" s="192" t="s">
        <v>625</v>
      </c>
      <c r="B27" s="24">
        <v>20662.291050799999</v>
      </c>
      <c r="C27" s="193">
        <v>2.4510000000000001E-3</v>
      </c>
    </row>
    <row r="28" spans="1:3" x14ac:dyDescent="0.25">
      <c r="A28" s="192" t="s">
        <v>641</v>
      </c>
      <c r="B28" s="24">
        <v>2128.2029761999997</v>
      </c>
      <c r="C28" s="193">
        <v>2.52E-4</v>
      </c>
    </row>
    <row r="29" spans="1:3" s="518" customFormat="1" x14ac:dyDescent="0.25">
      <c r="A29" s="192" t="s">
        <v>626</v>
      </c>
      <c r="B29" s="24">
        <v>15247.645167999999</v>
      </c>
      <c r="C29" s="193">
        <v>1.8079999999999999E-3</v>
      </c>
    </row>
    <row r="30" spans="1:3" s="518" customFormat="1" x14ac:dyDescent="0.25">
      <c r="A30" s="192" t="s">
        <v>1237</v>
      </c>
      <c r="B30" s="24">
        <v>19728.972135600001</v>
      </c>
      <c r="C30" s="193">
        <v>2.3400000000000001E-3</v>
      </c>
    </row>
    <row r="31" spans="1:3" s="518" customFormat="1" x14ac:dyDescent="0.25">
      <c r="A31" s="192" t="s">
        <v>643</v>
      </c>
      <c r="B31" s="24">
        <v>2734.3869448</v>
      </c>
      <c r="C31" s="193">
        <v>3.2400000000000001E-4</v>
      </c>
    </row>
    <row r="32" spans="1:3" s="518" customFormat="1" x14ac:dyDescent="0.25">
      <c r="A32" s="192" t="s">
        <v>576</v>
      </c>
      <c r="B32" s="24">
        <v>196787.03557939999</v>
      </c>
      <c r="C32" s="193">
        <v>2.3342999999999999E-2</v>
      </c>
    </row>
    <row r="33" spans="1:3" s="518" customFormat="1" x14ac:dyDescent="0.25">
      <c r="A33" s="192" t="s">
        <v>593</v>
      </c>
      <c r="B33" s="24">
        <v>111337.55400040001</v>
      </c>
      <c r="C33" s="193">
        <v>1.3207E-2</v>
      </c>
    </row>
    <row r="34" spans="1:3" s="518" customFormat="1" x14ac:dyDescent="0.25">
      <c r="A34" s="192" t="s">
        <v>577</v>
      </c>
      <c r="B34" s="24">
        <v>674140.99932200008</v>
      </c>
      <c r="C34" s="193">
        <v>7.9968999999999998E-2</v>
      </c>
    </row>
    <row r="35" spans="1:3" s="518" customFormat="1" x14ac:dyDescent="0.25">
      <c r="A35" s="192" t="s">
        <v>580</v>
      </c>
      <c r="B35" s="24">
        <v>47270.513787000004</v>
      </c>
      <c r="C35" s="193">
        <v>5.607E-3</v>
      </c>
    </row>
    <row r="36" spans="1:3" x14ac:dyDescent="0.25">
      <c r="A36" s="192" t="s">
        <v>611</v>
      </c>
      <c r="B36" s="24">
        <v>88119.783432800003</v>
      </c>
      <c r="C36" s="193">
        <v>1.0453E-2</v>
      </c>
    </row>
    <row r="37" spans="1:3" x14ac:dyDescent="0.25">
      <c r="A37" s="192" t="s">
        <v>594</v>
      </c>
      <c r="B37" s="24">
        <v>11383.480638600002</v>
      </c>
      <c r="C37" s="193">
        <v>1.3500000000000001E-3</v>
      </c>
    </row>
    <row r="38" spans="1:3" x14ac:dyDescent="0.25">
      <c r="A38" s="192" t="s">
        <v>581</v>
      </c>
      <c r="B38" s="24">
        <v>3712.5788349999998</v>
      </c>
      <c r="C38" s="193">
        <v>4.4000000000000002E-4</v>
      </c>
    </row>
    <row r="39" spans="1:3" x14ac:dyDescent="0.25">
      <c r="A39" s="192" t="s">
        <v>937</v>
      </c>
      <c r="B39" s="24">
        <v>24534.2328308</v>
      </c>
      <c r="C39" s="193">
        <v>2.9099999999999998E-3</v>
      </c>
    </row>
    <row r="40" spans="1:3" x14ac:dyDescent="0.25">
      <c r="A40" s="192" t="s">
        <v>644</v>
      </c>
      <c r="B40" s="24">
        <v>24616.1011684</v>
      </c>
      <c r="C40" s="193">
        <v>2.9199999999999999E-3</v>
      </c>
    </row>
    <row r="41" spans="1:3" x14ac:dyDescent="0.25">
      <c r="A41" s="192" t="s">
        <v>645</v>
      </c>
      <c r="B41" s="24">
        <v>1756.3033054000002</v>
      </c>
      <c r="C41" s="193">
        <v>2.0799999999999999E-4</v>
      </c>
    </row>
    <row r="42" spans="1:3" x14ac:dyDescent="0.25">
      <c r="A42" s="192" t="s">
        <v>612</v>
      </c>
      <c r="B42" s="24">
        <v>87483.607887199993</v>
      </c>
      <c r="C42" s="193">
        <v>1.0376E-2</v>
      </c>
    </row>
    <row r="43" spans="1:3" x14ac:dyDescent="0.25">
      <c r="A43" s="192" t="s">
        <v>606</v>
      </c>
      <c r="B43" s="24">
        <v>153.40064459999999</v>
      </c>
      <c r="C43" s="193">
        <v>1.8E-5</v>
      </c>
    </row>
    <row r="44" spans="1:3" x14ac:dyDescent="0.25">
      <c r="A44" s="192" t="s">
        <v>647</v>
      </c>
      <c r="B44" s="24">
        <v>14159.206492200001</v>
      </c>
      <c r="C44" s="193">
        <v>1.6789999999999999E-3</v>
      </c>
    </row>
    <row r="45" spans="1:3" x14ac:dyDescent="0.25">
      <c r="A45" s="192" t="s">
        <v>1200</v>
      </c>
      <c r="B45" s="24">
        <v>28832.357735999998</v>
      </c>
      <c r="C45" s="193">
        <v>3.4199999999999999E-3</v>
      </c>
    </row>
    <row r="46" spans="1:3" x14ac:dyDescent="0.25">
      <c r="A46" s="192" t="s">
        <v>628</v>
      </c>
      <c r="B46" s="24">
        <v>905.3000684000001</v>
      </c>
      <c r="C46" s="193">
        <v>1.07E-4</v>
      </c>
    </row>
    <row r="47" spans="1:3" x14ac:dyDescent="0.25">
      <c r="A47" s="192" t="s">
        <v>648</v>
      </c>
      <c r="B47" s="24">
        <v>41193.715253599999</v>
      </c>
      <c r="C47" s="193">
        <v>4.8859999999999997E-3</v>
      </c>
    </row>
    <row r="48" spans="1:3" x14ac:dyDescent="0.25">
      <c r="A48" s="192" t="s">
        <v>649</v>
      </c>
      <c r="B48" s="24">
        <v>5270.311139800001</v>
      </c>
      <c r="C48" s="193">
        <v>6.2500000000000001E-4</v>
      </c>
    </row>
    <row r="49" spans="1:3" x14ac:dyDescent="0.25">
      <c r="A49" s="192" t="s">
        <v>595</v>
      </c>
      <c r="B49" s="24">
        <v>167526.8616952</v>
      </c>
      <c r="C49" s="193">
        <v>1.9872000000000001E-2</v>
      </c>
    </row>
    <row r="50" spans="1:3" x14ac:dyDescent="0.25">
      <c r="A50" s="192" t="s">
        <v>582</v>
      </c>
      <c r="B50" s="24">
        <v>8489.8754262000002</v>
      </c>
      <c r="C50" s="193">
        <v>1.0070000000000001E-3</v>
      </c>
    </row>
    <row r="51" spans="1:3" x14ac:dyDescent="0.25">
      <c r="A51" s="192" t="s">
        <v>607</v>
      </c>
      <c r="B51" s="24">
        <v>2047.167031</v>
      </c>
      <c r="C51" s="193">
        <v>2.42E-4</v>
      </c>
    </row>
    <row r="52" spans="1:3" x14ac:dyDescent="0.25">
      <c r="A52" s="192" t="s">
        <v>567</v>
      </c>
      <c r="B52" s="24">
        <v>673.78817100000003</v>
      </c>
      <c r="C52" s="193">
        <v>7.8999999999999996E-5</v>
      </c>
    </row>
    <row r="53" spans="1:3" x14ac:dyDescent="0.25">
      <c r="A53" s="192" t="s">
        <v>608</v>
      </c>
      <c r="B53" s="24">
        <v>164.90397280000002</v>
      </c>
      <c r="C53" s="193">
        <v>1.9000000000000001E-5</v>
      </c>
    </row>
    <row r="54" spans="1:3" x14ac:dyDescent="0.25">
      <c r="A54" s="192" t="s">
        <v>1201</v>
      </c>
      <c r="B54" s="24">
        <v>401.70321520000005</v>
      </c>
      <c r="C54" s="193">
        <v>4.6999999999999997E-5</v>
      </c>
    </row>
    <row r="55" spans="1:3" x14ac:dyDescent="0.25">
      <c r="A55" s="192" t="s">
        <v>629</v>
      </c>
      <c r="B55" s="24">
        <v>27130.627651400002</v>
      </c>
      <c r="C55" s="193">
        <v>3.2179999999999999E-3</v>
      </c>
    </row>
    <row r="56" spans="1:3" x14ac:dyDescent="0.25">
      <c r="A56" s="192" t="s">
        <v>650</v>
      </c>
      <c r="B56" s="24">
        <v>317.553516</v>
      </c>
      <c r="C56" s="193">
        <v>3.6999999999999998E-5</v>
      </c>
    </row>
    <row r="57" spans="1:3" x14ac:dyDescent="0.25">
      <c r="A57" s="192" t="s">
        <v>652</v>
      </c>
      <c r="B57" s="24">
        <v>9013.4099775999985</v>
      </c>
      <c r="C57" s="193">
        <v>1.0690000000000001E-3</v>
      </c>
    </row>
    <row r="58" spans="1:3" x14ac:dyDescent="0.25">
      <c r="A58" s="192" t="s">
        <v>613</v>
      </c>
      <c r="B58" s="24">
        <v>8927.1069930000012</v>
      </c>
      <c r="C58" s="193">
        <v>1.0579999999999999E-3</v>
      </c>
    </row>
    <row r="59" spans="1:3" x14ac:dyDescent="0.25">
      <c r="A59" s="192" t="s">
        <v>597</v>
      </c>
      <c r="B59" s="24">
        <v>1687.9716000000001</v>
      </c>
      <c r="C59" s="193">
        <v>2.0000000000000001E-4</v>
      </c>
    </row>
    <row r="60" spans="1:3" x14ac:dyDescent="0.25">
      <c r="A60" s="192" t="s">
        <v>653</v>
      </c>
      <c r="B60" s="24">
        <v>2257.3758158000005</v>
      </c>
      <c r="C60" s="193">
        <v>2.6699999999999998E-4</v>
      </c>
    </row>
    <row r="61" spans="1:3" x14ac:dyDescent="0.25">
      <c r="A61" s="192" t="s">
        <v>654</v>
      </c>
      <c r="B61" s="24">
        <v>205.26601760000003</v>
      </c>
      <c r="C61" s="193">
        <v>2.4000000000000001E-5</v>
      </c>
    </row>
    <row r="62" spans="1:3" x14ac:dyDescent="0.25">
      <c r="A62" s="192" t="s">
        <v>630</v>
      </c>
      <c r="B62" s="24">
        <v>997.44372559999999</v>
      </c>
      <c r="C62" s="193">
        <v>1.18E-4</v>
      </c>
    </row>
    <row r="63" spans="1:3" x14ac:dyDescent="0.25">
      <c r="A63" s="192" t="s">
        <v>631</v>
      </c>
      <c r="B63" s="24">
        <v>3909.7743369999998</v>
      </c>
      <c r="C63" s="193">
        <v>4.6299999999999998E-4</v>
      </c>
    </row>
    <row r="64" spans="1:3" x14ac:dyDescent="0.25">
      <c r="A64" s="192" t="s">
        <v>1094</v>
      </c>
      <c r="B64" s="24">
        <v>206.82680480000002</v>
      </c>
      <c r="C64" s="193">
        <v>2.4000000000000001E-5</v>
      </c>
    </row>
    <row r="65" spans="1:3" x14ac:dyDescent="0.25">
      <c r="A65" s="192" t="s">
        <v>618</v>
      </c>
      <c r="B65" s="24">
        <v>120072.7383618</v>
      </c>
      <c r="C65" s="193">
        <v>1.4243E-2</v>
      </c>
    </row>
    <row r="66" spans="1:3" ht="18" customHeight="1" x14ac:dyDescent="0.25">
      <c r="A66" s="192" t="s">
        <v>655</v>
      </c>
      <c r="B66" s="24">
        <v>3956.7718540000001</v>
      </c>
      <c r="C66" s="193">
        <v>4.6900000000000002E-4</v>
      </c>
    </row>
    <row r="67" spans="1:3" x14ac:dyDescent="0.25">
      <c r="A67" s="192" t="s">
        <v>617</v>
      </c>
      <c r="B67" s="24">
        <v>18797.749910799997</v>
      </c>
      <c r="C67" s="193">
        <v>2.2290000000000001E-3</v>
      </c>
    </row>
    <row r="68" spans="1:3" x14ac:dyDescent="0.25">
      <c r="A68" s="192" t="s">
        <v>632</v>
      </c>
      <c r="B68" s="24">
        <v>10.137364999999999</v>
      </c>
      <c r="C68" s="193">
        <v>9.9999999999999995E-7</v>
      </c>
    </row>
    <row r="69" spans="1:3" x14ac:dyDescent="0.25">
      <c r="A69" s="192" t="s">
        <v>656</v>
      </c>
      <c r="B69" s="24">
        <v>201.89851220000003</v>
      </c>
      <c r="C69" s="193">
        <v>2.3E-5</v>
      </c>
    </row>
    <row r="70" spans="1:3" x14ac:dyDescent="0.25">
      <c r="A70" s="192" t="s">
        <v>583</v>
      </c>
      <c r="B70" s="24">
        <v>26133.2064952</v>
      </c>
      <c r="C70" s="193">
        <v>3.0999999999999999E-3</v>
      </c>
    </row>
    <row r="71" spans="1:3" x14ac:dyDescent="0.25">
      <c r="A71" s="192" t="s">
        <v>614</v>
      </c>
      <c r="B71" s="24">
        <v>47853.289103200004</v>
      </c>
      <c r="C71" s="193">
        <v>5.6759999999999996E-3</v>
      </c>
    </row>
    <row r="72" spans="1:3" x14ac:dyDescent="0.25">
      <c r="A72" s="192" t="s">
        <v>584</v>
      </c>
      <c r="B72" s="24">
        <v>22861.349526400005</v>
      </c>
      <c r="C72" s="193">
        <v>2.7109999999999999E-3</v>
      </c>
    </row>
    <row r="73" spans="1:3" x14ac:dyDescent="0.25">
      <c r="A73" s="192" t="s">
        <v>633</v>
      </c>
      <c r="B73" s="24">
        <v>341.73302659999996</v>
      </c>
      <c r="C73" s="193">
        <v>4.0000000000000003E-5</v>
      </c>
    </row>
    <row r="74" spans="1:3" x14ac:dyDescent="0.25">
      <c r="A74" s="192" t="s">
        <v>609</v>
      </c>
      <c r="B74" s="24">
        <v>77965.682639599996</v>
      </c>
      <c r="C74" s="193">
        <v>9.247E-3</v>
      </c>
    </row>
    <row r="75" spans="1:3" x14ac:dyDescent="0.25">
      <c r="A75" s="192" t="s">
        <v>657</v>
      </c>
      <c r="B75" s="24">
        <v>331.97598000000005</v>
      </c>
      <c r="C75" s="193">
        <v>3.8999999999999999E-5</v>
      </c>
    </row>
    <row r="76" spans="1:3" x14ac:dyDescent="0.25">
      <c r="A76" s="192" t="s">
        <v>568</v>
      </c>
      <c r="B76" s="24">
        <v>35279.585430600004</v>
      </c>
      <c r="C76" s="193">
        <v>4.1840000000000002E-3</v>
      </c>
    </row>
    <row r="77" spans="1:3" x14ac:dyDescent="0.25">
      <c r="A77" s="192" t="s">
        <v>634</v>
      </c>
      <c r="B77" s="24">
        <v>24833.2944622</v>
      </c>
      <c r="C77" s="193">
        <v>2.944E-3</v>
      </c>
    </row>
    <row r="78" spans="1:3" x14ac:dyDescent="0.25">
      <c r="A78" s="192" t="s">
        <v>658</v>
      </c>
      <c r="B78" s="24">
        <v>34.493177600000003</v>
      </c>
      <c r="C78" s="193">
        <v>3.9999999999999998E-6</v>
      </c>
    </row>
    <row r="79" spans="1:3" s="518" customFormat="1" x14ac:dyDescent="0.25">
      <c r="A79" s="192" t="s">
        <v>659</v>
      </c>
      <c r="B79" s="24">
        <v>89.050689000000006</v>
      </c>
      <c r="C79" s="193">
        <v>1.0000000000000001E-5</v>
      </c>
    </row>
    <row r="80" spans="1:3" x14ac:dyDescent="0.25">
      <c r="A80" s="192" t="s">
        <v>635</v>
      </c>
      <c r="B80" s="24">
        <v>1777515.1730028</v>
      </c>
      <c r="C80" s="193">
        <v>0.21085799999999999</v>
      </c>
    </row>
    <row r="81" spans="1:3" x14ac:dyDescent="0.25">
      <c r="A81" s="192" t="s">
        <v>636</v>
      </c>
      <c r="B81" s="24">
        <v>268969.08521560003</v>
      </c>
      <c r="C81" s="193">
        <v>3.1905999999999997E-2</v>
      </c>
    </row>
    <row r="82" spans="1:3" x14ac:dyDescent="0.25">
      <c r="A82" s="192" t="s">
        <v>637</v>
      </c>
      <c r="B82" s="24">
        <v>184472.4121548</v>
      </c>
      <c r="C82" s="193">
        <v>2.1883E-2</v>
      </c>
    </row>
    <row r="83" spans="1:3" x14ac:dyDescent="0.25">
      <c r="A83" s="192" t="s">
        <v>638</v>
      </c>
      <c r="B83" s="24">
        <v>182829.99068040002</v>
      </c>
      <c r="C83" s="193">
        <v>2.1687999999999999E-2</v>
      </c>
    </row>
    <row r="84" spans="1:3" ht="15.75" thickBot="1" x14ac:dyDescent="0.3">
      <c r="A84" s="187" t="s">
        <v>639</v>
      </c>
      <c r="B84" s="188">
        <f>SUM(B7:B83)</f>
        <v>8429896.8023381997</v>
      </c>
      <c r="C84" s="312">
        <v>1.0000000000000002</v>
      </c>
    </row>
    <row r="85" spans="1:3" ht="6.75" customHeight="1" x14ac:dyDescent="0.25">
      <c r="A85" s="189"/>
      <c r="B85" s="190"/>
      <c r="C85" s="191"/>
    </row>
    <row r="86" spans="1:3" x14ac:dyDescent="0.25">
      <c r="A86" s="657"/>
      <c r="B86" s="657"/>
      <c r="C86" s="657"/>
    </row>
    <row r="87" spans="1:3" x14ac:dyDescent="0.25">
      <c r="A87" s="657"/>
      <c r="B87" s="657"/>
      <c r="C87" s="657"/>
    </row>
    <row r="88" spans="1:3" hidden="1" x14ac:dyDescent="0.25"/>
    <row r="89" spans="1:3" hidden="1" x14ac:dyDescent="0.25"/>
    <row r="90" spans="1:3" x14ac:dyDescent="0.25"/>
    <row r="91" spans="1:3" x14ac:dyDescent="0.25"/>
    <row r="92" spans="1:3" x14ac:dyDescent="0.25"/>
    <row r="93" spans="1:3" x14ac:dyDescent="0.25"/>
    <row r="94" spans="1:3" x14ac:dyDescent="0.25"/>
    <row r="95" spans="1:3" x14ac:dyDescent="0.25"/>
    <row r="96" spans="1:3" x14ac:dyDescent="0.25"/>
    <row r="97" x14ac:dyDescent="0.25"/>
    <row r="98" x14ac:dyDescent="0.25"/>
    <row r="99" x14ac:dyDescent="0.25"/>
    <row r="100" x14ac:dyDescent="0.25"/>
    <row r="101" x14ac:dyDescent="0.25"/>
    <row r="102" x14ac:dyDescent="0.25"/>
    <row r="103" x14ac:dyDescent="0.25"/>
    <row r="104" x14ac:dyDescent="0.25"/>
    <row r="105" x14ac:dyDescent="0.25"/>
    <row r="106" x14ac:dyDescent="0.25"/>
    <row r="107" x14ac:dyDescent="0.25"/>
    <row r="108" x14ac:dyDescent="0.25"/>
    <row r="109" x14ac:dyDescent="0.25"/>
    <row r="110" x14ac:dyDescent="0.25"/>
    <row r="111" x14ac:dyDescent="0.25"/>
    <row r="112" x14ac:dyDescent="0.25"/>
    <row r="113" x14ac:dyDescent="0.25"/>
    <row r="114" x14ac:dyDescent="0.25"/>
    <row r="115" x14ac:dyDescent="0.25"/>
    <row r="116" x14ac:dyDescent="0.25"/>
    <row r="117" x14ac:dyDescent="0.25"/>
    <row r="118" x14ac:dyDescent="0.25"/>
    <row r="119" x14ac:dyDescent="0.25"/>
    <row r="120" x14ac:dyDescent="0.25"/>
    <row r="121" x14ac:dyDescent="0.25"/>
    <row r="122" x14ac:dyDescent="0.25"/>
    <row r="123" x14ac:dyDescent="0.25"/>
    <row r="124" x14ac:dyDescent="0.25"/>
    <row r="125" x14ac:dyDescent="0.25"/>
    <row r="126" x14ac:dyDescent="0.25"/>
    <row r="127" x14ac:dyDescent="0.25"/>
    <row r="128" x14ac:dyDescent="0.25"/>
    <row r="129" x14ac:dyDescent="0.25"/>
    <row r="130" x14ac:dyDescent="0.25"/>
    <row r="131" x14ac:dyDescent="0.25"/>
    <row r="132" x14ac:dyDescent="0.25"/>
    <row r="133" x14ac:dyDescent="0.25"/>
    <row r="134" x14ac:dyDescent="0.25"/>
    <row r="135" x14ac:dyDescent="0.25"/>
    <row r="136" x14ac:dyDescent="0.25"/>
    <row r="137" x14ac:dyDescent="0.25"/>
    <row r="138" x14ac:dyDescent="0.25"/>
    <row r="139" x14ac:dyDescent="0.25"/>
    <row r="140" x14ac:dyDescent="0.25"/>
    <row r="141" x14ac:dyDescent="0.25"/>
    <row r="142" x14ac:dyDescent="0.25"/>
    <row r="143" x14ac:dyDescent="0.25"/>
    <row r="144" x14ac:dyDescent="0.25"/>
    <row r="145" x14ac:dyDescent="0.25"/>
    <row r="146" x14ac:dyDescent="0.25"/>
    <row r="147" x14ac:dyDescent="0.25"/>
    <row r="148" x14ac:dyDescent="0.25"/>
    <row r="149" x14ac:dyDescent="0.25"/>
    <row r="150" x14ac:dyDescent="0.25"/>
    <row r="151" x14ac:dyDescent="0.25"/>
    <row r="152" x14ac:dyDescent="0.25"/>
    <row r="153" x14ac:dyDescent="0.25"/>
    <row r="154" x14ac:dyDescent="0.25"/>
    <row r="155" x14ac:dyDescent="0.25"/>
    <row r="156" x14ac:dyDescent="0.25"/>
    <row r="157" x14ac:dyDescent="0.25"/>
    <row r="158" x14ac:dyDescent="0.25"/>
    <row r="159" x14ac:dyDescent="0.25"/>
    <row r="160" x14ac:dyDescent="0.25"/>
    <row r="161" x14ac:dyDescent="0.25"/>
    <row r="162" x14ac:dyDescent="0.25"/>
    <row r="163" x14ac:dyDescent="0.25"/>
    <row r="164" x14ac:dyDescent="0.25"/>
    <row r="165" x14ac:dyDescent="0.25"/>
    <row r="166" x14ac:dyDescent="0.25"/>
    <row r="167" x14ac:dyDescent="0.25"/>
  </sheetData>
  <mergeCells count="5">
    <mergeCell ref="A1:C1"/>
    <mergeCell ref="A2:C2"/>
    <mergeCell ref="A3:C3"/>
    <mergeCell ref="A4:C4"/>
    <mergeCell ref="A86:C87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K32"/>
  <sheetViews>
    <sheetView workbookViewId="0">
      <selection activeCell="B29" sqref="B29"/>
    </sheetView>
  </sheetViews>
  <sheetFormatPr baseColWidth="10" defaultColWidth="0" defaultRowHeight="15" x14ac:dyDescent="0.25"/>
  <cols>
    <col min="1" max="1" width="34.85546875" style="333" customWidth="1"/>
    <col min="2" max="3" width="24.42578125" style="333" customWidth="1"/>
    <col min="4" max="256" width="11.42578125" style="333" hidden="1"/>
    <col min="257" max="257" width="11.5703125" style="333" customWidth="1"/>
    <col min="258" max="259" width="24.42578125" style="333" customWidth="1"/>
    <col min="260" max="512" width="11.42578125" style="333" hidden="1"/>
    <col min="513" max="513" width="34.85546875" style="333" customWidth="1"/>
    <col min="514" max="515" width="24.42578125" style="333" customWidth="1"/>
    <col min="516" max="768" width="11.42578125" style="333" hidden="1"/>
    <col min="769" max="769" width="34.85546875" style="333" customWidth="1"/>
    <col min="770" max="771" width="24.42578125" style="333" customWidth="1"/>
    <col min="772" max="1024" width="11.42578125" style="333" hidden="1"/>
    <col min="1025" max="1025" width="34.85546875" style="333" customWidth="1"/>
    <col min="1026" max="1027" width="24.42578125" style="333" customWidth="1"/>
    <col min="1028" max="1280" width="11.42578125" style="333" hidden="1"/>
    <col min="1281" max="1281" width="34.85546875" style="333" customWidth="1"/>
    <col min="1282" max="1283" width="24.42578125" style="333" customWidth="1"/>
    <col min="1284" max="1536" width="11.42578125" style="333" hidden="1"/>
    <col min="1537" max="1537" width="34.85546875" style="333" customWidth="1"/>
    <col min="1538" max="1539" width="24.42578125" style="333" customWidth="1"/>
    <col min="1540" max="1792" width="11.42578125" style="333" hidden="1"/>
    <col min="1793" max="1793" width="34.85546875" style="333" customWidth="1"/>
    <col min="1794" max="1795" width="24.42578125" style="333" customWidth="1"/>
    <col min="1796" max="2048" width="11.42578125" style="333" hidden="1"/>
    <col min="2049" max="2049" width="34.85546875" style="333" customWidth="1"/>
    <col min="2050" max="2051" width="24.42578125" style="333" customWidth="1"/>
    <col min="2052" max="2304" width="11.42578125" style="333" hidden="1"/>
    <col min="2305" max="2305" width="34.85546875" style="333" customWidth="1"/>
    <col min="2306" max="2307" width="24.42578125" style="333" customWidth="1"/>
    <col min="2308" max="2560" width="11.42578125" style="333" hidden="1"/>
    <col min="2561" max="2561" width="34.85546875" style="333" customWidth="1"/>
    <col min="2562" max="2563" width="24.42578125" style="333" customWidth="1"/>
    <col min="2564" max="2816" width="11.42578125" style="333" hidden="1"/>
    <col min="2817" max="2817" width="34.85546875" style="333" customWidth="1"/>
    <col min="2818" max="2819" width="24.42578125" style="333" customWidth="1"/>
    <col min="2820" max="3072" width="11.42578125" style="333" hidden="1"/>
    <col min="3073" max="3073" width="34.85546875" style="333" customWidth="1"/>
    <col min="3074" max="3075" width="24.42578125" style="333" customWidth="1"/>
    <col min="3076" max="3328" width="11.42578125" style="333" hidden="1"/>
    <col min="3329" max="3329" width="34.85546875" style="333" customWidth="1"/>
    <col min="3330" max="3331" width="24.42578125" style="333" customWidth="1"/>
    <col min="3332" max="3584" width="11.42578125" style="333" hidden="1"/>
    <col min="3585" max="3585" width="34.85546875" style="333" customWidth="1"/>
    <col min="3586" max="3587" width="24.42578125" style="333" customWidth="1"/>
    <col min="3588" max="3840" width="11.42578125" style="333" hidden="1"/>
    <col min="3841" max="3841" width="34.85546875" style="333" customWidth="1"/>
    <col min="3842" max="3843" width="24.42578125" style="333" customWidth="1"/>
    <col min="3844" max="4096" width="11.42578125" style="333" hidden="1"/>
    <col min="4097" max="4097" width="34.85546875" style="333" customWidth="1"/>
    <col min="4098" max="4099" width="24.42578125" style="333" customWidth="1"/>
    <col min="4100" max="4352" width="11.42578125" style="333" hidden="1"/>
    <col min="4353" max="4353" width="34.85546875" style="333" customWidth="1"/>
    <col min="4354" max="4355" width="24.42578125" style="333" customWidth="1"/>
    <col min="4356" max="4608" width="11.42578125" style="333" hidden="1"/>
    <col min="4609" max="4609" width="34.85546875" style="333" customWidth="1"/>
    <col min="4610" max="4611" width="24.42578125" style="333" customWidth="1"/>
    <col min="4612" max="4864" width="11.42578125" style="333" hidden="1"/>
    <col min="4865" max="4865" width="34.85546875" style="333" customWidth="1"/>
    <col min="4866" max="4867" width="24.42578125" style="333" customWidth="1"/>
    <col min="4868" max="5120" width="11.42578125" style="333" hidden="1"/>
    <col min="5121" max="5121" width="34.85546875" style="333" customWidth="1"/>
    <col min="5122" max="5123" width="24.42578125" style="333" customWidth="1"/>
    <col min="5124" max="5376" width="11.42578125" style="333" hidden="1"/>
    <col min="5377" max="5377" width="34.85546875" style="333" customWidth="1"/>
    <col min="5378" max="5379" width="24.42578125" style="333" customWidth="1"/>
    <col min="5380" max="5632" width="11.42578125" style="333" hidden="1"/>
    <col min="5633" max="5633" width="34.85546875" style="333" customWidth="1"/>
    <col min="5634" max="5635" width="24.42578125" style="333" customWidth="1"/>
    <col min="5636" max="5888" width="11.42578125" style="333" hidden="1"/>
    <col min="5889" max="5889" width="34.85546875" style="333" customWidth="1"/>
    <col min="5890" max="5891" width="24.42578125" style="333" customWidth="1"/>
    <col min="5892" max="6144" width="11.42578125" style="333" hidden="1"/>
    <col min="6145" max="6145" width="34.85546875" style="333" customWidth="1"/>
    <col min="6146" max="6147" width="24.42578125" style="333" customWidth="1"/>
    <col min="6148" max="6400" width="11.42578125" style="333" hidden="1"/>
    <col min="6401" max="6401" width="34.85546875" style="333" customWidth="1"/>
    <col min="6402" max="6403" width="24.42578125" style="333" customWidth="1"/>
    <col min="6404" max="6656" width="11.42578125" style="333" hidden="1"/>
    <col min="6657" max="6657" width="34.85546875" style="333" customWidth="1"/>
    <col min="6658" max="6659" width="24.42578125" style="333" customWidth="1"/>
    <col min="6660" max="6912" width="11.42578125" style="333" hidden="1"/>
    <col min="6913" max="6913" width="34.85546875" style="333" customWidth="1"/>
    <col min="6914" max="6915" width="24.42578125" style="333" customWidth="1"/>
    <col min="6916" max="7168" width="11.42578125" style="333" hidden="1"/>
    <col min="7169" max="7169" width="34.85546875" style="333" customWidth="1"/>
    <col min="7170" max="7171" width="24.42578125" style="333" customWidth="1"/>
    <col min="7172" max="7424" width="11.42578125" style="333" hidden="1"/>
    <col min="7425" max="7425" width="34.85546875" style="333" customWidth="1"/>
    <col min="7426" max="7427" width="24.42578125" style="333" customWidth="1"/>
    <col min="7428" max="7680" width="11.42578125" style="333" hidden="1"/>
    <col min="7681" max="7681" width="34.85546875" style="333" customWidth="1"/>
    <col min="7682" max="7683" width="24.42578125" style="333" customWidth="1"/>
    <col min="7684" max="7936" width="11.42578125" style="333" hidden="1"/>
    <col min="7937" max="7937" width="34.85546875" style="333" customWidth="1"/>
    <col min="7938" max="7939" width="24.42578125" style="333" customWidth="1"/>
    <col min="7940" max="8192" width="11.42578125" style="333" hidden="1"/>
    <col min="8193" max="8193" width="34.85546875" style="333" customWidth="1"/>
    <col min="8194" max="8195" width="24.42578125" style="333" customWidth="1"/>
    <col min="8196" max="8448" width="11.42578125" style="333" hidden="1"/>
    <col min="8449" max="8449" width="34.85546875" style="333" customWidth="1"/>
    <col min="8450" max="8451" width="24.42578125" style="333" customWidth="1"/>
    <col min="8452" max="8704" width="11.42578125" style="333" hidden="1"/>
    <col min="8705" max="8705" width="34.85546875" style="333" customWidth="1"/>
    <col min="8706" max="8707" width="24.42578125" style="333" customWidth="1"/>
    <col min="8708" max="8960" width="11.42578125" style="333" hidden="1"/>
    <col min="8961" max="8961" width="34.85546875" style="333" customWidth="1"/>
    <col min="8962" max="8963" width="24.42578125" style="333" customWidth="1"/>
    <col min="8964" max="9216" width="11.42578125" style="333" hidden="1"/>
    <col min="9217" max="9217" width="34.85546875" style="333" customWidth="1"/>
    <col min="9218" max="9219" width="24.42578125" style="333" customWidth="1"/>
    <col min="9220" max="9472" width="11.42578125" style="333" hidden="1"/>
    <col min="9473" max="9473" width="34.85546875" style="333" customWidth="1"/>
    <col min="9474" max="9475" width="24.42578125" style="333" customWidth="1"/>
    <col min="9476" max="9728" width="11.42578125" style="333" hidden="1"/>
    <col min="9729" max="9729" width="34.85546875" style="333" customWidth="1"/>
    <col min="9730" max="9731" width="24.42578125" style="333" customWidth="1"/>
    <col min="9732" max="9984" width="11.42578125" style="333" hidden="1"/>
    <col min="9985" max="9985" width="34.85546875" style="333" customWidth="1"/>
    <col min="9986" max="9987" width="24.42578125" style="333" customWidth="1"/>
    <col min="9988" max="10240" width="11.42578125" style="333" hidden="1"/>
    <col min="10241" max="10241" width="34.85546875" style="333" customWidth="1"/>
    <col min="10242" max="10243" width="24.42578125" style="333" customWidth="1"/>
    <col min="10244" max="10496" width="11.42578125" style="333" hidden="1"/>
    <col min="10497" max="10497" width="34.85546875" style="333" customWidth="1"/>
    <col min="10498" max="10499" width="24.42578125" style="333" customWidth="1"/>
    <col min="10500" max="10752" width="11.42578125" style="333" hidden="1"/>
    <col min="10753" max="10753" width="34.85546875" style="333" customWidth="1"/>
    <col min="10754" max="10755" width="24.42578125" style="333" customWidth="1"/>
    <col min="10756" max="11008" width="11.42578125" style="333" hidden="1"/>
    <col min="11009" max="11009" width="34.85546875" style="333" customWidth="1"/>
    <col min="11010" max="11011" width="24.42578125" style="333" customWidth="1"/>
    <col min="11012" max="11264" width="11.42578125" style="333" hidden="1"/>
    <col min="11265" max="11265" width="34.85546875" style="333" customWidth="1"/>
    <col min="11266" max="11267" width="24.42578125" style="333" customWidth="1"/>
    <col min="11268" max="11520" width="11.42578125" style="333" hidden="1"/>
    <col min="11521" max="11521" width="34.85546875" style="333" customWidth="1"/>
    <col min="11522" max="11523" width="24.42578125" style="333" customWidth="1"/>
    <col min="11524" max="11776" width="11.42578125" style="333" hidden="1"/>
    <col min="11777" max="11777" width="34.85546875" style="333" customWidth="1"/>
    <col min="11778" max="11779" width="24.42578125" style="333" customWidth="1"/>
    <col min="11780" max="12032" width="11.42578125" style="333" hidden="1"/>
    <col min="12033" max="12033" width="34.85546875" style="333" customWidth="1"/>
    <col min="12034" max="12035" width="24.42578125" style="333" customWidth="1"/>
    <col min="12036" max="12288" width="11.42578125" style="333" hidden="1"/>
    <col min="12289" max="12289" width="34.85546875" style="333" customWidth="1"/>
    <col min="12290" max="12291" width="24.42578125" style="333" customWidth="1"/>
    <col min="12292" max="12544" width="11.42578125" style="333" hidden="1"/>
    <col min="12545" max="12545" width="34.85546875" style="333" customWidth="1"/>
    <col min="12546" max="12547" width="24.42578125" style="333" customWidth="1"/>
    <col min="12548" max="12800" width="11.42578125" style="333" hidden="1"/>
    <col min="12801" max="12801" width="34.85546875" style="333" customWidth="1"/>
    <col min="12802" max="12803" width="24.42578125" style="333" customWidth="1"/>
    <col min="12804" max="13056" width="11.42578125" style="333" hidden="1"/>
    <col min="13057" max="13057" width="34.85546875" style="333" customWidth="1"/>
    <col min="13058" max="13059" width="24.42578125" style="333" customWidth="1"/>
    <col min="13060" max="13312" width="11.42578125" style="333" hidden="1"/>
    <col min="13313" max="13313" width="34.85546875" style="333" customWidth="1"/>
    <col min="13314" max="13315" width="24.42578125" style="333" customWidth="1"/>
    <col min="13316" max="13568" width="11.42578125" style="333" hidden="1"/>
    <col min="13569" max="13569" width="34.85546875" style="333" customWidth="1"/>
    <col min="13570" max="13571" width="24.42578125" style="333" customWidth="1"/>
    <col min="13572" max="13824" width="11.42578125" style="333" hidden="1"/>
    <col min="13825" max="13825" width="34.85546875" style="333" customWidth="1"/>
    <col min="13826" max="13827" width="24.42578125" style="333" customWidth="1"/>
    <col min="13828" max="14080" width="11.42578125" style="333" hidden="1"/>
    <col min="14081" max="14081" width="34.85546875" style="333" customWidth="1"/>
    <col min="14082" max="14083" width="24.42578125" style="333" customWidth="1"/>
    <col min="14084" max="14336" width="11.42578125" style="333" hidden="1"/>
    <col min="14337" max="14337" width="34.85546875" style="333" customWidth="1"/>
    <col min="14338" max="14339" width="24.42578125" style="333" customWidth="1"/>
    <col min="14340" max="14592" width="11.42578125" style="333" hidden="1"/>
    <col min="14593" max="14593" width="34.85546875" style="333" customWidth="1"/>
    <col min="14594" max="14595" width="24.42578125" style="333" customWidth="1"/>
    <col min="14596" max="14848" width="11.42578125" style="333" hidden="1"/>
    <col min="14849" max="14849" width="34.85546875" style="333" customWidth="1"/>
    <col min="14850" max="14851" width="24.42578125" style="333" customWidth="1"/>
    <col min="14852" max="15104" width="11.42578125" style="333" hidden="1"/>
    <col min="15105" max="15105" width="34.85546875" style="333" customWidth="1"/>
    <col min="15106" max="15107" width="24.42578125" style="333" customWidth="1"/>
    <col min="15108" max="15360" width="11.42578125" style="333" hidden="1"/>
    <col min="15361" max="15361" width="34.85546875" style="333" customWidth="1"/>
    <col min="15362" max="15363" width="24.42578125" style="333" customWidth="1"/>
    <col min="15364" max="15616" width="11.42578125" style="333" hidden="1"/>
    <col min="15617" max="15617" width="34.85546875" style="333" customWidth="1"/>
    <col min="15618" max="15619" width="24.42578125" style="333" customWidth="1"/>
    <col min="15620" max="15872" width="11.42578125" style="333" hidden="1"/>
    <col min="15873" max="15873" width="34.85546875" style="333" customWidth="1"/>
    <col min="15874" max="15875" width="24.42578125" style="333" customWidth="1"/>
    <col min="15876" max="16128" width="11.42578125" style="333" hidden="1"/>
    <col min="16129" max="16129" width="34.85546875" style="333" customWidth="1"/>
    <col min="16130" max="16131" width="24.42578125" style="333" customWidth="1"/>
    <col min="16132" max="16384" width="11.42578125" style="333" hidden="1"/>
  </cols>
  <sheetData>
    <row r="1" spans="1:260" ht="15.75" x14ac:dyDescent="0.25">
      <c r="A1" s="658" t="s">
        <v>766</v>
      </c>
      <c r="B1" s="658"/>
      <c r="C1" s="658"/>
    </row>
    <row r="2" spans="1:260" ht="15.75" x14ac:dyDescent="0.25">
      <c r="A2" s="658" t="s">
        <v>767</v>
      </c>
      <c r="B2" s="658"/>
      <c r="C2" s="658"/>
    </row>
    <row r="3" spans="1:260" x14ac:dyDescent="0.25">
      <c r="A3" s="655" t="s">
        <v>1473</v>
      </c>
      <c r="B3" s="651"/>
      <c r="C3" s="656"/>
    </row>
    <row r="4" spans="1:260" x14ac:dyDescent="0.25">
      <c r="A4" s="655" t="s">
        <v>747</v>
      </c>
      <c r="B4" s="651"/>
      <c r="C4" s="656"/>
    </row>
    <row r="5" spans="1:260" ht="5.25" customHeight="1" thickBot="1" x14ac:dyDescent="0.35">
      <c r="A5" s="194"/>
      <c r="B5" s="194"/>
      <c r="C5" s="194"/>
    </row>
    <row r="6" spans="1:260" ht="15.75" thickBot="1" x14ac:dyDescent="0.3">
      <c r="A6" s="195" t="s">
        <v>660</v>
      </c>
      <c r="B6" s="353" t="s">
        <v>620</v>
      </c>
      <c r="C6" s="196" t="s">
        <v>621</v>
      </c>
      <c r="IX6" s="313"/>
    </row>
    <row r="7" spans="1:260" x14ac:dyDescent="0.25">
      <c r="A7" s="314" t="s">
        <v>792</v>
      </c>
      <c r="B7" s="503">
        <v>75512.492719999995</v>
      </c>
      <c r="C7" s="315">
        <f>B7/$B$25</f>
        <v>8.9577007276121206E-3</v>
      </c>
      <c r="IW7" s="313"/>
      <c r="IX7" s="313"/>
      <c r="IY7" s="348"/>
      <c r="IZ7" s="316">
        <v>8.9577007276121206E-3</v>
      </c>
    </row>
    <row r="8" spans="1:260" x14ac:dyDescent="0.25">
      <c r="A8" s="205" t="s">
        <v>794</v>
      </c>
      <c r="B8" s="502">
        <v>687397.92572360008</v>
      </c>
      <c r="C8" s="206">
        <f t="shared" ref="C8:C24" si="0">B8/$B$25</f>
        <v>8.154286367217882E-2</v>
      </c>
      <c r="IW8" s="313"/>
      <c r="IX8" s="313"/>
      <c r="IY8" s="348"/>
      <c r="IZ8" s="316">
        <v>8.154286367217882E-2</v>
      </c>
    </row>
    <row r="9" spans="1:260" s="518" customFormat="1" x14ac:dyDescent="0.25">
      <c r="A9" s="205" t="s">
        <v>1309</v>
      </c>
      <c r="B9" s="502">
        <v>60033.4865746</v>
      </c>
      <c r="C9" s="206">
        <f t="shared" si="0"/>
        <v>7.1214972119170552E-3</v>
      </c>
      <c r="IW9" s="313"/>
      <c r="IX9" s="313"/>
      <c r="IY9" s="348"/>
      <c r="IZ9" s="316">
        <v>7.1214972119170552E-3</v>
      </c>
    </row>
    <row r="10" spans="1:260" x14ac:dyDescent="0.25">
      <c r="A10" s="205" t="s">
        <v>795</v>
      </c>
      <c r="B10" s="502">
        <v>474025.04570540006</v>
      </c>
      <c r="C10" s="206">
        <f t="shared" si="0"/>
        <v>5.6231417396938911E-2</v>
      </c>
      <c r="IW10" s="313"/>
      <c r="IX10" s="313"/>
      <c r="IY10" s="348"/>
      <c r="IZ10" s="316">
        <v>5.6231417396938911E-2</v>
      </c>
    </row>
    <row r="11" spans="1:260" x14ac:dyDescent="0.25">
      <c r="A11" s="205" t="s">
        <v>802</v>
      </c>
      <c r="B11" s="502">
        <v>5270.311139800001</v>
      </c>
      <c r="C11" s="206">
        <f t="shared" si="0"/>
        <v>6.251928420212895E-4</v>
      </c>
      <c r="IW11" s="313"/>
      <c r="IX11" s="313"/>
      <c r="IY11" s="348"/>
      <c r="IZ11" s="316">
        <v>6.251928420212895E-4</v>
      </c>
    </row>
    <row r="12" spans="1:260" ht="25.5" x14ac:dyDescent="0.25">
      <c r="A12" s="205" t="s">
        <v>1136</v>
      </c>
      <c r="B12" s="502">
        <v>539.86100840000006</v>
      </c>
      <c r="C12" s="206">
        <f t="shared" si="0"/>
        <v>6.4041235742086272E-5</v>
      </c>
      <c r="IW12" s="313"/>
      <c r="IX12" s="313"/>
      <c r="IY12" s="348"/>
      <c r="IZ12" s="316">
        <v>6.4041235742086272E-5</v>
      </c>
    </row>
    <row r="13" spans="1:260" ht="25.5" x14ac:dyDescent="0.25">
      <c r="A13" s="205" t="s">
        <v>1057</v>
      </c>
      <c r="B13" s="502">
        <v>43470.910226799999</v>
      </c>
      <c r="C13" s="206">
        <f t="shared" si="0"/>
        <v>5.1567547321270252E-3</v>
      </c>
      <c r="IW13" s="313"/>
      <c r="IX13" s="313"/>
      <c r="IY13" s="348"/>
      <c r="IZ13" s="316">
        <v>5.1567547321270252E-3</v>
      </c>
    </row>
    <row r="14" spans="1:260" x14ac:dyDescent="0.25">
      <c r="A14" s="205" t="s">
        <v>805</v>
      </c>
      <c r="B14" s="502">
        <v>25860.529932999998</v>
      </c>
      <c r="C14" s="206">
        <f t="shared" si="0"/>
        <v>3.0677160752225411E-3</v>
      </c>
      <c r="IW14" s="313"/>
      <c r="IX14" s="313"/>
      <c r="IY14" s="348"/>
      <c r="IZ14" s="316">
        <v>3.0677160752225411E-3</v>
      </c>
    </row>
    <row r="15" spans="1:260" s="518" customFormat="1" x14ac:dyDescent="0.25">
      <c r="A15" s="205" t="s">
        <v>1306</v>
      </c>
      <c r="B15" s="502">
        <v>23128.952364000001</v>
      </c>
      <c r="C15" s="206">
        <f t="shared" si="0"/>
        <v>2.7436815546288441E-3</v>
      </c>
      <c r="IW15" s="313"/>
      <c r="IX15" s="313"/>
      <c r="IY15" s="348"/>
      <c r="IZ15" s="316"/>
    </row>
    <row r="16" spans="1:260" x14ac:dyDescent="0.25">
      <c r="A16" s="205" t="s">
        <v>1137</v>
      </c>
      <c r="B16" s="502">
        <v>52105.152706600005</v>
      </c>
      <c r="C16" s="206">
        <f t="shared" si="0"/>
        <v>6.1809953227597745E-3</v>
      </c>
      <c r="IW16" s="313"/>
      <c r="IX16" s="313"/>
      <c r="IY16" s="348"/>
      <c r="IZ16" s="316">
        <v>2.7436815546288441E-3</v>
      </c>
    </row>
    <row r="17" spans="1:260" x14ac:dyDescent="0.25">
      <c r="A17" s="205" t="s">
        <v>797</v>
      </c>
      <c r="B17" s="502">
        <v>4081690.4489592002</v>
      </c>
      <c r="C17" s="206">
        <f t="shared" si="0"/>
        <v>0.48419222022113739</v>
      </c>
      <c r="IW17" s="313"/>
      <c r="IX17" s="313"/>
      <c r="IY17" s="348"/>
      <c r="IZ17" s="316">
        <v>6.1809953227597745E-3</v>
      </c>
    </row>
    <row r="18" spans="1:260" ht="25.5" x14ac:dyDescent="0.25">
      <c r="A18" s="205" t="s">
        <v>798</v>
      </c>
      <c r="B18" s="502">
        <v>131190.20013680001</v>
      </c>
      <c r="C18" s="206">
        <f t="shared" si="0"/>
        <v>1.5562491832689075E-2</v>
      </c>
      <c r="IW18" s="313"/>
      <c r="IX18" s="313"/>
      <c r="IY18" s="348"/>
      <c r="IZ18" s="316">
        <v>0.48419222022113739</v>
      </c>
    </row>
    <row r="19" spans="1:260" x14ac:dyDescent="0.25">
      <c r="A19" s="205" t="s">
        <v>803</v>
      </c>
      <c r="B19" s="502">
        <v>285575.5015596</v>
      </c>
      <c r="C19" s="206">
        <f t="shared" si="0"/>
        <v>3.3876512163279374E-2</v>
      </c>
      <c r="IW19" s="313"/>
      <c r="IX19" s="313"/>
      <c r="IY19" s="348"/>
      <c r="IZ19" s="316">
        <v>1.5562491832689075E-2</v>
      </c>
    </row>
    <row r="20" spans="1:260" x14ac:dyDescent="0.25">
      <c r="A20" s="205" t="s">
        <v>799</v>
      </c>
      <c r="B20" s="502">
        <v>70309.32252680001</v>
      </c>
      <c r="C20" s="206">
        <f t="shared" si="0"/>
        <v>8.3404725081923075E-3</v>
      </c>
      <c r="IW20" s="313"/>
      <c r="IX20" s="313"/>
      <c r="IY20" s="348"/>
      <c r="IZ20" s="316">
        <v>3.3876512163279374E-2</v>
      </c>
    </row>
    <row r="21" spans="1:260" x14ac:dyDescent="0.25">
      <c r="A21" s="205" t="s">
        <v>635</v>
      </c>
      <c r="B21" s="502">
        <v>1777515.1730028</v>
      </c>
      <c r="C21" s="206">
        <f t="shared" si="0"/>
        <v>0.21085847367784744</v>
      </c>
      <c r="IW21" s="313"/>
      <c r="IX21" s="313"/>
      <c r="IY21" s="348"/>
      <c r="IZ21" s="316">
        <v>8.3404725081923075E-3</v>
      </c>
    </row>
    <row r="22" spans="1:260" x14ac:dyDescent="0.25">
      <c r="A22" s="205" t="s">
        <v>1138</v>
      </c>
      <c r="B22" s="502">
        <v>268969.08521560003</v>
      </c>
      <c r="C22" s="206">
        <f t="shared" si="0"/>
        <v>3.1906569145780772E-2</v>
      </c>
      <c r="IW22" s="313"/>
      <c r="IX22" s="313"/>
      <c r="IY22" s="348"/>
      <c r="IZ22" s="316">
        <v>0.21085847367784744</v>
      </c>
    </row>
    <row r="23" spans="1:260" x14ac:dyDescent="0.25">
      <c r="A23" s="205" t="s">
        <v>637</v>
      </c>
      <c r="B23" s="502">
        <v>184472.4121548</v>
      </c>
      <c r="C23" s="206">
        <f t="shared" si="0"/>
        <v>2.1883116303823894E-2</v>
      </c>
      <c r="IW23" s="313"/>
      <c r="IX23" s="313"/>
      <c r="IY23" s="348"/>
      <c r="IZ23" s="316">
        <v>3.1906569145780772E-2</v>
      </c>
    </row>
    <row r="24" spans="1:260" ht="15.75" thickBot="1" x14ac:dyDescent="0.3">
      <c r="A24" s="501" t="s">
        <v>638</v>
      </c>
      <c r="B24" s="500">
        <v>182829.99068040002</v>
      </c>
      <c r="C24" s="499">
        <f t="shared" si="0"/>
        <v>2.168828337610117E-2</v>
      </c>
      <c r="IW24" s="313"/>
      <c r="IZ24" s="316">
        <v>2.1883116303823894E-2</v>
      </c>
    </row>
    <row r="25" spans="1:260" ht="15.75" thickBot="1" x14ac:dyDescent="0.3">
      <c r="A25" s="494" t="s">
        <v>639</v>
      </c>
      <c r="B25" s="504">
        <f>SUM(B7:B24)</f>
        <v>8429896.8023382016</v>
      </c>
      <c r="C25" s="505">
        <v>1</v>
      </c>
      <c r="IZ25" s="316">
        <v>2.168828337610117E-2</v>
      </c>
    </row>
    <row r="26" spans="1:260" ht="3.75" customHeight="1" x14ac:dyDescent="0.25">
      <c r="A26" s="197"/>
      <c r="B26" s="197"/>
      <c r="C26" s="197"/>
    </row>
    <row r="27" spans="1:260" x14ac:dyDescent="0.25">
      <c r="A27" s="659" t="s">
        <v>768</v>
      </c>
      <c r="B27" s="659"/>
      <c r="C27" s="659"/>
    </row>
    <row r="28" spans="1:260" x14ac:dyDescent="0.25">
      <c r="A28" s="198"/>
      <c r="B28" s="199"/>
    </row>
    <row r="29" spans="1:260" x14ac:dyDescent="0.25">
      <c r="B29" s="199"/>
    </row>
    <row r="31" spans="1:260" x14ac:dyDescent="0.25">
      <c r="B31" s="199"/>
    </row>
    <row r="32" spans="1:260" x14ac:dyDescent="0.25">
      <c r="B32" s="199"/>
    </row>
  </sheetData>
  <mergeCells count="5">
    <mergeCell ref="A1:C1"/>
    <mergeCell ref="A2:C2"/>
    <mergeCell ref="A3:C3"/>
    <mergeCell ref="A4:C4"/>
    <mergeCell ref="A27:C2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workbookViewId="0">
      <selection activeCell="B16" sqref="B16"/>
    </sheetView>
  </sheetViews>
  <sheetFormatPr baseColWidth="10" defaultColWidth="11.42578125" defaultRowHeight="15" x14ac:dyDescent="0.25"/>
  <cols>
    <col min="1" max="1" width="42.42578125" style="333" customWidth="1"/>
    <col min="2" max="2" width="23.28515625" style="333" customWidth="1"/>
    <col min="3" max="3" width="29" style="333" customWidth="1"/>
    <col min="4" max="4" width="11.42578125" style="333"/>
    <col min="5" max="5" width="41.85546875" style="333" customWidth="1"/>
    <col min="6" max="16384" width="11.42578125" style="333"/>
  </cols>
  <sheetData>
    <row r="1" spans="1:6" ht="15.75" x14ac:dyDescent="0.25">
      <c r="A1" s="660" t="s">
        <v>766</v>
      </c>
      <c r="B1" s="661"/>
      <c r="C1" s="662"/>
    </row>
    <row r="2" spans="1:6" ht="15.75" x14ac:dyDescent="0.25">
      <c r="A2" s="649" t="s">
        <v>769</v>
      </c>
      <c r="B2" s="650"/>
      <c r="C2" s="654"/>
    </row>
    <row r="3" spans="1:6" x14ac:dyDescent="0.25">
      <c r="A3" s="655" t="s">
        <v>1473</v>
      </c>
      <c r="B3" s="651"/>
      <c r="C3" s="656"/>
    </row>
    <row r="4" spans="1:6" x14ac:dyDescent="0.25">
      <c r="A4" s="655" t="s">
        <v>747</v>
      </c>
      <c r="B4" s="651"/>
      <c r="C4" s="656"/>
    </row>
    <row r="5" spans="1:6" ht="4.5" customHeight="1" thickBot="1" x14ac:dyDescent="0.35">
      <c r="A5" s="461"/>
      <c r="B5" s="462"/>
      <c r="C5" s="463"/>
    </row>
    <row r="6" spans="1:6" x14ac:dyDescent="0.25">
      <c r="A6" s="202" t="s">
        <v>660</v>
      </c>
      <c r="B6" s="203" t="s">
        <v>639</v>
      </c>
      <c r="C6" s="204" t="s">
        <v>621</v>
      </c>
    </row>
    <row r="7" spans="1:6" x14ac:dyDescent="0.25">
      <c r="A7" s="192" t="s">
        <v>1139</v>
      </c>
      <c r="B7" s="24">
        <v>13753.513158000002</v>
      </c>
      <c r="C7" s="193">
        <f>(B7/$B$13)</f>
        <v>5.1134178290324593E-2</v>
      </c>
      <c r="E7" s="23"/>
      <c r="F7" s="306"/>
    </row>
    <row r="8" spans="1:6" x14ac:dyDescent="0.25">
      <c r="A8" s="192" t="s">
        <v>1140</v>
      </c>
      <c r="B8" s="24">
        <v>1096.8108256</v>
      </c>
      <c r="C8" s="193">
        <f t="shared" ref="C7:C12" si="0">(B8/$B$13)</f>
        <v>4.0778323082030759E-3</v>
      </c>
      <c r="E8" s="23"/>
      <c r="F8" s="306"/>
    </row>
    <row r="9" spans="1:6" x14ac:dyDescent="0.25">
      <c r="A9" s="192" t="s">
        <v>1202</v>
      </c>
      <c r="B9" s="24">
        <v>1001.7740320000001</v>
      </c>
      <c r="C9" s="193">
        <f t="shared" si="0"/>
        <v>3.7244950704910895E-3</v>
      </c>
      <c r="E9" s="23"/>
      <c r="F9" s="306"/>
    </row>
    <row r="10" spans="1:6" x14ac:dyDescent="0.25">
      <c r="A10" s="192" t="s">
        <v>662</v>
      </c>
      <c r="B10" s="24">
        <v>3373.7823000000003</v>
      </c>
      <c r="C10" s="193">
        <f t="shared" si="0"/>
        <v>1.2543383182106771E-2</v>
      </c>
      <c r="E10" s="23"/>
      <c r="F10" s="306"/>
    </row>
    <row r="11" spans="1:6" x14ac:dyDescent="0.25">
      <c r="A11" s="192" t="s">
        <v>1142</v>
      </c>
      <c r="B11" s="24">
        <v>23117.322606000002</v>
      </c>
      <c r="C11" s="193">
        <f t="shared" si="0"/>
        <v>8.5947879799902038E-2</v>
      </c>
      <c r="E11" s="23"/>
      <c r="F11" s="306"/>
    </row>
    <row r="12" spans="1:6" x14ac:dyDescent="0.25">
      <c r="A12" s="192" t="s">
        <v>1141</v>
      </c>
      <c r="B12" s="24">
        <v>226625.88229400001</v>
      </c>
      <c r="C12" s="193">
        <f t="shared" si="0"/>
        <v>0.8425722313489723</v>
      </c>
      <c r="E12" s="23"/>
      <c r="F12" s="306"/>
    </row>
    <row r="13" spans="1:6" ht="15.75" thickBot="1" x14ac:dyDescent="0.3">
      <c r="A13" s="200" t="s">
        <v>1</v>
      </c>
      <c r="B13" s="201">
        <f>SUM(B7:B12)</f>
        <v>268969.08521560003</v>
      </c>
      <c r="C13" s="317">
        <f>SUM(C7:C12)</f>
        <v>0.99999999999999989</v>
      </c>
    </row>
    <row r="15" spans="1:6" x14ac:dyDescent="0.25">
      <c r="A15" s="23"/>
    </row>
    <row r="16" spans="1:6" x14ac:dyDescent="0.25">
      <c r="A16" s="192"/>
    </row>
    <row r="17" spans="1:2" x14ac:dyDescent="0.25">
      <c r="A17" s="23"/>
      <c r="B17" s="306"/>
    </row>
    <row r="18" spans="1:2" x14ac:dyDescent="0.25">
      <c r="A18" s="23"/>
      <c r="B18" s="306"/>
    </row>
    <row r="19" spans="1:2" x14ac:dyDescent="0.25">
      <c r="A19" s="23"/>
      <c r="B19" s="306"/>
    </row>
    <row r="20" spans="1:2" x14ac:dyDescent="0.25">
      <c r="A20" s="23"/>
      <c r="B20" s="306"/>
    </row>
    <row r="21" spans="1:2" x14ac:dyDescent="0.25">
      <c r="A21" s="23"/>
      <c r="B21" s="306"/>
    </row>
    <row r="22" spans="1:2" x14ac:dyDescent="0.25">
      <c r="A22" s="23"/>
      <c r="B22" s="306"/>
    </row>
  </sheetData>
  <mergeCells count="4">
    <mergeCell ref="A1:C1"/>
    <mergeCell ref="A2:C2"/>
    <mergeCell ref="A3:C3"/>
    <mergeCell ref="A4:C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C172"/>
  <sheetViews>
    <sheetView workbookViewId="0">
      <selection activeCell="B5" sqref="B5"/>
    </sheetView>
  </sheetViews>
  <sheetFormatPr baseColWidth="10" defaultColWidth="0" defaultRowHeight="15" zeroHeight="1" x14ac:dyDescent="0.25"/>
  <cols>
    <col min="1" max="1" width="32.5703125" style="333" customWidth="1"/>
    <col min="2" max="2" width="32.140625" style="333" customWidth="1"/>
    <col min="3" max="3" width="33.140625" style="333" customWidth="1"/>
    <col min="4" max="16382" width="11.42578125" style="333" hidden="1"/>
    <col min="16383" max="16383" width="6.5703125" style="333" hidden="1" customWidth="1"/>
    <col min="16384" max="16384" width="10" style="333" hidden="1" customWidth="1"/>
  </cols>
  <sheetData>
    <row r="1" spans="1:3" ht="36.75" customHeight="1" x14ac:dyDescent="0.25">
      <c r="A1" s="663" t="s">
        <v>770</v>
      </c>
      <c r="B1" s="663"/>
      <c r="C1" s="663"/>
    </row>
    <row r="2" spans="1:3" x14ac:dyDescent="0.25">
      <c r="A2" s="664" t="s">
        <v>1473</v>
      </c>
      <c r="B2" s="664"/>
      <c r="C2" s="664"/>
    </row>
    <row r="3" spans="1:3" x14ac:dyDescent="0.25">
      <c r="A3" s="665" t="s">
        <v>747</v>
      </c>
      <c r="B3" s="665"/>
      <c r="C3" s="665"/>
    </row>
    <row r="4" spans="1:3" ht="5.25" customHeight="1" x14ac:dyDescent="0.25">
      <c r="A4" s="207"/>
      <c r="B4" s="207"/>
      <c r="C4" s="207"/>
    </row>
    <row r="5" spans="1:3" x14ac:dyDescent="0.25">
      <c r="A5" s="464" t="s">
        <v>619</v>
      </c>
      <c r="B5" s="465" t="s">
        <v>620</v>
      </c>
      <c r="C5" s="466" t="s">
        <v>621</v>
      </c>
    </row>
    <row r="6" spans="1:3" x14ac:dyDescent="0.25">
      <c r="A6" s="22" t="s">
        <v>622</v>
      </c>
      <c r="B6" s="506">
        <v>1239623.7766584</v>
      </c>
      <c r="C6" s="467">
        <v>7.541819479507024E-2</v>
      </c>
    </row>
    <row r="7" spans="1:3" x14ac:dyDescent="0.25">
      <c r="A7" s="22" t="s">
        <v>571</v>
      </c>
      <c r="B7" s="506">
        <v>286378.69656480005</v>
      </c>
      <c r="C7" s="467">
        <v>1.7423160743902183E-2</v>
      </c>
    </row>
    <row r="8" spans="1:3" x14ac:dyDescent="0.25">
      <c r="A8" s="22" t="s">
        <v>587</v>
      </c>
      <c r="B8" s="506">
        <v>317525.05962240003</v>
      </c>
      <c r="C8" s="467">
        <v>1.9318092513094413E-2</v>
      </c>
    </row>
    <row r="9" spans="1:3" x14ac:dyDescent="0.25">
      <c r="A9" s="22" t="s">
        <v>578</v>
      </c>
      <c r="B9" s="506">
        <v>15825.2415958</v>
      </c>
      <c r="C9" s="467">
        <v>9.628011141964289E-4</v>
      </c>
    </row>
    <row r="10" spans="1:3" x14ac:dyDescent="0.25">
      <c r="A10" s="22" t="s">
        <v>572</v>
      </c>
      <c r="B10" s="506">
        <v>314599.07960040006</v>
      </c>
      <c r="C10" s="467">
        <v>1.9140077105983932E-2</v>
      </c>
    </row>
    <row r="11" spans="1:3" x14ac:dyDescent="0.25">
      <c r="A11" s="22" t="s">
        <v>573</v>
      </c>
      <c r="B11" s="506">
        <v>1506490.8936644001</v>
      </c>
      <c r="C11" s="467">
        <v>9.1654279156901233E-2</v>
      </c>
    </row>
    <row r="12" spans="1:3" x14ac:dyDescent="0.25">
      <c r="A12" s="22" t="s">
        <v>574</v>
      </c>
      <c r="B12" s="506">
        <v>794616.8844488</v>
      </c>
      <c r="C12" s="467">
        <v>4.8344160629411506E-2</v>
      </c>
    </row>
    <row r="13" spans="1:3" x14ac:dyDescent="0.25">
      <c r="A13" s="22" t="s">
        <v>579</v>
      </c>
      <c r="B13" s="506">
        <v>9680.6325111999995</v>
      </c>
      <c r="C13" s="467">
        <v>5.8896565410939371E-4</v>
      </c>
    </row>
    <row r="14" spans="1:3" x14ac:dyDescent="0.25">
      <c r="A14" s="22" t="s">
        <v>588</v>
      </c>
      <c r="B14" s="506">
        <v>460357.32446199999</v>
      </c>
      <c r="C14" s="467">
        <v>2.8007948076959149E-2</v>
      </c>
    </row>
    <row r="15" spans="1:3" x14ac:dyDescent="0.25">
      <c r="A15" s="22" t="s">
        <v>589</v>
      </c>
      <c r="B15" s="506">
        <v>897385.76220300002</v>
      </c>
      <c r="C15" s="467">
        <v>5.4596576392386048E-2</v>
      </c>
    </row>
    <row r="16" spans="1:3" x14ac:dyDescent="0.25">
      <c r="A16" s="22" t="s">
        <v>575</v>
      </c>
      <c r="B16" s="506">
        <v>965648.71599699999</v>
      </c>
      <c r="C16" s="467">
        <v>5.8749666098684469E-2</v>
      </c>
    </row>
    <row r="17" spans="1:3" x14ac:dyDescent="0.25">
      <c r="A17" s="22" t="s">
        <v>592</v>
      </c>
      <c r="B17" s="506">
        <v>5121.3151640000006</v>
      </c>
      <c r="C17" s="467">
        <v>3.1157868372504963E-4</v>
      </c>
    </row>
    <row r="18" spans="1:3" x14ac:dyDescent="0.25">
      <c r="A18" s="22" t="s">
        <v>623</v>
      </c>
      <c r="B18" s="506">
        <v>7983.6133258000009</v>
      </c>
      <c r="C18" s="467">
        <v>4.8571971295741361E-4</v>
      </c>
    </row>
    <row r="19" spans="1:3" x14ac:dyDescent="0.25">
      <c r="A19" s="22" t="s">
        <v>624</v>
      </c>
      <c r="B19" s="506">
        <v>3812.6650001999997</v>
      </c>
      <c r="C19" s="467">
        <v>2.3196095225645866E-4</v>
      </c>
    </row>
    <row r="20" spans="1:3" s="518" customFormat="1" x14ac:dyDescent="0.25">
      <c r="A20" s="22" t="s">
        <v>625</v>
      </c>
      <c r="B20" s="506">
        <v>1011.8819676000001</v>
      </c>
      <c r="C20" s="467">
        <v>6.1562477889697261E-5</v>
      </c>
    </row>
    <row r="21" spans="1:3" s="518" customFormat="1" x14ac:dyDescent="0.25">
      <c r="A21" s="22" t="s">
        <v>1240</v>
      </c>
      <c r="B21" s="506">
        <v>4060.2454186000004</v>
      </c>
      <c r="C21" s="467">
        <v>2.4702364189981945E-4</v>
      </c>
    </row>
    <row r="22" spans="1:3" x14ac:dyDescent="0.25">
      <c r="A22" s="22" t="s">
        <v>1237</v>
      </c>
      <c r="B22" s="506">
        <v>11986.676597000001</v>
      </c>
      <c r="C22" s="467">
        <v>7.2926441680149585E-4</v>
      </c>
    </row>
    <row r="23" spans="1:3" x14ac:dyDescent="0.25">
      <c r="A23" s="22" t="s">
        <v>576</v>
      </c>
      <c r="B23" s="506">
        <v>74308.242906800006</v>
      </c>
      <c r="C23" s="467">
        <v>4.5208825806257284E-3</v>
      </c>
    </row>
    <row r="24" spans="1:3" x14ac:dyDescent="0.25">
      <c r="A24" s="22" t="s">
        <v>593</v>
      </c>
      <c r="B24" s="506">
        <v>163932.68405919999</v>
      </c>
      <c r="C24" s="467">
        <v>9.973596289822079E-3</v>
      </c>
    </row>
    <row r="25" spans="1:3" x14ac:dyDescent="0.25">
      <c r="A25" s="22" t="s">
        <v>577</v>
      </c>
      <c r="B25" s="506">
        <v>406920.43206640007</v>
      </c>
      <c r="C25" s="467">
        <v>2.4756869777381542E-2</v>
      </c>
    </row>
    <row r="26" spans="1:3" x14ac:dyDescent="0.25">
      <c r="A26" s="22" t="s">
        <v>580</v>
      </c>
      <c r="B26" s="506">
        <v>23973.621282799999</v>
      </c>
      <c r="C26" s="467">
        <v>1.4585451440140382E-3</v>
      </c>
    </row>
    <row r="27" spans="1:3" x14ac:dyDescent="0.25">
      <c r="A27" s="22" t="s">
        <v>627</v>
      </c>
      <c r="B27" s="506">
        <v>9368.0223112000003</v>
      </c>
      <c r="C27" s="467">
        <v>5.6994657961077452E-4</v>
      </c>
    </row>
    <row r="28" spans="1:3" x14ac:dyDescent="0.25">
      <c r="A28" s="22" t="s">
        <v>611</v>
      </c>
      <c r="B28" s="506">
        <v>14371.9302902</v>
      </c>
      <c r="C28" s="467">
        <v>8.7438225905065304E-4</v>
      </c>
    </row>
    <row r="29" spans="1:3" x14ac:dyDescent="0.25">
      <c r="A29" s="22" t="s">
        <v>594</v>
      </c>
      <c r="B29" s="506">
        <v>10692.9107124</v>
      </c>
      <c r="C29" s="467">
        <v>6.5055223868645199E-4</v>
      </c>
    </row>
    <row r="30" spans="1:3" x14ac:dyDescent="0.25">
      <c r="A30" s="22" t="s">
        <v>581</v>
      </c>
      <c r="B30" s="506">
        <v>1224.7068820000002</v>
      </c>
      <c r="C30" s="467">
        <v>7.4510657130604519E-5</v>
      </c>
    </row>
    <row r="31" spans="1:3" x14ac:dyDescent="0.25">
      <c r="A31" s="22" t="s">
        <v>937</v>
      </c>
      <c r="B31" s="506">
        <v>3590.4049790000004</v>
      </c>
      <c r="C31" s="467">
        <v>2.1843874504355427E-4</v>
      </c>
    </row>
    <row r="32" spans="1:3" x14ac:dyDescent="0.25">
      <c r="A32" s="22" t="s">
        <v>612</v>
      </c>
      <c r="B32" s="506">
        <v>3102.7814985999998</v>
      </c>
      <c r="C32" s="467">
        <v>1.8877193538410103E-4</v>
      </c>
    </row>
    <row r="33" spans="1:3" x14ac:dyDescent="0.25">
      <c r="A33" s="22" t="s">
        <v>1200</v>
      </c>
      <c r="B33" s="506">
        <v>5154.1128239999998</v>
      </c>
      <c r="C33" s="467">
        <v>3.1357407971315356E-4</v>
      </c>
    </row>
    <row r="34" spans="1:3" x14ac:dyDescent="0.25">
      <c r="A34" s="22" t="s">
        <v>628</v>
      </c>
      <c r="B34" s="506">
        <v>452.65003420000005</v>
      </c>
      <c r="C34" s="467">
        <v>2.7539039744232131E-5</v>
      </c>
    </row>
    <row r="35" spans="1:3" x14ac:dyDescent="0.25">
      <c r="A35" s="22" t="s">
        <v>648</v>
      </c>
      <c r="B35" s="506">
        <v>7158.6199160000006</v>
      </c>
      <c r="C35" s="467">
        <v>4.3552745716455676E-4</v>
      </c>
    </row>
    <row r="36" spans="1:3" x14ac:dyDescent="0.25">
      <c r="A36" s="22" t="s">
        <v>595</v>
      </c>
      <c r="B36" s="506">
        <v>593728.66763559997</v>
      </c>
      <c r="C36" s="467">
        <v>3.6122205103120204E-2</v>
      </c>
    </row>
    <row r="37" spans="1:3" x14ac:dyDescent="0.25">
      <c r="A37" s="22" t="s">
        <v>582</v>
      </c>
      <c r="B37" s="506">
        <v>9702.5712027999998</v>
      </c>
      <c r="C37" s="467">
        <v>5.9030039497819022E-4</v>
      </c>
    </row>
    <row r="38" spans="1:3" x14ac:dyDescent="0.25">
      <c r="A38" s="22" t="s">
        <v>607</v>
      </c>
      <c r="B38" s="506">
        <v>9018.8439894000021</v>
      </c>
      <c r="C38" s="467">
        <v>5.4870271579693538E-4</v>
      </c>
    </row>
    <row r="39" spans="1:3" x14ac:dyDescent="0.25">
      <c r="A39" s="22" t="s">
        <v>567</v>
      </c>
      <c r="B39" s="506">
        <v>331.86580840000005</v>
      </c>
      <c r="C39" s="467">
        <v>2.019057770189234E-5</v>
      </c>
    </row>
    <row r="40" spans="1:3" x14ac:dyDescent="0.25">
      <c r="A40" s="22" t="s">
        <v>608</v>
      </c>
      <c r="B40" s="506">
        <v>580.4620556000001</v>
      </c>
      <c r="C40" s="467">
        <v>3.5315069946783801E-5</v>
      </c>
    </row>
    <row r="41" spans="1:3" x14ac:dyDescent="0.25">
      <c r="A41" s="22" t="s">
        <v>597</v>
      </c>
      <c r="B41" s="506">
        <v>60.190737599999999</v>
      </c>
      <c r="C41" s="467">
        <v>3.6619794317051815E-6</v>
      </c>
    </row>
    <row r="42" spans="1:3" x14ac:dyDescent="0.25">
      <c r="A42" s="22" t="s">
        <v>630</v>
      </c>
      <c r="B42" s="506">
        <v>206.98067460000001</v>
      </c>
      <c r="C42" s="467">
        <v>1.2592618123119049E-5</v>
      </c>
    </row>
    <row r="43" spans="1:3" x14ac:dyDescent="0.25">
      <c r="A43" s="22" t="s">
        <v>631</v>
      </c>
      <c r="B43" s="506">
        <v>1310.9580050000002</v>
      </c>
      <c r="C43" s="467">
        <v>7.9758139566963202E-5</v>
      </c>
    </row>
    <row r="44" spans="1:3" x14ac:dyDescent="0.25">
      <c r="A44" s="22" t="s">
        <v>618</v>
      </c>
      <c r="B44" s="506">
        <v>34945.557281599999</v>
      </c>
      <c r="C44" s="467">
        <v>2.1260731650295382E-3</v>
      </c>
    </row>
    <row r="45" spans="1:3" x14ac:dyDescent="0.25">
      <c r="A45" s="22" t="s">
        <v>632</v>
      </c>
      <c r="B45" s="506">
        <v>13229.267841999999</v>
      </c>
      <c r="C45" s="467">
        <v>8.0486315113577865E-4</v>
      </c>
    </row>
    <row r="46" spans="1:3" x14ac:dyDescent="0.25">
      <c r="A46" s="22" t="s">
        <v>583</v>
      </c>
      <c r="B46" s="506">
        <v>4273.5180851999994</v>
      </c>
      <c r="C46" s="467">
        <v>2.59999062198276E-4</v>
      </c>
    </row>
    <row r="47" spans="1:3" x14ac:dyDescent="0.25">
      <c r="A47" s="22" t="s">
        <v>584</v>
      </c>
      <c r="B47" s="506">
        <v>19550.928244400002</v>
      </c>
      <c r="C47" s="467">
        <v>1.1894703397310868E-3</v>
      </c>
    </row>
    <row r="48" spans="1:3" s="518" customFormat="1" x14ac:dyDescent="0.25">
      <c r="A48" s="22" t="s">
        <v>633</v>
      </c>
      <c r="B48" s="506">
        <v>487.14609300000006</v>
      </c>
      <c r="C48" s="467">
        <v>2.9637765608666336E-5</v>
      </c>
    </row>
    <row r="49" spans="1:3" x14ac:dyDescent="0.25">
      <c r="A49" s="22" t="s">
        <v>609</v>
      </c>
      <c r="B49" s="506">
        <v>352132.05161959998</v>
      </c>
      <c r="C49" s="467">
        <v>2.1423567507089701E-2</v>
      </c>
    </row>
    <row r="50" spans="1:3" s="518" customFormat="1" x14ac:dyDescent="0.25">
      <c r="A50" s="22" t="s">
        <v>568</v>
      </c>
      <c r="B50" s="506">
        <v>8157.5200196000014</v>
      </c>
      <c r="C50" s="467">
        <v>4.9630012384992692E-4</v>
      </c>
    </row>
    <row r="51" spans="1:3" x14ac:dyDescent="0.25">
      <c r="A51" s="22" t="s">
        <v>634</v>
      </c>
      <c r="B51" s="506">
        <v>8438.5408800000005</v>
      </c>
      <c r="C51" s="467">
        <v>5.1339731607082594E-4</v>
      </c>
    </row>
    <row r="52" spans="1:3" x14ac:dyDescent="0.25">
      <c r="A52" s="22" t="s">
        <v>635</v>
      </c>
      <c r="B52" s="506">
        <v>1596843.5552356003</v>
      </c>
      <c r="C52" s="467">
        <v>9.715129749338286E-2</v>
      </c>
    </row>
    <row r="53" spans="1:3" x14ac:dyDescent="0.25">
      <c r="A53" s="22" t="s">
        <v>636</v>
      </c>
      <c r="B53" s="506">
        <v>405166.35332180007</v>
      </c>
      <c r="C53" s="467">
        <v>2.4650152356388906E-2</v>
      </c>
    </row>
    <row r="54" spans="1:3" x14ac:dyDescent="0.25">
      <c r="A54" s="22" t="s">
        <v>637</v>
      </c>
      <c r="B54" s="506">
        <v>5596707.7418560013</v>
      </c>
      <c r="C54" s="467">
        <v>0.34050137036270228</v>
      </c>
    </row>
    <row r="55" spans="1:3" x14ac:dyDescent="0.25">
      <c r="A55" s="22" t="s">
        <v>638</v>
      </c>
      <c r="B55" s="506">
        <v>215435.00075159999</v>
      </c>
      <c r="C55" s="467">
        <v>1.3106975808546155E-2</v>
      </c>
    </row>
    <row r="56" spans="1:3" ht="15.75" thickBot="1" x14ac:dyDescent="0.3">
      <c r="A56" s="187" t="s">
        <v>639</v>
      </c>
      <c r="B56" s="188">
        <f>SUM(B6:B55)</f>
        <v>16436667.305903606</v>
      </c>
      <c r="C56" s="312">
        <f>SUM(C6:C55)</f>
        <v>1.0000000000000004</v>
      </c>
    </row>
    <row r="57" spans="1:3" ht="3" customHeight="1" x14ac:dyDescent="0.25">
      <c r="A57" s="208"/>
      <c r="B57" s="208"/>
      <c r="C57" s="208"/>
    </row>
    <row r="58" spans="1:3" x14ac:dyDescent="0.25">
      <c r="A58" s="8"/>
    </row>
    <row r="59" spans="1:3" x14ac:dyDescent="0.25"/>
    <row r="60" spans="1:3" x14ac:dyDescent="0.25"/>
    <row r="61" spans="1:3" x14ac:dyDescent="0.25"/>
    <row r="62" spans="1:3" x14ac:dyDescent="0.25"/>
    <row r="63" spans="1:3" x14ac:dyDescent="0.25"/>
    <row r="64" spans="1:3" x14ac:dyDescent="0.25"/>
    <row r="65" x14ac:dyDescent="0.25"/>
    <row r="66" x14ac:dyDescent="0.25"/>
    <row r="67" x14ac:dyDescent="0.25"/>
    <row r="68" x14ac:dyDescent="0.25"/>
    <row r="69" x14ac:dyDescent="0.25"/>
    <row r="70" x14ac:dyDescent="0.25"/>
    <row r="71" x14ac:dyDescent="0.25"/>
    <row r="72" x14ac:dyDescent="0.25"/>
    <row r="73" x14ac:dyDescent="0.25"/>
    <row r="74" x14ac:dyDescent="0.25"/>
    <row r="75" x14ac:dyDescent="0.25"/>
    <row r="76" x14ac:dyDescent="0.25"/>
    <row r="77" x14ac:dyDescent="0.25"/>
    <row r="78" x14ac:dyDescent="0.25"/>
    <row r="79" x14ac:dyDescent="0.25"/>
    <row r="80" x14ac:dyDescent="0.25"/>
    <row r="81" x14ac:dyDescent="0.25"/>
    <row r="82" x14ac:dyDescent="0.25"/>
    <row r="83" x14ac:dyDescent="0.25"/>
    <row r="84" x14ac:dyDescent="0.25"/>
    <row r="85" x14ac:dyDescent="0.25"/>
    <row r="86" x14ac:dyDescent="0.25"/>
    <row r="87" x14ac:dyDescent="0.25"/>
    <row r="88" x14ac:dyDescent="0.25"/>
    <row r="89" x14ac:dyDescent="0.25"/>
    <row r="90" x14ac:dyDescent="0.25"/>
    <row r="91" x14ac:dyDescent="0.25"/>
    <row r="92" x14ac:dyDescent="0.25"/>
    <row r="93" x14ac:dyDescent="0.25"/>
    <row r="94" x14ac:dyDescent="0.25"/>
    <row r="95" x14ac:dyDescent="0.25"/>
    <row r="96" x14ac:dyDescent="0.25"/>
    <row r="97" x14ac:dyDescent="0.25"/>
    <row r="98" x14ac:dyDescent="0.25"/>
    <row r="99" x14ac:dyDescent="0.25"/>
    <row r="100" x14ac:dyDescent="0.25"/>
    <row r="101" x14ac:dyDescent="0.25"/>
    <row r="102" x14ac:dyDescent="0.25"/>
    <row r="103" x14ac:dyDescent="0.25"/>
    <row r="104" x14ac:dyDescent="0.25"/>
    <row r="105" x14ac:dyDescent="0.25"/>
    <row r="106" x14ac:dyDescent="0.25"/>
    <row r="107" x14ac:dyDescent="0.25"/>
    <row r="108" x14ac:dyDescent="0.25"/>
    <row r="109" x14ac:dyDescent="0.25"/>
    <row r="110" x14ac:dyDescent="0.25"/>
    <row r="111" x14ac:dyDescent="0.25"/>
    <row r="112" x14ac:dyDescent="0.25"/>
    <row r="113" x14ac:dyDescent="0.25"/>
    <row r="114" x14ac:dyDescent="0.25"/>
    <row r="115" x14ac:dyDescent="0.25"/>
    <row r="116" x14ac:dyDescent="0.25"/>
    <row r="117" x14ac:dyDescent="0.25"/>
    <row r="118" x14ac:dyDescent="0.25"/>
    <row r="119" x14ac:dyDescent="0.25"/>
    <row r="120" x14ac:dyDescent="0.25"/>
    <row r="121" x14ac:dyDescent="0.25"/>
    <row r="122" x14ac:dyDescent="0.25"/>
    <row r="123" x14ac:dyDescent="0.25"/>
    <row r="124" x14ac:dyDescent="0.25"/>
    <row r="125" x14ac:dyDescent="0.25"/>
    <row r="126" x14ac:dyDescent="0.25"/>
    <row r="127" x14ac:dyDescent="0.25"/>
    <row r="128" x14ac:dyDescent="0.25"/>
    <row r="129" x14ac:dyDescent="0.25"/>
    <row r="130" x14ac:dyDescent="0.25"/>
    <row r="131" x14ac:dyDescent="0.25"/>
    <row r="132" x14ac:dyDescent="0.25"/>
    <row r="133" x14ac:dyDescent="0.25"/>
    <row r="134" x14ac:dyDescent="0.25"/>
    <row r="135" x14ac:dyDescent="0.25"/>
    <row r="136" x14ac:dyDescent="0.25"/>
    <row r="137" x14ac:dyDescent="0.25"/>
    <row r="138" x14ac:dyDescent="0.25"/>
    <row r="139" x14ac:dyDescent="0.25"/>
    <row r="140" x14ac:dyDescent="0.25"/>
    <row r="141" x14ac:dyDescent="0.25"/>
    <row r="142" x14ac:dyDescent="0.25"/>
    <row r="143" x14ac:dyDescent="0.25"/>
    <row r="144" x14ac:dyDescent="0.25"/>
    <row r="145" x14ac:dyDescent="0.25"/>
    <row r="146" x14ac:dyDescent="0.25"/>
    <row r="147" x14ac:dyDescent="0.25"/>
    <row r="148" x14ac:dyDescent="0.25"/>
    <row r="149" x14ac:dyDescent="0.25"/>
    <row r="150" x14ac:dyDescent="0.25"/>
    <row r="151" x14ac:dyDescent="0.25"/>
    <row r="152" x14ac:dyDescent="0.25"/>
    <row r="153" x14ac:dyDescent="0.25"/>
    <row r="154" x14ac:dyDescent="0.25"/>
    <row r="155" x14ac:dyDescent="0.25"/>
    <row r="156" x14ac:dyDescent="0.25"/>
    <row r="157" x14ac:dyDescent="0.25"/>
    <row r="158" x14ac:dyDescent="0.25"/>
    <row r="159" x14ac:dyDescent="0.25"/>
    <row r="160" x14ac:dyDescent="0.25"/>
    <row r="161" x14ac:dyDescent="0.25"/>
    <row r="162" x14ac:dyDescent="0.25"/>
    <row r="163" x14ac:dyDescent="0.25"/>
    <row r="164" x14ac:dyDescent="0.25"/>
    <row r="165" x14ac:dyDescent="0.25"/>
    <row r="166" x14ac:dyDescent="0.25"/>
    <row r="167" x14ac:dyDescent="0.25"/>
    <row r="168" x14ac:dyDescent="0.25"/>
    <row r="169" x14ac:dyDescent="0.25"/>
    <row r="170" x14ac:dyDescent="0.25"/>
    <row r="171" x14ac:dyDescent="0.25"/>
    <row r="172" x14ac:dyDescent="0.25"/>
  </sheetData>
  <mergeCells count="3">
    <mergeCell ref="A1:C1"/>
    <mergeCell ref="A2:C2"/>
    <mergeCell ref="A3:C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21</vt:i4>
      </vt:variant>
    </vt:vector>
  </HeadingPairs>
  <TitlesOfParts>
    <vt:vector size="21" baseType="lpstr">
      <vt:lpstr>ÍNDICE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ABREVIATURAS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ADOLFO GODOY QUISBERT</dc:creator>
  <cp:lastModifiedBy>Ana Gabriela Silvetty Loup</cp:lastModifiedBy>
  <dcterms:created xsi:type="dcterms:W3CDTF">2023-06-19T13:24:00Z</dcterms:created>
  <dcterms:modified xsi:type="dcterms:W3CDTF">2024-09-16T16:44:59Z</dcterms:modified>
</cp:coreProperties>
</file>