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"/>
    </mc:Choice>
  </mc:AlternateContent>
  <bookViews>
    <workbookView xWindow="0" yWindow="0" windowWidth="17925" windowHeight="9645" tabRatio="714"/>
  </bookViews>
  <sheets>
    <sheet name="INDICE" sheetId="17" r:id="rId1"/>
    <sheet name="1" sheetId="195" r:id="rId2"/>
    <sheet name="2" sheetId="245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" sheetId="242" r:id="rId20"/>
    <sheet name="ABREVIATURAS" sheetId="18" r:id="rId21"/>
  </sheets>
  <definedNames>
    <definedName name="Número_de_participantes_por_Fondo_de_Inversión">INDICE!$B$11</definedName>
  </definedNames>
  <calcPr calcId="162913"/>
</workbook>
</file>

<file path=xl/calcChain.xml><?xml version="1.0" encoding="utf-8"?>
<calcChain xmlns="http://schemas.openxmlformats.org/spreadsheetml/2006/main">
  <c r="C27" i="242" l="1"/>
  <c r="C50" i="184"/>
  <c r="B14" i="244"/>
  <c r="B100" i="237"/>
  <c r="B85" i="225"/>
  <c r="B21" i="235"/>
  <c r="C82" i="234" l="1"/>
  <c r="B82" i="234"/>
  <c r="C85" i="233"/>
  <c r="D196" i="232"/>
  <c r="D194" i="232"/>
  <c r="D193" i="232"/>
  <c r="C193" i="232"/>
  <c r="D89" i="232"/>
  <c r="C89" i="232"/>
  <c r="D85" i="232"/>
  <c r="C85" i="232"/>
  <c r="D43" i="232"/>
  <c r="D90" i="232" s="1"/>
  <c r="C43" i="232"/>
  <c r="K9" i="195" l="1"/>
  <c r="K10" i="195"/>
  <c r="K11" i="195"/>
  <c r="K12" i="195"/>
  <c r="K13" i="195"/>
  <c r="K14" i="195"/>
  <c r="K15" i="195"/>
  <c r="K16" i="195"/>
  <c r="K17" i="195"/>
  <c r="K18" i="195"/>
  <c r="K19" i="195"/>
  <c r="K20" i="195"/>
  <c r="K21" i="195"/>
  <c r="K22" i="195"/>
  <c r="K23" i="195"/>
  <c r="K24" i="195"/>
  <c r="K8" i="195"/>
  <c r="J25" i="195"/>
  <c r="J9" i="195"/>
  <c r="J10" i="195"/>
  <c r="J11" i="195"/>
  <c r="J12" i="195"/>
  <c r="J13" i="195"/>
  <c r="J14" i="195"/>
  <c r="J15" i="195"/>
  <c r="J16" i="195"/>
  <c r="J17" i="195"/>
  <c r="J18" i="195"/>
  <c r="J19" i="195"/>
  <c r="J20" i="195"/>
  <c r="J21" i="195"/>
  <c r="J22" i="195"/>
  <c r="J23" i="195"/>
  <c r="J24" i="195"/>
  <c r="J8" i="195"/>
  <c r="I25" i="195"/>
  <c r="B27" i="242" l="1"/>
  <c r="E27" i="242" l="1"/>
  <c r="C21" i="235" l="1"/>
  <c r="C28" i="233"/>
  <c r="B16" i="243" l="1"/>
  <c r="C14" i="244" l="1"/>
  <c r="C16" i="243"/>
  <c r="D27" i="242" l="1"/>
  <c r="B101" i="241"/>
  <c r="B18" i="193"/>
  <c r="C7" i="193" s="1"/>
  <c r="F6" i="192"/>
  <c r="C100" i="237" l="1"/>
  <c r="C91" i="233" l="1"/>
  <c r="C53" i="233"/>
  <c r="C49" i="233"/>
  <c r="C54" i="233" l="1"/>
  <c r="C92" i="233"/>
  <c r="C94" i="233" l="1"/>
  <c r="D50" i="184"/>
  <c r="C85" i="225"/>
  <c r="F7" i="192"/>
  <c r="D18" i="192"/>
  <c r="E9" i="184"/>
  <c r="E8" i="184"/>
  <c r="E35" i="184"/>
  <c r="E36" i="184"/>
  <c r="E37" i="184"/>
  <c r="E38" i="184"/>
  <c r="E39" i="184"/>
  <c r="E40" i="184"/>
  <c r="E41" i="184"/>
  <c r="C11" i="193"/>
  <c r="F17" i="192"/>
  <c r="E10" i="184"/>
  <c r="E11" i="184"/>
  <c r="E12" i="184"/>
  <c r="E13" i="184"/>
  <c r="E14" i="184"/>
  <c r="E15" i="184"/>
  <c r="E16" i="184"/>
  <c r="E17" i="184"/>
  <c r="E18" i="184"/>
  <c r="E19" i="184"/>
  <c r="E20" i="184"/>
  <c r="E21" i="184"/>
  <c r="E22" i="184"/>
  <c r="E23" i="184"/>
  <c r="E24" i="184"/>
  <c r="E25" i="184"/>
  <c r="E26" i="184"/>
  <c r="E27" i="184"/>
  <c r="E28" i="184"/>
  <c r="E29" i="184"/>
  <c r="E30" i="184"/>
  <c r="E31" i="184"/>
  <c r="E32" i="184"/>
  <c r="E33" i="184"/>
  <c r="E34" i="184"/>
  <c r="E42" i="184"/>
  <c r="E43" i="184"/>
  <c r="E44" i="184"/>
  <c r="E45" i="184"/>
  <c r="E46" i="184"/>
  <c r="E47" i="184"/>
  <c r="E48" i="184"/>
  <c r="E49" i="184"/>
  <c r="B22" i="194"/>
  <c r="C7" i="194" s="1"/>
  <c r="F25" i="195"/>
  <c r="B25" i="195"/>
  <c r="G25" i="195"/>
  <c r="B18" i="192"/>
  <c r="F8" i="192"/>
  <c r="F9" i="192"/>
  <c r="F10" i="192"/>
  <c r="F11" i="192"/>
  <c r="F12" i="192"/>
  <c r="F13" i="192"/>
  <c r="F14" i="192"/>
  <c r="F15" i="192"/>
  <c r="F16" i="192"/>
  <c r="C25" i="195"/>
  <c r="E25" i="195"/>
  <c r="D25" i="195"/>
  <c r="H25" i="195"/>
  <c r="L25" i="195"/>
  <c r="M25" i="195"/>
  <c r="N25" i="195"/>
  <c r="O25" i="195"/>
  <c r="P25" i="195"/>
  <c r="Q25" i="195"/>
  <c r="R25" i="195"/>
  <c r="S25" i="195"/>
  <c r="T25" i="195"/>
  <c r="U25" i="195"/>
  <c r="V25" i="195"/>
  <c r="W25" i="195"/>
  <c r="X25" i="195"/>
  <c r="Y25" i="195"/>
  <c r="Z25" i="195"/>
  <c r="AA25" i="195"/>
  <c r="AB25" i="195"/>
  <c r="AC25" i="195"/>
  <c r="AD25" i="195"/>
  <c r="AE25" i="195"/>
  <c r="AF25" i="195"/>
  <c r="AG25" i="195"/>
  <c r="AH25" i="195"/>
  <c r="AI25" i="195"/>
  <c r="AJ25" i="195"/>
  <c r="AK25" i="195"/>
  <c r="AL25" i="195"/>
  <c r="AM25" i="195"/>
  <c r="AN25" i="195"/>
  <c r="AO25" i="195"/>
  <c r="AP25" i="195"/>
  <c r="AQ25" i="195"/>
  <c r="AR25" i="195"/>
  <c r="AS25" i="195"/>
  <c r="AT25" i="195"/>
  <c r="AU25" i="195"/>
  <c r="AV25" i="195"/>
  <c r="AW25" i="195"/>
  <c r="AX25" i="195"/>
  <c r="AY25" i="195"/>
  <c r="AZ25" i="195"/>
  <c r="BA25" i="195"/>
  <c r="BB25" i="195"/>
  <c r="BC25" i="195"/>
  <c r="BD25" i="195"/>
  <c r="BE25" i="195"/>
  <c r="BF25" i="195"/>
  <c r="BG25" i="195"/>
  <c r="BH25" i="195"/>
  <c r="BI25" i="195"/>
  <c r="BJ25" i="195"/>
  <c r="BK25" i="195"/>
  <c r="BL25" i="195"/>
  <c r="BM25" i="195"/>
  <c r="BN25" i="195"/>
  <c r="BO25" i="195"/>
  <c r="BP25" i="195"/>
  <c r="BQ25" i="195"/>
  <c r="BR25" i="195"/>
  <c r="BS25" i="195"/>
  <c r="BT25" i="195"/>
  <c r="BU25" i="195"/>
  <c r="BV25" i="195"/>
  <c r="BW25" i="195"/>
  <c r="BX25" i="195"/>
  <c r="BY25" i="195"/>
  <c r="BZ25" i="195"/>
  <c r="CA25" i="195"/>
  <c r="CB25" i="195"/>
  <c r="CC25" i="195"/>
  <c r="CD25" i="195"/>
  <c r="CE25" i="195"/>
  <c r="CF25" i="195"/>
  <c r="CG25" i="195"/>
  <c r="CH25" i="195"/>
  <c r="CI25" i="195"/>
  <c r="CJ25" i="195"/>
  <c r="CK25" i="195"/>
  <c r="CL25" i="195"/>
  <c r="CM25" i="195"/>
  <c r="CN25" i="195"/>
  <c r="CO25" i="195"/>
  <c r="CP25" i="195"/>
  <c r="CQ25" i="195"/>
  <c r="CR25" i="195"/>
  <c r="CS25" i="195"/>
  <c r="CT25" i="195"/>
  <c r="CU25" i="195"/>
  <c r="CV25" i="195"/>
  <c r="CW25" i="195"/>
  <c r="CX25" i="195"/>
  <c r="CY25" i="195"/>
  <c r="CZ25" i="195"/>
  <c r="DA25" i="195"/>
  <c r="DB25" i="195"/>
  <c r="DC25" i="195"/>
  <c r="DD25" i="195"/>
  <c r="DE25" i="195"/>
  <c r="DF25" i="195"/>
  <c r="DG25" i="195"/>
  <c r="DH25" i="195"/>
  <c r="DI25" i="195"/>
  <c r="DJ25" i="195"/>
  <c r="DK25" i="195"/>
  <c r="DL25" i="195"/>
  <c r="DM25" i="195"/>
  <c r="DN25" i="195"/>
  <c r="DO25" i="195"/>
  <c r="DP25" i="195"/>
  <c r="DQ25" i="195"/>
  <c r="DR25" i="195"/>
  <c r="DS25" i="195"/>
  <c r="DT25" i="195"/>
  <c r="DU25" i="195"/>
  <c r="DV25" i="195"/>
  <c r="DW25" i="195"/>
  <c r="DX25" i="195"/>
  <c r="DY25" i="195"/>
  <c r="DZ25" i="195"/>
  <c r="EA25" i="195"/>
  <c r="EB25" i="195"/>
  <c r="EC25" i="195"/>
  <c r="ED25" i="195"/>
  <c r="EE25" i="195"/>
  <c r="EF25" i="195"/>
  <c r="EG25" i="195"/>
  <c r="EH25" i="195"/>
  <c r="EI25" i="195"/>
  <c r="EJ25" i="195"/>
  <c r="EK25" i="195"/>
  <c r="EL25" i="195"/>
  <c r="EM25" i="195"/>
  <c r="EN25" i="195"/>
  <c r="EO25" i="195"/>
  <c r="EP25" i="195"/>
  <c r="EQ25" i="195"/>
  <c r="ER25" i="195"/>
  <c r="ES25" i="195"/>
  <c r="ET25" i="195"/>
  <c r="EU25" i="195"/>
  <c r="EV25" i="195"/>
  <c r="EW25" i="195"/>
  <c r="EX25" i="195"/>
  <c r="EY25" i="195"/>
  <c r="EZ25" i="195"/>
  <c r="FA25" i="195"/>
  <c r="FB25" i="195"/>
  <c r="FC25" i="195"/>
  <c r="FD25" i="195"/>
  <c r="FE25" i="195"/>
  <c r="FF25" i="195"/>
  <c r="FG25" i="195"/>
  <c r="FH25" i="195"/>
  <c r="FI25" i="195"/>
  <c r="FJ25" i="195"/>
  <c r="FK25" i="195"/>
  <c r="FL25" i="195"/>
  <c r="FM25" i="195"/>
  <c r="FN25" i="195"/>
  <c r="FO25" i="195"/>
  <c r="FP25" i="195"/>
  <c r="FQ25" i="195"/>
  <c r="FR25" i="195"/>
  <c r="FS25" i="195"/>
  <c r="FT25" i="195"/>
  <c r="FU25" i="195"/>
  <c r="FV25" i="195"/>
  <c r="FW25" i="195"/>
  <c r="FX25" i="195"/>
  <c r="FY25" i="195"/>
  <c r="FZ25" i="195"/>
  <c r="GA25" i="195"/>
  <c r="GB25" i="195"/>
  <c r="GC25" i="195"/>
  <c r="GD25" i="195"/>
  <c r="GE25" i="195"/>
  <c r="GF25" i="195"/>
  <c r="GG25" i="195"/>
  <c r="GH25" i="195"/>
  <c r="GI25" i="195"/>
  <c r="GJ25" i="195"/>
  <c r="GK25" i="195"/>
  <c r="GL25" i="195"/>
  <c r="GM25" i="195"/>
  <c r="GN25" i="195"/>
  <c r="GO25" i="195"/>
  <c r="GP25" i="195"/>
  <c r="GQ25" i="195"/>
  <c r="GR25" i="195"/>
  <c r="GS25" i="195"/>
  <c r="GT25" i="195"/>
  <c r="GU25" i="195"/>
  <c r="GV25" i="195"/>
  <c r="GW25" i="195"/>
  <c r="GX25" i="195"/>
  <c r="GY25" i="195"/>
  <c r="GZ25" i="195"/>
  <c r="HA25" i="195"/>
  <c r="HB25" i="195"/>
  <c r="HC25" i="195"/>
  <c r="HD25" i="195"/>
  <c r="HE25" i="195"/>
  <c r="HF25" i="195"/>
  <c r="HG25" i="195"/>
  <c r="HH25" i="195"/>
  <c r="HI25" i="195"/>
  <c r="HJ25" i="195"/>
  <c r="HK25" i="195"/>
  <c r="HL25" i="195"/>
  <c r="HM25" i="195"/>
  <c r="HN25" i="195"/>
  <c r="HO25" i="195"/>
  <c r="HP25" i="195"/>
  <c r="HQ25" i="195"/>
  <c r="HR25" i="195"/>
  <c r="HS25" i="195"/>
  <c r="HT25" i="195"/>
  <c r="HU25" i="195"/>
  <c r="HV25" i="195"/>
  <c r="HW25" i="195"/>
  <c r="HX25" i="195"/>
  <c r="HY25" i="195"/>
  <c r="HZ25" i="195"/>
  <c r="IA25" i="195"/>
  <c r="IB25" i="195"/>
  <c r="IC25" i="195"/>
  <c r="ID25" i="195"/>
  <c r="IE25" i="195"/>
  <c r="IF25" i="195"/>
  <c r="IG25" i="195"/>
  <c r="IH25" i="195"/>
  <c r="II25" i="195"/>
  <c r="IJ25" i="195"/>
  <c r="IK25" i="195"/>
  <c r="IL25" i="195"/>
  <c r="IM25" i="195"/>
  <c r="IN25" i="195"/>
  <c r="IO25" i="195"/>
  <c r="IP25" i="195"/>
  <c r="IQ25" i="195"/>
  <c r="IR25" i="195"/>
  <c r="IS25" i="195"/>
  <c r="IT25" i="195"/>
  <c r="IU25" i="195"/>
  <c r="IV25" i="195"/>
  <c r="C15" i="194"/>
  <c r="C10" i="194" l="1"/>
  <c r="C8" i="194"/>
  <c r="C21" i="194"/>
  <c r="C16" i="194"/>
  <c r="C20" i="194"/>
  <c r="C11" i="194"/>
  <c r="C9" i="194"/>
  <c r="C17" i="194"/>
  <c r="C12" i="194"/>
  <c r="C13" i="194"/>
  <c r="C19" i="194"/>
  <c r="C18" i="194"/>
  <c r="C14" i="194"/>
  <c r="C9" i="193"/>
  <c r="C14" i="193"/>
  <c r="C10" i="193"/>
  <c r="C17" i="193"/>
  <c r="C16" i="193"/>
  <c r="C12" i="193"/>
  <c r="C8" i="193"/>
  <c r="C13" i="193"/>
  <c r="C15" i="193"/>
  <c r="F18" i="192"/>
  <c r="E50" i="184"/>
  <c r="K25" i="195"/>
  <c r="C22" i="194" l="1"/>
  <c r="C18" i="193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<sst xmlns="http://schemas.openxmlformats.org/spreadsheetml/2006/main" count="2653" uniqueCount="1220">
  <si>
    <t>ENTIDAD</t>
  </si>
  <si>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</si>
  <si>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</si>
  <si>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</si>
  <si>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</si>
  <si>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</si>
  <si>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</si>
  <si>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</si>
  <si>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CANTIDAD VIGENTE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</si>
  <si>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</si>
  <si>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</si>
  <si>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</si>
  <si>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</si>
  <si>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</si>
  <si>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</si>
  <si>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</si>
  <si>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</si>
  <si>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</si>
  <si>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</si>
  <si>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</si>
  <si>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</si>
  <si>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</si>
  <si>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</si>
  <si>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</si>
  <si>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</si>
  <si>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Bonos BDP I - Emisión 4</t>
  </si>
  <si>
    <t>ASFI/DSV-ED-NFB-035/2012</t>
  </si>
  <si>
    <t>NFB-1-N3U-12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</si>
  <si>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</si>
  <si>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</si>
  <si>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</si>
  <si>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</si>
  <si>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</si>
  <si>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</si>
  <si>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</si>
  <si>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Subordinados Banco FIE 2</t>
  </si>
  <si>
    <t>ASFI/DSV-ED-FIE-031/2012</t>
  </si>
  <si>
    <t>FIE-N2U-12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</si>
  <si>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</si>
  <si>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</si>
  <si>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</si>
  <si>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</si>
  <si>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</si>
  <si>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</si>
  <si>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Bonos Subordinados BancoSol I</t>
  </si>
  <si>
    <t>ASFI/DSV-ED-BSO-005/2013</t>
  </si>
  <si>
    <t>BSO-N1U-13</t>
  </si>
  <si>
    <t>Bisa Leasing S.A.</t>
  </si>
  <si>
    <t>ASFI/DSV-ED-BIL-026/2012</t>
  </si>
  <si>
    <t>BIL-2-N1C-12</t>
  </si>
  <si>
    <t>BNB Leasing S.A.</t>
  </si>
  <si>
    <t>Compañía Americana de Inversiones S.A.</t>
  </si>
  <si>
    <t>Bonos CAISA - Emisión 1</t>
  </si>
  <si>
    <t>ASFI/DSV-ED-CAI-012/2012</t>
  </si>
  <si>
    <t>CAI-1-E1U-12</t>
  </si>
  <si>
    <t>Bonos COBEE III - Emisión 1</t>
  </si>
  <si>
    <t>ASFI/DSV-ED-PBC-004/2010</t>
  </si>
  <si>
    <t>BPC-1-N1C-10</t>
  </si>
  <si>
    <t>Bonos COBEE III - Emisión 3</t>
  </si>
  <si>
    <t>ASFI/DSV-ED-BPC-007/2012</t>
  </si>
  <si>
    <t>BPC-1-N2U-12</t>
  </si>
  <si>
    <t>Droguería INTI S.A.</t>
  </si>
  <si>
    <t>ASFI/DSV-ED-DIN-008/2011</t>
  </si>
  <si>
    <t>DIN-1-N1D-11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</si>
  <si>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</si>
  <si>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</si>
  <si>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</si>
  <si>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</si>
  <si>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</si>
  <si>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ELP-1-N1B-12</t>
  </si>
  <si>
    <t>ELP-1-N1C-12</t>
  </si>
  <si>
    <t>Empresa de Luz y Fuerza Eléctrica Cochabamba S.A.</t>
  </si>
  <si>
    <t>Empresa Eléctrica Guaracachi S.A.</t>
  </si>
  <si>
    <t>Empresa Ferroviaria Oriental S.A.</t>
  </si>
  <si>
    <t>Bonos Subordinados FASSIL - Emisión 1</t>
  </si>
  <si>
    <t>ASFI/DSV-ED-FSL-023/2011</t>
  </si>
  <si>
    <t>FSL-1-N1U-11</t>
  </si>
  <si>
    <t>Fortaleza Leasing S.A.</t>
  </si>
  <si>
    <t>Gas &amp; Electricidad S.A.</t>
  </si>
  <si>
    <t>Gobierno Autónomo Municipal de La Paz</t>
  </si>
  <si>
    <t>Gravetal Bolivia S.A.</t>
  </si>
  <si>
    <t>Bonos 2011 Gravetal Bolivia</t>
  </si>
  <si>
    <t>ASFI/DSV-ED-GRB-007/2011</t>
  </si>
  <si>
    <t>GRB-E1U-11</t>
  </si>
  <si>
    <t>Industrias de Aceite S.A.</t>
  </si>
  <si>
    <t>FIN-1-N2U-12</t>
  </si>
  <si>
    <t>Industrias Oleaginosas S.A.</t>
  </si>
  <si>
    <t>Bonos IOL I - Emisión 2</t>
  </si>
  <si>
    <t>ASFI/DSV-ED-IOL-006/2013</t>
  </si>
  <si>
    <t>IOL-1-E1C-13</t>
  </si>
  <si>
    <t>Ingenio Sucroalcoholero AGUAI S.A.</t>
  </si>
  <si>
    <t>Bonos AGUAI</t>
  </si>
  <si>
    <t>AGU-U1U-10</t>
  </si>
  <si>
    <t>Patrimonio Autónomo Sinchi Wayra - NAFIBO 015</t>
  </si>
  <si>
    <t>Sinchi Wayra - NAFIBO 015</t>
  </si>
  <si>
    <t>SPVS-IV-TD-SWI-013/2008</t>
  </si>
  <si>
    <t>SIW-TD-EU</t>
  </si>
  <si>
    <t>Sudaval Agencia de Bolsa S.A.</t>
  </si>
  <si>
    <t>ASFI/DSV-ED-NUT-015/2013</t>
  </si>
  <si>
    <t>NUT-1-N1B-13</t>
  </si>
  <si>
    <t>Telefónica Celular de Bolivia S.A. (TELECEL)</t>
  </si>
  <si>
    <t>Bonos TELECEL S.A. - Emisión 1</t>
  </si>
  <si>
    <t>ASFI/DSV-ED-TCB-011/2012</t>
  </si>
  <si>
    <t>TCB-1-N1U-12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</si>
  <si>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</si>
  <si>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</si>
  <si>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</si>
  <si>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</si>
  <si>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</si>
  <si>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</si>
  <si>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</si>
  <si>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</si>
  <si>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DÓLARES</t>
  </si>
  <si>
    <t>TOTAL FONDOS EN UFV´s</t>
  </si>
  <si>
    <t>TOTAL CARTERA FONDOS DE INVERSIÓN ABIERTOS</t>
  </si>
  <si>
    <t>FONDOS DE INVERSIÓN CERRADOS</t>
  </si>
  <si>
    <t>AGROPERATIVO</t>
  </si>
  <si>
    <t>SEMBRAR ALIMENTARIO</t>
  </si>
  <si>
    <t>IMPULSOR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</si>
  <si>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</si>
  <si>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</si>
  <si>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</si>
  <si>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</si>
  <si>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</si>
  <si>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</si>
  <si>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</si>
  <si>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</si>
  <si>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</si>
  <si>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días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</si>
  <si>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</si>
  <si>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</si>
  <si>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</si>
  <si>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</si>
  <si>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</si>
  <si>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</si>
  <si>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</si>
  <si>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</si>
  <si>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</si>
  <si>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</si>
  <si>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</si>
  <si>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</si>
  <si>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</si>
  <si>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</si>
  <si>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</si>
  <si>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</si>
  <si>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</si>
  <si>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</si>
  <si>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</si>
  <si>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</si>
  <si>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</si>
  <si>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</si>
  <si>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</si>
  <si>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</si>
  <si>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</si>
  <si>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</si>
  <si>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</si>
  <si>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</si>
  <si>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</si>
  <si>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</si>
  <si>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BTS</t>
  </si>
  <si>
    <t>TGN</t>
  </si>
  <si>
    <t>DPF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</si>
  <si>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</si>
  <si>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</si>
  <si>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</si>
  <si>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</si>
  <si>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</si>
  <si>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</si>
  <si>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</si>
  <si>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</si>
  <si>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</si>
  <si>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</si>
  <si>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</si>
  <si>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</si>
  <si>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</si>
  <si>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</si>
  <si>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</si>
  <si>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</si>
  <si>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</si>
  <si>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</si>
  <si>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</si>
  <si>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</si>
  <si>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</si>
  <si>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</si>
  <si>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</si>
  <si>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</si>
  <si>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</si>
  <si>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</si>
  <si>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</si>
  <si>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</si>
  <si>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</si>
  <si>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</si>
  <si>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</si>
  <si>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</si>
  <si>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</si>
  <si>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</si>
  <si>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</si>
  <si>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</si>
  <si>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</si>
  <si>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</si>
  <si>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</si>
  <si>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</si>
  <si>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</si>
  <si>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</si>
  <si>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</si>
  <si>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</si>
  <si>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</si>
  <si>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</si>
  <si>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</si>
  <si>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</si>
  <si>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</si>
  <si>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</si>
  <si>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</si>
  <si>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</si>
  <si>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</si>
  <si>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</si>
  <si>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</si>
  <si>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</si>
  <si>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CUP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</si>
  <si>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</si>
  <si>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</si>
  <si>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</si>
  <si>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</si>
  <si>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</si>
  <si>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</si>
  <si>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</si>
  <si>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</si>
  <si>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</si>
  <si>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</si>
  <si>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</si>
  <si>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</si>
  <si>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</si>
  <si>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</si>
  <si>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</si>
  <si>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</si>
  <si>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</si>
  <si>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</si>
  <si>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</si>
  <si>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</si>
  <si>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</si>
  <si>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</si>
  <si>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</si>
  <si>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</si>
  <si>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</si>
  <si>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</si>
  <si>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</si>
  <si>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</si>
  <si>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</si>
  <si>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</si>
  <si>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</si>
  <si>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</si>
  <si>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</si>
  <si>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</si>
  <si>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</si>
  <si>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</si>
  <si>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</si>
  <si>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</si>
  <si>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</si>
  <si>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</si>
  <si>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</si>
  <si>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</si>
  <si>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</si>
  <si>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</si>
  <si>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</si>
  <si>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</si>
  <si>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</si>
  <si>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</si>
  <si>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</si>
  <si>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</si>
  <si>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</si>
  <si>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</si>
  <si>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</si>
  <si>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</si>
  <si>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</si>
  <si>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</si>
  <si>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</si>
  <si>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</si>
  <si>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</si>
  <si>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</si>
  <si>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</si>
  <si>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</si>
  <si>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</si>
  <si>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</si>
  <si>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</si>
  <si>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</si>
  <si>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</si>
  <si>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</si>
  <si>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</si>
  <si>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</si>
  <si>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</si>
  <si>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</si>
  <si>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</si>
  <si>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</si>
  <si>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</si>
  <si>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</si>
  <si>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</si>
  <si>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</si>
  <si>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</si>
  <si>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</si>
  <si>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</si>
  <si>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</si>
  <si>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</si>
  <si>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</si>
  <si>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</si>
  <si>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</si>
  <si>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</si>
  <si>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</si>
  <si>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</si>
  <si>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</si>
  <si>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</si>
  <si>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</si>
  <si>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</si>
  <si>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</si>
  <si>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</si>
  <si>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</si>
  <si>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</si>
  <si>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</si>
  <si>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</si>
  <si>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</si>
  <si>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</si>
  <si>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</si>
  <si>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</si>
  <si>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</si>
  <si>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</si>
  <si>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</si>
  <si>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</si>
  <si>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</si>
  <si>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</si>
  <si>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Banco Central de Bolivia</t>
  </si>
  <si>
    <t>Bonos Transierra I - Emisión 1</t>
  </si>
  <si>
    <t>ASFI/DSV-ED-TRA-019/2013</t>
  </si>
  <si>
    <t>TRA-1-E1U-13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</si>
  <si>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</si>
  <si>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</si>
  <si>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</si>
  <si>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</si>
  <si>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</si>
  <si>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</si>
  <si>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</si>
  <si>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</si>
  <si>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</si>
  <si>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</si>
  <si>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</si>
  <si>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</si>
  <si>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</si>
  <si>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</si>
  <si>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</si>
  <si>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</si>
  <si>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Valores de Titularización IDEPRO - BDP ST 026</t>
  </si>
  <si>
    <t>ASFI/DSV/R-152033/2013</t>
  </si>
  <si>
    <t>MII-TD-NF</t>
  </si>
  <si>
    <t>MII</t>
  </si>
  <si>
    <t>ASFI/DSV-ED-BTB-033/2013</t>
  </si>
  <si>
    <t>BTB-N1U-13</t>
  </si>
  <si>
    <t>Distribuidora de electricidad La Paz S. A. DELAPAZ</t>
  </si>
  <si>
    <t>Bonos IASA III - Emisión 2</t>
  </si>
  <si>
    <t>ASFI/DSV-ED-FIN-034/2013</t>
  </si>
  <si>
    <t>FIN-3-N2U-13</t>
  </si>
  <si>
    <t>Bonos IASA III - Emisión 3</t>
  </si>
  <si>
    <t>ASFI/DSV-ED-FIN-037/2013</t>
  </si>
  <si>
    <t>FIN-3-E3U-13</t>
  </si>
  <si>
    <t>ACELERADOR</t>
  </si>
  <si>
    <t>Bonos COBEE IV - Emisión 1</t>
  </si>
  <si>
    <t>ASFI/DSV-ED-BPC-001/20014</t>
  </si>
  <si>
    <t>BPC-1-E1B-14</t>
  </si>
  <si>
    <t>Bonos COBEE IV - Emisión 2</t>
  </si>
  <si>
    <t>ASFI/DSV-ED-BPC-002/2014</t>
  </si>
  <si>
    <t>BPC-4-N2U-14</t>
  </si>
  <si>
    <t>Patrimonio Autonomo BISA ST - DIACONIA FRIF</t>
  </si>
  <si>
    <t>Valores de Titularizacion BISA ST - DIACONIA FRIF</t>
  </si>
  <si>
    <t>ASFI/DSV-TD-BDI-001/2014</t>
  </si>
  <si>
    <t>BDI-TD-NF</t>
  </si>
  <si>
    <t>Bonos IASA II - Emisión 2</t>
  </si>
  <si>
    <t>ASFI/DSV-ED-FIN-032/2012</t>
  </si>
  <si>
    <t>Bonos Ferroviaria Oriental - Emisión 3</t>
  </si>
  <si>
    <t>ASFI/DSV-ED-EFO-009-2014</t>
  </si>
  <si>
    <t>EFO-1-N1B-14</t>
  </si>
  <si>
    <t>EFO-1-N1C-14</t>
  </si>
  <si>
    <t>BCB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</si>
  <si>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</si>
  <si>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</si>
  <si>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</si>
  <si>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</si>
  <si>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</si>
  <si>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</si>
  <si>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</si>
  <si>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</si>
  <si>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</si>
  <si>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</si>
  <si>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</si>
  <si>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</si>
  <si>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BNB-2-E1A-14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</si>
  <si>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</si>
  <si>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</si>
  <si>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</si>
  <si>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</si>
  <si>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</si>
  <si>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</si>
  <si>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ASFI/DSV-ED-BPC-025/2014</t>
  </si>
  <si>
    <t>BPC-4-E3U-14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</si>
  <si>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</si>
  <si>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</si>
  <si>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</si>
  <si>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</si>
  <si>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</si>
  <si>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</si>
  <si>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SOF-1-N1B-14</t>
  </si>
  <si>
    <t>SOF-1-N1C-14</t>
  </si>
  <si>
    <t>SOF</t>
  </si>
  <si>
    <t>Procesadora de Oleaginosas PROLEGA S.A.</t>
  </si>
  <si>
    <t>ASFI/DSV-ED-POL-003/2015</t>
  </si>
  <si>
    <t>POL-1-E1B-15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</si>
  <si>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</si>
  <si>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</si>
  <si>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</si>
  <si>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</si>
  <si>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</si>
  <si>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</si>
  <si>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</si>
  <si>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Bonos AMECO 1</t>
  </si>
  <si>
    <t>ASFI/DSV-ED-CAC-009/2015</t>
  </si>
  <si>
    <t>CAC-N1U-15</t>
  </si>
  <si>
    <t>ASFI/DSV-ED-POL-004/2015</t>
  </si>
  <si>
    <t>POL-1-N2U-15</t>
  </si>
  <si>
    <t>ASFI/DSV-ED-TYS-007/2015</t>
  </si>
  <si>
    <t>TYS-1-N1U-15</t>
  </si>
  <si>
    <t xml:space="preserve">Cartera y tasas de rendimiento a 1 y 30 días </t>
  </si>
  <si>
    <t>Número de clientes por Fondo de Inversión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</si>
  <si>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</si>
  <si>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</si>
  <si>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</si>
  <si>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</si>
  <si>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</si>
  <si>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</si>
  <si>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</si>
  <si>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</si>
  <si>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</si>
  <si>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</si>
  <si>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(En dólares estadounidenses)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</si>
  <si>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</si>
  <si>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</si>
  <si>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</si>
  <si>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</si>
  <si>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</si>
  <si>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</si>
  <si>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</si>
  <si>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</si>
  <si>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</si>
  <si>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</si>
  <si>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</si>
  <si>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</si>
  <si>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</si>
  <si>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</si>
  <si>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</si>
  <si>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</si>
  <si>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</si>
  <si>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</si>
  <si>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</si>
  <si>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</si>
  <si>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</si>
  <si>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</si>
  <si>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</si>
  <si>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</si>
  <si>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</si>
  <si>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</si>
  <si>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</si>
  <si>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</si>
  <si>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</si>
  <si>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</si>
  <si>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</si>
  <si>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</si>
  <si>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</si>
  <si>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</si>
  <si>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</si>
  <si>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</si>
  <si>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</si>
  <si>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</si>
  <si>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</si>
  <si>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EFO-1-N1A-15</t>
  </si>
  <si>
    <t>EFO-1-N1B-15</t>
  </si>
  <si>
    <t>EFO-1-N1C-15</t>
  </si>
  <si>
    <t>EFO-1-N1D-15</t>
  </si>
  <si>
    <t>ASFI/DSVSC-ED-EPE-019/2015</t>
  </si>
  <si>
    <t>EPE-1-E1B-15</t>
  </si>
  <si>
    <t>EPE-1-E1C-15</t>
  </si>
  <si>
    <t>ASFI/DSVSC-ED-EPE-020/2015</t>
  </si>
  <si>
    <t>EPE-1-N2U-15</t>
  </si>
  <si>
    <t>ASFI/DSVSC-ED-GYE-016/2015</t>
  </si>
  <si>
    <t>GYE-1-N1U-15</t>
  </si>
  <si>
    <t>ASFI/DSV-ED-BEC-021/2015</t>
  </si>
  <si>
    <t>BEC-2-N1U-15</t>
  </si>
  <si>
    <t>CFC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</si>
  <si>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</si>
  <si>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</si>
  <si>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</si>
  <si>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</si>
  <si>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</si>
  <si>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</si>
  <si>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</si>
  <si>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</si>
  <si>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</si>
  <si>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</si>
  <si>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</si>
  <si>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</si>
  <si>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</si>
  <si>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</si>
  <si>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</si>
  <si>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Patrimonio Autónomo Microcrédito IFD - BDP - ST 031</t>
  </si>
  <si>
    <t>ASFI/DSVSC-PA-VTC-001/2015</t>
  </si>
  <si>
    <t>VTC-TD-ND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</si>
  <si>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</si>
  <si>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</si>
  <si>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</si>
  <si>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</si>
  <si>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</si>
  <si>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</si>
  <si>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</si>
  <si>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</si>
  <si>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</si>
  <si>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Letras del Banco Central de Bolivia con Opción de Rescate Anticipado</t>
  </si>
  <si>
    <t>ASFI/DSVSC-ED-BCB-032/2015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</si>
  <si>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</si>
  <si>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</si>
  <si>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</si>
  <si>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</si>
  <si>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</si>
  <si>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</si>
  <si>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</si>
  <si>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</si>
  <si>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</si>
  <si>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</si>
  <si>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</si>
  <si>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</si>
  <si>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</si>
  <si>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</si>
  <si>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</si>
  <si>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Microcrédito IFD-BDP ST 026</t>
  </si>
  <si>
    <t>Patrimonio Autónomo Unipartes - BDP ST 030</t>
  </si>
  <si>
    <t>Valores de Titularización Unipartes-BDP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</si>
  <si>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</si>
  <si>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</si>
  <si>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</si>
  <si>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</si>
  <si>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</si>
  <si>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</si>
  <si>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</si>
  <si>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</si>
  <si>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</si>
  <si>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LRS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</si>
  <si>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</si>
  <si>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</si>
  <si>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</si>
  <si>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</si>
  <si>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</si>
  <si>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</si>
  <si>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</si>
  <si>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</si>
  <si>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</si>
  <si>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</si>
  <si>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</si>
  <si>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</si>
  <si>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</si>
  <si>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</si>
  <si>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</si>
  <si>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</si>
  <si>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</si>
  <si>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</si>
  <si>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</si>
  <si>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Credibolsa S.A. Agencia de Bolsa          (Res. ASFI N° 791/2014)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</si>
  <si>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</si>
  <si>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</si>
  <si>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</si>
  <si>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</si>
  <si>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</si>
  <si>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</si>
  <si>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</si>
  <si>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</si>
  <si>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</si>
  <si>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</si>
  <si>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BNB-1-N3A-16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</si>
  <si>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</si>
  <si>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</si>
  <si>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</si>
  <si>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</si>
  <si>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</si>
  <si>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</si>
  <si>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</si>
  <si>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</si>
  <si>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</si>
  <si>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</si>
  <si>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</si>
  <si>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</si>
  <si>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</si>
  <si>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</si>
  <si>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</si>
  <si>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</si>
  <si>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</si>
  <si>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</si>
  <si>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</si>
  <si>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</si>
  <si>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BNL-2-N1A-16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</si>
  <si>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</si>
  <si>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</si>
  <si>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</si>
  <si>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</si>
  <si>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</si>
  <si>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</si>
  <si>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</si>
  <si>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</si>
  <si>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BME-1-E1A-16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</si>
  <si>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</si>
  <si>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</si>
  <si>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</si>
  <si>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</si>
  <si>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</si>
  <si>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</si>
  <si>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</si>
  <si>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</si>
  <si>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</si>
  <si>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PATRIMONIO AUTÓNOMO MICROCRÉDITO IFD - BDP ST 032</t>
  </si>
  <si>
    <t>Valores de Titularización CRECER - BDP ST 032</t>
  </si>
  <si>
    <t>ASFI/DSVSC-TD-VCR-001/2016</t>
  </si>
  <si>
    <t>VCR-TD-NC</t>
  </si>
  <si>
    <t>VCR-TD-ND</t>
  </si>
  <si>
    <t>ASFI/DSVSC-ED-TYS-026/2016</t>
  </si>
  <si>
    <t>TYS-2-N1B-16</t>
  </si>
  <si>
    <t>TYS-2-N1C-16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</si>
  <si>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</si>
  <si>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</si>
  <si>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</si>
  <si>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</si>
  <si>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</si>
  <si>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</si>
  <si>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</si>
  <si>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</si>
  <si>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</si>
  <si>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</si>
  <si>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</si>
  <si>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</si>
  <si>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</si>
  <si>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</si>
  <si>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</si>
  <si>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</si>
  <si>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FIBRA FIC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</si>
  <si>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</si>
  <si>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</si>
  <si>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</si>
  <si>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</si>
  <si>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</si>
  <si>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</si>
  <si>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</si>
  <si>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</si>
  <si>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</si>
  <si>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</si>
  <si>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</si>
  <si>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</si>
  <si>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</si>
  <si>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</si>
  <si>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</si>
  <si>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</si>
  <si>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</si>
  <si>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</si>
  <si>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TYS-2-N2A-16</t>
  </si>
  <si>
    <t>TYS-2-N2B-16</t>
  </si>
  <si>
    <t>TYS-2-N2C-16</t>
  </si>
  <si>
    <t>TYS-2-N2D-16</t>
  </si>
  <si>
    <t>CAP FIC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</si>
  <si>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</si>
  <si>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</si>
  <si>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</si>
  <si>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</si>
  <si>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</si>
  <si>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</si>
  <si>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</si>
  <si>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REPORTE DE EMISIONES VIGENTES RESUMEN</t>
  </si>
  <si>
    <t>Bonos Subordinados Banco Ganadero V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</si>
  <si>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</si>
  <si>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</si>
  <si>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</si>
  <si>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</si>
  <si>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</si>
  <si>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</si>
  <si>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</si>
  <si>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</si>
  <si>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</si>
  <si>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PATRIMONIO AUTÓNOMO MICROCRÉDITO IFD - BDP ST 034</t>
  </si>
  <si>
    <t>Valores de Titularización CRECER IFD - BDP ST 034</t>
  </si>
  <si>
    <t>ASFI/DSVSC-PA-PAM-002/2016</t>
  </si>
  <si>
    <t>PAM-TD-NC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</si>
  <si>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</si>
  <si>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</si>
  <si>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</si>
  <si>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</si>
  <si>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</si>
  <si>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</si>
  <si>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</si>
  <si>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</si>
  <si>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</si>
  <si>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</si>
  <si>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</si>
  <si>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</si>
  <si>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</si>
  <si>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</si>
  <si>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</si>
  <si>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</si>
  <si>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</si>
  <si>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</si>
  <si>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</si>
  <si>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</si>
  <si>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</si>
  <si>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</si>
  <si>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</si>
  <si>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INV.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</si>
  <si>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</si>
  <si>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</si>
  <si>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</si>
  <si>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</si>
  <si>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</si>
  <si>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CRP-TD-NA</t>
  </si>
  <si>
    <t>CRP-TD-NB</t>
  </si>
  <si>
    <t>CRP-TD-NC</t>
  </si>
  <si>
    <t>PRODUCTIVO</t>
  </si>
  <si>
    <t>CRP</t>
  </si>
  <si>
    <t>TSM</t>
  </si>
  <si>
    <t>ASFI/DSVSC-ED-BIL-016/2017</t>
  </si>
  <si>
    <t xml:space="preserve">iBOLSA 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</si>
  <si>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</si>
  <si>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</si>
  <si>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TOTAL GENERAL</t>
  </si>
  <si>
    <t>Ameco S.A.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</si>
  <si>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</si>
  <si>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</si>
  <si>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</si>
  <si>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</si>
  <si>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</si>
  <si>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</si>
  <si>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</si>
  <si>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</si>
  <si>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</si>
  <si>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</si>
  <si>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</si>
  <si>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</si>
  <si>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</si>
  <si>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Banco Do Brasil S.A.- Sucursal Bolivia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</si>
  <si>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</si>
  <si>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</si>
  <si>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</si>
  <si>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</si>
  <si>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</si>
  <si>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</si>
  <si>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</si>
  <si>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</si>
  <si>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PMI-TD-NB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</si>
  <si>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</si>
  <si>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</si>
  <si>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</si>
  <si>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</si>
  <si>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</si>
  <si>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</si>
  <si>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</si>
  <si>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</si>
  <si>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</si>
  <si>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</si>
  <si>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</si>
  <si>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</si>
  <si>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</si>
  <si>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</si>
  <si>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</si>
  <si>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</si>
  <si>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</si>
  <si>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INCLUSIÓN FIC-A</t>
  </si>
  <si>
    <t>INCLUSIÓN FIC-B</t>
  </si>
  <si>
    <t>Panamerican Sociedad Administradora de Fondos de Inversión S.A.</t>
  </si>
  <si>
    <t>PROQUINUA</t>
  </si>
  <si>
    <t>DII</t>
  </si>
  <si>
    <t>PMI</t>
  </si>
  <si>
    <t>Patrimonio Autónomo BISA ST - DIACONÍA II</t>
  </si>
  <si>
    <t>*</t>
  </si>
  <si>
    <t>FAN-4-N1B-17</t>
  </si>
  <si>
    <t>Valores de Titularización BISA ST - DIACONIA II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</si>
  <si>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</si>
  <si>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</si>
  <si>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</si>
  <si>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</si>
  <si>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</si>
  <si>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</si>
  <si>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</si>
  <si>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DENOMINACIÓN DE LA EMISIÓN AUTORIZADA</t>
  </si>
  <si>
    <t>ASFI/DSVSC-ED-BIS-039/2015</t>
  </si>
  <si>
    <t>BIS-1-N1U-15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</si>
  <si>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</si>
  <si>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</si>
  <si>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</si>
  <si>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</si>
  <si>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</si>
  <si>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</si>
  <si>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</si>
  <si>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</si>
  <si>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</si>
  <si>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</si>
  <si>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</si>
  <si>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PMD-TD-NB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</si>
  <si>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</si>
  <si>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</si>
  <si>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</si>
  <si>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</si>
  <si>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</si>
  <si>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</si>
  <si>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</si>
  <si>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Bonos Subordinados BCP – Emisión II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</si>
  <si>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</si>
  <si>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</si>
  <si>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</si>
  <si>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</si>
  <si>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</si>
  <si>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</si>
  <si>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</si>
  <si>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Crecimiento</t>
  </si>
  <si>
    <t>Capital + Gestionadora de Activos Sociedad Administradora de Fondos de Inversión Sociedad Anónima</t>
  </si>
  <si>
    <t>PYME Progreso-A</t>
  </si>
  <si>
    <t>PYME Progreso-B</t>
  </si>
  <si>
    <t>Renta Activa PYME</t>
  </si>
  <si>
    <t>PROPYME Unión</t>
  </si>
  <si>
    <t xml:space="preserve">Crecer Bolivianos </t>
  </si>
  <si>
    <t>Previsor Fondo Mutuo</t>
  </si>
  <si>
    <t>Crecimiento USD.</t>
  </si>
  <si>
    <t>Fortaleza Porvenir</t>
  </si>
  <si>
    <t>Fortaleza Renta Mixt</t>
  </si>
  <si>
    <t>Global</t>
  </si>
  <si>
    <t>ASFI/DSVSC-ED-TYS-006/2018</t>
  </si>
  <si>
    <t>TYS-PB2-E3U</t>
  </si>
  <si>
    <t>Renta Activa EMERGENTE</t>
  </si>
  <si>
    <t>Renta Activa PUENTE</t>
  </si>
  <si>
    <t>OPERACIONES  EN DOLARES ESTADOUNIDENSES</t>
  </si>
  <si>
    <t>Bonos Subordinados BEC II - Emisión 3</t>
  </si>
  <si>
    <t>Bonos Subordinados Banco Fortaleza - Emisión 1</t>
  </si>
  <si>
    <t>Bonos Subordinados Banco Fortaleza - Emisión 2</t>
  </si>
  <si>
    <t>Bonos Banco FIE 2-Emisión 3</t>
  </si>
  <si>
    <t>FIE-2-N1A-18</t>
  </si>
  <si>
    <t>FIE-2-N1B-18</t>
  </si>
  <si>
    <t>Bonos BISA LEASING II - Emisión 2</t>
  </si>
  <si>
    <t>Bonos COBEE IV - Emisión 4</t>
  </si>
  <si>
    <t>Bonos COBEE IV - Emisión 5</t>
  </si>
  <si>
    <t>Bonos Subordinados ECOFUTURO 2 - Emisión 2</t>
  </si>
  <si>
    <t>Bonos Subordinados ECOFUTURO 3</t>
  </si>
  <si>
    <t>ASFI/DSVSC-ED-MLP-007/2018</t>
  </si>
  <si>
    <t>MLP-1-N1U-18</t>
  </si>
  <si>
    <t>ASFI/DSVSC-ED-TYS-009/2018</t>
  </si>
  <si>
    <t>TYS-PB2-E4U</t>
  </si>
  <si>
    <t>BMS</t>
  </si>
  <si>
    <t>Bonos Subordinados Banco BISA - Emisión 1</t>
  </si>
  <si>
    <t>NR00391832</t>
  </si>
  <si>
    <t>NR00391834</t>
  </si>
  <si>
    <t>Bonos Banco Mercantil Santa Cruz - Emisión 5</t>
  </si>
  <si>
    <t>ASFI/DSVSC-ED-G&amp;E-010/2018</t>
  </si>
  <si>
    <t>GYE-2-N1A-18</t>
  </si>
  <si>
    <t>GYE-2-N1B-18</t>
  </si>
  <si>
    <t>Patrimonio Autónomo BISA ST – FUBODE IFD</t>
  </si>
  <si>
    <t>Valores de Titularización BISA ST-FUBODE IFD</t>
  </si>
  <si>
    <t>ASFI/DSVSC-TD-FUB-001/2018</t>
  </si>
  <si>
    <t>FUB-TD-NA</t>
  </si>
  <si>
    <t>FUB-TD-NB</t>
  </si>
  <si>
    <t>FUB-TD-NC</t>
  </si>
  <si>
    <t>FUB-TD-ND</t>
  </si>
  <si>
    <t>FUB-TD-NE</t>
  </si>
  <si>
    <t>BONOS PILAT I – EMISIÓN 1</t>
  </si>
  <si>
    <t>BONOS PILAT I – EMISIÓN 2</t>
  </si>
  <si>
    <t>BONOS PILAT I - EMISIÓN 3</t>
  </si>
  <si>
    <t>Pagarés Bursátiles TOYOSA II - Emisión 3</t>
  </si>
  <si>
    <t>Pagarés Bursátiles TOYOSA II - Emisión 4</t>
  </si>
  <si>
    <t>DIVERSIFICACIÓN POR EMISOR Y VALOR</t>
  </si>
  <si>
    <t xml:space="preserve"> DE LA CARTERA DE FONDOS DE INVERSIÓN ABIERTOS</t>
  </si>
  <si>
    <t>(Expresado en dólares estadounidenses)</t>
  </si>
  <si>
    <t>FUB</t>
  </si>
  <si>
    <t>DIVERSIFICACIÓN POR INSTRUMENTO Y</t>
  </si>
  <si>
    <t xml:space="preserve"> VALOR DE LA CARTERA DE FONDOS DE INVERSIÓN ABIERTOS</t>
  </si>
  <si>
    <t xml:space="preserve">DIVERSIFICACIÓN POR EMISOR Y VALOR DE LA CARTERA
 DE FONDOS DE INVERSIÓN CERRADOS </t>
  </si>
  <si>
    <t>(Expresado en dólares  estadounidenses)</t>
  </si>
  <si>
    <t>COMPRA/VENTA DEFINITIVA</t>
  </si>
  <si>
    <t>MERCADO PRIMARIO</t>
  </si>
  <si>
    <t>COMPRA/VENTA DE REPORTO</t>
  </si>
  <si>
    <t>TOTAL CARTERA DE AGENCIAS DE BOLSA</t>
  </si>
  <si>
    <t>ASFI/DSVSC-ED-BIS-011/2018</t>
  </si>
  <si>
    <t>BIS-1-N1U-18</t>
  </si>
  <si>
    <t>NR00391836</t>
  </si>
  <si>
    <t>NR00391840</t>
  </si>
  <si>
    <t>NR00391842</t>
  </si>
  <si>
    <t>Bonos BancoSol II-Emisión 1</t>
  </si>
  <si>
    <t>Bonos Subordinados BancoSol 2 - Emisión 2</t>
  </si>
  <si>
    <t>ASFI/DSVSC-ED-BSO-012/2018</t>
  </si>
  <si>
    <t>BSO-3-N1U-18</t>
  </si>
  <si>
    <t>Bonos FANCESA IV - EMISIÓN 2</t>
  </si>
  <si>
    <t>Bonos GAS &amp; ELECTRICIDAD II-Emisión 1</t>
  </si>
  <si>
    <t>PATRIMONIO AUTÓNOMO MICROCRÉDITO IFD - BDP ST 038</t>
  </si>
  <si>
    <t>Valores de Titularización PRO MUJER IFD - BDP ST 038</t>
  </si>
  <si>
    <t>ASFI/DSVSC/TD-PMF-002/2018</t>
  </si>
  <si>
    <t>PMF-TD-NA</t>
  </si>
  <si>
    <t>PMF-TD-NB</t>
  </si>
  <si>
    <t>PMF-TD-NC</t>
  </si>
  <si>
    <t>PMF-TD-ND</t>
  </si>
  <si>
    <t>Bonos Subordiandos Banco BISA - Emisión 3</t>
  </si>
  <si>
    <t>MSC Expansión FIC</t>
  </si>
  <si>
    <t>PMF</t>
  </si>
  <si>
    <t>NR00261847</t>
  </si>
  <si>
    <t>NR00261848</t>
  </si>
  <si>
    <t>NR00391844</t>
  </si>
  <si>
    <t>NR00391847</t>
  </si>
  <si>
    <t>NR00391848</t>
  </si>
  <si>
    <t>Bonos Subordinados BEC II-Emisión 2</t>
  </si>
  <si>
    <t>Bonos Subordinados BEC III -  Emisión 1</t>
  </si>
  <si>
    <t>Bonos Subordinados BEC III -  Emisión 2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</si>
  <si>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</si>
  <si>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</si>
  <si>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</si>
  <si>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</si>
  <si>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</si>
  <si>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</si>
  <si>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</si>
  <si>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Bonos GAS &amp; ELECTRICIDAD SOCIEDAD ANÓNIMA</t>
  </si>
  <si>
    <t>PATRIMONIO AUTÓNOMO MICROCRÉDITO IFD - BDP ST 041</t>
  </si>
  <si>
    <t>Valores de Titularización CRECER IFD - BDP ST 041</t>
  </si>
  <si>
    <t>ASFI/DSVSC-PA-PMG-003/2018</t>
  </si>
  <si>
    <t>PMG-TD-NA</t>
  </si>
  <si>
    <t>PMG-TD-NB</t>
  </si>
  <si>
    <t>PMG-TD-NC</t>
  </si>
  <si>
    <t>PMG-TD-ND</t>
  </si>
  <si>
    <t>Bonos PROLEGA I – Emisión 3</t>
  </si>
  <si>
    <t>Bonos Prolega I-Emisión 1</t>
  </si>
  <si>
    <t>Bonos Prolega I-Emisión 2</t>
  </si>
  <si>
    <t>ASFI/DSVSC-ED-POL-014/2018</t>
  </si>
  <si>
    <t>POL-2-N1U-18</t>
  </si>
  <si>
    <t>PYME II Fondo de Inversión Cerrado</t>
  </si>
  <si>
    <t>ASFI/DSVSC-ED-SBC-016/2018</t>
  </si>
  <si>
    <t>SBC-7-N1U-18</t>
  </si>
  <si>
    <t xml:space="preserve">CARTERA FONDOS DE INVERSIÓN ABIERTOS Y </t>
  </si>
  <si>
    <t>CERRADOS Y TASAS DE RENDIMIENTO A 1 y 30 DÍAS</t>
  </si>
  <si>
    <t>SEMBRAR</t>
  </si>
  <si>
    <t>Sembrar Productivo</t>
  </si>
  <si>
    <t>Sembrar Exportador</t>
  </si>
  <si>
    <t>Credifondo Garantiza-A</t>
  </si>
  <si>
    <t>Credifondo Garantiza-B</t>
  </si>
  <si>
    <t>PMG</t>
  </si>
  <si>
    <t>Bonos Subordinados Banco BISA – Emisión 2</t>
  </si>
  <si>
    <t>NR00261849</t>
  </si>
  <si>
    <t>NR00261850</t>
  </si>
  <si>
    <t>NR00261851</t>
  </si>
  <si>
    <t>NR00261852</t>
  </si>
  <si>
    <t>NR00261901</t>
  </si>
  <si>
    <t>NR00261903</t>
  </si>
  <si>
    <t>NR00261904</t>
  </si>
  <si>
    <t>NR00391849</t>
  </si>
  <si>
    <t>NR00391850</t>
  </si>
  <si>
    <t>NR00391851</t>
  </si>
  <si>
    <t>NR00391852</t>
  </si>
  <si>
    <t>NR00391901</t>
  </si>
  <si>
    <t>NR00391902</t>
  </si>
  <si>
    <t>Emisión de Bonos Subordinados - Banco de Crédito de Bolivia - Emisión I</t>
  </si>
  <si>
    <t>Bonos Subordinados Banco Mercatil Santa Cruz – Emisión 1</t>
  </si>
  <si>
    <t>Bonos Subordinados Banco Mercatil Santa Cruz – Emisión 2</t>
  </si>
  <si>
    <t>BONOS INTI V - EMISIÓN 1</t>
  </si>
  <si>
    <t>Banco Pyme Eco Futuro S.A.</t>
  </si>
  <si>
    <t>BONOS EQUIPETROL-EMISIÓN 1</t>
  </si>
  <si>
    <t>BONOS EQUIPETROL-EMISIÓN 2</t>
  </si>
  <si>
    <t>BONOS MUNICIPALES GAMLP - EMISIÓN 1</t>
  </si>
  <si>
    <t>BONOS SOFIA I – EMISIÓN 1</t>
  </si>
  <si>
    <t>BONOS SOFIA I - EMISION 2</t>
  </si>
  <si>
    <t>BONOS IOL II - Emisión 1</t>
  </si>
  <si>
    <t>BONOS IOL II - EMISIÓN 2</t>
  </si>
  <si>
    <t>ASFI/DSVSC-ED-IOL-017/2018</t>
  </si>
  <si>
    <t>IOL-2-N1A-18</t>
  </si>
  <si>
    <t>IOL-2-N1B-18</t>
  </si>
  <si>
    <t>IOL-2-N1C-18</t>
  </si>
  <si>
    <t>BONOS NUTRIOIL I - EMISION 1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</si>
  <si>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</si>
  <si>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</si>
  <si>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</si>
  <si>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</si>
  <si>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PATRIMONIO AUTÓNOMO CHÁVEZ - BDP ST 044</t>
  </si>
  <si>
    <t>Valores de Titularización CHÁVEZ - BDP ST 044</t>
  </si>
  <si>
    <t>ASFI/DSVSC-PA-PMC-005/2018</t>
  </si>
  <si>
    <t>PMC-TD-NA</t>
  </si>
  <si>
    <t>PMC-TD-NB</t>
  </si>
  <si>
    <t>PMC-TD-NC</t>
  </si>
  <si>
    <t>PMC-TD-ND</t>
  </si>
  <si>
    <t>VALORES DE TITULARIZACIÓN CRECER - BDP ST 036</t>
  </si>
  <si>
    <t>VALORES DE TITULARIZACIÓN CRECER IFD - BDP ST 037</t>
  </si>
  <si>
    <t>PATRIMONIO AUTÓNOMO MICROCRÉDITO IFD - BDP ST 042</t>
  </si>
  <si>
    <t>Valores de Titularización CIDRE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</si>
  <si>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</si>
  <si>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</si>
  <si>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</si>
  <si>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</si>
  <si>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</si>
  <si>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</si>
  <si>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Valores de Titularización CRECER IFD - BDP ST 043</t>
  </si>
  <si>
    <t>ASFI/DSVSC-TD-PMH-004/2018</t>
  </si>
  <si>
    <t>PMH-TD-NA</t>
  </si>
  <si>
    <t>PMH-TD-NB</t>
  </si>
  <si>
    <t>PMH-TD-NC</t>
  </si>
  <si>
    <t>PMH-TD-ND</t>
  </si>
  <si>
    <t>BONOS PROLEGA I - EMISION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</si>
  <si>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</si>
  <si>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</si>
  <si>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</si>
  <si>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</si>
  <si>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</si>
  <si>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</si>
  <si>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</si>
  <si>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</si>
  <si>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TELECEL II - EMISION 1</t>
  </si>
  <si>
    <t>BONOS TELECEL II - EMISIÓN 3</t>
  </si>
  <si>
    <t>Bonos TELECEL II-EMISIÓN 2</t>
  </si>
  <si>
    <t>BONOS TOYOSA I - Emisión 3</t>
  </si>
  <si>
    <t>BONOS TOYOSA II - EMISIÓN 1</t>
  </si>
  <si>
    <t>BONOS TOYOSA II - EMISIÓN 2</t>
  </si>
  <si>
    <t>TOYOSA III - EMISIÓN 1</t>
  </si>
  <si>
    <t>A Medida</t>
  </si>
  <si>
    <t>Ultra UFV</t>
  </si>
  <si>
    <t>Capital</t>
  </si>
  <si>
    <t>Premier</t>
  </si>
  <si>
    <t>En Acción</t>
  </si>
  <si>
    <t xml:space="preserve">Futuro Asegurado </t>
  </si>
  <si>
    <t>Opción</t>
  </si>
  <si>
    <t>Oportuno</t>
  </si>
  <si>
    <t>Efectivo</t>
  </si>
  <si>
    <t>Portafolio</t>
  </si>
  <si>
    <t>Credifondo Corto Plazo</t>
  </si>
  <si>
    <t>Credifondo Renta Fija</t>
  </si>
  <si>
    <t>Credifondo + Rendimiento</t>
  </si>
  <si>
    <t>Credifondo Crecimiento Bs</t>
  </si>
  <si>
    <t>Credifondo Bolivianos</t>
  </si>
  <si>
    <t>Fortaleza Disponible</t>
  </si>
  <si>
    <t>Fortaleza Planifica</t>
  </si>
  <si>
    <t xml:space="preserve">Fortaleza Potencia Bolivianos </t>
  </si>
  <si>
    <t>Fortaleza Interes +</t>
  </si>
  <si>
    <t>Renta Activa Bolivianos</t>
  </si>
  <si>
    <t>+Beneficio Fondo Mutuo</t>
  </si>
  <si>
    <t xml:space="preserve">Superior Fondo Mutuo </t>
  </si>
  <si>
    <t xml:space="preserve">Activo Unión Bs </t>
  </si>
  <si>
    <t xml:space="preserve">Fondo de Inversión Dinero Unión </t>
  </si>
  <si>
    <t xml:space="preserve">Xtravalor Unión </t>
  </si>
  <si>
    <t xml:space="preserve">Fortaleza Inversión Internacional </t>
  </si>
  <si>
    <t>Fortaleza Liquidez</t>
  </si>
  <si>
    <t>Fortaleza Produce ganancia</t>
  </si>
  <si>
    <t xml:space="preserve">Renta Activa </t>
  </si>
  <si>
    <t xml:space="preserve">Mercantil Fondo Mutuo </t>
  </si>
  <si>
    <t>Horizonte</t>
  </si>
  <si>
    <t>Prossimo</t>
  </si>
  <si>
    <t xml:space="preserve">Fondo de Inversión Mutuo Unión </t>
  </si>
  <si>
    <t xml:space="preserve">Global Unión $us </t>
  </si>
  <si>
    <t>UFV Rendimiento Total</t>
  </si>
  <si>
    <t>Sembrar Micro capital</t>
  </si>
  <si>
    <t>Sembrar alimentario</t>
  </si>
  <si>
    <t>Inclusión FIC-A</t>
  </si>
  <si>
    <t>Inclusión FIC-B</t>
  </si>
  <si>
    <t>Acelerador</t>
  </si>
  <si>
    <t>Impulsor</t>
  </si>
  <si>
    <t xml:space="preserve">PYME II </t>
  </si>
  <si>
    <t xml:space="preserve">Agroperativo </t>
  </si>
  <si>
    <t xml:space="preserve">CAP FIC </t>
  </si>
  <si>
    <t>Fibra FIC</t>
  </si>
  <si>
    <t xml:space="preserve">K12 FIC </t>
  </si>
  <si>
    <t>Estratégico</t>
  </si>
  <si>
    <t>PMA</t>
  </si>
  <si>
    <t>PMC</t>
  </si>
  <si>
    <t>PMH</t>
  </si>
  <si>
    <t xml:space="preserve">(en miles de bolivianos) </t>
  </si>
  <si>
    <t xml:space="preserve">por tipo de persona </t>
  </si>
  <si>
    <t>Denominación del Fondo de Inversión</t>
  </si>
  <si>
    <t>SAFI Administradora</t>
  </si>
  <si>
    <t xml:space="preserve">Cartera Fondos (Expresado en Bs) </t>
  </si>
  <si>
    <t xml:space="preserve">Cartera Fondos (Expresado en USD) 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</si>
  <si>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</si>
  <si>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</si>
  <si>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</si>
  <si>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</si>
  <si>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</si>
  <si>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</si>
  <si>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>FONDOS DE INVERSIÓN ABIERTOS EN DÓLARES</t>
  </si>
  <si>
    <t>FONDOS DE INVERSIÓN CERRADOS EN DÓLARES</t>
  </si>
  <si>
    <t>DIVERSIFICACIÓN POR INSTRUMENTO Y VALOR DE LA CARTERA DE FONDOS DE INVERSIÓN CERRADOS</t>
  </si>
  <si>
    <t xml:space="preserve">Agencia de Bolsa </t>
  </si>
  <si>
    <t>Cartera de Clientes</t>
  </si>
  <si>
    <t>Tipo de Instrumento</t>
  </si>
  <si>
    <t xml:space="preserve">Monto </t>
  </si>
  <si>
    <t>Participación (%)</t>
  </si>
  <si>
    <t>DETALLE DEL NÚMERO DE CLIENTES POR AGENCIAS DE BOLSA</t>
  </si>
  <si>
    <t xml:space="preserve">Fondos de inversion cerrados: Inversiones en el extranjero </t>
  </si>
  <si>
    <t xml:space="preserve">Fondos de inversion abiertos: Inversiones en el extranjero </t>
  </si>
  <si>
    <t>DIVERSIFICACIÓN POR INSTRUMENTO DE LAS INVERSIONES EN EL EXTRANJERO</t>
  </si>
  <si>
    <t>DE FONDOS DE INVERSIÓN ABIERTOS</t>
  </si>
  <si>
    <t>Acciones en el extranjero</t>
  </si>
  <si>
    <t>(*) El detalle se encuentra en la siguiente hoja</t>
  </si>
  <si>
    <t>DE FONDOS DE INVERSIÓN CERRADOS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</si>
  <si>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</si>
  <si>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</si>
  <si>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</si>
  <si>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NR00261905</t>
  </si>
  <si>
    <t xml:space="preserve">Banco de Desarrollo Productivo S.A.M. </t>
  </si>
  <si>
    <t>Bonos Subordinados BANCO FIE 4</t>
  </si>
  <si>
    <t>Bonos Subordinados Banco FIE 5</t>
  </si>
  <si>
    <t>ASFI/DSVSC-ED-FIE-003/2019</t>
  </si>
  <si>
    <t>FIE-N1A-19</t>
  </si>
  <si>
    <t>FIE-N1B-19</t>
  </si>
  <si>
    <t>Bonos FANCESA IV - EMISIÓN 1</t>
  </si>
  <si>
    <t>Sociedad Minera Illapa S.A.</t>
  </si>
  <si>
    <t>Pagarés Bursátiles ILLAPA I - Emisión 1</t>
  </si>
  <si>
    <t>ASFI/DSVSC-ED-SMI-001/2019</t>
  </si>
  <si>
    <t>SMI-PB1-E1U</t>
  </si>
  <si>
    <t>Pagarés Bursátiles TOYOSA II - Emisión 5</t>
  </si>
  <si>
    <t>ASFI/DSVSC-ED-TYS-002/2019</t>
  </si>
  <si>
    <t>TYS-PB2-E5U</t>
  </si>
  <si>
    <t>SMI</t>
  </si>
  <si>
    <t>AL 30 DE ABRIL DE 2019</t>
  </si>
  <si>
    <t>AL 30 DE ABRIL DE  2019</t>
  </si>
  <si>
    <t>AL  30  DE  ABRIL  DE  2019</t>
  </si>
  <si>
    <t>Bonos BANCO FIE 2 - Emisión 1</t>
  </si>
  <si>
    <t>Bonos BANCO FIE 2 - Emisión 2</t>
  </si>
  <si>
    <t>BONOS SUBORDINADOS BANCO FIE 3</t>
  </si>
  <si>
    <t>Bonos BISA LEASING III - EMISION 1</t>
  </si>
  <si>
    <t>BONOS BISA LEASING IV - EMISION 1</t>
  </si>
  <si>
    <t>BONOS BISA LEASING IV - EMISION 2</t>
  </si>
  <si>
    <t>BONOS BISA LEASING IV - Emisión 3</t>
  </si>
  <si>
    <t>Bonos BISA LEASING IV - EMISIÓN 5</t>
  </si>
  <si>
    <t>Bonos BISA LEASING IV - EMISIÓN 6</t>
  </si>
  <si>
    <t>Bonos BISA LEASING IV-EMISIÓN 4</t>
  </si>
  <si>
    <t>Bonos Cobee IV - Emision 3</t>
  </si>
  <si>
    <t>Bonos INTI IV Emisión 1</t>
  </si>
  <si>
    <t>Bonos INTI VI</t>
  </si>
  <si>
    <t>BONOS GAS &amp; ELECTRICIDAD - EMISIÓN 2</t>
  </si>
  <si>
    <t>Grupo Empresarial de Inversiones Nacional Vida S.A.</t>
  </si>
  <si>
    <t>Bonos GRUPO NACIONAL VIDA I - EMISIÓN 1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</si>
  <si>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</si>
  <si>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</si>
  <si>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</si>
  <si>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</si>
  <si>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</si>
  <si>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</si>
  <si>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</si>
  <si>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</si>
  <si>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</si>
  <si>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</si>
  <si>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</si>
  <si>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La Papelera</t>
  </si>
  <si>
    <t>Bonos LA PAPELERA I - Emisión 2</t>
  </si>
  <si>
    <t>ASFI/DSVSC-ED-PAP-030/2015</t>
  </si>
  <si>
    <t>PAP-1-N2U-15</t>
  </si>
  <si>
    <t>Valores de Titularización CRESPAL - BDP ST 035</t>
  </si>
  <si>
    <t>Pagarés Bursátiles TOYOSA II - Emisión 6</t>
  </si>
  <si>
    <t>ASFI/DSVSC-ED-TYS-007/2019</t>
  </si>
  <si>
    <t>TYS-PB2-E6U</t>
  </si>
  <si>
    <t>INTERFIN</t>
  </si>
  <si>
    <t>AL 30 DE ABRIL  DE 2019</t>
  </si>
  <si>
    <t>GNI</t>
  </si>
  <si>
    <t>ITA</t>
  </si>
  <si>
    <t>Acciones Registradas en Bolsa</t>
  </si>
  <si>
    <t>Bonos Bancarios Bursátiles</t>
  </si>
  <si>
    <t>Bonos a Largo Plazo</t>
  </si>
  <si>
    <t>Bonos Municipales</t>
  </si>
  <si>
    <t>Bonos Participativos emitidos por Pequeñas y Medianas Empresas (PyMES)</t>
  </si>
  <si>
    <t>Bonos del Tesoro</t>
  </si>
  <si>
    <t>Cupones de Bonos</t>
  </si>
  <si>
    <t>Depósitos a Plazo Fijo</t>
  </si>
  <si>
    <t>Valores de Contenido Crediticio</t>
  </si>
  <si>
    <t>AL  30 DE ABRIL  DE  2019</t>
  </si>
  <si>
    <t>REP</t>
  </si>
  <si>
    <t>AL  30  DE ABRIL DE 2019</t>
  </si>
  <si>
    <t xml:space="preserve">Credibolsa S.A. Agencia de Bolsa         </t>
  </si>
  <si>
    <t>OPERACIONES RUEDO Y MERCADO ELECTRÓNICO DE LA BOLSA BOLIVIANA DE VALORES S.A.</t>
  </si>
  <si>
    <t>Acciones no Registradas en Bolsa</t>
  </si>
  <si>
    <t>Cuotas de Participación Fondos de Inversión Cerrados</t>
  </si>
  <si>
    <t>Letras del BCB con Opción de Rescate Anticipado</t>
  </si>
  <si>
    <t>Pagarés Bursátiles</t>
  </si>
  <si>
    <t>Pagarés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</si>
  <si>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</si>
  <si>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</si>
  <si>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</si>
  <si>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</si>
  <si>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</si>
  <si>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</si>
  <si>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</si>
  <si>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</si>
  <si>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</si>
  <si>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</si>
  <si>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</si>
  <si>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</si>
  <si>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</si>
  <si>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</si>
  <si>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</si>
  <si>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</si>
  <si>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</si>
  <si>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</si>
  <si>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ASFI/DSV-ED-AGU-001/2010</t>
  </si>
  <si>
    <t>ASFI/DSV-ED-BGA-020/2014</t>
  </si>
  <si>
    <t>ASFI/DSVSC-ED-FIE-008/2018</t>
  </si>
  <si>
    <t xml:space="preserve">BNB Valores S.A./Panamerican Securities S.A. </t>
  </si>
  <si>
    <t>ABRIL DE 2019</t>
  </si>
  <si>
    <t>DETALLE DEL NÚMERO DE PARTICIPANTES POR FONDO DE INVERSIÓN</t>
  </si>
  <si>
    <t>Cartera Propia</t>
  </si>
  <si>
    <t>Acciones registradas en bolsa</t>
  </si>
  <si>
    <t>Bonos bancarios bursátiles</t>
  </si>
  <si>
    <t>Bonos a largo plazo</t>
  </si>
  <si>
    <t>Bonos municipales</t>
  </si>
  <si>
    <t>Bonos participativos emitidos por pequeñas y medianas empresas (PyMES)</t>
  </si>
  <si>
    <t>Bonos del tesoro</t>
  </si>
  <si>
    <t>Cupones de bonos</t>
  </si>
  <si>
    <t>Depósitos a plazo fijo</t>
  </si>
  <si>
    <t>Pagarés para su oferta pública y negociación en el mercado bursátil</t>
  </si>
  <si>
    <t>Valores de contenido crediticio</t>
  </si>
  <si>
    <t xml:space="preserve">Bonos corporativos emitidos en el extranjero </t>
  </si>
  <si>
    <t xml:space="preserve">Bonos de deuda soberana emitidos en el extranjero </t>
  </si>
  <si>
    <t xml:space="preserve">Certificado de depósito emitidos en el extranjero </t>
  </si>
  <si>
    <t xml:space="preserve">Commercial paper </t>
  </si>
  <si>
    <t xml:space="preserve">Letras del tesoro emitidas en el extranjero </t>
  </si>
  <si>
    <t xml:space="preserve">Cuotas de participación en fondos de inversión abiertos, mutuos o similares en el extranjero </t>
  </si>
  <si>
    <t>Notas estructuradas emitidas en el extranjero</t>
  </si>
  <si>
    <t xml:space="preserve">Time deposit </t>
  </si>
  <si>
    <t>Letras del Banco Central de Bolivia con opción de rescate anticipado</t>
  </si>
  <si>
    <t xml:space="preserve">Certificados de depósito emitido en el extranjero </t>
  </si>
  <si>
    <t xml:space="preserve">Letras del tesoro emitida en el extranjero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</si>
</sst>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</numFmts>
  <fonts count="6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2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174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19" fillId="0" borderId="0"/>
  </cellStyleXfs>
  <cellXfs count="58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5" fillId="35" borderId="2" xfId="119" applyFont="1" applyFill="1" applyBorder="1" applyAlignment="1">
      <alignment horizontal="left" vertic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3" fontId="25" fillId="0" borderId="0" xfId="0" applyNumberFormat="1" applyFont="1" applyBorder="1"/>
    <xf numFmtId="168" fontId="25" fillId="0" borderId="0" xfId="0" applyNumberFormat="1" applyFont="1" applyBorder="1"/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3" fontId="0" fillId="0" borderId="0" xfId="0" applyNumberFormat="1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/>
    </xf>
    <xf numFmtId="3" fontId="4" fillId="0" borderId="13" xfId="0" applyNumberFormat="1" applyFont="1" applyFill="1" applyBorder="1" applyAlignment="1">
      <alignment horizontal="right"/>
    </xf>
    <xf numFmtId="0" fontId="5" fillId="0" borderId="13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0" fillId="0" borderId="0" xfId="0"/>
    <xf numFmtId="0" fontId="0" fillId="0" borderId="0" xfId="0" applyFill="1"/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3" fontId="4" fillId="0" borderId="1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3" fontId="4" fillId="0" borderId="0" xfId="0" applyNumberFormat="1" applyFont="1" applyFill="1" applyBorder="1" applyAlignment="1">
      <alignment horizontal="right"/>
    </xf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Border="1"/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horizontal="left" vertical="center"/>
    </xf>
    <xf numFmtId="3" fontId="0" fillId="0" borderId="0" xfId="0" applyNumberFormat="1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165" fontId="10" fillId="0" borderId="0" xfId="109" applyNumberFormat="1" applyFont="1" applyFill="1" applyBorder="1" applyAlignment="1">
      <alignment horizontal="right"/>
    </xf>
    <xf numFmtId="0" fontId="4" fillId="0" borderId="0" xfId="0" applyFont="1" applyFill="1" applyBorder="1"/>
    <xf numFmtId="4" fontId="16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center"/>
    </xf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4" fontId="0" fillId="34" borderId="0" xfId="0" applyNumberFormat="1" applyFill="1" applyAlignment="1"/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0" fontId="56" fillId="39" borderId="14" xfId="0" applyFont="1" applyFill="1" applyBorder="1"/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3" fontId="56" fillId="39" borderId="4" xfId="0" applyNumberFormat="1" applyFont="1" applyFill="1" applyBorder="1" applyAlignment="1">
      <alignment horizontal="right"/>
    </xf>
    <xf numFmtId="3" fontId="56" fillId="39" borderId="11" xfId="0" applyNumberFormat="1" applyFont="1" applyFill="1" applyBorder="1" applyAlignment="1">
      <alignment horizontal="right"/>
    </xf>
    <xf numFmtId="0" fontId="57" fillId="40" borderId="30" xfId="123" applyFont="1" applyFill="1" applyBorder="1" applyAlignment="1">
      <alignment horizontal="center" vertical="center"/>
    </xf>
    <xf numFmtId="0" fontId="57" fillId="40" borderId="31" xfId="123" applyFont="1" applyFill="1" applyBorder="1" applyAlignment="1">
      <alignment horizontal="center" vertical="center" wrapText="1"/>
    </xf>
    <xf numFmtId="0" fontId="57" fillId="40" borderId="31" xfId="123" applyFont="1" applyFill="1" applyBorder="1" applyAlignment="1">
      <alignment horizontal="center" vertical="center"/>
    </xf>
    <xf numFmtId="0" fontId="57" fillId="40" borderId="12" xfId="123" applyFont="1" applyFill="1" applyBorder="1" applyAlignment="1">
      <alignment horizontal="center"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9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horizontal="lef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31" xfId="0" applyFont="1" applyFill="1" applyBorder="1" applyAlignment="1">
      <alignment horizontal="left" vertical="center"/>
    </xf>
    <xf numFmtId="3" fontId="53" fillId="39" borderId="31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165" fontId="53" fillId="39" borderId="0" xfId="109" applyNumberFormat="1" applyFont="1" applyFill="1" applyBorder="1"/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42" borderId="0" xfId="0" applyFont="1" applyFill="1" applyBorder="1" applyAlignment="1">
      <alignment horizontal="left" vertical="center"/>
    </xf>
    <xf numFmtId="165" fontId="56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/>
    </xf>
    <xf numFmtId="0" fontId="56" fillId="39" borderId="31" xfId="0" applyFont="1" applyFill="1" applyBorder="1" applyAlignment="1">
      <alignment horizontal="right"/>
    </xf>
    <xf numFmtId="0" fontId="56" fillId="39" borderId="12" xfId="0" applyFont="1" applyFill="1" applyBorder="1" applyAlignment="1">
      <alignment horizontal="right"/>
    </xf>
    <xf numFmtId="0" fontId="53" fillId="39" borderId="0" xfId="0" applyFont="1" applyFill="1"/>
    <xf numFmtId="3" fontId="53" fillId="39" borderId="0" xfId="0" applyNumberFormat="1" applyFont="1" applyFill="1"/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7" fillId="36" borderId="0" xfId="112" applyFont="1" applyFill="1"/>
    <xf numFmtId="0" fontId="4" fillId="36" borderId="0" xfId="112" applyFont="1" applyFill="1"/>
    <xf numFmtId="3" fontId="56" fillId="39" borderId="17" xfId="112" applyNumberFormat="1" applyFont="1" applyFill="1" applyBorder="1" applyAlignment="1">
      <alignment horizontal="right"/>
    </xf>
    <xf numFmtId="3" fontId="56" fillId="39" borderId="15" xfId="112" applyNumberFormat="1" applyFont="1" applyFill="1" applyBorder="1" applyAlignment="1">
      <alignment horizontal="right"/>
    </xf>
    <xf numFmtId="3" fontId="56" fillId="39" borderId="16" xfId="112" applyNumberFormat="1" applyFont="1" applyFill="1" applyBorder="1" applyAlignment="1">
      <alignment horizontal="center"/>
    </xf>
    <xf numFmtId="0" fontId="53" fillId="39" borderId="0" xfId="112" applyFont="1" applyFill="1" applyBorder="1" applyAlignment="1">
      <alignment horizontal="left" vertical="center"/>
    </xf>
    <xf numFmtId="16" fontId="60" fillId="39" borderId="20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" fontId="60" fillId="39" borderId="0" xfId="82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/>
    </xf>
    <xf numFmtId="4" fontId="16" fillId="0" borderId="9" xfId="82" applyNumberFormat="1" applyFont="1" applyFill="1" applyBorder="1" applyAlignment="1">
      <alignment horizontal="right"/>
    </xf>
    <xf numFmtId="4" fontId="60" fillId="39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6" fillId="0" borderId="30" xfId="82" applyNumberFormat="1" applyFont="1" applyFill="1" applyBorder="1" applyAlignment="1">
      <alignment horizontal="right" vertical="center"/>
    </xf>
    <xf numFmtId="4" fontId="16" fillId="0" borderId="31" xfId="82" applyNumberFormat="1" applyFont="1" applyFill="1" applyBorder="1" applyAlignment="1">
      <alignment horizontal="right" vertical="center"/>
    </xf>
    <xf numFmtId="4" fontId="16" fillId="0" borderId="12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16" fontId="60" fillId="39" borderId="9" xfId="112" quotePrefix="1" applyNumberFormat="1" applyFont="1" applyFill="1" applyBorder="1" applyAlignment="1">
      <alignment horizontal="center" vertical="center"/>
    </xf>
    <xf numFmtId="4" fontId="61" fillId="39" borderId="19" xfId="112" applyNumberFormat="1" applyFont="1" applyFill="1" applyBorder="1" applyAlignment="1">
      <alignment horizontal="left"/>
    </xf>
    <xf numFmtId="4" fontId="60" fillId="39" borderId="9" xfId="112" applyNumberFormat="1" applyFont="1" applyFill="1" applyBorder="1" applyAlignment="1">
      <alignment horizontal="left"/>
    </xf>
    <xf numFmtId="4" fontId="60" fillId="39" borderId="19" xfId="82" applyNumberFormat="1" applyFont="1" applyFill="1" applyBorder="1" applyAlignment="1">
      <alignment horizontal="left"/>
    </xf>
    <xf numFmtId="4" fontId="60" fillId="39" borderId="9" xfId="82" applyNumberFormat="1" applyFont="1" applyFill="1" applyBorder="1" applyAlignment="1">
      <alignment horizontal="left"/>
    </xf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4" fontId="61" fillId="39" borderId="0" xfId="112" applyNumberFormat="1" applyFont="1" applyFill="1" applyBorder="1" applyAlignment="1">
      <alignment horizontal="left"/>
    </xf>
    <xf numFmtId="4" fontId="60" fillId="39" borderId="0" xfId="82" applyNumberFormat="1" applyFont="1" applyFill="1" applyBorder="1" applyAlignment="1">
      <alignment horizontal="left"/>
    </xf>
    <xf numFmtId="0" fontId="0" fillId="36" borderId="19" xfId="0" applyFill="1" applyBorder="1"/>
    <xf numFmtId="0" fontId="56" fillId="39" borderId="19" xfId="0" applyFont="1" applyFill="1" applyBorder="1"/>
    <xf numFmtId="3" fontId="56" fillId="39" borderId="9" xfId="0" applyNumberFormat="1" applyFont="1" applyFill="1" applyBorder="1" applyAlignment="1">
      <alignment horizontal="right"/>
    </xf>
    <xf numFmtId="3" fontId="43" fillId="0" borderId="0" xfId="0" applyNumberFormat="1" applyFont="1" applyBorder="1"/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10" fontId="25" fillId="0" borderId="9" xfId="131" applyNumberFormat="1" applyFont="1" applyBorder="1" applyAlignment="1">
      <alignment horizontal="center"/>
    </xf>
    <xf numFmtId="0" fontId="56" fillId="39" borderId="30" xfId="0" applyFont="1" applyFill="1" applyBorder="1"/>
    <xf numFmtId="3" fontId="56" fillId="39" borderId="31" xfId="0" applyNumberFormat="1" applyFont="1" applyFill="1" applyBorder="1"/>
    <xf numFmtId="9" fontId="56" fillId="39" borderId="12" xfId="131" applyNumberFormat="1" applyFont="1" applyFill="1" applyBorder="1" applyAlignment="1">
      <alignment horizontal="center"/>
    </xf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56" fillId="39" borderId="9" xfId="0" applyNumberFormat="1" applyFont="1" applyFill="1" applyBorder="1" applyAlignment="1">
      <alignment horizontal="center"/>
    </xf>
    <xf numFmtId="3" fontId="4" fillId="0" borderId="19" xfId="0" applyNumberFormat="1" applyFont="1" applyFill="1" applyBorder="1" applyAlignment="1">
      <alignment horizontal="left"/>
    </xf>
    <xf numFmtId="3" fontId="43" fillId="0" borderId="9" xfId="0" applyNumberFormat="1" applyFont="1" applyBorder="1"/>
    <xf numFmtId="4" fontId="43" fillId="0" borderId="0" xfId="0" applyNumberFormat="1" applyFont="1" applyBorder="1"/>
    <xf numFmtId="3" fontId="56" fillId="39" borderId="12" xfId="0" applyNumberFormat="1" applyFont="1" applyFill="1" applyBorder="1"/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53" fillId="42" borderId="30" xfId="0" applyFont="1" applyFill="1" applyBorder="1" applyAlignment="1">
      <alignment horizontal="left"/>
    </xf>
    <xf numFmtId="165" fontId="53" fillId="42" borderId="12" xfId="109" applyNumberFormat="1" applyFont="1" applyFill="1" applyBorder="1" applyAlignment="1">
      <alignment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9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16" fontId="4" fillId="0" borderId="19" xfId="0" applyNumberFormat="1" applyFont="1" applyFill="1" applyBorder="1" applyAlignment="1">
      <alignment horizontal="left"/>
    </xf>
    <xf numFmtId="0" fontId="53" fillId="39" borderId="30" xfId="0" applyFont="1" applyFill="1" applyBorder="1" applyAlignment="1">
      <alignment horizontal="right"/>
    </xf>
    <xf numFmtId="3" fontId="53" fillId="39" borderId="31" xfId="0" applyNumberFormat="1" applyFont="1" applyFill="1" applyBorder="1" applyAlignment="1"/>
    <xf numFmtId="3" fontId="53" fillId="39" borderId="12" xfId="0" applyNumberFormat="1" applyFont="1" applyFill="1" applyBorder="1" applyAlignment="1"/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9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10" fontId="4" fillId="0" borderId="9" xfId="132" applyNumberFormat="1" applyFont="1" applyBorder="1"/>
    <xf numFmtId="0" fontId="5" fillId="0" borderId="19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9" fontId="56" fillId="39" borderId="12" xfId="0" applyNumberFormat="1" applyFont="1" applyFill="1" applyBorder="1"/>
    <xf numFmtId="0" fontId="53" fillId="39" borderId="18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right"/>
    </xf>
    <xf numFmtId="0" fontId="53" fillId="39" borderId="8" xfId="0" applyFont="1" applyFill="1" applyBorder="1" applyAlignment="1">
      <alignment horizontal="right"/>
    </xf>
    <xf numFmtId="10" fontId="4" fillId="0" borderId="9" xfId="158" applyNumberFormat="1" applyFont="1" applyBorder="1"/>
    <xf numFmtId="0" fontId="53" fillId="39" borderId="18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3" fillId="39" borderId="30" xfId="0" applyFont="1" applyFill="1" applyBorder="1" applyAlignment="1">
      <alignment vertical="center"/>
    </xf>
    <xf numFmtId="3" fontId="53" fillId="39" borderId="31" xfId="0" applyNumberFormat="1" applyFont="1" applyFill="1" applyBorder="1" applyAlignment="1">
      <alignment vertical="center"/>
    </xf>
    <xf numFmtId="9" fontId="53" fillId="39" borderId="12" xfId="0" applyNumberFormat="1" applyFont="1" applyFill="1" applyBorder="1" applyAlignment="1">
      <alignment vertical="center"/>
    </xf>
    <xf numFmtId="3" fontId="10" fillId="0" borderId="2" xfId="121" applyNumberFormat="1" applyFont="1" applyFill="1" applyBorder="1" applyAlignment="1">
      <alignment horizontal="right" vertical="center" wrapText="1"/>
    </xf>
    <xf numFmtId="10" fontId="10" fillId="0" borderId="2" xfId="131" applyNumberFormat="1" applyFont="1" applyFill="1" applyBorder="1" applyAlignment="1">
      <alignment horizontal="right" vertical="center" wrapText="1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0" fontId="53" fillId="39" borderId="2" xfId="121" applyFont="1" applyFill="1" applyBorder="1" applyAlignment="1">
      <alignment vertical="center" wrapText="1"/>
    </xf>
    <xf numFmtId="3" fontId="53" fillId="39" borderId="2" xfId="121" applyNumberFormat="1" applyFont="1" applyFill="1" applyBorder="1" applyAlignment="1">
      <alignment horizontal="right" vertical="center" wrapText="1"/>
    </xf>
    <xf numFmtId="9" fontId="53" fillId="39" borderId="2" xfId="131" applyNumberFormat="1" applyFont="1" applyFill="1" applyBorder="1" applyAlignment="1">
      <alignment horizontal="right" vertical="center" wrapText="1"/>
    </xf>
    <xf numFmtId="0" fontId="53" fillId="39" borderId="37" xfId="121" applyFont="1" applyFill="1" applyBorder="1" applyAlignment="1">
      <alignment vertical="center" wrapText="1"/>
    </xf>
    <xf numFmtId="3" fontId="53" fillId="39" borderId="32" xfId="121" applyNumberFormat="1" applyFont="1" applyFill="1" applyBorder="1" applyAlignment="1">
      <alignment horizontal="right" vertical="center" wrapText="1"/>
    </xf>
    <xf numFmtId="9" fontId="53" fillId="39" borderId="33" xfId="131" applyNumberFormat="1" applyFont="1" applyFill="1" applyBorder="1" applyAlignment="1">
      <alignment horizontal="right" vertical="center" wrapText="1"/>
    </xf>
    <xf numFmtId="0" fontId="56" fillId="39" borderId="6" xfId="0" applyFont="1" applyFill="1" applyBorder="1" applyAlignment="1">
      <alignment vertical="center"/>
    </xf>
    <xf numFmtId="0" fontId="56" fillId="39" borderId="3" xfId="0" applyFont="1" applyFill="1" applyBorder="1" applyAlignment="1">
      <alignment horizontal="right" vertical="center"/>
    </xf>
    <xf numFmtId="0" fontId="56" fillId="39" borderId="4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4" fontId="60" fillId="39" borderId="0" xfId="82" applyNumberFormat="1" applyFont="1" applyFill="1" applyBorder="1" applyAlignment="1">
      <alignment horizontal="left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0" fontId="10" fillId="0" borderId="19" xfId="122" applyFont="1" applyFill="1" applyBorder="1" applyAlignment="1">
      <alignment wrapText="1"/>
    </xf>
    <xf numFmtId="0" fontId="53" fillId="39" borderId="30" xfId="0" applyFont="1" applyFill="1" applyBorder="1"/>
    <xf numFmtId="3" fontId="53" fillId="39" borderId="31" xfId="0" applyNumberFormat="1" applyFont="1" applyFill="1" applyBorder="1"/>
    <xf numFmtId="10" fontId="53" fillId="39" borderId="12" xfId="0" applyNumberFormat="1" applyFont="1" applyFill="1" applyBorder="1"/>
    <xf numFmtId="9" fontId="53" fillId="39" borderId="0" xfId="0" applyNumberFormat="1" applyFont="1" applyFill="1"/>
    <xf numFmtId="176" fontId="63" fillId="0" borderId="0" xfId="0" applyNumberFormat="1" applyFont="1"/>
    <xf numFmtId="0" fontId="1" fillId="0" borderId="1" xfId="173" applyFont="1" applyFill="1" applyBorder="1" applyAlignment="1">
      <alignment horizontal="right" wrapText="1"/>
    </xf>
    <xf numFmtId="0" fontId="6" fillId="36" borderId="19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left" vertical="center"/>
    </xf>
    <xf numFmtId="0" fontId="1" fillId="0" borderId="36" xfId="173" applyFont="1" applyFill="1" applyBorder="1" applyAlignment="1">
      <alignment horizontal="right" wrapText="1"/>
    </xf>
    <xf numFmtId="4" fontId="19" fillId="0" borderId="41" xfId="120" applyNumberFormat="1" applyFont="1" applyFill="1" applyBorder="1" applyAlignment="1">
      <alignment horizontal="center" wrapText="1"/>
    </xf>
    <xf numFmtId="0" fontId="0" fillId="0" borderId="9" xfId="0" applyFill="1" applyBorder="1"/>
    <xf numFmtId="16" fontId="60" fillId="39" borderId="34" xfId="112" applyNumberFormat="1" applyFont="1" applyFill="1" applyBorder="1" applyAlignment="1">
      <alignment horizontal="center" vertical="center"/>
    </xf>
    <xf numFmtId="4" fontId="16" fillId="2" borderId="9" xfId="82" applyNumberFormat="1" applyFont="1" applyFill="1" applyBorder="1" applyAlignment="1">
      <alignment horizontal="center"/>
    </xf>
    <xf numFmtId="4" fontId="60" fillId="39" borderId="19" xfId="82" applyNumberFormat="1" applyFont="1" applyFill="1" applyBorder="1" applyAlignment="1">
      <alignment horizontal="right"/>
    </xf>
    <xf numFmtId="4" fontId="60" fillId="39" borderId="9" xfId="82" applyNumberFormat="1" applyFont="1" applyFill="1" applyBorder="1" applyAlignment="1">
      <alignment horizontal="center"/>
    </xf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" fontId="31" fillId="39" borderId="9" xfId="0" applyNumberFormat="1" applyFont="1" applyFill="1" applyBorder="1" applyAlignment="1"/>
    <xf numFmtId="41" fontId="17" fillId="36" borderId="30" xfId="112" applyNumberFormat="1" applyFont="1" applyFill="1" applyBorder="1"/>
    <xf numFmtId="41" fontId="17" fillId="36" borderId="31" xfId="112" applyNumberFormat="1" applyFont="1" applyFill="1" applyBorder="1"/>
    <xf numFmtId="167" fontId="18" fillId="36" borderId="31" xfId="112" applyNumberFormat="1" applyFont="1" applyFill="1" applyBorder="1" applyAlignment="1">
      <alignment horizontal="left"/>
    </xf>
    <xf numFmtId="41" fontId="17" fillId="33" borderId="31" xfId="112" applyNumberFormat="1" applyFont="1" applyFill="1" applyBorder="1"/>
    <xf numFmtId="167" fontId="18" fillId="33" borderId="31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176" fontId="0" fillId="0" borderId="9" xfId="78" applyNumberFormat="1" applyFont="1" applyBorder="1"/>
    <xf numFmtId="3" fontId="4" fillId="0" borderId="30" xfId="0" applyNumberFormat="1" applyFont="1" applyFill="1" applyBorder="1" applyAlignment="1">
      <alignment horizontal="right"/>
    </xf>
    <xf numFmtId="3" fontId="4" fillId="0" borderId="31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4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0" fontId="10" fillId="0" borderId="0" xfId="122" applyFont="1" applyFill="1" applyBorder="1" applyAlignment="1">
      <alignment wrapText="1"/>
    </xf>
    <xf numFmtId="10" fontId="10" fillId="0" borderId="0" xfId="159" applyNumberFormat="1" applyFont="1" applyFill="1" applyBorder="1" applyAlignment="1">
      <alignment horizontal="right" wrapText="1"/>
    </xf>
    <xf numFmtId="0" fontId="10" fillId="0" borderId="0" xfId="121" applyFont="1" applyFill="1" applyBorder="1" applyAlignment="1">
      <alignment vertical="center" wrapText="1"/>
    </xf>
    <xf numFmtId="10" fontId="4" fillId="0" borderId="0" xfId="133" applyNumberFormat="1" applyFont="1" applyBorder="1" applyAlignment="1">
      <alignment vertical="center"/>
    </xf>
    <xf numFmtId="176" fontId="63" fillId="0" borderId="2" xfId="0" applyNumberFormat="1" applyFont="1" applyBorder="1" applyAlignment="1">
      <alignment horizontal="left"/>
    </xf>
    <xf numFmtId="176" fontId="63" fillId="0" borderId="2" xfId="0" applyNumberFormat="1" applyFont="1" applyBorder="1" applyAlignment="1">
      <alignment horizontal="left" wrapText="1"/>
    </xf>
    <xf numFmtId="176" fontId="63" fillId="0" borderId="0" xfId="0" applyNumberFormat="1" applyFont="1" applyAlignment="1">
      <alignment horizontal="left"/>
    </xf>
    <xf numFmtId="4" fontId="1" fillId="0" borderId="1" xfId="120" applyNumberFormat="1" applyFont="1" applyFill="1" applyBorder="1" applyAlignment="1">
      <alignment horizontal="right" wrapText="1"/>
    </xf>
    <xf numFmtId="4" fontId="16" fillId="0" borderId="18" xfId="82" applyNumberFormat="1" applyFont="1" applyFill="1" applyBorder="1" applyAlignment="1">
      <alignment horizontal="right" vertical="center"/>
    </xf>
    <xf numFmtId="4" fontId="16" fillId="0" borderId="7" xfId="82" applyNumberFormat="1" applyFont="1" applyFill="1" applyBorder="1" applyAlignment="1">
      <alignment horizontal="right" vertical="center"/>
    </xf>
    <xf numFmtId="4" fontId="16" fillId="0" borderId="8" xfId="82" applyNumberFormat="1" applyFont="1" applyFill="1" applyBorder="1" applyAlignment="1">
      <alignment horizontal="right" vertical="center"/>
    </xf>
    <xf numFmtId="4" fontId="16" fillId="0" borderId="18" xfId="82" applyNumberFormat="1" applyFont="1" applyFill="1" applyBorder="1" applyAlignment="1">
      <alignment horizontal="right"/>
    </xf>
    <xf numFmtId="4" fontId="16" fillId="0" borderId="7" xfId="82" applyNumberFormat="1" applyFont="1" applyFill="1" applyBorder="1" applyAlignment="1">
      <alignment horizontal="right"/>
    </xf>
    <xf numFmtId="4" fontId="16" fillId="0" borderId="8" xfId="82" applyNumberFormat="1" applyFont="1" applyFill="1" applyBorder="1" applyAlignment="1">
      <alignment horizontal="right"/>
    </xf>
    <xf numFmtId="4" fontId="16" fillId="0" borderId="30" xfId="82" applyNumberFormat="1" applyFont="1" applyFill="1" applyBorder="1" applyAlignment="1">
      <alignment horizontal="right"/>
    </xf>
    <xf numFmtId="4" fontId="16" fillId="0" borderId="31" xfId="82" applyNumberFormat="1" applyFont="1" applyFill="1" applyBorder="1" applyAlignment="1">
      <alignment horizontal="right"/>
    </xf>
    <xf numFmtId="4" fontId="16" fillId="0" borderId="12" xfId="82" applyNumberFormat="1" applyFont="1" applyFill="1" applyBorder="1" applyAlignment="1">
      <alignment horizontal="right"/>
    </xf>
    <xf numFmtId="176" fontId="0" fillId="0" borderId="0" xfId="78" applyNumberFormat="1" applyFont="1"/>
    <xf numFmtId="0" fontId="10" fillId="0" borderId="0" xfId="0" applyFont="1" applyBorder="1" applyAlignment="1">
      <alignment wrapText="1"/>
    </xf>
    <xf numFmtId="0" fontId="25" fillId="0" borderId="2" xfId="119" applyFont="1" applyBorder="1"/>
    <xf numFmtId="0" fontId="42" fillId="0" borderId="0" xfId="0" applyFont="1" applyAlignment="1">
      <alignment horizontal="left" vertical="center" wrapText="1"/>
    </xf>
    <xf numFmtId="43" fontId="52" fillId="39" borderId="18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9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3" fillId="39" borderId="19" xfId="0" applyFont="1" applyFill="1" applyBorder="1" applyAlignment="1">
      <alignment horizontal="center"/>
    </xf>
    <xf numFmtId="0" fontId="53" fillId="39" borderId="0" xfId="0" applyFont="1" applyFill="1" applyBorder="1" applyAlignment="1">
      <alignment horizontal="center"/>
    </xf>
    <xf numFmtId="0" fontId="53" fillId="39" borderId="9" xfId="0" applyFont="1" applyFill="1" applyBorder="1" applyAlignment="1">
      <alignment horizontal="center"/>
    </xf>
    <xf numFmtId="0" fontId="56" fillId="39" borderId="1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center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12" xfId="0" applyFont="1" applyFill="1" applyBorder="1" applyAlignment="1">
      <alignment horizontal="center" vertical="center" wrapText="1"/>
    </xf>
    <xf numFmtId="0" fontId="53" fillId="39" borderId="11" xfId="0" applyFont="1" applyFill="1" applyBorder="1" applyAlignment="1">
      <alignment horizontal="center" vertical="center" wrapText="1"/>
    </xf>
    <xf numFmtId="0" fontId="53" fillId="39" borderId="31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30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6" fillId="40" borderId="18" xfId="123" applyFont="1" applyFill="1" applyBorder="1" applyAlignment="1">
      <alignment horizontal="center" vertical="center"/>
    </xf>
    <xf numFmtId="0" fontId="6" fillId="40" borderId="7" xfId="123" applyFont="1" applyFill="1" applyBorder="1" applyAlignment="1">
      <alignment horizontal="center" vertical="center"/>
    </xf>
    <xf numFmtId="0" fontId="6" fillId="40" borderId="8" xfId="123" applyFont="1" applyFill="1" applyBorder="1" applyAlignment="1">
      <alignment horizontal="center" vertical="center"/>
    </xf>
    <xf numFmtId="0" fontId="6" fillId="40" borderId="19" xfId="123" applyFont="1" applyFill="1" applyBorder="1" applyAlignment="1">
      <alignment horizontal="center" vertical="center"/>
    </xf>
    <xf numFmtId="0" fontId="6" fillId="40" borderId="0" xfId="123" applyFont="1" applyFill="1" applyBorder="1" applyAlignment="1">
      <alignment horizontal="center" vertical="center"/>
    </xf>
    <xf numFmtId="0" fontId="6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/>
    </xf>
    <xf numFmtId="0" fontId="64" fillId="35" borderId="40" xfId="119" applyFont="1" applyFill="1" applyBorder="1" applyAlignment="1">
      <alignment horizontal="left" vertical="center"/>
    </xf>
    <xf numFmtId="0" fontId="64" fillId="35" borderId="38" xfId="119" applyFont="1" applyFill="1" applyBorder="1" applyAlignment="1">
      <alignment horizontal="left" vertical="center"/>
    </xf>
    <xf numFmtId="0" fontId="64" fillId="35" borderId="39" xfId="119" applyFont="1" applyFill="1" applyBorder="1" applyAlignment="1">
      <alignment horizontal="left" vertical="center"/>
    </xf>
    <xf numFmtId="0" fontId="5" fillId="35" borderId="38" xfId="119" applyFont="1" applyFill="1" applyBorder="1" applyAlignment="1">
      <alignment horizontal="left" vertical="center" wrapText="1"/>
    </xf>
    <xf numFmtId="0" fontId="5" fillId="35" borderId="39" xfId="119" applyFont="1" applyFill="1" applyBorder="1" applyAlignment="1">
      <alignment horizontal="left" vertical="center" wrapText="1"/>
    </xf>
    <xf numFmtId="0" fontId="5" fillId="35" borderId="40" xfId="119" applyFont="1" applyFill="1" applyBorder="1" applyAlignment="1">
      <alignment horizontal="left" vertical="center" wrapText="1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3" fillId="39" borderId="30" xfId="0" applyFont="1" applyFill="1" applyBorder="1" applyAlignment="1">
      <alignment horizontal="left" vertical="center"/>
    </xf>
    <xf numFmtId="0" fontId="53" fillId="39" borderId="31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9" borderId="18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9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10" fillId="0" borderId="0" xfId="0" applyNumberFormat="1" applyFont="1" applyFill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6" fillId="39" borderId="19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8" fillId="39" borderId="19" xfId="0" applyFont="1" applyFill="1" applyBorder="1" applyAlignment="1">
      <alignment horizontal="left" vertical="center"/>
    </xf>
    <xf numFmtId="0" fontId="58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3" fillId="39" borderId="0" xfId="0" applyFont="1" applyFill="1" applyBorder="1" applyAlignment="1">
      <alignment horizontal="left"/>
    </xf>
    <xf numFmtId="0" fontId="8" fillId="39" borderId="18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8" fillId="39" borderId="19" xfId="0" applyFont="1" applyFill="1" applyBorder="1" applyAlignment="1">
      <alignment horizontal="center"/>
    </xf>
    <xf numFmtId="0" fontId="8" fillId="39" borderId="9" xfId="0" applyFont="1" applyFill="1" applyBorder="1" applyAlignment="1">
      <alignment horizontal="center"/>
    </xf>
    <xf numFmtId="0" fontId="7" fillId="39" borderId="19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0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7" fillId="39" borderId="0" xfId="112" applyFont="1" applyFill="1" applyAlignment="1">
      <alignment horizontal="center"/>
    </xf>
    <xf numFmtId="0" fontId="8" fillId="39" borderId="18" xfId="0" applyFont="1" applyFill="1" applyBorder="1" applyAlignment="1">
      <alignment horizontal="center" wrapText="1"/>
    </xf>
    <xf numFmtId="0" fontId="8" fillId="39" borderId="7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7" fillId="39" borderId="19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25" fillId="0" borderId="0" xfId="121" applyFont="1" applyFill="1" applyBorder="1" applyAlignment="1">
      <alignment horizontal="left" vertical="center" wrapText="1"/>
    </xf>
    <xf numFmtId="0" fontId="7" fillId="39" borderId="30" xfId="0" applyFont="1" applyFill="1" applyBorder="1" applyAlignment="1">
      <alignment horizontal="center"/>
    </xf>
    <xf numFmtId="0" fontId="7" fillId="39" borderId="3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56" fillId="39" borderId="6" xfId="112" applyFont="1" applyFill="1" applyBorder="1" applyAlignment="1">
      <alignment horizontal="center"/>
    </xf>
    <xf numFmtId="0" fontId="56" fillId="39" borderId="4" xfId="112" applyFont="1" applyFill="1" applyBorder="1" applyAlignment="1">
      <alignment horizontal="center"/>
    </xf>
    <xf numFmtId="0" fontId="8" fillId="39" borderId="18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9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9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0" fontId="15" fillId="0" borderId="0" xfId="112" applyNumberFormat="1" applyFont="1" applyFill="1" applyBorder="1" applyAlignment="1">
      <alignment horizontal="center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0" xfId="0" applyFont="1" applyFill="1" applyAlignment="1"/>
    <xf numFmtId="4" fontId="60" fillId="39" borderId="0" xfId="82" applyNumberFormat="1" applyFont="1" applyFill="1" applyBorder="1" applyAlignment="1">
      <alignment horizontal="left"/>
    </xf>
    <xf numFmtId="4" fontId="31" fillId="39" borderId="0" xfId="0" applyNumberFormat="1" applyFont="1" applyFill="1" applyAlignment="1"/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0" fillId="39" borderId="20" xfId="112" applyNumberFormat="1" applyFont="1" applyFill="1" applyBorder="1" applyAlignment="1">
      <alignment horizontal="center" vertical="center"/>
    </xf>
    <xf numFmtId="0" fontId="28" fillId="39" borderId="20" xfId="0" applyFont="1" applyFill="1" applyBorder="1" applyAlignment="1">
      <alignment horizontal="center" vertical="center"/>
    </xf>
    <xf numFmtId="4" fontId="60" fillId="39" borderId="19" xfId="82" applyNumberFormat="1" applyFont="1" applyFill="1" applyBorder="1" applyAlignment="1">
      <alignment horizontal="left"/>
    </xf>
    <xf numFmtId="4" fontId="31" fillId="39" borderId="9" xfId="0" applyNumberFormat="1" applyFont="1" applyFill="1" applyBorder="1" applyAlignment="1"/>
    <xf numFmtId="4" fontId="61" fillId="39" borderId="19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13" fillId="39" borderId="18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9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9" xfId="112" applyFont="1" applyFill="1" applyBorder="1" applyAlignment="1">
      <alignment horizontal="center"/>
    </xf>
    <xf numFmtId="0" fontId="14" fillId="36" borderId="19" xfId="112" applyFont="1" applyFill="1" applyBorder="1" applyAlignment="1">
      <alignment horizontal="center"/>
    </xf>
    <xf numFmtId="0" fontId="60" fillId="39" borderId="19" xfId="112" applyFont="1" applyFill="1" applyBorder="1" applyAlignment="1">
      <alignment horizontal="center" vertical="center"/>
    </xf>
    <xf numFmtId="0" fontId="13" fillId="39" borderId="18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9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9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31" fillId="39" borderId="20" xfId="0" applyFont="1" applyFill="1" applyBorder="1" applyAlignment="1">
      <alignment horizontal="center" vertical="center"/>
    </xf>
    <xf numFmtId="0" fontId="31" fillId="39" borderId="34" xfId="0" applyFont="1" applyFill="1" applyBorder="1" applyAlignment="1">
      <alignment horizontal="center" vertical="center"/>
    </xf>
    <xf numFmtId="0" fontId="57" fillId="39" borderId="18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9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8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53" fillId="42" borderId="19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0" fontId="7" fillId="36" borderId="35" xfId="0" applyFont="1" applyFill="1" applyBorder="1" applyAlignment="1">
      <alignment horizontal="center"/>
    </xf>
    <xf numFmtId="176" fontId="63" fillId="0" borderId="0" xfId="0" applyNumberFormat="1" applyFont="1" applyAlignment="1">
      <alignment horizontal="left" wrapText="1"/>
    </xf>
  </cellXfs>
  <cellStyles count="174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4" xfId="81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2" xfId="111"/>
    <cellStyle name="Normal 2 2" xfId="112"/>
    <cellStyle name="Normal 3" xfId="113"/>
    <cellStyle name="Normal 4" xfId="114"/>
    <cellStyle name="Normal 5" xfId="115"/>
    <cellStyle name="Normal 56" xfId="116"/>
    <cellStyle name="Normal 6" xfId="117"/>
    <cellStyle name="Normal 7" xfId="118"/>
    <cellStyle name="Normal_boletin-valores-reporte de Emisiones Vigentes Resumen al 31 marzo 2010" xfId="119"/>
    <cellStyle name="Normal_FIC FEBR" xfId="173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0"/>
  <tableStyles count="0" defaultTableStyle="TableStyleMedium2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9" sqref="B9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54"/>
      <c r="C1" s="154"/>
    </row>
    <row r="2" spans="2:3" s="38" customFormat="1" ht="30" customHeight="1" x14ac:dyDescent="0.2">
      <c r="B2" s="153" t="s">
        <v>413</v>
      </c>
      <c r="C2" s="155"/>
    </row>
    <row r="3" spans="2:3" s="38" customFormat="1" ht="23.25" x14ac:dyDescent="0.2">
      <c r="B3" s="156" t="s">
        <v>1113</v>
      </c>
      <c r="C3" s="155"/>
    </row>
    <row r="4" spans="2:3" s="38" customFormat="1" ht="19.5" customHeight="1" x14ac:dyDescent="0.25">
      <c r="B4" s="157" t="s">
        <v>414</v>
      </c>
      <c r="C4" s="158"/>
    </row>
    <row r="5" spans="2:3" x14ac:dyDescent="0.25">
      <c r="B5" s="37"/>
      <c r="C5" s="37"/>
    </row>
    <row r="6" spans="2:3" x14ac:dyDescent="0.25">
      <c r="B6" s="40" t="s">
        <v>415</v>
      </c>
      <c r="C6" s="37">
        <v>1</v>
      </c>
    </row>
    <row r="7" spans="2:3" x14ac:dyDescent="0.25">
      <c r="B7" s="40" t="s">
        <v>416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417</v>
      </c>
      <c r="C9" s="37"/>
    </row>
    <row r="10" spans="2:3" x14ac:dyDescent="0.25">
      <c r="B10" s="40" t="s">
        <v>426</v>
      </c>
      <c r="C10" s="37">
        <v>3</v>
      </c>
    </row>
    <row r="11" spans="2:3" x14ac:dyDescent="0.25">
      <c r="B11" s="40" t="s">
        <v>427</v>
      </c>
      <c r="C11" s="37">
        <v>4</v>
      </c>
    </row>
    <row r="12" spans="2:3" x14ac:dyDescent="0.25">
      <c r="B12" s="40" t="s">
        <v>434</v>
      </c>
      <c r="C12" s="37">
        <v>5</v>
      </c>
    </row>
    <row r="13" spans="2:3" x14ac:dyDescent="0.25">
      <c r="B13" s="40" t="s">
        <v>435</v>
      </c>
      <c r="C13" s="37">
        <v>6</v>
      </c>
    </row>
    <row r="14" spans="2:3" s="124" customFormat="1" x14ac:dyDescent="0.25">
      <c r="B14" s="40" t="s">
        <v>1088</v>
      </c>
      <c r="C14" s="37">
        <v>7</v>
      </c>
    </row>
    <row r="15" spans="2:3" x14ac:dyDescent="0.25">
      <c r="B15" s="40" t="s">
        <v>436</v>
      </c>
      <c r="C15" s="37">
        <v>8</v>
      </c>
    </row>
    <row r="16" spans="2:3" x14ac:dyDescent="0.25">
      <c r="B16" s="40" t="s">
        <v>437</v>
      </c>
      <c r="C16" s="37">
        <v>9</v>
      </c>
    </row>
    <row r="17" spans="2:3" s="124" customFormat="1" x14ac:dyDescent="0.25">
      <c r="B17" s="40" t="s">
        <v>1087</v>
      </c>
      <c r="C17" s="37">
        <v>10</v>
      </c>
    </row>
    <row r="18" spans="2:3" x14ac:dyDescent="0.25">
      <c r="B18" s="40" t="s">
        <v>560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431</v>
      </c>
      <c r="C20" s="37"/>
    </row>
    <row r="21" spans="2:3" x14ac:dyDescent="0.25">
      <c r="B21" s="40" t="s">
        <v>428</v>
      </c>
      <c r="C21" s="37">
        <v>12</v>
      </c>
    </row>
    <row r="22" spans="2:3" x14ac:dyDescent="0.25">
      <c r="B22" s="40" t="s">
        <v>429</v>
      </c>
      <c r="C22" s="37">
        <v>13</v>
      </c>
    </row>
    <row r="23" spans="2:3" x14ac:dyDescent="0.25">
      <c r="B23" s="40" t="s">
        <v>430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418</v>
      </c>
      <c r="C25" s="37"/>
    </row>
    <row r="26" spans="2:3" x14ac:dyDescent="0.25">
      <c r="B26" s="40" t="s">
        <v>432</v>
      </c>
      <c r="C26" s="37">
        <v>15</v>
      </c>
    </row>
    <row r="27" spans="2:3" x14ac:dyDescent="0.25">
      <c r="B27" s="40" t="s">
        <v>554</v>
      </c>
      <c r="C27" s="37">
        <v>16</v>
      </c>
    </row>
    <row r="28" spans="2:3" x14ac:dyDescent="0.25">
      <c r="B28" s="40" t="s">
        <v>553</v>
      </c>
      <c r="C28" s="37">
        <v>17</v>
      </c>
    </row>
    <row r="29" spans="2:3" x14ac:dyDescent="0.25">
      <c r="B29" s="40" t="s">
        <v>433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296</v>
      </c>
    </row>
    <row r="32" spans="2:3" x14ac:dyDescent="0.25">
      <c r="B32" s="40" t="s">
        <v>559</v>
      </c>
      <c r="C32" s="37">
        <v>19</v>
      </c>
    </row>
    <row r="33" spans="2:3" x14ac:dyDescent="0.25">
      <c r="B33" s="37"/>
    </row>
    <row r="34" spans="2:3" x14ac:dyDescent="0.25">
      <c r="B34" s="40" t="s">
        <v>221</v>
      </c>
    </row>
    <row r="35" spans="2:3" ht="9.75" customHeight="1" x14ac:dyDescent="0.25">
      <c r="B35" s="159"/>
      <c r="C35" s="159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32" location="'19'!A1" display="Operaciones ruedo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clientes por Fondo de Inversión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09"/>
  <sheetViews>
    <sheetView zoomScale="90" zoomScaleNormal="90" workbookViewId="0">
      <selection activeCell="A16" sqref="A16"/>
    </sheetView>
  </sheetViews>
  <sheetFormatPr baseColWidth="10" defaultColWidth="0" defaultRowHeight="15" customHeight="1" zeroHeight="1" x14ac:dyDescent="0.25"/>
  <cols>
    <col min="1" max="1" width="56.28515625" style="124" customWidth="1"/>
    <col min="2" max="2" width="31.28515625" style="124" customWidth="1"/>
    <col min="3" max="3" width="26.7109375" style="124" customWidth="1"/>
    <col min="4" max="256" width="11.42578125" style="124" hidden="1"/>
    <col min="257" max="257" width="27.140625" style="124" customWidth="1"/>
    <col min="258" max="259" width="46.42578125" style="124" customWidth="1"/>
    <col min="260" max="512" width="11.42578125" style="124" hidden="1"/>
    <col min="513" max="513" width="27.140625" style="124" customWidth="1"/>
    <col min="514" max="515" width="46.42578125" style="124" customWidth="1"/>
    <col min="516" max="768" width="11.42578125" style="124" hidden="1"/>
    <col min="769" max="769" width="27.140625" style="124" customWidth="1"/>
    <col min="770" max="771" width="46.42578125" style="124" customWidth="1"/>
    <col min="772" max="1024" width="11.42578125" style="124" hidden="1"/>
    <col min="1025" max="1025" width="27.140625" style="124" customWidth="1"/>
    <col min="1026" max="1027" width="46.42578125" style="124" customWidth="1"/>
    <col min="1028" max="1280" width="11.42578125" style="124" hidden="1"/>
    <col min="1281" max="1281" width="27.140625" style="124" customWidth="1"/>
    <col min="1282" max="1283" width="46.42578125" style="124" customWidth="1"/>
    <col min="1284" max="1536" width="11.42578125" style="124" hidden="1"/>
    <col min="1537" max="1537" width="27.140625" style="124" customWidth="1"/>
    <col min="1538" max="1539" width="46.42578125" style="124" customWidth="1"/>
    <col min="1540" max="1792" width="11.42578125" style="124" hidden="1"/>
    <col min="1793" max="1793" width="27.140625" style="124" customWidth="1"/>
    <col min="1794" max="1795" width="46.42578125" style="124" customWidth="1"/>
    <col min="1796" max="2048" width="11.42578125" style="124" hidden="1"/>
    <col min="2049" max="2049" width="27.140625" style="124" customWidth="1"/>
    <col min="2050" max="2051" width="46.42578125" style="124" customWidth="1"/>
    <col min="2052" max="2304" width="11.42578125" style="124" hidden="1"/>
    <col min="2305" max="2305" width="27.140625" style="124" customWidth="1"/>
    <col min="2306" max="2307" width="46.42578125" style="124" customWidth="1"/>
    <col min="2308" max="2560" width="11.42578125" style="124" hidden="1"/>
    <col min="2561" max="2561" width="27.140625" style="124" customWidth="1"/>
    <col min="2562" max="2563" width="46.42578125" style="124" customWidth="1"/>
    <col min="2564" max="2816" width="11.42578125" style="124" hidden="1"/>
    <col min="2817" max="2817" width="27.140625" style="124" customWidth="1"/>
    <col min="2818" max="2819" width="46.42578125" style="124" customWidth="1"/>
    <col min="2820" max="3072" width="11.42578125" style="124" hidden="1"/>
    <col min="3073" max="3073" width="27.140625" style="124" customWidth="1"/>
    <col min="3074" max="3075" width="46.42578125" style="124" customWidth="1"/>
    <col min="3076" max="3328" width="11.42578125" style="124" hidden="1"/>
    <col min="3329" max="3329" width="27.140625" style="124" customWidth="1"/>
    <col min="3330" max="3331" width="46.42578125" style="124" customWidth="1"/>
    <col min="3332" max="3584" width="11.42578125" style="124" hidden="1"/>
    <col min="3585" max="3585" width="27.140625" style="124" customWidth="1"/>
    <col min="3586" max="3587" width="46.42578125" style="124" customWidth="1"/>
    <col min="3588" max="3840" width="11.42578125" style="124" hidden="1"/>
    <col min="3841" max="3841" width="27.140625" style="124" customWidth="1"/>
    <col min="3842" max="3843" width="46.42578125" style="124" customWidth="1"/>
    <col min="3844" max="4096" width="11.42578125" style="124" hidden="1"/>
    <col min="4097" max="4097" width="27.140625" style="124" customWidth="1"/>
    <col min="4098" max="4099" width="46.42578125" style="124" customWidth="1"/>
    <col min="4100" max="4352" width="11.42578125" style="124" hidden="1"/>
    <col min="4353" max="4353" width="27.140625" style="124" customWidth="1"/>
    <col min="4354" max="4355" width="46.42578125" style="124" customWidth="1"/>
    <col min="4356" max="4608" width="11.42578125" style="124" hidden="1"/>
    <col min="4609" max="4609" width="27.140625" style="124" customWidth="1"/>
    <col min="4610" max="4611" width="46.42578125" style="124" customWidth="1"/>
    <col min="4612" max="4864" width="11.42578125" style="124" hidden="1"/>
    <col min="4865" max="4865" width="27.140625" style="124" customWidth="1"/>
    <col min="4866" max="4867" width="46.42578125" style="124" customWidth="1"/>
    <col min="4868" max="5120" width="11.42578125" style="124" hidden="1"/>
    <col min="5121" max="5121" width="27.140625" style="124" customWidth="1"/>
    <col min="5122" max="5123" width="46.42578125" style="124" customWidth="1"/>
    <col min="5124" max="5376" width="11.42578125" style="124" hidden="1"/>
    <col min="5377" max="5377" width="27.140625" style="124" customWidth="1"/>
    <col min="5378" max="5379" width="46.42578125" style="124" customWidth="1"/>
    <col min="5380" max="5632" width="11.42578125" style="124" hidden="1"/>
    <col min="5633" max="5633" width="27.140625" style="124" customWidth="1"/>
    <col min="5634" max="5635" width="46.42578125" style="124" customWidth="1"/>
    <col min="5636" max="5888" width="11.42578125" style="124" hidden="1"/>
    <col min="5889" max="5889" width="27.140625" style="124" customWidth="1"/>
    <col min="5890" max="5891" width="46.42578125" style="124" customWidth="1"/>
    <col min="5892" max="6144" width="11.42578125" style="124" hidden="1"/>
    <col min="6145" max="6145" width="27.140625" style="124" customWidth="1"/>
    <col min="6146" max="6147" width="46.42578125" style="124" customWidth="1"/>
    <col min="6148" max="6400" width="11.42578125" style="124" hidden="1"/>
    <col min="6401" max="6401" width="27.140625" style="124" customWidth="1"/>
    <col min="6402" max="6403" width="46.42578125" style="124" customWidth="1"/>
    <col min="6404" max="6656" width="11.42578125" style="124" hidden="1"/>
    <col min="6657" max="6657" width="27.140625" style="124" customWidth="1"/>
    <col min="6658" max="6659" width="46.42578125" style="124" customWidth="1"/>
    <col min="6660" max="6912" width="11.42578125" style="124" hidden="1"/>
    <col min="6913" max="6913" width="27.140625" style="124" customWidth="1"/>
    <col min="6914" max="6915" width="46.42578125" style="124" customWidth="1"/>
    <col min="6916" max="7168" width="11.42578125" style="124" hidden="1"/>
    <col min="7169" max="7169" width="27.140625" style="124" customWidth="1"/>
    <col min="7170" max="7171" width="46.42578125" style="124" customWidth="1"/>
    <col min="7172" max="7424" width="11.42578125" style="124" hidden="1"/>
    <col min="7425" max="7425" width="27.140625" style="124" customWidth="1"/>
    <col min="7426" max="7427" width="46.42578125" style="124" customWidth="1"/>
    <col min="7428" max="7680" width="11.42578125" style="124" hidden="1"/>
    <col min="7681" max="7681" width="27.140625" style="124" customWidth="1"/>
    <col min="7682" max="7683" width="46.42578125" style="124" customWidth="1"/>
    <col min="7684" max="7936" width="11.42578125" style="124" hidden="1"/>
    <col min="7937" max="7937" width="27.140625" style="124" customWidth="1"/>
    <col min="7938" max="7939" width="46.42578125" style="124" customWidth="1"/>
    <col min="7940" max="8192" width="11.42578125" style="124" hidden="1"/>
    <col min="8193" max="8193" width="27.140625" style="124" customWidth="1"/>
    <col min="8194" max="8195" width="46.42578125" style="124" customWidth="1"/>
    <col min="8196" max="8448" width="11.42578125" style="124" hidden="1"/>
    <col min="8449" max="8449" width="27.140625" style="124" customWidth="1"/>
    <col min="8450" max="8451" width="46.42578125" style="124" customWidth="1"/>
    <col min="8452" max="8704" width="11.42578125" style="124" hidden="1"/>
    <col min="8705" max="8705" width="27.140625" style="124" customWidth="1"/>
    <col min="8706" max="8707" width="46.42578125" style="124" customWidth="1"/>
    <col min="8708" max="8960" width="11.42578125" style="124" hidden="1"/>
    <col min="8961" max="8961" width="27.140625" style="124" customWidth="1"/>
    <col min="8962" max="8963" width="46.42578125" style="124" customWidth="1"/>
    <col min="8964" max="9216" width="11.42578125" style="124" hidden="1"/>
    <col min="9217" max="9217" width="27.140625" style="124" customWidth="1"/>
    <col min="9218" max="9219" width="46.42578125" style="124" customWidth="1"/>
    <col min="9220" max="9472" width="11.42578125" style="124" hidden="1"/>
    <col min="9473" max="9473" width="27.140625" style="124" customWidth="1"/>
    <col min="9474" max="9475" width="46.42578125" style="124" customWidth="1"/>
    <col min="9476" max="9728" width="11.42578125" style="124" hidden="1"/>
    <col min="9729" max="9729" width="27.140625" style="124" customWidth="1"/>
    <col min="9730" max="9731" width="46.42578125" style="124" customWidth="1"/>
    <col min="9732" max="9984" width="11.42578125" style="124" hidden="1"/>
    <col min="9985" max="9985" width="27.140625" style="124" customWidth="1"/>
    <col min="9986" max="9987" width="46.42578125" style="124" customWidth="1"/>
    <col min="9988" max="10240" width="11.42578125" style="124" hidden="1"/>
    <col min="10241" max="10241" width="27.140625" style="124" customWidth="1"/>
    <col min="10242" max="10243" width="46.42578125" style="124" customWidth="1"/>
    <col min="10244" max="10496" width="11.42578125" style="124" hidden="1"/>
    <col min="10497" max="10497" width="27.140625" style="124" customWidth="1"/>
    <col min="10498" max="10499" width="46.42578125" style="124" customWidth="1"/>
    <col min="10500" max="10752" width="11.42578125" style="124" hidden="1"/>
    <col min="10753" max="10753" width="27.140625" style="124" customWidth="1"/>
    <col min="10754" max="10755" width="46.42578125" style="124" customWidth="1"/>
    <col min="10756" max="11008" width="11.42578125" style="124" hidden="1"/>
    <col min="11009" max="11009" width="27.140625" style="124" customWidth="1"/>
    <col min="11010" max="11011" width="46.42578125" style="124" customWidth="1"/>
    <col min="11012" max="11264" width="11.42578125" style="124" hidden="1"/>
    <col min="11265" max="11265" width="27.140625" style="124" customWidth="1"/>
    <col min="11266" max="11267" width="46.42578125" style="124" customWidth="1"/>
    <col min="11268" max="11520" width="11.42578125" style="124" hidden="1"/>
    <col min="11521" max="11521" width="27.140625" style="124" customWidth="1"/>
    <col min="11522" max="11523" width="46.42578125" style="124" customWidth="1"/>
    <col min="11524" max="11776" width="11.42578125" style="124" hidden="1"/>
    <col min="11777" max="11777" width="27.140625" style="124" customWidth="1"/>
    <col min="11778" max="11779" width="46.42578125" style="124" customWidth="1"/>
    <col min="11780" max="12032" width="11.42578125" style="124" hidden="1"/>
    <col min="12033" max="12033" width="27.140625" style="124" customWidth="1"/>
    <col min="12034" max="12035" width="46.42578125" style="124" customWidth="1"/>
    <col min="12036" max="12288" width="11.42578125" style="124" hidden="1"/>
    <col min="12289" max="12289" width="27.140625" style="124" customWidth="1"/>
    <col min="12290" max="12291" width="46.42578125" style="124" customWidth="1"/>
    <col min="12292" max="12544" width="11.42578125" style="124" hidden="1"/>
    <col min="12545" max="12545" width="27.140625" style="124" customWidth="1"/>
    <col min="12546" max="12547" width="46.42578125" style="124" customWidth="1"/>
    <col min="12548" max="12800" width="11.42578125" style="124" hidden="1"/>
    <col min="12801" max="12801" width="27.140625" style="124" customWidth="1"/>
    <col min="12802" max="12803" width="46.42578125" style="124" customWidth="1"/>
    <col min="12804" max="13056" width="11.42578125" style="124" hidden="1"/>
    <col min="13057" max="13057" width="27.140625" style="124" customWidth="1"/>
    <col min="13058" max="13059" width="46.42578125" style="124" customWidth="1"/>
    <col min="13060" max="13312" width="11.42578125" style="124" hidden="1"/>
    <col min="13313" max="13313" width="27.140625" style="124" customWidth="1"/>
    <col min="13314" max="13315" width="46.42578125" style="124" customWidth="1"/>
    <col min="13316" max="13568" width="11.42578125" style="124" hidden="1"/>
    <col min="13569" max="13569" width="27.140625" style="124" customWidth="1"/>
    <col min="13570" max="13571" width="46.42578125" style="124" customWidth="1"/>
    <col min="13572" max="13824" width="11.42578125" style="124" hidden="1"/>
    <col min="13825" max="13825" width="27.140625" style="124" customWidth="1"/>
    <col min="13826" max="13827" width="46.42578125" style="124" customWidth="1"/>
    <col min="13828" max="14080" width="11.42578125" style="124" hidden="1"/>
    <col min="14081" max="14081" width="27.140625" style="124" customWidth="1"/>
    <col min="14082" max="14083" width="46.42578125" style="124" customWidth="1"/>
    <col min="14084" max="14336" width="11.42578125" style="124" hidden="1"/>
    <col min="14337" max="14337" width="27.140625" style="124" customWidth="1"/>
    <col min="14338" max="14339" width="46.42578125" style="124" customWidth="1"/>
    <col min="14340" max="14592" width="11.42578125" style="124" hidden="1"/>
    <col min="14593" max="14593" width="27.140625" style="124" customWidth="1"/>
    <col min="14594" max="14595" width="46.42578125" style="124" customWidth="1"/>
    <col min="14596" max="14848" width="11.42578125" style="124" hidden="1"/>
    <col min="14849" max="14849" width="27.140625" style="124" customWidth="1"/>
    <col min="14850" max="14851" width="46.42578125" style="124" customWidth="1"/>
    <col min="14852" max="15104" width="11.42578125" style="124" hidden="1"/>
    <col min="15105" max="15105" width="27.140625" style="124" customWidth="1"/>
    <col min="15106" max="15107" width="46.42578125" style="124" customWidth="1"/>
    <col min="15108" max="15360" width="11.42578125" style="124" hidden="1"/>
    <col min="15361" max="15361" width="27.140625" style="124" customWidth="1"/>
    <col min="15362" max="15363" width="46.42578125" style="124" customWidth="1"/>
    <col min="15364" max="15616" width="11.42578125" style="124" hidden="1"/>
    <col min="15617" max="15617" width="27.140625" style="124" customWidth="1"/>
    <col min="15618" max="15619" width="46.42578125" style="124" customWidth="1"/>
    <col min="15620" max="15872" width="11.42578125" style="124" hidden="1"/>
    <col min="15873" max="15873" width="27.140625" style="124" customWidth="1"/>
    <col min="15874" max="15875" width="46.42578125" style="124" customWidth="1"/>
    <col min="15876" max="16128" width="11.42578125" style="124" hidden="1"/>
    <col min="16129" max="16129" width="27.140625" style="124" customWidth="1"/>
    <col min="16130" max="16131" width="46.42578125" style="124" customWidth="1"/>
    <col min="16132" max="16384" width="11.42578125" style="124" hidden="1"/>
  </cols>
  <sheetData>
    <row r="1" spans="1:3" ht="30.75" customHeight="1" x14ac:dyDescent="0.25">
      <c r="A1" s="500" t="s">
        <v>1080</v>
      </c>
      <c r="B1" s="501"/>
      <c r="C1" s="502"/>
    </row>
    <row r="2" spans="1:3" x14ac:dyDescent="0.25">
      <c r="A2" s="488" t="s">
        <v>1115</v>
      </c>
      <c r="B2" s="489"/>
      <c r="C2" s="490"/>
    </row>
    <row r="3" spans="1:3" x14ac:dyDescent="0.25">
      <c r="A3" s="503" t="s">
        <v>872</v>
      </c>
      <c r="B3" s="504"/>
      <c r="C3" s="505"/>
    </row>
    <row r="4" spans="1:3" ht="5.25" customHeight="1" x14ac:dyDescent="0.25">
      <c r="A4" s="312"/>
      <c r="B4" s="313"/>
      <c r="C4" s="314"/>
    </row>
    <row r="5" spans="1:3" x14ac:dyDescent="0.25">
      <c r="A5" s="315" t="s">
        <v>217</v>
      </c>
      <c r="B5" s="316" t="s">
        <v>190</v>
      </c>
      <c r="C5" s="317" t="s">
        <v>202</v>
      </c>
    </row>
    <row r="6" spans="1:3" x14ac:dyDescent="0.25">
      <c r="A6" s="405" t="s">
        <v>1199</v>
      </c>
      <c r="B6" s="335">
        <v>7439112.04</v>
      </c>
      <c r="C6" s="336">
        <v>4.1050000000000001E-3</v>
      </c>
    </row>
    <row r="7" spans="1:3" x14ac:dyDescent="0.25">
      <c r="A7" s="405" t="s">
        <v>1200</v>
      </c>
      <c r="B7" s="335">
        <v>68055892.769999996</v>
      </c>
      <c r="C7" s="336">
        <v>3.7548999999999999E-2</v>
      </c>
    </row>
    <row r="8" spans="1:3" x14ac:dyDescent="0.25">
      <c r="A8" s="405" t="s">
        <v>1201</v>
      </c>
      <c r="B8" s="335">
        <v>62743126.140000001</v>
      </c>
      <c r="C8" s="336">
        <v>3.4612999999999998E-2</v>
      </c>
    </row>
    <row r="9" spans="1:3" x14ac:dyDescent="0.25">
      <c r="A9" s="405" t="s">
        <v>1204</v>
      </c>
      <c r="B9" s="335">
        <v>429719.65</v>
      </c>
      <c r="C9" s="336">
        <v>2.3699999999999999E-4</v>
      </c>
    </row>
    <row r="10" spans="1:3" x14ac:dyDescent="0.25">
      <c r="A10" s="405" t="s">
        <v>1205</v>
      </c>
      <c r="B10" s="335">
        <v>24895988.010000002</v>
      </c>
      <c r="C10" s="336">
        <v>1.3738E-2</v>
      </c>
    </row>
    <row r="11" spans="1:3" x14ac:dyDescent="0.25">
      <c r="A11" s="405" t="s">
        <v>1206</v>
      </c>
      <c r="B11" s="335">
        <v>549797479.20000005</v>
      </c>
      <c r="C11" s="336">
        <v>0.30337900000000001</v>
      </c>
    </row>
    <row r="12" spans="1:3" x14ac:dyDescent="0.25">
      <c r="A12" s="405" t="s">
        <v>1217</v>
      </c>
      <c r="B12" s="335">
        <v>1529899.41</v>
      </c>
      <c r="C12" s="336">
        <v>8.4400000000000002E-4</v>
      </c>
    </row>
    <row r="13" spans="1:3" x14ac:dyDescent="0.25">
      <c r="A13" s="405" t="s">
        <v>1207</v>
      </c>
      <c r="B13" s="335">
        <v>2387314.6800000002</v>
      </c>
      <c r="C13" s="336">
        <v>1.3159999999999999E-3</v>
      </c>
    </row>
    <row r="14" spans="1:3" x14ac:dyDescent="0.25">
      <c r="A14" s="405" t="s">
        <v>1208</v>
      </c>
      <c r="B14" s="335">
        <v>825894.9</v>
      </c>
      <c r="C14" s="336">
        <v>4.5399999999999998E-4</v>
      </c>
    </row>
    <row r="15" spans="1:3" x14ac:dyDescent="0.25">
      <c r="A15" s="405" t="s">
        <v>205</v>
      </c>
      <c r="B15" s="335">
        <v>151066546.84999999</v>
      </c>
      <c r="C15" s="336">
        <v>8.3361000000000005E-2</v>
      </c>
    </row>
    <row r="16" spans="1:3" x14ac:dyDescent="0.25">
      <c r="A16" s="405" t="s">
        <v>206</v>
      </c>
      <c r="B16" s="335">
        <v>406310571.97000003</v>
      </c>
      <c r="C16" s="336">
        <v>0.22420899999999999</v>
      </c>
    </row>
    <row r="17" spans="1:3" x14ac:dyDescent="0.25">
      <c r="A17" s="405" t="s">
        <v>207</v>
      </c>
      <c r="B17" s="335">
        <v>450739663.69999999</v>
      </c>
      <c r="C17" s="336">
        <v>0.248726</v>
      </c>
    </row>
    <row r="18" spans="1:3" x14ac:dyDescent="0.25">
      <c r="A18" s="405" t="s">
        <v>208</v>
      </c>
      <c r="B18" s="335">
        <v>85971138.579999998</v>
      </c>
      <c r="C18" s="336">
        <v>4.7440000000000003E-2</v>
      </c>
    </row>
    <row r="19" spans="1:3" ht="0" hidden="1" customHeight="1" x14ac:dyDescent="0.25">
      <c r="A19" s="321"/>
      <c r="B19" s="322"/>
      <c r="C19" s="323"/>
    </row>
    <row r="20" spans="1:3" ht="0" hidden="1" customHeight="1" x14ac:dyDescent="0.25">
      <c r="A20" s="321"/>
      <c r="B20" s="322"/>
      <c r="C20" s="323"/>
    </row>
    <row r="21" spans="1:3" ht="0" hidden="1" customHeight="1" x14ac:dyDescent="0.25">
      <c r="A21" s="321"/>
      <c r="B21" s="322"/>
      <c r="C21" s="323"/>
    </row>
    <row r="22" spans="1:3" ht="0" hidden="1" customHeight="1" x14ac:dyDescent="0.25">
      <c r="A22" s="321"/>
      <c r="B22" s="322"/>
      <c r="C22" s="323"/>
    </row>
    <row r="23" spans="1:3" ht="0" hidden="1" customHeight="1" x14ac:dyDescent="0.25">
      <c r="A23" s="321"/>
      <c r="B23" s="322"/>
      <c r="C23" s="323"/>
    </row>
    <row r="24" spans="1:3" ht="0" hidden="1" customHeight="1" x14ac:dyDescent="0.25">
      <c r="A24" s="321"/>
      <c r="B24" s="322"/>
      <c r="C24" s="323"/>
    </row>
    <row r="25" spans="1:3" ht="0" hidden="1" customHeight="1" x14ac:dyDescent="0.25">
      <c r="A25" s="321"/>
      <c r="B25" s="322"/>
      <c r="C25" s="323"/>
    </row>
    <row r="26" spans="1:3" ht="0" hidden="1" customHeight="1" x14ac:dyDescent="0.25">
      <c r="A26" s="321"/>
      <c r="B26" s="322"/>
      <c r="C26" s="323"/>
    </row>
    <row r="27" spans="1:3" ht="0" hidden="1" customHeight="1" x14ac:dyDescent="0.25">
      <c r="A27" s="321"/>
      <c r="B27" s="322"/>
      <c r="C27" s="323"/>
    </row>
    <row r="28" spans="1:3" ht="0" hidden="1" customHeight="1" x14ac:dyDescent="0.25">
      <c r="A28" s="321"/>
      <c r="B28" s="322"/>
      <c r="C28" s="323"/>
    </row>
    <row r="29" spans="1:3" ht="0" hidden="1" customHeight="1" x14ac:dyDescent="0.25">
      <c r="A29" s="321"/>
      <c r="B29" s="322"/>
      <c r="C29" s="323"/>
    </row>
    <row r="30" spans="1:3" ht="0" hidden="1" customHeight="1" x14ac:dyDescent="0.25">
      <c r="A30" s="321"/>
      <c r="B30" s="322"/>
      <c r="C30" s="323"/>
    </row>
    <row r="31" spans="1:3" ht="0" hidden="1" customHeight="1" x14ac:dyDescent="0.25">
      <c r="A31" s="321"/>
      <c r="B31" s="322"/>
      <c r="C31" s="323"/>
    </row>
    <row r="32" spans="1:3" ht="0" hidden="1" customHeight="1" x14ac:dyDescent="0.25">
      <c r="A32" s="321"/>
      <c r="B32" s="322"/>
      <c r="C32" s="323"/>
    </row>
    <row r="33" spans="1:3" ht="0" hidden="1" customHeight="1" x14ac:dyDescent="0.25">
      <c r="A33" s="321"/>
      <c r="B33" s="322"/>
      <c r="C33" s="323"/>
    </row>
    <row r="34" spans="1:3" ht="0" hidden="1" customHeight="1" x14ac:dyDescent="0.25">
      <c r="A34" s="321"/>
      <c r="B34" s="322"/>
      <c r="C34" s="323"/>
    </row>
    <row r="35" spans="1:3" ht="0" hidden="1" customHeight="1" x14ac:dyDescent="0.25">
      <c r="A35" s="321"/>
      <c r="B35" s="322"/>
      <c r="C35" s="323"/>
    </row>
    <row r="36" spans="1:3" ht="0" hidden="1" customHeight="1" x14ac:dyDescent="0.25">
      <c r="A36" s="321"/>
      <c r="B36" s="322"/>
      <c r="C36" s="323"/>
    </row>
    <row r="37" spans="1:3" ht="0" hidden="1" customHeight="1" x14ac:dyDescent="0.25">
      <c r="A37" s="321"/>
      <c r="B37" s="322"/>
      <c r="C37" s="323"/>
    </row>
    <row r="38" spans="1:3" ht="0" hidden="1" customHeight="1" x14ac:dyDescent="0.25">
      <c r="A38" s="321"/>
      <c r="B38" s="322"/>
      <c r="C38" s="323"/>
    </row>
    <row r="39" spans="1:3" ht="0" hidden="1" customHeight="1" x14ac:dyDescent="0.25">
      <c r="A39" s="321"/>
      <c r="B39" s="322"/>
      <c r="C39" s="323"/>
    </row>
    <row r="40" spans="1:3" ht="0" hidden="1" customHeight="1" x14ac:dyDescent="0.25">
      <c r="A40" s="321"/>
      <c r="B40" s="322"/>
      <c r="C40" s="323"/>
    </row>
    <row r="41" spans="1:3" ht="0" hidden="1" customHeight="1" x14ac:dyDescent="0.25">
      <c r="A41" s="321"/>
      <c r="B41" s="322"/>
      <c r="C41" s="323"/>
    </row>
    <row r="42" spans="1:3" ht="0" hidden="1" customHeight="1" x14ac:dyDescent="0.25">
      <c r="A42" s="321"/>
      <c r="B42" s="322"/>
      <c r="C42" s="323"/>
    </row>
    <row r="43" spans="1:3" ht="0" hidden="1" customHeight="1" x14ac:dyDescent="0.25">
      <c r="A43" s="321"/>
      <c r="B43" s="322"/>
      <c r="C43" s="323"/>
    </row>
    <row r="44" spans="1:3" ht="0" hidden="1" customHeight="1" x14ac:dyDescent="0.25">
      <c r="A44" s="321"/>
      <c r="B44" s="322"/>
      <c r="C44" s="323"/>
    </row>
    <row r="45" spans="1:3" ht="0" hidden="1" customHeight="1" x14ac:dyDescent="0.25">
      <c r="A45" s="321"/>
      <c r="B45" s="322"/>
      <c r="C45" s="323"/>
    </row>
    <row r="46" spans="1:3" ht="0" hidden="1" customHeight="1" x14ac:dyDescent="0.25">
      <c r="A46" s="321"/>
      <c r="B46" s="322"/>
      <c r="C46" s="323"/>
    </row>
    <row r="47" spans="1:3" ht="0" hidden="1" customHeight="1" x14ac:dyDescent="0.25">
      <c r="A47" s="321"/>
      <c r="B47" s="322"/>
      <c r="C47" s="323"/>
    </row>
    <row r="48" spans="1:3" ht="0" hidden="1" customHeight="1" x14ac:dyDescent="0.25">
      <c r="A48" s="321"/>
      <c r="B48" s="322"/>
      <c r="C48" s="323"/>
    </row>
    <row r="49" spans="1:3" ht="0" hidden="1" customHeight="1" x14ac:dyDescent="0.25">
      <c r="A49" s="321"/>
      <c r="B49" s="322"/>
      <c r="C49" s="323"/>
    </row>
    <row r="50" spans="1:3" ht="0" hidden="1" customHeight="1" x14ac:dyDescent="0.25">
      <c r="A50" s="321"/>
      <c r="B50" s="322"/>
      <c r="C50" s="323"/>
    </row>
    <row r="51" spans="1:3" ht="0" hidden="1" customHeight="1" x14ac:dyDescent="0.25">
      <c r="A51" s="321"/>
      <c r="B51" s="322"/>
      <c r="C51" s="323"/>
    </row>
    <row r="52" spans="1:3" ht="0" hidden="1" customHeight="1" x14ac:dyDescent="0.25">
      <c r="A52" s="321"/>
      <c r="B52" s="322"/>
      <c r="C52" s="323"/>
    </row>
    <row r="53" spans="1:3" ht="0" hidden="1" customHeight="1" x14ac:dyDescent="0.25">
      <c r="A53" s="321"/>
      <c r="B53" s="322"/>
      <c r="C53" s="323"/>
    </row>
    <row r="54" spans="1:3" ht="0" hidden="1" customHeight="1" x14ac:dyDescent="0.25">
      <c r="A54" s="321"/>
      <c r="B54" s="322"/>
      <c r="C54" s="323"/>
    </row>
    <row r="55" spans="1:3" ht="0" hidden="1" customHeight="1" x14ac:dyDescent="0.25">
      <c r="A55" s="321"/>
      <c r="B55" s="322"/>
      <c r="C55" s="323"/>
    </row>
    <row r="56" spans="1:3" ht="0" hidden="1" customHeight="1" x14ac:dyDescent="0.25">
      <c r="A56" s="321"/>
      <c r="B56" s="322"/>
      <c r="C56" s="323"/>
    </row>
    <row r="57" spans="1:3" ht="0" hidden="1" customHeight="1" x14ac:dyDescent="0.25">
      <c r="A57" s="321"/>
      <c r="B57" s="322"/>
      <c r="C57" s="323"/>
    </row>
    <row r="58" spans="1:3" ht="0" hidden="1" customHeight="1" x14ac:dyDescent="0.25">
      <c r="A58" s="321"/>
      <c r="B58" s="322"/>
      <c r="C58" s="323"/>
    </row>
    <row r="59" spans="1:3" ht="0" hidden="1" customHeight="1" x14ac:dyDescent="0.25">
      <c r="A59" s="321"/>
      <c r="B59" s="322"/>
      <c r="C59" s="323"/>
    </row>
    <row r="60" spans="1:3" ht="0" hidden="1" customHeight="1" x14ac:dyDescent="0.25">
      <c r="A60" s="321"/>
      <c r="B60" s="322"/>
      <c r="C60" s="323"/>
    </row>
    <row r="61" spans="1:3" ht="0" hidden="1" customHeight="1" x14ac:dyDescent="0.25">
      <c r="A61" s="321"/>
      <c r="B61" s="322"/>
      <c r="C61" s="323"/>
    </row>
    <row r="62" spans="1:3" ht="0" hidden="1" customHeight="1" x14ac:dyDescent="0.25">
      <c r="A62" s="321"/>
      <c r="B62" s="322"/>
      <c r="C62" s="323"/>
    </row>
    <row r="63" spans="1:3" ht="0" hidden="1" customHeight="1" x14ac:dyDescent="0.25">
      <c r="A63" s="321"/>
      <c r="B63" s="322"/>
      <c r="C63" s="323"/>
    </row>
    <row r="64" spans="1:3" ht="0" hidden="1" customHeight="1" x14ac:dyDescent="0.25">
      <c r="A64" s="321"/>
      <c r="B64" s="322"/>
      <c r="C64" s="323"/>
    </row>
    <row r="65" spans="1:3" ht="0" hidden="1" customHeight="1" x14ac:dyDescent="0.25">
      <c r="A65" s="321"/>
      <c r="B65" s="322"/>
      <c r="C65" s="323"/>
    </row>
    <row r="66" spans="1:3" ht="0" hidden="1" customHeight="1" x14ac:dyDescent="0.25">
      <c r="A66" s="321"/>
      <c r="B66" s="322"/>
      <c r="C66" s="323"/>
    </row>
    <row r="67" spans="1:3" ht="0" hidden="1" customHeight="1" x14ac:dyDescent="0.25">
      <c r="A67" s="321"/>
      <c r="B67" s="322"/>
      <c r="C67" s="323"/>
    </row>
    <row r="68" spans="1:3" ht="0" hidden="1" customHeight="1" x14ac:dyDescent="0.25">
      <c r="A68" s="321"/>
      <c r="B68" s="322"/>
      <c r="C68" s="323"/>
    </row>
    <row r="69" spans="1:3" ht="0" hidden="1" customHeight="1" x14ac:dyDescent="0.25">
      <c r="A69" s="321"/>
      <c r="B69" s="322"/>
      <c r="C69" s="323"/>
    </row>
    <row r="70" spans="1:3" ht="0" hidden="1" customHeight="1" x14ac:dyDescent="0.25">
      <c r="A70" s="321"/>
      <c r="B70" s="322"/>
      <c r="C70" s="323"/>
    </row>
    <row r="71" spans="1:3" ht="0" hidden="1" customHeight="1" x14ac:dyDescent="0.25">
      <c r="A71" s="321"/>
      <c r="B71" s="322"/>
      <c r="C71" s="323"/>
    </row>
    <row r="72" spans="1:3" ht="0" hidden="1" customHeight="1" x14ac:dyDescent="0.25">
      <c r="A72" s="321"/>
      <c r="B72" s="322"/>
      <c r="C72" s="323"/>
    </row>
    <row r="73" spans="1:3" ht="0" hidden="1" customHeight="1" x14ac:dyDescent="0.25">
      <c r="A73" s="321"/>
      <c r="B73" s="322"/>
      <c r="C73" s="323"/>
    </row>
    <row r="74" spans="1:3" ht="0" hidden="1" customHeight="1" x14ac:dyDescent="0.25">
      <c r="A74" s="321"/>
      <c r="B74" s="322"/>
      <c r="C74" s="323"/>
    </row>
    <row r="75" spans="1:3" ht="0" hidden="1" customHeight="1" x14ac:dyDescent="0.25">
      <c r="A75" s="321"/>
      <c r="B75" s="322"/>
      <c r="C75" s="323"/>
    </row>
    <row r="76" spans="1:3" ht="0" hidden="1" customHeight="1" x14ac:dyDescent="0.25">
      <c r="A76" s="321"/>
      <c r="B76" s="322"/>
      <c r="C76" s="323"/>
    </row>
    <row r="77" spans="1:3" ht="0" hidden="1" customHeight="1" x14ac:dyDescent="0.25">
      <c r="A77" s="321"/>
      <c r="B77" s="322"/>
      <c r="C77" s="323"/>
    </row>
    <row r="78" spans="1:3" ht="0" hidden="1" customHeight="1" x14ac:dyDescent="0.25">
      <c r="A78" s="321"/>
      <c r="B78" s="322"/>
      <c r="C78" s="323"/>
    </row>
    <row r="79" spans="1:3" ht="0" hidden="1" customHeight="1" x14ac:dyDescent="0.25">
      <c r="A79" s="321"/>
      <c r="B79" s="322"/>
      <c r="C79" s="323"/>
    </row>
    <row r="80" spans="1:3" ht="0" hidden="1" customHeight="1" x14ac:dyDescent="0.25">
      <c r="A80" s="321"/>
      <c r="B80" s="322"/>
      <c r="C80" s="323"/>
    </row>
    <row r="81" spans="1:3" ht="0" hidden="1" customHeight="1" x14ac:dyDescent="0.25">
      <c r="A81" s="321"/>
      <c r="B81" s="322"/>
      <c r="C81" s="323"/>
    </row>
    <row r="82" spans="1:3" ht="0" hidden="1" customHeight="1" x14ac:dyDescent="0.25">
      <c r="A82" s="321"/>
      <c r="B82" s="322"/>
      <c r="C82" s="323"/>
    </row>
    <row r="83" spans="1:3" ht="0" hidden="1" customHeight="1" x14ac:dyDescent="0.25">
      <c r="A83" s="321"/>
      <c r="B83" s="322"/>
      <c r="C83" s="323"/>
    </row>
    <row r="84" spans="1:3" ht="0" hidden="1" customHeight="1" x14ac:dyDescent="0.25">
      <c r="A84" s="321"/>
      <c r="B84" s="322"/>
      <c r="C84" s="323"/>
    </row>
    <row r="85" spans="1:3" ht="0" hidden="1" customHeight="1" x14ac:dyDescent="0.25">
      <c r="A85" s="321"/>
      <c r="B85" s="322"/>
      <c r="C85" s="323"/>
    </row>
    <row r="86" spans="1:3" ht="0" hidden="1" customHeight="1" x14ac:dyDescent="0.25">
      <c r="A86" s="321"/>
      <c r="B86" s="322"/>
      <c r="C86" s="323"/>
    </row>
    <row r="87" spans="1:3" ht="0" hidden="1" customHeight="1" x14ac:dyDescent="0.25">
      <c r="A87" s="321"/>
      <c r="B87" s="322"/>
      <c r="C87" s="323"/>
    </row>
    <row r="88" spans="1:3" ht="0" hidden="1" customHeight="1" x14ac:dyDescent="0.25">
      <c r="A88" s="321"/>
      <c r="B88" s="322"/>
      <c r="C88" s="323"/>
    </row>
    <row r="89" spans="1:3" ht="0" hidden="1" customHeight="1" x14ac:dyDescent="0.25">
      <c r="A89" s="321"/>
      <c r="B89" s="322"/>
      <c r="C89" s="323"/>
    </row>
    <row r="90" spans="1:3" ht="0" hidden="1" customHeight="1" x14ac:dyDescent="0.25">
      <c r="A90" s="321"/>
      <c r="B90" s="322"/>
      <c r="C90" s="323"/>
    </row>
    <row r="91" spans="1:3" ht="0" hidden="1" customHeight="1" x14ac:dyDescent="0.25">
      <c r="A91" s="321"/>
      <c r="B91" s="322"/>
      <c r="C91" s="323"/>
    </row>
    <row r="92" spans="1:3" ht="0" hidden="1" customHeight="1" x14ac:dyDescent="0.25">
      <c r="A92" s="321"/>
      <c r="B92" s="322"/>
      <c r="C92" s="323"/>
    </row>
    <row r="93" spans="1:3" ht="0" hidden="1" customHeight="1" x14ac:dyDescent="0.25">
      <c r="A93" s="321"/>
      <c r="B93" s="322"/>
      <c r="C93" s="323"/>
    </row>
    <row r="94" spans="1:3" ht="0" hidden="1" customHeight="1" x14ac:dyDescent="0.25">
      <c r="A94" s="321"/>
      <c r="B94" s="322"/>
      <c r="C94" s="323"/>
    </row>
    <row r="95" spans="1:3" ht="0" hidden="1" customHeight="1" x14ac:dyDescent="0.25">
      <c r="A95" s="321"/>
      <c r="B95" s="322"/>
      <c r="C95" s="323"/>
    </row>
    <row r="96" spans="1:3" ht="0" hidden="1" customHeight="1" x14ac:dyDescent="0.25">
      <c r="A96" s="321"/>
      <c r="B96" s="322"/>
      <c r="C96" s="323"/>
    </row>
    <row r="97" spans="1:3" ht="0" hidden="1" customHeight="1" x14ac:dyDescent="0.25">
      <c r="A97" s="321"/>
      <c r="B97" s="322"/>
      <c r="C97" s="323"/>
    </row>
    <row r="98" spans="1:3" ht="0" hidden="1" customHeight="1" x14ac:dyDescent="0.25">
      <c r="A98" s="321"/>
      <c r="B98" s="322"/>
      <c r="C98" s="323"/>
    </row>
    <row r="99" spans="1:3" ht="0" hidden="1" customHeight="1" x14ac:dyDescent="0.25">
      <c r="A99" s="321"/>
      <c r="B99" s="322"/>
      <c r="C99" s="323"/>
    </row>
    <row r="100" spans="1:3" ht="15.75" thickBot="1" x14ac:dyDescent="0.3">
      <c r="A100" s="284" t="s">
        <v>190</v>
      </c>
      <c r="B100" s="285">
        <f>SUM(B6:B99)</f>
        <v>1812192347.8999999</v>
      </c>
      <c r="C100" s="324">
        <f>SUM(C6:C99)</f>
        <v>0.99997100000000005</v>
      </c>
    </row>
    <row r="101" spans="1:3" ht="4.5" customHeight="1" x14ac:dyDescent="0.25">
      <c r="A101" s="226"/>
      <c r="B101" s="226"/>
      <c r="C101" s="226"/>
    </row>
    <row r="102" spans="1:3" x14ac:dyDescent="0.25"/>
    <row r="103" spans="1:3" x14ac:dyDescent="0.25">
      <c r="A103" s="125" t="s">
        <v>2</v>
      </c>
    </row>
    <row r="104" spans="1:3" x14ac:dyDescent="0.25">
      <c r="A104" s="506" t="s">
        <v>1092</v>
      </c>
      <c r="B104" s="506"/>
      <c r="C104" s="506"/>
    </row>
    <row r="105" spans="1:3" x14ac:dyDescent="0.25">
      <c r="B105" s="104"/>
    </row>
    <row r="106" spans="1:3" x14ac:dyDescent="0.25"/>
    <row r="107" spans="1:3" x14ac:dyDescent="0.25">
      <c r="B107" s="104"/>
      <c r="C107" s="104"/>
    </row>
    <row r="108" spans="1:3" ht="15" customHeight="1" x14ac:dyDescent="0.25"/>
    <row r="109" spans="1:3" ht="15" customHeight="1" x14ac:dyDescent="0.25"/>
  </sheetData>
  <mergeCells count="4">
    <mergeCell ref="A1:C1"/>
    <mergeCell ref="A2:C2"/>
    <mergeCell ref="A3:C3"/>
    <mergeCell ref="A104:C10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5" sqref="A15"/>
    </sheetView>
  </sheetViews>
  <sheetFormatPr baseColWidth="10" defaultRowHeight="15" x14ac:dyDescent="0.25"/>
  <cols>
    <col min="1" max="1" width="48.85546875" customWidth="1"/>
    <col min="2" max="2" width="20.28515625" customWidth="1"/>
    <col min="3" max="3" width="27.85546875" customWidth="1"/>
  </cols>
  <sheetData>
    <row r="1" spans="1:3" ht="15.75" x14ac:dyDescent="0.25">
      <c r="A1" s="483" t="s">
        <v>1089</v>
      </c>
      <c r="B1" s="484"/>
      <c r="C1" s="485"/>
    </row>
    <row r="2" spans="1:3" ht="15.75" x14ac:dyDescent="0.25">
      <c r="A2" s="486" t="s">
        <v>1093</v>
      </c>
      <c r="B2" s="480"/>
      <c r="C2" s="487"/>
    </row>
    <row r="3" spans="1:3" ht="15.75" x14ac:dyDescent="0.25">
      <c r="A3" s="486" t="s">
        <v>1113</v>
      </c>
      <c r="B3" s="480"/>
      <c r="C3" s="487"/>
    </row>
    <row r="4" spans="1:3" ht="15.75" thickBot="1" x14ac:dyDescent="0.3">
      <c r="A4" s="507" t="s">
        <v>872</v>
      </c>
      <c r="B4" s="508"/>
      <c r="C4" s="509"/>
    </row>
    <row r="5" spans="1:3" ht="5.25" customHeight="1" thickBot="1" x14ac:dyDescent="0.35">
      <c r="A5" s="223"/>
      <c r="B5" s="223"/>
      <c r="C5" s="223"/>
    </row>
    <row r="6" spans="1:3" ht="15.75" thickBot="1" x14ac:dyDescent="0.3">
      <c r="A6" s="345" t="s">
        <v>217</v>
      </c>
      <c r="B6" s="346" t="s">
        <v>190</v>
      </c>
      <c r="C6" s="347" t="s">
        <v>202</v>
      </c>
    </row>
    <row r="7" spans="1:3" x14ac:dyDescent="0.25">
      <c r="A7" s="407" t="s">
        <v>1209</v>
      </c>
      <c r="B7" s="362">
        <v>120185563.16000001</v>
      </c>
      <c r="C7" s="320">
        <v>0.29579728279269757</v>
      </c>
    </row>
    <row r="8" spans="1:3" x14ac:dyDescent="0.25">
      <c r="A8" s="407" t="s">
        <v>1210</v>
      </c>
      <c r="B8" s="362">
        <v>117144453.66000001</v>
      </c>
      <c r="C8" s="320">
        <v>0.28831259076211224</v>
      </c>
    </row>
    <row r="9" spans="1:3" x14ac:dyDescent="0.25">
      <c r="A9" s="407" t="s">
        <v>1218</v>
      </c>
      <c r="B9" s="362">
        <v>3042676.05</v>
      </c>
      <c r="C9" s="320">
        <v>7.4885475787990459E-3</v>
      </c>
    </row>
    <row r="10" spans="1:3" x14ac:dyDescent="0.25">
      <c r="A10" s="407" t="s">
        <v>1219</v>
      </c>
      <c r="B10" s="362">
        <v>40408920.519999996</v>
      </c>
      <c r="C10" s="320">
        <v>9.9453283540299697E-2</v>
      </c>
    </row>
    <row r="11" spans="1:3" ht="26.25" x14ac:dyDescent="0.25">
      <c r="A11" s="579" t="s">
        <v>1214</v>
      </c>
      <c r="B11" s="362">
        <v>111767362.04448694</v>
      </c>
      <c r="C11" s="320">
        <v>0.27507864612369731</v>
      </c>
    </row>
    <row r="12" spans="1:3" x14ac:dyDescent="0.25">
      <c r="A12" s="407" t="s">
        <v>1215</v>
      </c>
      <c r="B12" s="362">
        <v>7557227.3900000006</v>
      </c>
      <c r="C12" s="320">
        <v>1.8599632673290456E-2</v>
      </c>
    </row>
    <row r="13" spans="1:3" x14ac:dyDescent="0.25">
      <c r="A13" s="407" t="s">
        <v>1216</v>
      </c>
      <c r="B13" s="362">
        <v>6204369.1500000004</v>
      </c>
      <c r="C13" s="320">
        <v>1.5270016529103715E-2</v>
      </c>
    </row>
    <row r="14" spans="1:3" ht="15.75" thickBot="1" x14ac:dyDescent="0.3">
      <c r="A14" s="342" t="s">
        <v>124</v>
      </c>
      <c r="B14" s="343">
        <f>SUM(B7:B13)</f>
        <v>406310571.97448695</v>
      </c>
      <c r="C14" s="344">
        <f>SUM(C7:C13)</f>
        <v>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106"/>
  <sheetViews>
    <sheetView showGridLines="0" zoomScale="80" zoomScaleNormal="80" workbookViewId="0">
      <selection activeCell="C55" sqref="C55"/>
    </sheetView>
  </sheetViews>
  <sheetFormatPr baseColWidth="10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512" t="s">
        <v>561</v>
      </c>
      <c r="B1" s="513"/>
      <c r="C1" s="513"/>
      <c r="D1" s="513"/>
      <c r="E1" s="514"/>
    </row>
    <row r="2" spans="1:11" ht="15.75" x14ac:dyDescent="0.25">
      <c r="A2" s="515" t="s">
        <v>550</v>
      </c>
      <c r="B2" s="516"/>
      <c r="C2" s="516"/>
      <c r="D2" s="516"/>
      <c r="E2" s="517"/>
    </row>
    <row r="3" spans="1:11" x14ac:dyDescent="0.25">
      <c r="A3" s="518" t="s">
        <v>1113</v>
      </c>
      <c r="B3" s="519"/>
      <c r="C3" s="519"/>
      <c r="D3" s="519"/>
      <c r="E3" s="520"/>
    </row>
    <row r="4" spans="1:11" x14ac:dyDescent="0.25">
      <c r="A4" s="518" t="s">
        <v>438</v>
      </c>
      <c r="B4" s="519"/>
      <c r="C4" s="519"/>
      <c r="D4" s="519"/>
      <c r="E4" s="520"/>
    </row>
    <row r="5" spans="1:11" ht="3.75" customHeight="1" x14ac:dyDescent="0.3">
      <c r="A5" s="364"/>
      <c r="B5" s="365"/>
      <c r="C5" s="365"/>
      <c r="D5" s="365"/>
      <c r="E5" s="366"/>
    </row>
    <row r="6" spans="1:11" ht="25.5" customHeight="1" x14ac:dyDescent="0.25">
      <c r="A6" s="521" t="s">
        <v>564</v>
      </c>
      <c r="B6" s="522"/>
      <c r="C6" s="523" t="s">
        <v>107</v>
      </c>
      <c r="D6" s="523" t="s">
        <v>115</v>
      </c>
      <c r="E6" s="524" t="s">
        <v>124</v>
      </c>
      <c r="F6" s="92"/>
    </row>
    <row r="7" spans="1:11" x14ac:dyDescent="0.25">
      <c r="A7" s="367" t="s">
        <v>562</v>
      </c>
      <c r="B7" s="230" t="s">
        <v>563</v>
      </c>
      <c r="C7" s="523"/>
      <c r="D7" s="523"/>
      <c r="E7" s="524"/>
      <c r="F7" s="92"/>
      <c r="G7" s="124"/>
      <c r="H7" s="124"/>
      <c r="I7" s="99"/>
      <c r="J7" s="99"/>
      <c r="K7" s="99"/>
    </row>
    <row r="8" spans="1:11" x14ac:dyDescent="0.25">
      <c r="A8" s="368">
        <v>0</v>
      </c>
      <c r="B8" s="363">
        <v>30</v>
      </c>
      <c r="C8" s="408">
        <v>51875678.210000001</v>
      </c>
      <c r="D8" s="408">
        <v>119028097.61</v>
      </c>
      <c r="E8" s="369">
        <f>C8+D8</f>
        <v>170903775.81999999</v>
      </c>
      <c r="G8" s="124"/>
      <c r="H8" s="124"/>
      <c r="I8" s="124"/>
      <c r="J8" s="124"/>
      <c r="K8" s="99"/>
    </row>
    <row r="9" spans="1:11" x14ac:dyDescent="0.25">
      <c r="A9" s="368">
        <v>31</v>
      </c>
      <c r="B9" s="363">
        <v>60</v>
      </c>
      <c r="C9" s="408">
        <v>13557045.93</v>
      </c>
      <c r="D9" s="408">
        <v>44988379.799999997</v>
      </c>
      <c r="E9" s="369">
        <f>C9+D9</f>
        <v>58545425.729999997</v>
      </c>
      <c r="G9" s="124"/>
      <c r="H9" s="124"/>
      <c r="I9" s="124"/>
      <c r="J9" s="124"/>
      <c r="K9" s="99"/>
    </row>
    <row r="10" spans="1:11" x14ac:dyDescent="0.25">
      <c r="A10" s="368">
        <v>61</v>
      </c>
      <c r="B10" s="363">
        <v>90</v>
      </c>
      <c r="C10" s="408">
        <v>9421577.5299999993</v>
      </c>
      <c r="D10" s="408">
        <v>12403544.59</v>
      </c>
      <c r="E10" s="369">
        <f t="shared" ref="E10:E49" si="0">C10+D10</f>
        <v>21825122.119999997</v>
      </c>
      <c r="G10" s="124"/>
      <c r="H10" s="124"/>
      <c r="I10" s="124"/>
      <c r="J10" s="124"/>
      <c r="K10" s="99"/>
    </row>
    <row r="11" spans="1:11" x14ac:dyDescent="0.25">
      <c r="A11" s="368">
        <v>91</v>
      </c>
      <c r="B11" s="363">
        <v>120</v>
      </c>
      <c r="C11" s="408">
        <v>23458298.510000002</v>
      </c>
      <c r="D11" s="408">
        <v>32835981.199999999</v>
      </c>
      <c r="E11" s="369">
        <f t="shared" si="0"/>
        <v>56294279.710000001</v>
      </c>
      <c r="G11" s="124"/>
      <c r="H11" s="124"/>
      <c r="I11" s="124"/>
      <c r="J11" s="124"/>
      <c r="K11" s="99"/>
    </row>
    <row r="12" spans="1:11" x14ac:dyDescent="0.25">
      <c r="A12" s="368">
        <v>121</v>
      </c>
      <c r="B12" s="363">
        <v>150</v>
      </c>
      <c r="C12" s="408">
        <v>4271634.84</v>
      </c>
      <c r="D12" s="408">
        <v>24440178.23</v>
      </c>
      <c r="E12" s="369">
        <f t="shared" si="0"/>
        <v>28711813.07</v>
      </c>
      <c r="G12" s="124"/>
      <c r="H12" s="124"/>
      <c r="I12" s="124"/>
      <c r="J12" s="124"/>
      <c r="K12" s="99"/>
    </row>
    <row r="13" spans="1:11" x14ac:dyDescent="0.25">
      <c r="A13" s="368">
        <v>151</v>
      </c>
      <c r="B13" s="363">
        <v>180</v>
      </c>
      <c r="C13" s="408">
        <v>16184397.91</v>
      </c>
      <c r="D13" s="408">
        <v>27253907.91</v>
      </c>
      <c r="E13" s="369">
        <f t="shared" si="0"/>
        <v>43438305.82</v>
      </c>
      <c r="G13" s="124"/>
      <c r="H13" s="124"/>
      <c r="I13" s="124"/>
      <c r="J13" s="99"/>
      <c r="K13" s="99"/>
    </row>
    <row r="14" spans="1:11" x14ac:dyDescent="0.25">
      <c r="A14" s="368">
        <v>181</v>
      </c>
      <c r="B14" s="363">
        <v>210</v>
      </c>
      <c r="C14" s="408">
        <v>10330731.630000001</v>
      </c>
      <c r="D14" s="408">
        <v>19345479.870000001</v>
      </c>
      <c r="E14" s="369">
        <f t="shared" si="0"/>
        <v>29676211.5</v>
      </c>
      <c r="G14" s="124"/>
      <c r="H14" s="124"/>
      <c r="I14" s="124"/>
      <c r="J14" s="124"/>
      <c r="K14" s="99"/>
    </row>
    <row r="15" spans="1:11" x14ac:dyDescent="0.25">
      <c r="A15" s="368">
        <v>211</v>
      </c>
      <c r="B15" s="363">
        <v>240</v>
      </c>
      <c r="C15" s="408">
        <v>14392280.449999999</v>
      </c>
      <c r="D15" s="408">
        <v>20887579.34</v>
      </c>
      <c r="E15" s="369">
        <f t="shared" si="0"/>
        <v>35279859.789999999</v>
      </c>
      <c r="G15" s="124"/>
      <c r="H15" s="124"/>
      <c r="I15" s="124"/>
      <c r="J15" s="124"/>
      <c r="K15" s="99"/>
    </row>
    <row r="16" spans="1:11" x14ac:dyDescent="0.25">
      <c r="A16" s="368">
        <v>241</v>
      </c>
      <c r="B16" s="363">
        <v>270</v>
      </c>
      <c r="C16" s="408">
        <v>15463245.42</v>
      </c>
      <c r="D16" s="408">
        <v>40112457.82</v>
      </c>
      <c r="E16" s="369">
        <f t="shared" si="0"/>
        <v>55575703.240000002</v>
      </c>
      <c r="G16" s="124"/>
      <c r="H16" s="124"/>
      <c r="I16" s="124"/>
      <c r="J16" s="124"/>
      <c r="K16" s="99"/>
    </row>
    <row r="17" spans="1:11" x14ac:dyDescent="0.25">
      <c r="A17" s="368">
        <v>271</v>
      </c>
      <c r="B17" s="363">
        <v>300</v>
      </c>
      <c r="C17" s="408">
        <v>34850878.479999997</v>
      </c>
      <c r="D17" s="408">
        <v>11276060.109999999</v>
      </c>
      <c r="E17" s="369">
        <f t="shared" si="0"/>
        <v>46126938.589999996</v>
      </c>
      <c r="G17" s="124"/>
      <c r="H17" s="124"/>
      <c r="I17" s="124"/>
      <c r="J17" s="124"/>
      <c r="K17" s="99"/>
    </row>
    <row r="18" spans="1:11" x14ac:dyDescent="0.25">
      <c r="A18" s="368">
        <v>301</v>
      </c>
      <c r="B18" s="363">
        <v>330</v>
      </c>
      <c r="C18" s="408">
        <v>17499633.18</v>
      </c>
      <c r="D18" s="408">
        <v>18812771.559999999</v>
      </c>
      <c r="E18" s="369">
        <f t="shared" si="0"/>
        <v>36312404.739999995</v>
      </c>
      <c r="G18" s="124"/>
      <c r="H18" s="124"/>
      <c r="I18" s="124"/>
      <c r="J18" s="124"/>
      <c r="K18" s="99"/>
    </row>
    <row r="19" spans="1:11" x14ac:dyDescent="0.25">
      <c r="A19" s="368">
        <v>331</v>
      </c>
      <c r="B19" s="363">
        <v>360</v>
      </c>
      <c r="C19" s="408">
        <v>22375256.960000001</v>
      </c>
      <c r="D19" s="408">
        <v>31067989.84</v>
      </c>
      <c r="E19" s="369">
        <f t="shared" si="0"/>
        <v>53443246.799999997</v>
      </c>
      <c r="G19" s="124"/>
      <c r="H19" s="124"/>
      <c r="I19" s="124"/>
      <c r="J19" s="124"/>
      <c r="K19" s="99"/>
    </row>
    <row r="20" spans="1:11" x14ac:dyDescent="0.25">
      <c r="A20" s="368">
        <v>361</v>
      </c>
      <c r="B20" s="363">
        <v>420</v>
      </c>
      <c r="C20" s="408">
        <v>38882704.25</v>
      </c>
      <c r="D20" s="408">
        <v>20911340.27</v>
      </c>
      <c r="E20" s="369">
        <f t="shared" si="0"/>
        <v>59794044.519999996</v>
      </c>
      <c r="G20" s="124"/>
      <c r="H20" s="124"/>
      <c r="I20" s="124"/>
      <c r="J20" s="124"/>
      <c r="K20" s="99"/>
    </row>
    <row r="21" spans="1:11" x14ac:dyDescent="0.25">
      <c r="A21" s="368">
        <v>421</v>
      </c>
      <c r="B21" s="363">
        <v>480</v>
      </c>
      <c r="C21" s="408">
        <v>16756353.369999999</v>
      </c>
      <c r="D21" s="408">
        <v>17769443.289999999</v>
      </c>
      <c r="E21" s="369">
        <f t="shared" si="0"/>
        <v>34525796.659999996</v>
      </c>
      <c r="G21" s="124"/>
      <c r="H21" s="124"/>
      <c r="I21" s="124"/>
      <c r="J21" s="124"/>
      <c r="K21" s="99"/>
    </row>
    <row r="22" spans="1:11" x14ac:dyDescent="0.25">
      <c r="A22" s="368">
        <v>481</v>
      </c>
      <c r="B22" s="363">
        <v>540</v>
      </c>
      <c r="C22" s="408">
        <v>26683666.579999998</v>
      </c>
      <c r="D22" s="408">
        <v>12434329.82</v>
      </c>
      <c r="E22" s="369">
        <f t="shared" si="0"/>
        <v>39117996.399999999</v>
      </c>
      <c r="G22" s="124"/>
      <c r="H22" s="124"/>
      <c r="I22" s="124"/>
      <c r="J22" s="124"/>
      <c r="K22" s="99"/>
    </row>
    <row r="23" spans="1:11" x14ac:dyDescent="0.25">
      <c r="A23" s="368">
        <v>541</v>
      </c>
      <c r="B23" s="363">
        <v>600</v>
      </c>
      <c r="C23" s="408">
        <v>32484400.969999999</v>
      </c>
      <c r="D23" s="408">
        <v>26735657.350000001</v>
      </c>
      <c r="E23" s="369">
        <f t="shared" si="0"/>
        <v>59220058.32</v>
      </c>
      <c r="G23" s="124"/>
      <c r="H23" s="124"/>
      <c r="I23" s="124"/>
      <c r="J23" s="124"/>
      <c r="K23" s="99"/>
    </row>
    <row r="24" spans="1:11" x14ac:dyDescent="0.25">
      <c r="A24" s="368">
        <v>601</v>
      </c>
      <c r="B24" s="363">
        <v>660</v>
      </c>
      <c r="C24" s="408">
        <v>27297830.539999999</v>
      </c>
      <c r="D24" s="408">
        <v>26924167.760000002</v>
      </c>
      <c r="E24" s="369">
        <f t="shared" si="0"/>
        <v>54221998.299999997</v>
      </c>
      <c r="G24" s="124"/>
      <c r="H24" s="124"/>
      <c r="I24" s="124"/>
      <c r="J24" s="124"/>
      <c r="K24" s="99"/>
    </row>
    <row r="25" spans="1:11" x14ac:dyDescent="0.25">
      <c r="A25" s="368">
        <v>661</v>
      </c>
      <c r="B25" s="363">
        <v>720</v>
      </c>
      <c r="C25" s="408">
        <v>22283034.850000001</v>
      </c>
      <c r="D25" s="408">
        <v>12577851.77</v>
      </c>
      <c r="E25" s="369">
        <f t="shared" si="0"/>
        <v>34860886.620000005</v>
      </c>
      <c r="G25" s="124"/>
      <c r="H25" s="124"/>
      <c r="I25" s="124"/>
      <c r="J25" s="124"/>
      <c r="K25" s="99"/>
    </row>
    <row r="26" spans="1:11" x14ac:dyDescent="0.25">
      <c r="A26" s="368">
        <v>721</v>
      </c>
      <c r="B26" s="363">
        <v>810</v>
      </c>
      <c r="C26" s="408">
        <v>22812221.52</v>
      </c>
      <c r="D26" s="408">
        <v>11502582.67</v>
      </c>
      <c r="E26" s="369">
        <f t="shared" si="0"/>
        <v>34314804.189999998</v>
      </c>
      <c r="G26" s="124"/>
      <c r="H26" s="124"/>
      <c r="I26" s="124"/>
      <c r="J26" s="124"/>
      <c r="K26" s="99"/>
    </row>
    <row r="27" spans="1:11" x14ac:dyDescent="0.25">
      <c r="A27" s="368">
        <v>811</v>
      </c>
      <c r="B27" s="363">
        <v>900</v>
      </c>
      <c r="C27" s="408">
        <v>41361505.409999996</v>
      </c>
      <c r="D27" s="408">
        <v>39703175.049999997</v>
      </c>
      <c r="E27" s="369">
        <f t="shared" si="0"/>
        <v>81064680.459999993</v>
      </c>
      <c r="G27" s="124"/>
      <c r="H27" s="124"/>
      <c r="I27" s="124"/>
      <c r="J27" s="124"/>
      <c r="K27" s="99"/>
    </row>
    <row r="28" spans="1:11" x14ac:dyDescent="0.25">
      <c r="A28" s="368">
        <v>901</v>
      </c>
      <c r="B28" s="363">
        <v>990</v>
      </c>
      <c r="C28" s="408">
        <v>31202447.379999999</v>
      </c>
      <c r="D28" s="408">
        <v>10598940.68</v>
      </c>
      <c r="E28" s="369">
        <f t="shared" si="0"/>
        <v>41801388.060000002</v>
      </c>
      <c r="G28" s="124"/>
      <c r="H28" s="124"/>
      <c r="I28" s="124"/>
      <c r="J28" s="124"/>
      <c r="K28" s="99"/>
    </row>
    <row r="29" spans="1:11" x14ac:dyDescent="0.25">
      <c r="A29" s="368">
        <v>991</v>
      </c>
      <c r="B29" s="363">
        <v>1080</v>
      </c>
      <c r="C29" s="408">
        <v>36076379.030000001</v>
      </c>
      <c r="D29" s="408">
        <v>11693794.35</v>
      </c>
      <c r="E29" s="369">
        <f t="shared" si="0"/>
        <v>47770173.380000003</v>
      </c>
      <c r="G29" s="124"/>
      <c r="H29" s="124"/>
      <c r="I29" s="124"/>
      <c r="J29" s="124"/>
      <c r="K29" s="99"/>
    </row>
    <row r="30" spans="1:11" x14ac:dyDescent="0.25">
      <c r="A30" s="368">
        <v>1081</v>
      </c>
      <c r="B30" s="363">
        <v>1260</v>
      </c>
      <c r="C30" s="408">
        <v>39029652.479999997</v>
      </c>
      <c r="D30" s="408">
        <v>24504463.010000002</v>
      </c>
      <c r="E30" s="369">
        <f t="shared" si="0"/>
        <v>63534115.489999995</v>
      </c>
      <c r="G30" s="124"/>
      <c r="H30" s="124"/>
      <c r="I30" s="124"/>
      <c r="J30" s="124"/>
      <c r="K30" s="99"/>
    </row>
    <row r="31" spans="1:11" x14ac:dyDescent="0.25">
      <c r="A31" s="368">
        <v>1261</v>
      </c>
      <c r="B31" s="363">
        <v>1440</v>
      </c>
      <c r="C31" s="408">
        <v>39449197.280000001</v>
      </c>
      <c r="D31" s="408">
        <v>12512475.609999999</v>
      </c>
      <c r="E31" s="369">
        <f t="shared" si="0"/>
        <v>51961672.890000001</v>
      </c>
      <c r="G31" s="124"/>
      <c r="H31" s="124"/>
      <c r="I31" s="124"/>
      <c r="J31" s="124"/>
      <c r="K31" s="99"/>
    </row>
    <row r="32" spans="1:11" x14ac:dyDescent="0.25">
      <c r="A32" s="368">
        <v>1441</v>
      </c>
      <c r="B32" s="363">
        <v>1620</v>
      </c>
      <c r="C32" s="408">
        <v>39629995.520000003</v>
      </c>
      <c r="D32" s="408">
        <v>22457960.280000001</v>
      </c>
      <c r="E32" s="369">
        <f t="shared" si="0"/>
        <v>62087955.800000004</v>
      </c>
      <c r="G32" s="124"/>
      <c r="H32" s="124"/>
      <c r="I32" s="124"/>
      <c r="J32" s="124"/>
      <c r="K32" s="99"/>
    </row>
    <row r="33" spans="1:11" x14ac:dyDescent="0.25">
      <c r="A33" s="368">
        <v>1621</v>
      </c>
      <c r="B33" s="363">
        <v>1800</v>
      </c>
      <c r="C33" s="408">
        <v>36216532.439999998</v>
      </c>
      <c r="D33" s="408">
        <v>16005097.369999999</v>
      </c>
      <c r="E33" s="369">
        <f t="shared" si="0"/>
        <v>52221629.809999995</v>
      </c>
      <c r="G33" s="124"/>
      <c r="H33" s="124"/>
      <c r="I33" s="124"/>
      <c r="J33" s="124"/>
      <c r="K33" s="99"/>
    </row>
    <row r="34" spans="1:11" x14ac:dyDescent="0.25">
      <c r="A34" s="368">
        <v>1801</v>
      </c>
      <c r="B34" s="363">
        <v>1980</v>
      </c>
      <c r="C34" s="408">
        <v>32817460.809999999</v>
      </c>
      <c r="D34" s="408">
        <v>17254490.32</v>
      </c>
      <c r="E34" s="369">
        <f t="shared" si="0"/>
        <v>50071951.129999995</v>
      </c>
      <c r="G34" s="124"/>
      <c r="H34" s="124"/>
      <c r="I34" s="124"/>
      <c r="J34" s="124"/>
      <c r="K34" s="99"/>
    </row>
    <row r="35" spans="1:11" s="110" customFormat="1" x14ac:dyDescent="0.25">
      <c r="A35" s="368">
        <v>1981</v>
      </c>
      <c r="B35" s="363">
        <v>2160</v>
      </c>
      <c r="C35" s="408">
        <v>21364763.699999999</v>
      </c>
      <c r="D35" s="408">
        <v>9423227.8200000003</v>
      </c>
      <c r="E35" s="369">
        <f t="shared" si="0"/>
        <v>30787991.52</v>
      </c>
      <c r="G35" s="124"/>
      <c r="H35" s="124"/>
      <c r="I35" s="124"/>
      <c r="J35" s="124"/>
    </row>
    <row r="36" spans="1:11" s="110" customFormat="1" x14ac:dyDescent="0.25">
      <c r="A36" s="368">
        <v>2161</v>
      </c>
      <c r="B36" s="363">
        <v>2340</v>
      </c>
      <c r="C36" s="408">
        <v>19884302.43</v>
      </c>
      <c r="D36" s="408">
        <v>18095395.649999999</v>
      </c>
      <c r="E36" s="369">
        <f t="shared" si="0"/>
        <v>37979698.079999998</v>
      </c>
      <c r="G36" s="124"/>
      <c r="H36" s="124"/>
      <c r="I36" s="124"/>
      <c r="J36" s="124"/>
    </row>
    <row r="37" spans="1:11" s="110" customFormat="1" x14ac:dyDescent="0.25">
      <c r="A37" s="368">
        <v>2341</v>
      </c>
      <c r="B37" s="363">
        <v>2520</v>
      </c>
      <c r="C37" s="408">
        <v>18168824.969999999</v>
      </c>
      <c r="D37" s="408">
        <v>8026116.29</v>
      </c>
      <c r="E37" s="369">
        <f t="shared" si="0"/>
        <v>26194941.259999998</v>
      </c>
      <c r="G37" s="124"/>
      <c r="H37" s="124"/>
      <c r="I37" s="124"/>
      <c r="J37" s="124"/>
    </row>
    <row r="38" spans="1:11" s="110" customFormat="1" x14ac:dyDescent="0.25">
      <c r="A38" s="368">
        <v>2521</v>
      </c>
      <c r="B38" s="363">
        <v>2700</v>
      </c>
      <c r="C38" s="408">
        <v>19812844.960000001</v>
      </c>
      <c r="D38" s="408">
        <v>13259641.210000001</v>
      </c>
      <c r="E38" s="369">
        <f t="shared" si="0"/>
        <v>33072486.170000002</v>
      </c>
      <c r="G38" s="124"/>
      <c r="H38" s="124"/>
      <c r="I38" s="124"/>
      <c r="J38" s="124"/>
    </row>
    <row r="39" spans="1:11" s="110" customFormat="1" x14ac:dyDescent="0.25">
      <c r="A39" s="368">
        <v>2701</v>
      </c>
      <c r="B39" s="363">
        <v>2880</v>
      </c>
      <c r="C39" s="408">
        <v>11520250.060000001</v>
      </c>
      <c r="D39" s="408">
        <v>11534877.35</v>
      </c>
      <c r="E39" s="369">
        <f t="shared" si="0"/>
        <v>23055127.41</v>
      </c>
      <c r="G39" s="124"/>
      <c r="H39" s="124"/>
      <c r="I39" s="124"/>
      <c r="J39" s="124"/>
    </row>
    <row r="40" spans="1:11" s="110" customFormat="1" x14ac:dyDescent="0.25">
      <c r="A40" s="368">
        <v>2881</v>
      </c>
      <c r="B40" s="363">
        <v>3060</v>
      </c>
      <c r="C40" s="408">
        <v>4481411.37</v>
      </c>
      <c r="D40" s="408">
        <v>3019414.26</v>
      </c>
      <c r="E40" s="369">
        <f t="shared" si="0"/>
        <v>7500825.6299999999</v>
      </c>
      <c r="G40" s="124"/>
      <c r="H40" s="124"/>
      <c r="I40" s="124"/>
      <c r="J40" s="124"/>
    </row>
    <row r="41" spans="1:11" s="110" customFormat="1" x14ac:dyDescent="0.25">
      <c r="A41" s="368">
        <v>3061</v>
      </c>
      <c r="B41" s="363">
        <v>3240</v>
      </c>
      <c r="C41" s="408">
        <v>11210407.74</v>
      </c>
      <c r="D41" s="408">
        <v>12023195.550000001</v>
      </c>
      <c r="E41" s="369">
        <f t="shared" si="0"/>
        <v>23233603.289999999</v>
      </c>
      <c r="G41" s="124"/>
      <c r="H41" s="124"/>
      <c r="I41" s="124"/>
      <c r="J41" s="124"/>
    </row>
    <row r="42" spans="1:11" x14ac:dyDescent="0.25">
      <c r="A42" s="368">
        <v>3241</v>
      </c>
      <c r="B42" s="363">
        <v>3510</v>
      </c>
      <c r="C42" s="408">
        <v>16862102.129999999</v>
      </c>
      <c r="D42" s="408">
        <v>13496013.210000001</v>
      </c>
      <c r="E42" s="369">
        <f t="shared" si="0"/>
        <v>30358115.34</v>
      </c>
      <c r="G42" s="124"/>
      <c r="H42" s="124"/>
      <c r="I42" s="124"/>
      <c r="J42" s="124"/>
      <c r="K42" s="99"/>
    </row>
    <row r="43" spans="1:11" x14ac:dyDescent="0.25">
      <c r="A43" s="368">
        <v>3511</v>
      </c>
      <c r="B43" s="363">
        <v>3780</v>
      </c>
      <c r="C43" s="408">
        <v>2772063.85</v>
      </c>
      <c r="D43" s="408">
        <v>2710.23</v>
      </c>
      <c r="E43" s="369">
        <f t="shared" si="0"/>
        <v>2774774.08</v>
      </c>
      <c r="G43" s="124"/>
      <c r="H43" s="124"/>
      <c r="I43" s="124"/>
      <c r="J43" s="124"/>
      <c r="K43" s="99"/>
    </row>
    <row r="44" spans="1:11" x14ac:dyDescent="0.25">
      <c r="A44" s="368">
        <v>3781</v>
      </c>
      <c r="B44" s="363">
        <v>4050</v>
      </c>
      <c r="C44" s="408">
        <v>3481322.43</v>
      </c>
      <c r="D44" s="408">
        <v>3120449.61</v>
      </c>
      <c r="E44" s="369">
        <f t="shared" si="0"/>
        <v>6601772.04</v>
      </c>
      <c r="G44" s="124"/>
      <c r="H44" s="124"/>
      <c r="I44" s="124"/>
      <c r="J44" s="124"/>
      <c r="K44" s="99"/>
    </row>
    <row r="45" spans="1:11" x14ac:dyDescent="0.25">
      <c r="A45" s="368">
        <v>4051</v>
      </c>
      <c r="B45" s="363">
        <v>4320</v>
      </c>
      <c r="C45" s="408">
        <v>5938345.8399999999</v>
      </c>
      <c r="D45" s="408">
        <v>3052313.02</v>
      </c>
      <c r="E45" s="369">
        <f t="shared" si="0"/>
        <v>8990658.8599999994</v>
      </c>
      <c r="G45" s="124"/>
      <c r="H45" s="124"/>
      <c r="I45" s="124"/>
      <c r="J45" s="124"/>
      <c r="K45" s="99"/>
    </row>
    <row r="46" spans="1:11" x14ac:dyDescent="0.25">
      <c r="A46" s="368">
        <v>4321</v>
      </c>
      <c r="B46" s="363">
        <v>4590</v>
      </c>
      <c r="C46" s="408">
        <v>2527359.94</v>
      </c>
      <c r="D46" s="408">
        <v>3953090.99</v>
      </c>
      <c r="E46" s="369">
        <f t="shared" si="0"/>
        <v>6480450.9299999997</v>
      </c>
      <c r="G46" s="124"/>
      <c r="H46" s="124"/>
      <c r="I46" s="124"/>
      <c r="J46" s="124"/>
      <c r="K46" s="99"/>
    </row>
    <row r="47" spans="1:11" x14ac:dyDescent="0.25">
      <c r="A47" s="368">
        <v>4591</v>
      </c>
      <c r="B47" s="363">
        <v>4860</v>
      </c>
      <c r="C47" s="408">
        <v>9938669.1799999997</v>
      </c>
      <c r="D47" s="408">
        <v>2462828.85</v>
      </c>
      <c r="E47" s="369">
        <f t="shared" si="0"/>
        <v>12401498.029999999</v>
      </c>
      <c r="G47" s="124"/>
      <c r="H47" s="124"/>
      <c r="I47" s="124"/>
      <c r="J47" s="124"/>
      <c r="K47" s="99"/>
    </row>
    <row r="48" spans="1:11" x14ac:dyDescent="0.25">
      <c r="A48" s="368">
        <v>4861</v>
      </c>
      <c r="B48" s="363">
        <v>5130</v>
      </c>
      <c r="C48" s="408">
        <v>11668808.51</v>
      </c>
      <c r="D48" s="408">
        <v>8049254.9000000004</v>
      </c>
      <c r="E48" s="369">
        <f t="shared" si="0"/>
        <v>19718063.41</v>
      </c>
      <c r="G48" s="124"/>
      <c r="H48" s="124"/>
      <c r="I48" s="124"/>
      <c r="J48" s="124"/>
      <c r="K48" s="99"/>
    </row>
    <row r="49" spans="1:11" ht="15.75" thickBot="1" x14ac:dyDescent="0.3">
      <c r="A49" s="368">
        <v>5131</v>
      </c>
      <c r="B49" s="363">
        <v>5400</v>
      </c>
      <c r="C49" s="408">
        <v>582010.48</v>
      </c>
      <c r="D49" s="408">
        <v>1079726.92</v>
      </c>
      <c r="E49" s="369">
        <f t="shared" si="0"/>
        <v>1661737.4</v>
      </c>
      <c r="G49" s="124"/>
      <c r="H49" s="124"/>
      <c r="I49" s="124"/>
      <c r="J49" s="124"/>
      <c r="K49" s="99"/>
    </row>
    <row r="50" spans="1:11" s="54" customFormat="1" ht="15.75" thickBot="1" x14ac:dyDescent="0.3">
      <c r="A50" s="510" t="s">
        <v>124</v>
      </c>
      <c r="B50" s="511"/>
      <c r="C50" s="227">
        <f>SUM(C8:C49)</f>
        <v>876877529.06999981</v>
      </c>
      <c r="D50" s="228">
        <f>SUM(D8:D49)</f>
        <v>796636453.33999991</v>
      </c>
      <c r="E50" s="229">
        <f>SUM(E8:E49)</f>
        <v>1673513982.4100001</v>
      </c>
      <c r="F50" s="68"/>
      <c r="G50" s="124"/>
      <c r="H50" s="124"/>
      <c r="I50" s="124"/>
      <c r="J50" s="124"/>
      <c r="K50" s="99"/>
    </row>
    <row r="51" spans="1:11" s="54" customFormat="1" x14ac:dyDescent="0.25">
      <c r="A51" s="55"/>
      <c r="B51" s="55"/>
      <c r="C51" s="56"/>
      <c r="D51" s="56"/>
      <c r="E51" s="56"/>
      <c r="G51" s="99"/>
      <c r="H51" s="124"/>
      <c r="I51" s="124"/>
      <c r="J51" s="124"/>
      <c r="K51" s="99"/>
    </row>
    <row r="52" spans="1:11" x14ac:dyDescent="0.25">
      <c r="A52" s="27" t="s">
        <v>696</v>
      </c>
      <c r="B52" s="27"/>
      <c r="C52" s="27"/>
      <c r="D52" s="28"/>
      <c r="E52" s="29"/>
      <c r="G52" s="99"/>
      <c r="H52" s="124"/>
      <c r="I52" s="124"/>
      <c r="J52" s="124"/>
      <c r="K52" s="99"/>
    </row>
    <row r="53" spans="1:11" x14ac:dyDescent="0.25">
      <c r="A53" s="27" t="s">
        <v>726</v>
      </c>
      <c r="B53" s="27"/>
      <c r="C53" s="27"/>
      <c r="D53" s="28"/>
      <c r="E53" s="29"/>
      <c r="G53" s="99"/>
      <c r="H53" s="124"/>
      <c r="I53" s="124"/>
      <c r="J53" s="124"/>
      <c r="K53" s="99"/>
    </row>
    <row r="54" spans="1:11" x14ac:dyDescent="0.25">
      <c r="A54" s="27"/>
      <c r="B54" s="27"/>
      <c r="C54" s="27"/>
      <c r="D54" s="28"/>
      <c r="E54" s="29"/>
      <c r="G54" s="99"/>
      <c r="H54" s="124"/>
      <c r="I54" s="124"/>
      <c r="J54" s="124"/>
      <c r="K54" s="99"/>
    </row>
    <row r="55" spans="1:11" x14ac:dyDescent="0.25">
      <c r="A55" s="27"/>
      <c r="B55" s="27"/>
      <c r="C55" s="52"/>
      <c r="D55" s="52"/>
      <c r="E55" s="29"/>
      <c r="G55" s="99"/>
      <c r="H55" s="124"/>
      <c r="I55" s="124"/>
      <c r="J55" s="124"/>
      <c r="K55" s="99"/>
    </row>
    <row r="56" spans="1:11" x14ac:dyDescent="0.25">
      <c r="A56" s="27"/>
      <c r="B56" s="27"/>
      <c r="C56" s="26"/>
      <c r="E56" s="29"/>
      <c r="G56" s="99"/>
      <c r="H56" s="124"/>
      <c r="I56" s="124"/>
      <c r="J56" s="124"/>
      <c r="K56" s="99"/>
    </row>
    <row r="57" spans="1:11" x14ac:dyDescent="0.25">
      <c r="A57" s="27"/>
      <c r="B57" s="27"/>
      <c r="C57" s="26"/>
      <c r="D57" s="53"/>
      <c r="E57" s="29"/>
      <c r="G57" s="99"/>
      <c r="H57" s="124"/>
      <c r="I57" s="124"/>
      <c r="J57" s="124"/>
      <c r="K57" s="99"/>
    </row>
    <row r="58" spans="1:11" x14ac:dyDescent="0.25">
      <c r="A58" s="27"/>
      <c r="B58" s="27"/>
      <c r="C58" s="26"/>
      <c r="D58" s="53"/>
      <c r="E58" s="29"/>
      <c r="G58" s="99"/>
      <c r="H58" s="124"/>
      <c r="I58" s="124"/>
      <c r="J58" s="124"/>
      <c r="K58" s="99"/>
    </row>
    <row r="59" spans="1:11" x14ac:dyDescent="0.25">
      <c r="A59" s="27"/>
      <c r="B59" s="27"/>
      <c r="C59" s="26"/>
      <c r="D59" s="53"/>
      <c r="E59" s="29"/>
      <c r="G59" s="99"/>
      <c r="H59" s="124"/>
      <c r="I59" s="124"/>
      <c r="J59" s="124"/>
      <c r="K59" s="99"/>
    </row>
    <row r="60" spans="1:11" x14ac:dyDescent="0.25">
      <c r="A60" s="27"/>
      <c r="B60" s="27"/>
      <c r="C60" s="52"/>
      <c r="D60" s="28"/>
      <c r="E60" s="29"/>
      <c r="G60" s="99"/>
      <c r="H60" s="124"/>
      <c r="I60" s="124"/>
      <c r="J60" s="124"/>
      <c r="K60" s="99"/>
    </row>
    <row r="61" spans="1:11" x14ac:dyDescent="0.25">
      <c r="A61" s="27"/>
      <c r="B61" s="27"/>
      <c r="C61" s="27"/>
      <c r="D61" s="28"/>
      <c r="E61" s="29"/>
      <c r="G61" s="99"/>
      <c r="H61" s="124"/>
      <c r="I61" s="124"/>
      <c r="J61" s="124"/>
      <c r="K61" s="99"/>
    </row>
    <row r="62" spans="1:11" x14ac:dyDescent="0.25">
      <c r="A62" s="27"/>
      <c r="B62" s="27"/>
      <c r="D62" s="28"/>
      <c r="E62" s="29"/>
      <c r="G62" s="99"/>
      <c r="H62" s="124"/>
      <c r="I62" s="124"/>
      <c r="J62" s="124"/>
      <c r="K62" s="99"/>
    </row>
    <row r="63" spans="1:11" x14ac:dyDescent="0.25">
      <c r="A63" s="27"/>
      <c r="B63" s="27"/>
      <c r="C63" s="27"/>
      <c r="D63" s="28"/>
      <c r="E63" s="29"/>
      <c r="G63" s="99"/>
      <c r="H63" s="124"/>
      <c r="I63" s="124"/>
      <c r="J63" s="124"/>
      <c r="K63" s="99"/>
    </row>
    <row r="64" spans="1:11" x14ac:dyDescent="0.25">
      <c r="A64" s="27"/>
      <c r="B64" s="27"/>
      <c r="C64" s="27"/>
      <c r="D64" s="28"/>
      <c r="E64" s="29"/>
      <c r="G64" s="99"/>
      <c r="H64" s="124"/>
      <c r="I64" s="124"/>
      <c r="J64" s="124"/>
      <c r="K64" s="99"/>
    </row>
    <row r="65" spans="1:11" x14ac:dyDescent="0.25">
      <c r="A65" s="27"/>
      <c r="B65" s="27"/>
      <c r="C65" s="27"/>
      <c r="D65" s="28"/>
      <c r="E65" s="29"/>
      <c r="G65" s="99"/>
      <c r="H65" s="124"/>
      <c r="I65" s="124"/>
      <c r="J65" s="124"/>
      <c r="K65" s="99"/>
    </row>
    <row r="66" spans="1:11" x14ac:dyDescent="0.25">
      <c r="A66" s="27"/>
      <c r="B66" s="27"/>
      <c r="C66" s="27"/>
      <c r="D66" s="28"/>
      <c r="E66" s="29"/>
      <c r="G66" s="99"/>
      <c r="H66" s="124"/>
      <c r="I66" s="124"/>
      <c r="J66" s="124"/>
      <c r="K66" s="99"/>
    </row>
    <row r="67" spans="1:11" x14ac:dyDescent="0.25">
      <c r="A67" s="27"/>
      <c r="B67" s="27"/>
      <c r="C67" s="27"/>
      <c r="D67" s="28"/>
      <c r="E67" s="29"/>
      <c r="G67" s="99"/>
      <c r="H67" s="124"/>
      <c r="I67" s="124"/>
      <c r="J67" s="124"/>
      <c r="K67" s="99"/>
    </row>
    <row r="68" spans="1:11" x14ac:dyDescent="0.25">
      <c r="A68" s="27"/>
      <c r="B68" s="27"/>
      <c r="C68" s="27"/>
      <c r="D68" s="28"/>
      <c r="E68" s="29"/>
      <c r="G68" s="99"/>
      <c r="H68" s="124"/>
      <c r="I68" s="124"/>
      <c r="J68" s="124"/>
      <c r="K68" s="99"/>
    </row>
    <row r="69" spans="1:11" x14ac:dyDescent="0.25">
      <c r="A69" s="27"/>
      <c r="B69" s="27"/>
      <c r="C69" s="27"/>
      <c r="D69" s="28"/>
      <c r="E69" s="29"/>
      <c r="G69" s="99"/>
      <c r="H69" s="124"/>
      <c r="I69" s="124"/>
      <c r="J69" s="124"/>
      <c r="K69" s="99"/>
    </row>
    <row r="70" spans="1:11" x14ac:dyDescent="0.25">
      <c r="A70" s="27"/>
      <c r="B70" s="27"/>
      <c r="C70" s="27"/>
      <c r="D70" s="28"/>
      <c r="E70" s="29"/>
      <c r="G70" s="99"/>
      <c r="H70" s="124"/>
      <c r="I70" s="124"/>
      <c r="J70" s="124"/>
      <c r="K70" s="99"/>
    </row>
    <row r="71" spans="1:11" x14ac:dyDescent="0.25">
      <c r="A71" s="27"/>
      <c r="B71" s="27"/>
      <c r="C71" s="27"/>
      <c r="D71" s="28"/>
      <c r="E71" s="29"/>
      <c r="G71" s="99"/>
      <c r="H71" s="124"/>
      <c r="I71" s="124"/>
      <c r="J71" s="124"/>
      <c r="K71" s="99"/>
    </row>
    <row r="72" spans="1:11" x14ac:dyDescent="0.25">
      <c r="A72" s="27"/>
      <c r="B72" s="27"/>
      <c r="C72" s="27"/>
      <c r="D72" s="28"/>
      <c r="E72" s="29"/>
      <c r="G72" s="99"/>
      <c r="H72" s="124"/>
      <c r="I72" s="124"/>
      <c r="J72" s="124"/>
      <c r="K72" s="99"/>
    </row>
    <row r="73" spans="1:11" x14ac:dyDescent="0.25">
      <c r="A73" s="27"/>
      <c r="B73" s="27"/>
      <c r="C73" s="27"/>
      <c r="D73" s="28"/>
      <c r="E73" s="29"/>
      <c r="G73" s="99"/>
      <c r="H73" s="124"/>
      <c r="I73" s="124"/>
      <c r="J73" s="124"/>
      <c r="K73" s="99"/>
    </row>
    <row r="74" spans="1:11" x14ac:dyDescent="0.25">
      <c r="A74" s="27"/>
      <c r="B74" s="27"/>
      <c r="C74" s="27"/>
      <c r="D74" s="28"/>
      <c r="E74" s="29"/>
      <c r="G74" s="99"/>
      <c r="H74" s="124"/>
      <c r="I74" s="124"/>
      <c r="J74" s="124"/>
      <c r="K74" s="99"/>
    </row>
    <row r="75" spans="1:11" x14ac:dyDescent="0.25">
      <c r="A75" s="27"/>
      <c r="B75" s="27"/>
      <c r="C75" s="27"/>
      <c r="D75" s="28"/>
      <c r="E75" s="29"/>
      <c r="G75" s="99"/>
      <c r="H75" s="99"/>
      <c r="I75" s="99"/>
      <c r="J75" s="99"/>
      <c r="K75" s="99"/>
    </row>
    <row r="76" spans="1:11" x14ac:dyDescent="0.25">
      <c r="A76" s="27"/>
      <c r="B76" s="27"/>
      <c r="C76" s="27"/>
      <c r="D76" s="28"/>
      <c r="E76" s="29"/>
      <c r="G76" s="99"/>
      <c r="H76" s="99"/>
      <c r="I76" s="99"/>
      <c r="J76" s="99"/>
      <c r="K76" s="99"/>
    </row>
    <row r="77" spans="1:11" x14ac:dyDescent="0.25">
      <c r="A77" s="27"/>
      <c r="B77" s="27"/>
      <c r="C77" s="27"/>
      <c r="D77" s="28"/>
      <c r="E77" s="29"/>
      <c r="G77" s="99"/>
      <c r="H77" s="99"/>
      <c r="I77" s="99"/>
      <c r="J77" s="99"/>
      <c r="K77" s="99"/>
    </row>
    <row r="78" spans="1:11" x14ac:dyDescent="0.25">
      <c r="A78" s="27"/>
      <c r="B78" s="27"/>
      <c r="C78" s="27"/>
      <c r="D78" s="28"/>
      <c r="E78" s="29"/>
      <c r="G78" s="99"/>
      <c r="H78" s="99"/>
      <c r="I78" s="99"/>
      <c r="J78" s="99"/>
      <c r="K78" s="99"/>
    </row>
    <row r="79" spans="1:11" x14ac:dyDescent="0.25">
      <c r="A79" s="27"/>
      <c r="B79" s="27"/>
      <c r="C79" s="27"/>
      <c r="D79" s="28"/>
      <c r="E79" s="29"/>
      <c r="G79" s="99"/>
      <c r="H79" s="99"/>
      <c r="I79" s="99"/>
      <c r="J79" s="99"/>
      <c r="K79" s="99"/>
    </row>
    <row r="80" spans="1:11" x14ac:dyDescent="0.25">
      <c r="A80" s="27"/>
      <c r="B80" s="27"/>
      <c r="C80" s="27"/>
      <c r="D80" s="28"/>
      <c r="E80" s="29"/>
      <c r="G80" s="99"/>
      <c r="H80" s="99"/>
      <c r="I80" s="99"/>
      <c r="J80" s="99"/>
      <c r="K80" s="99"/>
    </row>
    <row r="81" spans="1:11" x14ac:dyDescent="0.25">
      <c r="A81" s="27"/>
      <c r="B81" s="27"/>
      <c r="C81" s="27"/>
      <c r="D81" s="28"/>
      <c r="E81" s="29"/>
      <c r="G81" s="99"/>
      <c r="H81" s="99"/>
      <c r="I81" s="99"/>
      <c r="J81" s="99"/>
      <c r="K81" s="99"/>
    </row>
    <row r="82" spans="1:11" x14ac:dyDescent="0.25">
      <c r="A82" s="27"/>
      <c r="B82" s="27"/>
      <c r="C82" s="27"/>
      <c r="D82" s="28"/>
      <c r="E82" s="29"/>
      <c r="G82" s="99"/>
      <c r="H82" s="99"/>
      <c r="I82" s="99"/>
      <c r="J82" s="99"/>
      <c r="K82" s="99"/>
    </row>
    <row r="83" spans="1:11" x14ac:dyDescent="0.25">
      <c r="A83" s="27"/>
      <c r="B83" s="27"/>
      <c r="C83" s="27"/>
      <c r="D83" s="28"/>
      <c r="E83" s="29"/>
      <c r="G83" s="99"/>
      <c r="H83" s="99"/>
      <c r="I83" s="99"/>
      <c r="J83" s="99"/>
      <c r="K83" s="99"/>
    </row>
    <row r="84" spans="1:11" x14ac:dyDescent="0.25">
      <c r="A84" s="27"/>
      <c r="B84" s="27"/>
      <c r="C84" s="27"/>
      <c r="D84" s="28"/>
      <c r="E84" s="29"/>
      <c r="G84" s="99"/>
      <c r="H84" s="99"/>
      <c r="I84" s="99"/>
      <c r="J84" s="99"/>
      <c r="K84" s="99"/>
    </row>
    <row r="85" spans="1:11" x14ac:dyDescent="0.25">
      <c r="A85" s="27"/>
      <c r="B85" s="27"/>
      <c r="C85" s="27"/>
      <c r="D85" s="28"/>
      <c r="E85" s="29"/>
      <c r="G85" s="99"/>
      <c r="H85" s="99"/>
      <c r="I85" s="99"/>
      <c r="J85" s="99"/>
      <c r="K85" s="99"/>
    </row>
    <row r="86" spans="1:11" x14ac:dyDescent="0.25">
      <c r="A86" s="27"/>
      <c r="B86" s="27"/>
      <c r="C86" s="27"/>
      <c r="D86" s="28"/>
      <c r="E86" s="29"/>
      <c r="G86" s="99"/>
      <c r="H86" s="99"/>
      <c r="I86" s="99"/>
      <c r="J86" s="99"/>
      <c r="K86" s="99"/>
    </row>
    <row r="87" spans="1:11" x14ac:dyDescent="0.25">
      <c r="A87" s="27"/>
      <c r="B87" s="27"/>
      <c r="C87" s="27"/>
      <c r="D87" s="28"/>
      <c r="E87" s="29"/>
      <c r="G87" s="99"/>
      <c r="H87" s="99"/>
      <c r="I87" s="99"/>
      <c r="J87" s="99"/>
      <c r="K87" s="99"/>
    </row>
    <row r="88" spans="1:11" x14ac:dyDescent="0.25">
      <c r="A88" s="27"/>
      <c r="B88" s="27"/>
      <c r="C88" s="27"/>
      <c r="D88" s="28"/>
      <c r="E88" s="29"/>
      <c r="G88" s="99"/>
      <c r="H88" s="99"/>
      <c r="I88" s="99"/>
      <c r="J88" s="99"/>
      <c r="K88" s="99"/>
    </row>
    <row r="89" spans="1:11" x14ac:dyDescent="0.25">
      <c r="A89" s="27"/>
      <c r="B89" s="27"/>
      <c r="C89" s="27"/>
      <c r="D89" s="28"/>
      <c r="E89" s="29"/>
      <c r="G89" s="99"/>
      <c r="H89" s="99"/>
      <c r="I89" s="99"/>
      <c r="J89" s="99"/>
      <c r="K89" s="99"/>
    </row>
    <row r="90" spans="1:11" x14ac:dyDescent="0.25">
      <c r="A90" s="27"/>
      <c r="B90" s="27"/>
      <c r="C90" s="27"/>
      <c r="D90" s="28"/>
      <c r="E90" s="29"/>
      <c r="G90" s="99"/>
      <c r="H90" s="99"/>
      <c r="I90" s="99"/>
      <c r="J90" s="99"/>
      <c r="K90" s="9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8"/>
      <c r="E99" s="29"/>
    </row>
    <row r="100" spans="1:5" x14ac:dyDescent="0.25">
      <c r="A100" s="27"/>
      <c r="B100" s="27"/>
      <c r="C100" s="27"/>
      <c r="D100" s="27"/>
      <c r="E100" s="30"/>
    </row>
    <row r="102" spans="1:5" x14ac:dyDescent="0.25">
      <c r="A102" s="31"/>
      <c r="B102" s="31"/>
      <c r="C102" s="31"/>
      <c r="D102" s="32"/>
      <c r="E102" s="33"/>
    </row>
    <row r="103" spans="1:5" x14ac:dyDescent="0.25">
      <c r="A103" s="34"/>
      <c r="B103" s="34"/>
      <c r="C103" s="34"/>
      <c r="D103" s="35"/>
      <c r="E103" s="36"/>
    </row>
    <row r="104" spans="1:5" x14ac:dyDescent="0.25">
      <c r="A104" s="31"/>
      <c r="B104" s="31"/>
      <c r="C104" s="31"/>
      <c r="D104" s="32"/>
      <c r="E104" s="33"/>
    </row>
    <row r="105" spans="1:5" x14ac:dyDescent="0.25">
      <c r="A105" s="4" t="s">
        <v>220</v>
      </c>
      <c r="B105" s="4"/>
      <c r="C105" s="4"/>
      <c r="D105" s="25"/>
      <c r="E105" s="25"/>
    </row>
    <row r="106" spans="1:5" x14ac:dyDescent="0.25">
      <c r="A106" s="4" t="s">
        <v>2</v>
      </c>
      <c r="B106" s="4"/>
      <c r="C106" s="4"/>
    </row>
  </sheetData>
  <mergeCells count="9">
    <mergeCell ref="A50:B50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73"/>
  <sheetViews>
    <sheetView workbookViewId="0">
      <selection activeCell="E112" sqref="E112"/>
    </sheetView>
  </sheetViews>
  <sheetFormatPr baseColWidth="10" defaultColWidth="0" defaultRowHeight="15" customHeight="1" zeroHeight="1" x14ac:dyDescent="0.25"/>
  <cols>
    <col min="1" max="1" width="13.7109375" style="124" customWidth="1"/>
    <col min="2" max="11" width="10.7109375" style="124" customWidth="1"/>
    <col min="12" max="12" width="10.42578125" style="124" hidden="1" customWidth="1"/>
    <col min="13" max="13" width="10.7109375" style="124" hidden="1" customWidth="1"/>
    <col min="14" max="14" width="10.5703125" style="118" hidden="1" customWidth="1"/>
    <col min="15" max="17" width="9.140625" style="118" hidden="1" customWidth="1"/>
    <col min="18" max="256" width="9.140625" style="124" hidden="1"/>
    <col min="257" max="257" width="13.7109375" style="124" customWidth="1"/>
    <col min="258" max="267" width="10.7109375" style="124" customWidth="1"/>
    <col min="268" max="273" width="9.140625" style="124" hidden="1" customWidth="1"/>
    <col min="274" max="512" width="9.140625" style="124" hidden="1"/>
    <col min="513" max="513" width="13.7109375" style="124" customWidth="1"/>
    <col min="514" max="523" width="10.7109375" style="124" customWidth="1"/>
    <col min="524" max="529" width="9.140625" style="124" hidden="1" customWidth="1"/>
    <col min="530" max="768" width="9.140625" style="124" hidden="1"/>
    <col min="769" max="769" width="13.7109375" style="124" customWidth="1"/>
    <col min="770" max="779" width="10.7109375" style="124" customWidth="1"/>
    <col min="780" max="785" width="9.140625" style="124" hidden="1" customWidth="1"/>
    <col min="786" max="1024" width="9.140625" style="124" hidden="1"/>
    <col min="1025" max="1025" width="13.7109375" style="124" customWidth="1"/>
    <col min="1026" max="1035" width="10.7109375" style="124" customWidth="1"/>
    <col min="1036" max="1041" width="9.140625" style="124" hidden="1" customWidth="1"/>
    <col min="1042" max="1280" width="9.140625" style="124" hidden="1"/>
    <col min="1281" max="1281" width="13.7109375" style="124" customWidth="1"/>
    <col min="1282" max="1291" width="10.7109375" style="124" customWidth="1"/>
    <col min="1292" max="1297" width="9.140625" style="124" hidden="1" customWidth="1"/>
    <col min="1298" max="1536" width="9.140625" style="124" hidden="1"/>
    <col min="1537" max="1537" width="13.7109375" style="124" customWidth="1"/>
    <col min="1538" max="1547" width="10.7109375" style="124" customWidth="1"/>
    <col min="1548" max="1553" width="9.140625" style="124" hidden="1" customWidth="1"/>
    <col min="1554" max="1792" width="9.140625" style="124" hidden="1"/>
    <col min="1793" max="1793" width="13.7109375" style="124" customWidth="1"/>
    <col min="1794" max="1803" width="10.7109375" style="124" customWidth="1"/>
    <col min="1804" max="1809" width="9.140625" style="124" hidden="1" customWidth="1"/>
    <col min="1810" max="2048" width="9.140625" style="124" hidden="1"/>
    <col min="2049" max="2049" width="13.7109375" style="124" customWidth="1"/>
    <col min="2050" max="2059" width="10.7109375" style="124" customWidth="1"/>
    <col min="2060" max="2065" width="9.140625" style="124" hidden="1" customWidth="1"/>
    <col min="2066" max="2304" width="9.140625" style="124" hidden="1"/>
    <col min="2305" max="2305" width="13.7109375" style="124" customWidth="1"/>
    <col min="2306" max="2315" width="10.7109375" style="124" customWidth="1"/>
    <col min="2316" max="2321" width="9.140625" style="124" hidden="1" customWidth="1"/>
    <col min="2322" max="2560" width="9.140625" style="124" hidden="1"/>
    <col min="2561" max="2561" width="13.7109375" style="124" customWidth="1"/>
    <col min="2562" max="2571" width="10.7109375" style="124" customWidth="1"/>
    <col min="2572" max="2577" width="9.140625" style="124" hidden="1" customWidth="1"/>
    <col min="2578" max="2816" width="9.140625" style="124" hidden="1"/>
    <col min="2817" max="2817" width="13.7109375" style="124" customWidth="1"/>
    <col min="2818" max="2827" width="10.7109375" style="124" customWidth="1"/>
    <col min="2828" max="2833" width="9.140625" style="124" hidden="1" customWidth="1"/>
    <col min="2834" max="3072" width="9.140625" style="124" hidden="1"/>
    <col min="3073" max="3073" width="13.7109375" style="124" customWidth="1"/>
    <col min="3074" max="3083" width="10.7109375" style="124" customWidth="1"/>
    <col min="3084" max="3089" width="9.140625" style="124" hidden="1" customWidth="1"/>
    <col min="3090" max="3328" width="9.140625" style="124" hidden="1"/>
    <col min="3329" max="3329" width="13.7109375" style="124" customWidth="1"/>
    <col min="3330" max="3339" width="10.7109375" style="124" customWidth="1"/>
    <col min="3340" max="3345" width="9.140625" style="124" hidden="1" customWidth="1"/>
    <col min="3346" max="3584" width="9.140625" style="124" hidden="1"/>
    <col min="3585" max="3585" width="13.7109375" style="124" customWidth="1"/>
    <col min="3586" max="3595" width="10.7109375" style="124" customWidth="1"/>
    <col min="3596" max="3601" width="9.140625" style="124" hidden="1" customWidth="1"/>
    <col min="3602" max="3840" width="9.140625" style="124" hidden="1"/>
    <col min="3841" max="3841" width="13.7109375" style="124" customWidth="1"/>
    <col min="3842" max="3851" width="10.7109375" style="124" customWidth="1"/>
    <col min="3852" max="3857" width="9.140625" style="124" hidden="1" customWidth="1"/>
    <col min="3858" max="4096" width="9.140625" style="124" hidden="1"/>
    <col min="4097" max="4097" width="13.7109375" style="124" customWidth="1"/>
    <col min="4098" max="4107" width="10.7109375" style="124" customWidth="1"/>
    <col min="4108" max="4113" width="9.140625" style="124" hidden="1" customWidth="1"/>
    <col min="4114" max="4352" width="9.140625" style="124" hidden="1"/>
    <col min="4353" max="4353" width="13.7109375" style="124" customWidth="1"/>
    <col min="4354" max="4363" width="10.7109375" style="124" customWidth="1"/>
    <col min="4364" max="4369" width="9.140625" style="124" hidden="1" customWidth="1"/>
    <col min="4370" max="4608" width="9.140625" style="124" hidden="1"/>
    <col min="4609" max="4609" width="13.7109375" style="124" customWidth="1"/>
    <col min="4610" max="4619" width="10.7109375" style="124" customWidth="1"/>
    <col min="4620" max="4625" width="9.140625" style="124" hidden="1" customWidth="1"/>
    <col min="4626" max="4864" width="9.140625" style="124" hidden="1"/>
    <col min="4865" max="4865" width="13.7109375" style="124" customWidth="1"/>
    <col min="4866" max="4875" width="10.7109375" style="124" customWidth="1"/>
    <col min="4876" max="4881" width="9.140625" style="124" hidden="1" customWidth="1"/>
    <col min="4882" max="5120" width="9.140625" style="124" hidden="1"/>
    <col min="5121" max="5121" width="13.7109375" style="124" customWidth="1"/>
    <col min="5122" max="5131" width="10.7109375" style="124" customWidth="1"/>
    <col min="5132" max="5137" width="9.140625" style="124" hidden="1" customWidth="1"/>
    <col min="5138" max="5376" width="9.140625" style="124" hidden="1"/>
    <col min="5377" max="5377" width="13.7109375" style="124" customWidth="1"/>
    <col min="5378" max="5387" width="10.7109375" style="124" customWidth="1"/>
    <col min="5388" max="5393" width="9.140625" style="124" hidden="1" customWidth="1"/>
    <col min="5394" max="5632" width="9.140625" style="124" hidden="1"/>
    <col min="5633" max="5633" width="13.7109375" style="124" customWidth="1"/>
    <col min="5634" max="5643" width="10.7109375" style="124" customWidth="1"/>
    <col min="5644" max="5649" width="9.140625" style="124" hidden="1" customWidth="1"/>
    <col min="5650" max="5888" width="9.140625" style="124" hidden="1"/>
    <col min="5889" max="5889" width="13.7109375" style="124" customWidth="1"/>
    <col min="5890" max="5899" width="10.7109375" style="124" customWidth="1"/>
    <col min="5900" max="5905" width="9.140625" style="124" hidden="1" customWidth="1"/>
    <col min="5906" max="6144" width="9.140625" style="124" hidden="1"/>
    <col min="6145" max="6145" width="13.7109375" style="124" customWidth="1"/>
    <col min="6146" max="6155" width="10.7109375" style="124" customWidth="1"/>
    <col min="6156" max="6161" width="9.140625" style="124" hidden="1" customWidth="1"/>
    <col min="6162" max="6400" width="9.140625" style="124" hidden="1"/>
    <col min="6401" max="6401" width="13.7109375" style="124" customWidth="1"/>
    <col min="6402" max="6411" width="10.7109375" style="124" customWidth="1"/>
    <col min="6412" max="6417" width="9.140625" style="124" hidden="1" customWidth="1"/>
    <col min="6418" max="6656" width="9.140625" style="124" hidden="1"/>
    <col min="6657" max="6657" width="13.7109375" style="124" customWidth="1"/>
    <col min="6658" max="6667" width="10.7109375" style="124" customWidth="1"/>
    <col min="6668" max="6673" width="9.140625" style="124" hidden="1" customWidth="1"/>
    <col min="6674" max="6912" width="9.140625" style="124" hidden="1"/>
    <col min="6913" max="6913" width="13.7109375" style="124" customWidth="1"/>
    <col min="6914" max="6923" width="10.7109375" style="124" customWidth="1"/>
    <col min="6924" max="6929" width="9.140625" style="124" hidden="1" customWidth="1"/>
    <col min="6930" max="7168" width="9.140625" style="124" hidden="1"/>
    <col min="7169" max="7169" width="13.7109375" style="124" customWidth="1"/>
    <col min="7170" max="7179" width="10.7109375" style="124" customWidth="1"/>
    <col min="7180" max="7185" width="9.140625" style="124" hidden="1" customWidth="1"/>
    <col min="7186" max="7424" width="9.140625" style="124" hidden="1"/>
    <col min="7425" max="7425" width="13.7109375" style="124" customWidth="1"/>
    <col min="7426" max="7435" width="10.7109375" style="124" customWidth="1"/>
    <col min="7436" max="7441" width="9.140625" style="124" hidden="1" customWidth="1"/>
    <col min="7442" max="7680" width="9.140625" style="124" hidden="1"/>
    <col min="7681" max="7681" width="13.7109375" style="124" customWidth="1"/>
    <col min="7682" max="7691" width="10.7109375" style="124" customWidth="1"/>
    <col min="7692" max="7697" width="9.140625" style="124" hidden="1" customWidth="1"/>
    <col min="7698" max="7936" width="9.140625" style="124" hidden="1"/>
    <col min="7937" max="7937" width="13.7109375" style="124" customWidth="1"/>
    <col min="7938" max="7947" width="10.7109375" style="124" customWidth="1"/>
    <col min="7948" max="7953" width="9.140625" style="124" hidden="1" customWidth="1"/>
    <col min="7954" max="8192" width="9.140625" style="124" hidden="1"/>
    <col min="8193" max="8193" width="13.7109375" style="124" customWidth="1"/>
    <col min="8194" max="8203" width="10.7109375" style="124" customWidth="1"/>
    <col min="8204" max="8209" width="9.140625" style="124" hidden="1" customWidth="1"/>
    <col min="8210" max="8448" width="9.140625" style="124" hidden="1"/>
    <col min="8449" max="8449" width="13.7109375" style="124" customWidth="1"/>
    <col min="8450" max="8459" width="10.7109375" style="124" customWidth="1"/>
    <col min="8460" max="8465" width="9.140625" style="124" hidden="1" customWidth="1"/>
    <col min="8466" max="8704" width="9.140625" style="124" hidden="1"/>
    <col min="8705" max="8705" width="13.7109375" style="124" customWidth="1"/>
    <col min="8706" max="8715" width="10.7109375" style="124" customWidth="1"/>
    <col min="8716" max="8721" width="9.140625" style="124" hidden="1" customWidth="1"/>
    <col min="8722" max="8960" width="9.140625" style="124" hidden="1"/>
    <col min="8961" max="8961" width="13.7109375" style="124" customWidth="1"/>
    <col min="8962" max="8971" width="10.7109375" style="124" customWidth="1"/>
    <col min="8972" max="8977" width="9.140625" style="124" hidden="1" customWidth="1"/>
    <col min="8978" max="9216" width="9.140625" style="124" hidden="1"/>
    <col min="9217" max="9217" width="13.7109375" style="124" customWidth="1"/>
    <col min="9218" max="9227" width="10.7109375" style="124" customWidth="1"/>
    <col min="9228" max="9233" width="9.140625" style="124" hidden="1" customWidth="1"/>
    <col min="9234" max="9472" width="9.140625" style="124" hidden="1"/>
    <col min="9473" max="9473" width="13.7109375" style="124" customWidth="1"/>
    <col min="9474" max="9483" width="10.7109375" style="124" customWidth="1"/>
    <col min="9484" max="9489" width="9.140625" style="124" hidden="1" customWidth="1"/>
    <col min="9490" max="9728" width="9.140625" style="124" hidden="1"/>
    <col min="9729" max="9729" width="13.7109375" style="124" customWidth="1"/>
    <col min="9730" max="9739" width="10.7109375" style="124" customWidth="1"/>
    <col min="9740" max="9745" width="9.140625" style="124" hidden="1" customWidth="1"/>
    <col min="9746" max="9984" width="9.140625" style="124" hidden="1"/>
    <col min="9985" max="9985" width="13.7109375" style="124" customWidth="1"/>
    <col min="9986" max="9995" width="10.7109375" style="124" customWidth="1"/>
    <col min="9996" max="10001" width="9.140625" style="124" hidden="1" customWidth="1"/>
    <col min="10002" max="10240" width="9.140625" style="124" hidden="1"/>
    <col min="10241" max="10241" width="13.7109375" style="124" customWidth="1"/>
    <col min="10242" max="10251" width="10.7109375" style="124" customWidth="1"/>
    <col min="10252" max="10257" width="9.140625" style="124" hidden="1" customWidth="1"/>
    <col min="10258" max="10496" width="9.140625" style="124" hidden="1"/>
    <col min="10497" max="10497" width="13.7109375" style="124" customWidth="1"/>
    <col min="10498" max="10507" width="10.7109375" style="124" customWidth="1"/>
    <col min="10508" max="10513" width="9.140625" style="124" hidden="1" customWidth="1"/>
    <col min="10514" max="10752" width="9.140625" style="124" hidden="1"/>
    <col min="10753" max="10753" width="13.7109375" style="124" customWidth="1"/>
    <col min="10754" max="10763" width="10.7109375" style="124" customWidth="1"/>
    <col min="10764" max="10769" width="9.140625" style="124" hidden="1" customWidth="1"/>
    <col min="10770" max="11008" width="9.140625" style="124" hidden="1"/>
    <col min="11009" max="11009" width="13.7109375" style="124" customWidth="1"/>
    <col min="11010" max="11019" width="10.7109375" style="124" customWidth="1"/>
    <col min="11020" max="11025" width="9.140625" style="124" hidden="1" customWidth="1"/>
    <col min="11026" max="11264" width="9.140625" style="124" hidden="1"/>
    <col min="11265" max="11265" width="13.7109375" style="124" customWidth="1"/>
    <col min="11266" max="11275" width="10.7109375" style="124" customWidth="1"/>
    <col min="11276" max="11281" width="9.140625" style="124" hidden="1" customWidth="1"/>
    <col min="11282" max="11520" width="9.140625" style="124" hidden="1"/>
    <col min="11521" max="11521" width="13.7109375" style="124" customWidth="1"/>
    <col min="11522" max="11531" width="10.7109375" style="124" customWidth="1"/>
    <col min="11532" max="11537" width="9.140625" style="124" hidden="1" customWidth="1"/>
    <col min="11538" max="11776" width="9.140625" style="124" hidden="1"/>
    <col min="11777" max="11777" width="13.7109375" style="124" customWidth="1"/>
    <col min="11778" max="11787" width="10.7109375" style="124" customWidth="1"/>
    <col min="11788" max="11793" width="9.140625" style="124" hidden="1" customWidth="1"/>
    <col min="11794" max="12032" width="9.140625" style="124" hidden="1"/>
    <col min="12033" max="12033" width="13.7109375" style="124" customWidth="1"/>
    <col min="12034" max="12043" width="10.7109375" style="124" customWidth="1"/>
    <col min="12044" max="12049" width="9.140625" style="124" hidden="1" customWidth="1"/>
    <col min="12050" max="12288" width="9.140625" style="124" hidden="1"/>
    <col min="12289" max="12289" width="13.7109375" style="124" customWidth="1"/>
    <col min="12290" max="12299" width="10.7109375" style="124" customWidth="1"/>
    <col min="12300" max="12305" width="9.140625" style="124" hidden="1" customWidth="1"/>
    <col min="12306" max="12544" width="9.140625" style="124" hidden="1"/>
    <col min="12545" max="12545" width="13.7109375" style="124" customWidth="1"/>
    <col min="12546" max="12555" width="10.7109375" style="124" customWidth="1"/>
    <col min="12556" max="12561" width="9.140625" style="124" hidden="1" customWidth="1"/>
    <col min="12562" max="12800" width="9.140625" style="124" hidden="1"/>
    <col min="12801" max="12801" width="13.7109375" style="124" customWidth="1"/>
    <col min="12802" max="12811" width="10.7109375" style="124" customWidth="1"/>
    <col min="12812" max="12817" width="9.140625" style="124" hidden="1" customWidth="1"/>
    <col min="12818" max="13056" width="9.140625" style="124" hidden="1"/>
    <col min="13057" max="13057" width="13.7109375" style="124" customWidth="1"/>
    <col min="13058" max="13067" width="10.7109375" style="124" customWidth="1"/>
    <col min="13068" max="13073" width="9.140625" style="124" hidden="1" customWidth="1"/>
    <col min="13074" max="13312" width="9.140625" style="124" hidden="1"/>
    <col min="13313" max="13313" width="13.7109375" style="124" customWidth="1"/>
    <col min="13314" max="13323" width="10.7109375" style="124" customWidth="1"/>
    <col min="13324" max="13329" width="9.140625" style="124" hidden="1" customWidth="1"/>
    <col min="13330" max="13568" width="9.140625" style="124" hidden="1"/>
    <col min="13569" max="13569" width="13.7109375" style="124" customWidth="1"/>
    <col min="13570" max="13579" width="10.7109375" style="124" customWidth="1"/>
    <col min="13580" max="13585" width="9.140625" style="124" hidden="1" customWidth="1"/>
    <col min="13586" max="13824" width="9.140625" style="124" hidden="1"/>
    <col min="13825" max="13825" width="13.7109375" style="124" customWidth="1"/>
    <col min="13826" max="13835" width="10.7109375" style="124" customWidth="1"/>
    <col min="13836" max="13841" width="9.140625" style="124" hidden="1" customWidth="1"/>
    <col min="13842" max="14080" width="9.140625" style="124" hidden="1"/>
    <col min="14081" max="14081" width="13.7109375" style="124" customWidth="1"/>
    <col min="14082" max="14091" width="10.7109375" style="124" customWidth="1"/>
    <col min="14092" max="14097" width="9.140625" style="124" hidden="1" customWidth="1"/>
    <col min="14098" max="14336" width="9.140625" style="124" hidden="1"/>
    <col min="14337" max="14337" width="13.7109375" style="124" customWidth="1"/>
    <col min="14338" max="14347" width="10.7109375" style="124" customWidth="1"/>
    <col min="14348" max="14353" width="9.140625" style="124" hidden="1" customWidth="1"/>
    <col min="14354" max="14592" width="9.140625" style="124" hidden="1"/>
    <col min="14593" max="14593" width="13.7109375" style="124" customWidth="1"/>
    <col min="14594" max="14603" width="10.7109375" style="124" customWidth="1"/>
    <col min="14604" max="14609" width="9.140625" style="124" hidden="1" customWidth="1"/>
    <col min="14610" max="14848" width="9.140625" style="124" hidden="1"/>
    <col min="14849" max="14849" width="13.7109375" style="124" customWidth="1"/>
    <col min="14850" max="14859" width="10.7109375" style="124" customWidth="1"/>
    <col min="14860" max="14865" width="9.140625" style="124" hidden="1" customWidth="1"/>
    <col min="14866" max="15104" width="9.140625" style="124" hidden="1"/>
    <col min="15105" max="15105" width="13.7109375" style="124" customWidth="1"/>
    <col min="15106" max="15115" width="10.7109375" style="124" customWidth="1"/>
    <col min="15116" max="15121" width="9.140625" style="124" hidden="1" customWidth="1"/>
    <col min="15122" max="15360" width="9.140625" style="124" hidden="1"/>
    <col min="15361" max="15361" width="13.7109375" style="124" customWidth="1"/>
    <col min="15362" max="15371" width="10.7109375" style="124" customWidth="1"/>
    <col min="15372" max="15377" width="9.140625" style="124" hidden="1" customWidth="1"/>
    <col min="15378" max="15616" width="9.140625" style="124" hidden="1"/>
    <col min="15617" max="15617" width="13.7109375" style="124" customWidth="1"/>
    <col min="15618" max="15627" width="10.7109375" style="124" customWidth="1"/>
    <col min="15628" max="15633" width="9.140625" style="124" hidden="1" customWidth="1"/>
    <col min="15634" max="15872" width="9.140625" style="124" hidden="1"/>
    <col min="15873" max="15873" width="13.7109375" style="124" customWidth="1"/>
    <col min="15874" max="15883" width="10.7109375" style="124" customWidth="1"/>
    <col min="15884" max="15889" width="9.140625" style="124" hidden="1" customWidth="1"/>
    <col min="15890" max="16128" width="9.140625" style="124" hidden="1"/>
    <col min="16129" max="16129" width="13.7109375" style="124" customWidth="1"/>
    <col min="16130" max="16139" width="10.7109375" style="124" customWidth="1"/>
    <col min="16140" max="16145" width="9.140625" style="124" hidden="1" customWidth="1"/>
    <col min="16146" max="16384" width="9.140625" style="124" hidden="1"/>
  </cols>
  <sheetData>
    <row r="1" spans="1:16" ht="41.25" customHeight="1" x14ac:dyDescent="0.25">
      <c r="A1" s="530" t="s">
        <v>125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1"/>
      <c r="N1" s="532"/>
    </row>
    <row r="2" spans="1:16" ht="18.75" x14ac:dyDescent="0.3">
      <c r="A2" s="533" t="s">
        <v>1164</v>
      </c>
      <c r="B2" s="533"/>
      <c r="C2" s="533"/>
      <c r="D2" s="534"/>
      <c r="E2" s="532"/>
      <c r="F2" s="532"/>
      <c r="G2" s="532"/>
      <c r="H2" s="532"/>
      <c r="I2" s="532"/>
      <c r="J2" s="532"/>
      <c r="K2" s="532"/>
      <c r="L2" s="532"/>
      <c r="M2" s="532"/>
      <c r="N2" s="532"/>
    </row>
    <row r="3" spans="1:16" s="118" customFormat="1" ht="5.25" customHeight="1" x14ac:dyDescent="0.25">
      <c r="A3" s="535"/>
      <c r="B3" s="535"/>
      <c r="C3" s="535"/>
      <c r="D3" s="535"/>
      <c r="E3" s="535"/>
      <c r="F3" s="128"/>
      <c r="G3" s="128"/>
      <c r="H3" s="128"/>
      <c r="I3" s="128"/>
      <c r="J3" s="128"/>
      <c r="K3" s="128"/>
      <c r="L3" s="124"/>
      <c r="M3" s="124"/>
    </row>
    <row r="4" spans="1:16" s="118" customFormat="1" x14ac:dyDescent="0.25">
      <c r="A4" s="536" t="s">
        <v>126</v>
      </c>
      <c r="B4" s="536" t="s">
        <v>127</v>
      </c>
      <c r="C4" s="537" t="s">
        <v>128</v>
      </c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231"/>
      <c r="O4" s="525"/>
      <c r="P4" s="525"/>
    </row>
    <row r="5" spans="1:16" s="118" customFormat="1" x14ac:dyDescent="0.25">
      <c r="A5" s="536"/>
      <c r="B5" s="536"/>
      <c r="C5" s="232" t="s">
        <v>129</v>
      </c>
      <c r="D5" s="232" t="s">
        <v>130</v>
      </c>
      <c r="E5" s="232" t="s">
        <v>131</v>
      </c>
      <c r="F5" s="232" t="s">
        <v>132</v>
      </c>
      <c r="G5" s="232" t="s">
        <v>133</v>
      </c>
      <c r="H5" s="232" t="s">
        <v>134</v>
      </c>
      <c r="I5" s="232" t="s">
        <v>135</v>
      </c>
      <c r="J5" s="232" t="s">
        <v>136</v>
      </c>
      <c r="K5" s="232" t="s">
        <v>137</v>
      </c>
      <c r="L5" s="232" t="s">
        <v>137</v>
      </c>
      <c r="M5" s="232" t="e">
        <v>#REF!</v>
      </c>
      <c r="N5" s="232" t="e">
        <v>#REF!</v>
      </c>
      <c r="O5" s="525"/>
      <c r="P5" s="525"/>
    </row>
    <row r="6" spans="1:16" s="118" customFormat="1" x14ac:dyDescent="0.25">
      <c r="A6" s="526" t="s">
        <v>138</v>
      </c>
      <c r="B6" s="526"/>
      <c r="C6" s="526"/>
      <c r="D6" s="526"/>
      <c r="E6" s="526"/>
      <c r="F6" s="526"/>
      <c r="G6" s="526"/>
      <c r="H6" s="526"/>
      <c r="I6" s="526"/>
      <c r="J6" s="526"/>
      <c r="K6" s="526"/>
      <c r="L6" s="526"/>
      <c r="M6" s="526"/>
      <c r="N6" s="527"/>
    </row>
    <row r="7" spans="1:16" s="118" customFormat="1" x14ac:dyDescent="0.25">
      <c r="A7" s="120" t="s">
        <v>141</v>
      </c>
      <c r="B7" s="120" t="s">
        <v>1153</v>
      </c>
      <c r="C7" s="119"/>
      <c r="D7" s="119"/>
      <c r="E7" s="119"/>
      <c r="F7" s="119"/>
      <c r="G7" s="119"/>
      <c r="H7" s="119"/>
      <c r="I7" s="119"/>
      <c r="J7" s="119"/>
      <c r="K7" s="119">
        <v>6</v>
      </c>
      <c r="L7" s="352"/>
      <c r="M7" s="352"/>
      <c r="N7" s="353"/>
    </row>
    <row r="8" spans="1:16" s="118" customFormat="1" x14ac:dyDescent="0.25">
      <c r="A8" s="120" t="s">
        <v>141</v>
      </c>
      <c r="B8" s="120" t="s">
        <v>1154</v>
      </c>
      <c r="C8" s="119"/>
      <c r="D8" s="119"/>
      <c r="E8" s="119"/>
      <c r="F8" s="119"/>
      <c r="G8" s="119"/>
      <c r="H8" s="119"/>
      <c r="I8" s="119"/>
      <c r="J8" s="119"/>
      <c r="K8" s="119">
        <v>5.38</v>
      </c>
      <c r="L8" s="116">
        <v>3.78</v>
      </c>
      <c r="M8" s="116" t="e">
        <v>#REF!</v>
      </c>
      <c r="N8" s="116" t="e">
        <v>#REF!</v>
      </c>
    </row>
    <row r="9" spans="1:16" s="118" customFormat="1" ht="0" hidden="1" customHeight="1" x14ac:dyDescent="0.25">
      <c r="A9" s="120"/>
      <c r="B9" s="120"/>
      <c r="C9" s="119"/>
      <c r="D9" s="119"/>
      <c r="E9" s="119"/>
      <c r="F9" s="119"/>
      <c r="G9" s="119"/>
      <c r="H9" s="119"/>
      <c r="I9" s="119"/>
      <c r="J9" s="119"/>
      <c r="K9" s="119"/>
      <c r="L9" s="116" t="e">
        <v>#REF!</v>
      </c>
      <c r="M9" s="116" t="e">
        <v>#REF!</v>
      </c>
      <c r="N9" s="116" t="e">
        <v>#REF!</v>
      </c>
    </row>
    <row r="10" spans="1:16" s="118" customFormat="1" ht="0" hidden="1" customHeight="1" x14ac:dyDescent="0.25">
      <c r="A10" s="120"/>
      <c r="B10" s="120"/>
      <c r="C10" s="119"/>
      <c r="D10" s="119"/>
      <c r="E10" s="119"/>
      <c r="F10" s="119"/>
      <c r="G10" s="119"/>
      <c r="H10" s="119"/>
      <c r="I10" s="119"/>
      <c r="J10" s="119"/>
      <c r="K10" s="119"/>
      <c r="L10" s="116" t="e">
        <v>#REF!</v>
      </c>
      <c r="M10" s="116" t="e">
        <v>#REF!</v>
      </c>
      <c r="N10" s="116" t="e">
        <v>#REF!</v>
      </c>
    </row>
    <row r="11" spans="1:16" s="118" customFormat="1" ht="0" hidden="1" customHeight="1" x14ac:dyDescent="0.25">
      <c r="A11" s="120"/>
      <c r="B11" s="120"/>
      <c r="C11" s="119"/>
      <c r="D11" s="119"/>
      <c r="E11" s="119"/>
      <c r="F11" s="119"/>
      <c r="G11" s="119"/>
      <c r="H11" s="119"/>
      <c r="I11" s="119"/>
      <c r="J11" s="119"/>
      <c r="K11" s="119"/>
      <c r="L11" s="116" t="e">
        <v>#REF!</v>
      </c>
      <c r="M11" s="116" t="e">
        <v>#REF!</v>
      </c>
      <c r="N11" s="116" t="e">
        <v>#REF!</v>
      </c>
    </row>
    <row r="12" spans="1:16" s="118" customFormat="1" ht="0" hidden="1" customHeight="1" x14ac:dyDescent="0.25">
      <c r="A12" s="120"/>
      <c r="B12" s="120"/>
      <c r="C12" s="119"/>
      <c r="D12" s="119"/>
      <c r="E12" s="119"/>
      <c r="F12" s="119"/>
      <c r="G12" s="119"/>
      <c r="H12" s="119"/>
      <c r="I12" s="119"/>
      <c r="J12" s="119"/>
      <c r="K12" s="119"/>
      <c r="L12" s="116" t="e">
        <v>#REF!</v>
      </c>
      <c r="M12" s="116" t="e">
        <v>#REF!</v>
      </c>
      <c r="N12" s="116" t="e">
        <v>#REF!</v>
      </c>
    </row>
    <row r="13" spans="1:16" s="118" customFormat="1" ht="0" hidden="1" customHeight="1" x14ac:dyDescent="0.25">
      <c r="A13" s="120"/>
      <c r="B13" s="120"/>
      <c r="C13" s="119"/>
      <c r="D13" s="119"/>
      <c r="E13" s="119"/>
      <c r="F13" s="119"/>
      <c r="G13" s="119"/>
      <c r="H13" s="119"/>
      <c r="I13" s="119"/>
      <c r="J13" s="119"/>
      <c r="K13" s="119"/>
      <c r="L13" s="116" t="e">
        <v>#REF!</v>
      </c>
      <c r="M13" s="116" t="e">
        <v>#REF!</v>
      </c>
      <c r="N13" s="116" t="e">
        <v>#REF!</v>
      </c>
    </row>
    <row r="14" spans="1:16" s="118" customFormat="1" ht="0" hidden="1" customHeight="1" x14ac:dyDescent="0.25">
      <c r="A14" s="120"/>
      <c r="B14" s="120"/>
      <c r="C14" s="119"/>
      <c r="D14" s="119"/>
      <c r="E14" s="119"/>
      <c r="F14" s="119"/>
      <c r="G14" s="119"/>
      <c r="H14" s="119"/>
      <c r="I14" s="119"/>
      <c r="J14" s="119"/>
      <c r="K14" s="119"/>
      <c r="L14" s="116" t="e">
        <v>#REF!</v>
      </c>
      <c r="M14" s="116" t="e">
        <v>#REF!</v>
      </c>
      <c r="N14" s="116" t="e">
        <v>#REF!</v>
      </c>
    </row>
    <row r="15" spans="1:16" s="118" customFormat="1" ht="0" hidden="1" customHeight="1" x14ac:dyDescent="0.25">
      <c r="A15" s="120"/>
      <c r="B15" s="120"/>
      <c r="C15" s="119"/>
      <c r="D15" s="119"/>
      <c r="E15" s="119"/>
      <c r="F15" s="119"/>
      <c r="G15" s="119"/>
      <c r="H15" s="119"/>
      <c r="I15" s="119"/>
      <c r="J15" s="119"/>
      <c r="K15" s="119"/>
      <c r="L15" s="116" t="e">
        <v>#REF!</v>
      </c>
      <c r="M15" s="116" t="e">
        <v>#REF!</v>
      </c>
      <c r="N15" s="116" t="e">
        <v>#REF!</v>
      </c>
    </row>
    <row r="16" spans="1:16" s="118" customFormat="1" ht="0" hidden="1" customHeight="1" x14ac:dyDescent="0.25">
      <c r="A16" s="120"/>
      <c r="B16" s="120"/>
      <c r="C16" s="119"/>
      <c r="D16" s="119"/>
      <c r="E16" s="119"/>
      <c r="F16" s="119"/>
      <c r="G16" s="119"/>
      <c r="H16" s="119"/>
      <c r="I16" s="119"/>
      <c r="J16" s="119"/>
      <c r="K16" s="119"/>
      <c r="L16" s="116" t="e">
        <v>#REF!</v>
      </c>
      <c r="M16" s="116" t="e">
        <v>#REF!</v>
      </c>
      <c r="N16" s="116" t="e">
        <v>#REF!</v>
      </c>
    </row>
    <row r="17" spans="1:14" s="118" customFormat="1" ht="0" hidden="1" customHeight="1" x14ac:dyDescent="0.25">
      <c r="A17" s="120"/>
      <c r="B17" s="120"/>
      <c r="C17" s="119"/>
      <c r="D17" s="119"/>
      <c r="E17" s="119"/>
      <c r="F17" s="119"/>
      <c r="G17" s="119"/>
      <c r="H17" s="119"/>
      <c r="I17" s="119"/>
      <c r="J17" s="119"/>
      <c r="K17" s="119"/>
      <c r="L17" s="116" t="e">
        <v>#REF!</v>
      </c>
      <c r="M17" s="116" t="e">
        <v>#REF!</v>
      </c>
      <c r="N17" s="116" t="e">
        <v>#REF!</v>
      </c>
    </row>
    <row r="18" spans="1:14" s="118" customFormat="1" ht="0" hidden="1" customHeight="1" x14ac:dyDescent="0.25">
      <c r="A18" s="120"/>
      <c r="B18" s="120"/>
      <c r="C18" s="119"/>
      <c r="D18" s="119"/>
      <c r="E18" s="119"/>
      <c r="F18" s="119"/>
      <c r="G18" s="119"/>
      <c r="H18" s="119"/>
      <c r="I18" s="119"/>
      <c r="J18" s="119"/>
      <c r="K18" s="119"/>
      <c r="L18" s="116" t="e">
        <v>#REF!</v>
      </c>
      <c r="M18" s="116" t="e">
        <v>#REF!</v>
      </c>
      <c r="N18" s="116" t="e">
        <v>#REF!</v>
      </c>
    </row>
    <row r="19" spans="1:14" s="118" customFormat="1" ht="0" hidden="1" customHeight="1" x14ac:dyDescent="0.25">
      <c r="A19" s="120"/>
      <c r="B19" s="120"/>
      <c r="C19" s="119"/>
      <c r="D19" s="119"/>
      <c r="E19" s="119"/>
      <c r="F19" s="119"/>
      <c r="G19" s="119"/>
      <c r="H19" s="119"/>
      <c r="I19" s="119"/>
      <c r="J19" s="119"/>
      <c r="K19" s="119"/>
      <c r="L19" s="116" t="e">
        <v>#REF!</v>
      </c>
      <c r="M19" s="116" t="e">
        <v>#REF!</v>
      </c>
      <c r="N19" s="116" t="e">
        <v>#REF!</v>
      </c>
    </row>
    <row r="20" spans="1:14" s="118" customFormat="1" ht="0" hidden="1" customHeight="1" x14ac:dyDescent="0.25">
      <c r="A20" s="120"/>
      <c r="B20" s="120"/>
      <c r="C20" s="119"/>
      <c r="D20" s="119"/>
      <c r="E20" s="119"/>
      <c r="F20" s="119"/>
      <c r="G20" s="119"/>
      <c r="H20" s="119"/>
      <c r="I20" s="119"/>
      <c r="J20" s="119"/>
      <c r="K20" s="119"/>
      <c r="L20" s="116"/>
      <c r="M20" s="116"/>
      <c r="N20" s="116"/>
    </row>
    <row r="21" spans="1:14" s="118" customFormat="1" ht="0" hidden="1" customHeight="1" x14ac:dyDescent="0.25">
      <c r="A21" s="120"/>
      <c r="B21" s="120"/>
      <c r="C21" s="119"/>
      <c r="D21" s="119"/>
      <c r="E21" s="119"/>
      <c r="F21" s="119"/>
      <c r="G21" s="119"/>
      <c r="H21" s="119"/>
      <c r="I21" s="119"/>
      <c r="J21" s="119"/>
      <c r="K21" s="119"/>
      <c r="L21" s="116"/>
      <c r="M21" s="116"/>
      <c r="N21" s="116"/>
    </row>
    <row r="22" spans="1:14" s="118" customFormat="1" ht="0" hidden="1" customHeight="1" x14ac:dyDescent="0.25">
      <c r="A22" s="120"/>
      <c r="B22" s="120"/>
      <c r="C22" s="119"/>
      <c r="D22" s="119"/>
      <c r="E22" s="119"/>
      <c r="F22" s="119"/>
      <c r="G22" s="119"/>
      <c r="H22" s="119"/>
      <c r="I22" s="119"/>
      <c r="J22" s="119"/>
      <c r="K22" s="119"/>
      <c r="L22" s="116"/>
      <c r="M22" s="116"/>
      <c r="N22" s="116"/>
    </row>
    <row r="23" spans="1:14" s="118" customFormat="1" ht="0" hidden="1" customHeight="1" x14ac:dyDescent="0.25">
      <c r="A23" s="120"/>
      <c r="B23" s="120"/>
      <c r="C23" s="119"/>
      <c r="D23" s="119"/>
      <c r="E23" s="119"/>
      <c r="F23" s="119"/>
      <c r="G23" s="119"/>
      <c r="H23" s="119"/>
      <c r="I23" s="119"/>
      <c r="J23" s="119"/>
      <c r="K23" s="119"/>
      <c r="L23" s="116"/>
      <c r="M23" s="116"/>
      <c r="N23" s="116"/>
    </row>
    <row r="24" spans="1:14" s="118" customFormat="1" ht="0" hidden="1" customHeight="1" x14ac:dyDescent="0.25">
      <c r="A24" s="120"/>
      <c r="B24" s="120"/>
      <c r="C24" s="119"/>
      <c r="D24" s="119"/>
      <c r="E24" s="119"/>
      <c r="F24" s="119"/>
      <c r="G24" s="119"/>
      <c r="H24" s="119"/>
      <c r="I24" s="119"/>
      <c r="J24" s="119"/>
      <c r="K24" s="119"/>
      <c r="L24" s="116"/>
      <c r="M24" s="116"/>
      <c r="N24" s="116"/>
    </row>
    <row r="25" spans="1:14" s="118" customFormat="1" ht="0" hidden="1" customHeight="1" x14ac:dyDescent="0.25">
      <c r="A25" s="120"/>
      <c r="B25" s="120"/>
      <c r="C25" s="119"/>
      <c r="D25" s="119"/>
      <c r="E25" s="119"/>
      <c r="F25" s="119"/>
      <c r="G25" s="119"/>
      <c r="H25" s="119"/>
      <c r="I25" s="119"/>
      <c r="J25" s="119"/>
      <c r="K25" s="119"/>
      <c r="L25" s="116"/>
      <c r="M25" s="116"/>
      <c r="N25" s="116"/>
    </row>
    <row r="26" spans="1:14" s="118" customFormat="1" ht="0" hidden="1" customHeight="1" x14ac:dyDescent="0.25">
      <c r="A26" s="120"/>
      <c r="B26" s="120"/>
      <c r="C26" s="119"/>
      <c r="D26" s="119"/>
      <c r="E26" s="119"/>
      <c r="F26" s="119"/>
      <c r="G26" s="119"/>
      <c r="H26" s="119"/>
      <c r="I26" s="119"/>
      <c r="J26" s="119"/>
      <c r="K26" s="119"/>
      <c r="L26" s="116"/>
      <c r="M26" s="116"/>
      <c r="N26" s="116"/>
    </row>
    <row r="27" spans="1:14" s="118" customFormat="1" ht="0" hidden="1" customHeight="1" x14ac:dyDescent="0.25">
      <c r="A27" s="120"/>
      <c r="B27" s="120"/>
      <c r="C27" s="119"/>
      <c r="D27" s="119"/>
      <c r="E27" s="119"/>
      <c r="F27" s="119"/>
      <c r="G27" s="119"/>
      <c r="H27" s="119"/>
      <c r="I27" s="119"/>
      <c r="J27" s="119"/>
      <c r="K27" s="119"/>
      <c r="L27" s="116"/>
      <c r="M27" s="116"/>
      <c r="N27" s="116"/>
    </row>
    <row r="28" spans="1:14" s="118" customFormat="1" ht="0" hidden="1" customHeight="1" x14ac:dyDescent="0.25">
      <c r="A28" s="120"/>
      <c r="B28" s="120"/>
      <c r="C28" s="119"/>
      <c r="D28" s="119"/>
      <c r="E28" s="119"/>
      <c r="F28" s="119"/>
      <c r="G28" s="119"/>
      <c r="H28" s="119"/>
      <c r="I28" s="119"/>
      <c r="J28" s="119"/>
      <c r="K28" s="119"/>
      <c r="L28" s="116"/>
      <c r="M28" s="116"/>
      <c r="N28" s="116"/>
    </row>
    <row r="29" spans="1:14" s="118" customFormat="1" ht="0" hidden="1" customHeight="1" x14ac:dyDescent="0.25">
      <c r="A29" s="120"/>
      <c r="B29" s="120"/>
      <c r="C29" s="119"/>
      <c r="D29" s="119"/>
      <c r="E29" s="119"/>
      <c r="F29" s="119"/>
      <c r="G29" s="119"/>
      <c r="H29" s="119"/>
      <c r="I29" s="119"/>
      <c r="J29" s="119"/>
      <c r="K29" s="119"/>
      <c r="L29" s="116"/>
      <c r="M29" s="116"/>
      <c r="N29" s="116"/>
    </row>
    <row r="30" spans="1:14" s="118" customFormat="1" ht="0" hidden="1" customHeight="1" x14ac:dyDescent="0.25">
      <c r="A30" s="120"/>
      <c r="B30" s="120"/>
      <c r="C30" s="119"/>
      <c r="D30" s="119"/>
      <c r="E30" s="119"/>
      <c r="F30" s="119"/>
      <c r="G30" s="119"/>
      <c r="H30" s="119"/>
      <c r="I30" s="119"/>
      <c r="J30" s="119"/>
      <c r="K30" s="119"/>
      <c r="L30" s="116"/>
      <c r="M30" s="116"/>
      <c r="N30" s="116"/>
    </row>
    <row r="31" spans="1:14" s="118" customFormat="1" ht="0" hidden="1" customHeight="1" x14ac:dyDescent="0.25">
      <c r="A31" s="120"/>
      <c r="B31" s="120"/>
      <c r="C31" s="119"/>
      <c r="D31" s="119"/>
      <c r="E31" s="119"/>
      <c r="F31" s="119"/>
      <c r="G31" s="119"/>
      <c r="H31" s="119"/>
      <c r="I31" s="119"/>
      <c r="J31" s="119"/>
      <c r="K31" s="119"/>
      <c r="L31" s="116"/>
      <c r="M31" s="116"/>
      <c r="N31" s="116"/>
    </row>
    <row r="32" spans="1:14" s="118" customFormat="1" ht="0" hidden="1" customHeight="1" x14ac:dyDescent="0.25">
      <c r="A32" s="120"/>
      <c r="B32" s="120"/>
      <c r="C32" s="119"/>
      <c r="D32" s="119"/>
      <c r="E32" s="119"/>
      <c r="F32" s="119"/>
      <c r="G32" s="119"/>
      <c r="H32" s="119"/>
      <c r="I32" s="119"/>
      <c r="J32" s="119"/>
      <c r="K32" s="119"/>
      <c r="L32" s="116"/>
      <c r="M32" s="116"/>
      <c r="N32" s="116"/>
    </row>
    <row r="33" spans="1:14" s="118" customFormat="1" ht="0" hidden="1" customHeight="1" x14ac:dyDescent="0.25">
      <c r="A33" s="120"/>
      <c r="B33" s="120"/>
      <c r="C33" s="119"/>
      <c r="D33" s="119"/>
      <c r="E33" s="119"/>
      <c r="F33" s="119"/>
      <c r="G33" s="119"/>
      <c r="H33" s="119"/>
      <c r="I33" s="119"/>
      <c r="J33" s="119"/>
      <c r="K33" s="119"/>
      <c r="L33" s="116"/>
      <c r="M33" s="116"/>
      <c r="N33" s="116"/>
    </row>
    <row r="34" spans="1:14" s="118" customFormat="1" ht="0" hidden="1" customHeight="1" x14ac:dyDescent="0.25">
      <c r="A34" s="120"/>
      <c r="B34" s="120"/>
      <c r="C34" s="119"/>
      <c r="D34" s="119"/>
      <c r="E34" s="119"/>
      <c r="F34" s="119"/>
      <c r="G34" s="119"/>
      <c r="H34" s="119"/>
      <c r="I34" s="119"/>
      <c r="J34" s="119"/>
      <c r="K34" s="119"/>
      <c r="L34" s="116"/>
      <c r="M34" s="116"/>
      <c r="N34" s="116"/>
    </row>
    <row r="35" spans="1:14" s="118" customFormat="1" ht="0" hidden="1" customHeight="1" x14ac:dyDescent="0.25">
      <c r="A35" s="120"/>
      <c r="B35" s="120"/>
      <c r="C35" s="119"/>
      <c r="D35" s="119"/>
      <c r="E35" s="119"/>
      <c r="F35" s="119"/>
      <c r="G35" s="119"/>
      <c r="H35" s="119"/>
      <c r="I35" s="119"/>
      <c r="J35" s="119"/>
      <c r="K35" s="119"/>
      <c r="L35" s="116"/>
      <c r="M35" s="116"/>
      <c r="N35" s="116"/>
    </row>
    <row r="36" spans="1:14" s="118" customFormat="1" ht="0" hidden="1" customHeight="1" x14ac:dyDescent="0.25">
      <c r="A36" s="120"/>
      <c r="B36" s="120"/>
      <c r="C36" s="119"/>
      <c r="D36" s="119"/>
      <c r="E36" s="119"/>
      <c r="F36" s="119"/>
      <c r="G36" s="119"/>
      <c r="H36" s="119"/>
      <c r="I36" s="119"/>
      <c r="J36" s="119"/>
      <c r="K36" s="119"/>
      <c r="L36" s="116"/>
      <c r="M36" s="116"/>
      <c r="N36" s="116"/>
    </row>
    <row r="37" spans="1:14" s="118" customFormat="1" ht="0" hidden="1" customHeight="1" x14ac:dyDescent="0.25">
      <c r="A37" s="120"/>
      <c r="B37" s="120"/>
      <c r="C37" s="119"/>
      <c r="D37" s="119"/>
      <c r="E37" s="119"/>
      <c r="F37" s="119"/>
      <c r="G37" s="119"/>
      <c r="H37" s="119"/>
      <c r="I37" s="119"/>
      <c r="J37" s="119"/>
      <c r="K37" s="119"/>
      <c r="L37" s="116"/>
      <c r="M37" s="116"/>
      <c r="N37" s="116"/>
    </row>
    <row r="38" spans="1:14" s="118" customFormat="1" ht="0" hidden="1" customHeight="1" x14ac:dyDescent="0.25">
      <c r="A38" s="233"/>
      <c r="B38" s="233"/>
      <c r="C38" s="234"/>
      <c r="D38" s="234"/>
      <c r="E38" s="234"/>
      <c r="F38" s="234"/>
      <c r="G38" s="234"/>
      <c r="H38" s="234"/>
      <c r="I38" s="234"/>
      <c r="J38" s="234"/>
      <c r="K38" s="234"/>
      <c r="L38" s="234" t="e">
        <v>#REF!</v>
      </c>
      <c r="M38" s="234" t="e">
        <v>#REF!</v>
      </c>
      <c r="N38" s="234" t="e">
        <v>#REF!</v>
      </c>
    </row>
    <row r="39" spans="1:14" s="118" customFormat="1" ht="0" hidden="1" customHeight="1" x14ac:dyDescent="0.25">
      <c r="A39" s="23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</row>
    <row r="40" spans="1:14" s="118" customFormat="1" ht="0" hidden="1" customHeight="1" x14ac:dyDescent="0.25">
      <c r="A40" s="233"/>
      <c r="B40" s="233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</row>
    <row r="41" spans="1:14" s="118" customFormat="1" ht="10.5" hidden="1" customHeight="1" x14ac:dyDescent="0.25">
      <c r="A41" s="233"/>
      <c r="B41" s="233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</row>
    <row r="42" spans="1:14" s="118" customFormat="1" x14ac:dyDescent="0.25">
      <c r="A42" s="528" t="s">
        <v>833</v>
      </c>
      <c r="B42" s="528"/>
      <c r="C42" s="528"/>
      <c r="D42" s="528"/>
      <c r="E42" s="528"/>
      <c r="F42" s="528"/>
      <c r="G42" s="528"/>
      <c r="H42" s="528"/>
      <c r="I42" s="528"/>
      <c r="J42" s="528"/>
      <c r="K42" s="528"/>
      <c r="L42" s="528"/>
      <c r="M42" s="528"/>
      <c r="N42" s="529"/>
    </row>
    <row r="43" spans="1:14" s="118" customFormat="1" ht="0" hidden="1" customHeight="1" x14ac:dyDescent="0.25">
      <c r="A43" s="233"/>
      <c r="B43" s="233"/>
      <c r="C43" s="233"/>
      <c r="D43" s="233"/>
      <c r="E43" s="233"/>
      <c r="F43" s="233"/>
      <c r="G43" s="233"/>
      <c r="H43" s="233"/>
      <c r="I43" s="233"/>
      <c r="J43" s="233"/>
      <c r="K43" s="233"/>
      <c r="L43" s="233">
        <v>8.5</v>
      </c>
      <c r="M43" s="233" t="e">
        <v>#REF!</v>
      </c>
      <c r="N43" s="233" t="e">
        <v>#REF!</v>
      </c>
    </row>
    <row r="44" spans="1:14" s="118" customFormat="1" ht="0" hidden="1" customHeight="1" x14ac:dyDescent="0.25">
      <c r="A44" s="233"/>
      <c r="B44" s="233"/>
      <c r="C44" s="233"/>
      <c r="D44" s="233"/>
      <c r="E44" s="233"/>
      <c r="F44" s="233"/>
      <c r="G44" s="233"/>
      <c r="H44" s="233"/>
      <c r="I44" s="233"/>
      <c r="J44" s="233"/>
      <c r="K44" s="233"/>
      <c r="L44" s="233">
        <v>3.85</v>
      </c>
      <c r="M44" s="233" t="e">
        <v>#REF!</v>
      </c>
      <c r="N44" s="233" t="e">
        <v>#REF!</v>
      </c>
    </row>
    <row r="45" spans="1:14" s="118" customFormat="1" ht="0" hidden="1" customHeight="1" x14ac:dyDescent="0.25">
      <c r="A45" s="233"/>
      <c r="B45" s="233"/>
      <c r="C45" s="233"/>
      <c r="D45" s="233"/>
      <c r="E45" s="233"/>
      <c r="F45" s="233"/>
      <c r="G45" s="233"/>
      <c r="H45" s="233"/>
      <c r="I45" s="233"/>
      <c r="J45" s="233"/>
      <c r="K45" s="233"/>
      <c r="L45" s="233">
        <v>1.65</v>
      </c>
      <c r="M45" s="233" t="e">
        <v>#REF!</v>
      </c>
      <c r="N45" s="233" t="e">
        <v>#REF!</v>
      </c>
    </row>
    <row r="46" spans="1:14" s="118" customFormat="1" ht="0" hidden="1" customHeight="1" x14ac:dyDescent="0.25">
      <c r="A46" s="233"/>
      <c r="B46" s="233"/>
      <c r="C46" s="233"/>
      <c r="D46" s="233"/>
      <c r="E46" s="233"/>
      <c r="F46" s="233"/>
      <c r="G46" s="233"/>
      <c r="H46" s="233"/>
      <c r="I46" s="233"/>
      <c r="J46" s="233"/>
      <c r="K46" s="233"/>
      <c r="L46" s="233">
        <v>0.95</v>
      </c>
      <c r="M46" s="233" t="e">
        <v>#REF!</v>
      </c>
      <c r="N46" s="233" t="e">
        <v>#REF!</v>
      </c>
    </row>
    <row r="47" spans="1:14" s="118" customFormat="1" ht="0" hidden="1" customHeight="1" x14ac:dyDescent="0.25">
      <c r="A47" s="233"/>
      <c r="B47" s="233"/>
      <c r="C47" s="233"/>
      <c r="D47" s="233"/>
      <c r="E47" s="233"/>
      <c r="F47" s="233"/>
      <c r="G47" s="233"/>
      <c r="H47" s="233"/>
      <c r="I47" s="233"/>
      <c r="J47" s="233"/>
      <c r="K47" s="233"/>
      <c r="L47" s="233">
        <v>1.55</v>
      </c>
      <c r="M47" s="233" t="e">
        <v>#REF!</v>
      </c>
      <c r="N47" s="233" t="e">
        <v>#REF!</v>
      </c>
    </row>
    <row r="48" spans="1:14" s="118" customFormat="1" ht="0" hidden="1" customHeight="1" x14ac:dyDescent="0.25">
      <c r="A48" s="233"/>
      <c r="B48" s="233"/>
      <c r="C48" s="233"/>
      <c r="D48" s="233"/>
      <c r="E48" s="233"/>
      <c r="F48" s="233"/>
      <c r="G48" s="233"/>
      <c r="H48" s="233"/>
      <c r="I48" s="233"/>
      <c r="J48" s="233"/>
      <c r="K48" s="233"/>
      <c r="L48" s="233" t="e">
        <v>#REF!</v>
      </c>
      <c r="M48" s="233" t="e">
        <v>#REF!</v>
      </c>
      <c r="N48" s="233" t="e">
        <v>#REF!</v>
      </c>
    </row>
    <row r="49" spans="1:14" s="118" customFormat="1" ht="0" hidden="1" customHeight="1" x14ac:dyDescent="0.25">
      <c r="A49" s="233"/>
      <c r="B49" s="233"/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233"/>
    </row>
    <row r="50" spans="1:14" s="118" customFormat="1" ht="0" hidden="1" customHeight="1" x14ac:dyDescent="0.25">
      <c r="A50" s="233"/>
      <c r="B50" s="233"/>
      <c r="C50" s="233"/>
      <c r="D50" s="233"/>
      <c r="E50" s="233"/>
      <c r="F50" s="233"/>
      <c r="G50" s="233"/>
      <c r="H50" s="233"/>
      <c r="I50" s="233"/>
      <c r="J50" s="233"/>
      <c r="K50" s="233"/>
      <c r="L50" s="233">
        <v>1.5</v>
      </c>
      <c r="M50" s="233" t="e">
        <v>#REF!</v>
      </c>
      <c r="N50" s="233" t="e">
        <v>#REF!</v>
      </c>
    </row>
    <row r="51" spans="1:14" s="118" customFormat="1" ht="0" hidden="1" customHeight="1" x14ac:dyDescent="0.25">
      <c r="A51" s="233"/>
      <c r="B51" s="233"/>
      <c r="C51" s="233"/>
      <c r="D51" s="233"/>
      <c r="E51" s="233"/>
      <c r="F51" s="233"/>
      <c r="G51" s="233"/>
      <c r="H51" s="233"/>
      <c r="I51" s="233"/>
      <c r="J51" s="233"/>
      <c r="K51" s="233"/>
      <c r="L51" s="233">
        <v>1.65</v>
      </c>
      <c r="M51" s="233" t="e">
        <v>#REF!</v>
      </c>
      <c r="N51" s="233" t="e">
        <v>#REF!</v>
      </c>
    </row>
    <row r="52" spans="1:14" s="118" customFormat="1" ht="0" hidden="1" customHeight="1" x14ac:dyDescent="0.25">
      <c r="A52" s="233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 t="e">
        <v>#REF!</v>
      </c>
      <c r="M52" s="233" t="e">
        <v>#REF!</v>
      </c>
      <c r="N52" s="233" t="e">
        <v>#REF!</v>
      </c>
    </row>
    <row r="53" spans="1:14" s="118" customFormat="1" ht="0" hidden="1" customHeight="1" x14ac:dyDescent="0.25">
      <c r="A53" s="233"/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</row>
    <row r="54" spans="1:14" s="118" customFormat="1" ht="0" hidden="1" customHeight="1" x14ac:dyDescent="0.25">
      <c r="A54" s="233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</row>
    <row r="55" spans="1:14" s="118" customFormat="1" ht="0" hidden="1" customHeight="1" x14ac:dyDescent="0.25">
      <c r="A55" s="233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</row>
    <row r="56" spans="1:14" s="118" customFormat="1" ht="0" hidden="1" customHeight="1" x14ac:dyDescent="0.25">
      <c r="A56" s="233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</row>
    <row r="57" spans="1:14" s="118" customFormat="1" ht="0" hidden="1" customHeight="1" x14ac:dyDescent="0.25">
      <c r="A57" s="233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</row>
    <row r="58" spans="1:14" s="118" customFormat="1" ht="0" hidden="1" customHeight="1" x14ac:dyDescent="0.25">
      <c r="A58" s="233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</row>
    <row r="59" spans="1:14" s="118" customFormat="1" ht="0" hidden="1" customHeight="1" x14ac:dyDescent="0.25">
      <c r="A59" s="233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</row>
    <row r="60" spans="1:14" s="118" customFormat="1" ht="0" hidden="1" customHeight="1" x14ac:dyDescent="0.25">
      <c r="A60" s="233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</row>
    <row r="61" spans="1:14" s="118" customFormat="1" ht="0" hidden="1" customHeight="1" x14ac:dyDescent="0.25">
      <c r="A61" s="233"/>
      <c r="B61" s="233"/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</row>
    <row r="62" spans="1:14" s="118" customFormat="1" ht="0" hidden="1" customHeight="1" x14ac:dyDescent="0.25">
      <c r="A62" s="233"/>
      <c r="B62" s="233"/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</row>
    <row r="63" spans="1:14" s="118" customFormat="1" ht="0" hidden="1" customHeight="1" x14ac:dyDescent="0.25">
      <c r="A63" s="233"/>
      <c r="B63" s="233"/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  <c r="N63" s="233"/>
    </row>
    <row r="64" spans="1:14" s="118" customFormat="1" ht="0" hidden="1" customHeight="1" x14ac:dyDescent="0.25">
      <c r="A64" s="233"/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</row>
    <row r="65" spans="1:14" s="118" customFormat="1" ht="0" hidden="1" customHeight="1" x14ac:dyDescent="0.25">
      <c r="A65" s="233"/>
      <c r="B65" s="233"/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</row>
    <row r="66" spans="1:14" s="118" customFormat="1" ht="0" hidden="1" customHeight="1" x14ac:dyDescent="0.25">
      <c r="A66" s="233"/>
      <c r="B66" s="233"/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</row>
    <row r="67" spans="1:14" s="118" customFormat="1" ht="0" hidden="1" customHeight="1" x14ac:dyDescent="0.25">
      <c r="A67" s="233"/>
      <c r="B67" s="233"/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</row>
    <row r="68" spans="1:14" s="118" customFormat="1" ht="0" hidden="1" customHeight="1" x14ac:dyDescent="0.25">
      <c r="A68" s="233"/>
      <c r="B68" s="233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</row>
    <row r="69" spans="1:14" s="118" customFormat="1" ht="0" hidden="1" customHeight="1" x14ac:dyDescent="0.25">
      <c r="A69" s="233"/>
      <c r="B69" s="233"/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</row>
    <row r="70" spans="1:14" s="118" customFormat="1" ht="0" hidden="1" customHeight="1" x14ac:dyDescent="0.25">
      <c r="A70" s="233"/>
      <c r="B70" s="233"/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</row>
    <row r="71" spans="1:14" s="118" customFormat="1" ht="0" hidden="1" customHeight="1" x14ac:dyDescent="0.25">
      <c r="A71" s="233"/>
      <c r="B71" s="233"/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</row>
    <row r="72" spans="1:14" s="118" customFormat="1" ht="0" hidden="1" customHeight="1" x14ac:dyDescent="0.25">
      <c r="A72" s="233"/>
      <c r="B72" s="233"/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33"/>
      <c r="N72" s="233"/>
    </row>
    <row r="73" spans="1:14" s="118" customFormat="1" ht="0" hidden="1" customHeight="1" x14ac:dyDescent="0.25">
      <c r="A73" s="233"/>
      <c r="B73" s="233"/>
      <c r="C73" s="233"/>
      <c r="D73" s="233"/>
      <c r="E73" s="233"/>
      <c r="F73" s="233"/>
      <c r="G73" s="233"/>
      <c r="H73" s="233"/>
      <c r="I73" s="233"/>
      <c r="J73" s="233"/>
      <c r="K73" s="233"/>
      <c r="L73" s="233"/>
      <c r="M73" s="233"/>
      <c r="N73" s="233"/>
    </row>
    <row r="74" spans="1:14" s="118" customFormat="1" ht="0" hidden="1" customHeight="1" x14ac:dyDescent="0.25">
      <c r="A74" s="233"/>
      <c r="B74" s="233"/>
      <c r="C74" s="233"/>
      <c r="D74" s="233"/>
      <c r="E74" s="233"/>
      <c r="F74" s="233"/>
      <c r="G74" s="233"/>
      <c r="H74" s="233"/>
      <c r="I74" s="233"/>
      <c r="J74" s="233"/>
      <c r="K74" s="233"/>
      <c r="L74" s="233"/>
      <c r="M74" s="233"/>
      <c r="N74" s="233"/>
    </row>
    <row r="75" spans="1:14" s="118" customFormat="1" ht="0" hidden="1" customHeight="1" x14ac:dyDescent="0.25">
      <c r="A75" s="233"/>
      <c r="B75" s="233"/>
      <c r="C75" s="233"/>
      <c r="D75" s="233"/>
      <c r="E75" s="233"/>
      <c r="F75" s="233"/>
      <c r="G75" s="233"/>
      <c r="H75" s="233"/>
      <c r="I75" s="233"/>
      <c r="J75" s="233"/>
      <c r="K75" s="233"/>
      <c r="L75" s="233"/>
      <c r="M75" s="233"/>
      <c r="N75" s="233"/>
    </row>
    <row r="76" spans="1:14" s="118" customFormat="1" ht="0" hidden="1" customHeight="1" x14ac:dyDescent="0.25">
      <c r="A76" s="233"/>
      <c r="B76" s="233"/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</row>
    <row r="77" spans="1:14" ht="0" hidden="1" customHeight="1" x14ac:dyDescent="0.25">
      <c r="A77" s="233"/>
      <c r="B77" s="233"/>
      <c r="C77" s="233"/>
      <c r="D77" s="233"/>
      <c r="E77" s="233"/>
      <c r="F77" s="233"/>
      <c r="G77" s="233"/>
      <c r="H77" s="233"/>
      <c r="I77" s="233"/>
      <c r="J77" s="233"/>
      <c r="K77" s="233"/>
      <c r="L77" s="233"/>
      <c r="M77" s="233"/>
      <c r="N77" s="233"/>
    </row>
    <row r="78" spans="1:14" ht="0" hidden="1" customHeight="1" x14ac:dyDescent="0.25">
      <c r="A78" s="233"/>
      <c r="B78" s="233"/>
      <c r="C78" s="233"/>
      <c r="D78" s="233"/>
      <c r="E78" s="233"/>
      <c r="F78" s="233"/>
      <c r="G78" s="233"/>
      <c r="H78" s="233"/>
      <c r="I78" s="233"/>
      <c r="J78" s="233"/>
      <c r="K78" s="233"/>
      <c r="L78" s="233"/>
      <c r="M78" s="233"/>
      <c r="N78" s="233"/>
    </row>
    <row r="79" spans="1:14" ht="0" hidden="1" customHeight="1" x14ac:dyDescent="0.25">
      <c r="A79" s="233"/>
      <c r="B79" s="233"/>
      <c r="C79" s="233"/>
      <c r="D79" s="233"/>
      <c r="E79" s="233"/>
      <c r="F79" s="233"/>
      <c r="G79" s="233"/>
      <c r="H79" s="233"/>
      <c r="I79" s="233"/>
      <c r="J79" s="233"/>
      <c r="K79" s="233"/>
      <c r="L79" s="233"/>
      <c r="M79" s="233"/>
      <c r="N79" s="233"/>
    </row>
    <row r="80" spans="1:14" ht="0" hidden="1" customHeight="1" x14ac:dyDescent="0.25">
      <c r="A80" s="233"/>
      <c r="B80" s="233"/>
      <c r="C80" s="233"/>
      <c r="D80" s="233"/>
      <c r="E80" s="233"/>
      <c r="F80" s="233"/>
      <c r="G80" s="233"/>
      <c r="H80" s="233"/>
      <c r="I80" s="233"/>
      <c r="J80" s="233"/>
      <c r="K80" s="233"/>
      <c r="L80" s="233"/>
      <c r="M80" s="233"/>
      <c r="N80" s="233"/>
    </row>
    <row r="81" spans="1:14" ht="0" hidden="1" customHeight="1" x14ac:dyDescent="0.25">
      <c r="A81" s="233"/>
      <c r="B81" s="233"/>
      <c r="C81" s="233"/>
      <c r="D81" s="233"/>
      <c r="E81" s="233"/>
      <c r="F81" s="233"/>
      <c r="G81" s="233"/>
      <c r="H81" s="233"/>
      <c r="I81" s="233"/>
      <c r="J81" s="233"/>
      <c r="K81" s="233"/>
      <c r="L81" s="233"/>
      <c r="M81" s="233"/>
      <c r="N81" s="233"/>
    </row>
    <row r="82" spans="1:14" ht="0" hidden="1" customHeight="1" x14ac:dyDescent="0.25">
      <c r="A82" s="233"/>
      <c r="B82" s="233"/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233"/>
    </row>
    <row r="83" spans="1:14" ht="15.75" customHeight="1" x14ac:dyDescent="0.25">
      <c r="A83" s="120" t="s">
        <v>144</v>
      </c>
      <c r="B83" s="120" t="s">
        <v>158</v>
      </c>
      <c r="C83" s="120"/>
      <c r="D83" s="120"/>
      <c r="E83" s="120"/>
      <c r="F83" s="120"/>
      <c r="G83" s="120"/>
      <c r="H83" s="120"/>
      <c r="I83" s="120">
        <v>2.6</v>
      </c>
      <c r="J83" s="120"/>
      <c r="K83" s="120"/>
      <c r="L83" s="233"/>
      <c r="M83" s="233"/>
      <c r="N83" s="233"/>
    </row>
    <row r="84" spans="1:14" ht="0" hidden="1" customHeight="1" x14ac:dyDescent="0.25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6"/>
      <c r="M84" s="126"/>
      <c r="N84" s="127"/>
    </row>
    <row r="85" spans="1:14" ht="0" hidden="1" customHeight="1" x14ac:dyDescent="0.25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6"/>
      <c r="M85" s="126"/>
      <c r="N85" s="127"/>
    </row>
    <row r="86" spans="1:14" ht="0" hidden="1" customHeight="1" x14ac:dyDescent="0.25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6"/>
      <c r="M86" s="126"/>
      <c r="N86" s="127"/>
    </row>
    <row r="87" spans="1:14" ht="0" hidden="1" customHeight="1" x14ac:dyDescent="0.25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6"/>
      <c r="M87" s="126"/>
      <c r="N87" s="127"/>
    </row>
    <row r="88" spans="1:14" ht="6.75" customHeight="1" x14ac:dyDescent="0.25">
      <c r="A88" s="235"/>
      <c r="B88" s="235"/>
      <c r="C88" s="235"/>
      <c r="D88" s="235"/>
      <c r="E88" s="236"/>
      <c r="F88" s="235"/>
      <c r="G88" s="235"/>
      <c r="H88" s="235"/>
      <c r="I88" s="235"/>
      <c r="J88" s="235"/>
      <c r="K88" s="235"/>
      <c r="L88" s="7"/>
      <c r="M88" s="8"/>
      <c r="N88" s="8"/>
    </row>
    <row r="89" spans="1:14" hidden="1" x14ac:dyDescent="0.25">
      <c r="A89" s="124" t="s">
        <v>148</v>
      </c>
    </row>
    <row r="90" spans="1:14" x14ac:dyDescent="0.25"/>
    <row r="92" spans="1:14" x14ac:dyDescent="0.25">
      <c r="A92" s="125" t="s">
        <v>2</v>
      </c>
    </row>
    <row r="93" spans="1:14" x14ac:dyDescent="0.25"/>
    <row r="94" spans="1:14" ht="15" customHeight="1" x14ac:dyDescent="0.25"/>
    <row r="95" spans="1:14" ht="15" customHeight="1" x14ac:dyDescent="0.25"/>
    <row r="96" spans="1:14" ht="15" customHeight="1" x14ac:dyDescent="0.25"/>
    <row r="97" ht="15" customHeight="1" x14ac:dyDescent="0.25"/>
    <row r="109" ht="15" customHeight="1" x14ac:dyDescent="0.25"/>
    <row r="112" ht="15" customHeight="1" x14ac:dyDescent="0.25"/>
    <row r="144" ht="15" customHeight="1" x14ac:dyDescent="0.25"/>
    <row r="145" ht="15" customHeight="1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</sheetData>
  <mergeCells count="10">
    <mergeCell ref="O4:O5"/>
    <mergeCell ref="P4:P5"/>
    <mergeCell ref="A6:N6"/>
    <mergeCell ref="A42:N42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04"/>
  <sheetViews>
    <sheetView workbookViewId="0">
      <selection activeCell="H116" sqref="H116"/>
    </sheetView>
  </sheetViews>
  <sheetFormatPr baseColWidth="10" defaultColWidth="0" defaultRowHeight="15" zeroHeight="1" x14ac:dyDescent="0.25"/>
  <cols>
    <col min="1" max="1" width="13.7109375" style="124" customWidth="1"/>
    <col min="2" max="11" width="10.7109375" style="124" customWidth="1"/>
    <col min="12" max="12" width="10.42578125" style="124" hidden="1" customWidth="1"/>
    <col min="13" max="13" width="10.7109375" style="124" hidden="1" customWidth="1"/>
    <col min="14" max="14" width="10.5703125" style="118" hidden="1" customWidth="1"/>
    <col min="15" max="17" width="9.140625" style="118" hidden="1" customWidth="1"/>
    <col min="18" max="256" width="9.140625" style="124" hidden="1"/>
    <col min="257" max="257" width="13.7109375" style="124" customWidth="1"/>
    <col min="258" max="267" width="10.7109375" style="124" customWidth="1"/>
    <col min="268" max="273" width="9.140625" style="124" hidden="1" customWidth="1"/>
    <col min="274" max="512" width="9.140625" style="124" hidden="1"/>
    <col min="513" max="513" width="13.7109375" style="124" customWidth="1"/>
    <col min="514" max="523" width="10.7109375" style="124" customWidth="1"/>
    <col min="524" max="529" width="9.140625" style="124" hidden="1" customWidth="1"/>
    <col min="530" max="768" width="9.140625" style="124" hidden="1"/>
    <col min="769" max="769" width="13.7109375" style="124" customWidth="1"/>
    <col min="770" max="779" width="10.7109375" style="124" customWidth="1"/>
    <col min="780" max="785" width="9.140625" style="124" hidden="1" customWidth="1"/>
    <col min="786" max="1024" width="9.140625" style="124" hidden="1"/>
    <col min="1025" max="1025" width="13.7109375" style="124" customWidth="1"/>
    <col min="1026" max="1035" width="10.7109375" style="124" customWidth="1"/>
    <col min="1036" max="1041" width="9.140625" style="124" hidden="1" customWidth="1"/>
    <col min="1042" max="1280" width="9.140625" style="124" hidden="1"/>
    <col min="1281" max="1281" width="13.7109375" style="124" customWidth="1"/>
    <col min="1282" max="1291" width="10.7109375" style="124" customWidth="1"/>
    <col min="1292" max="1297" width="9.140625" style="124" hidden="1" customWidth="1"/>
    <col min="1298" max="1536" width="9.140625" style="124" hidden="1"/>
    <col min="1537" max="1537" width="13.7109375" style="124" customWidth="1"/>
    <col min="1538" max="1547" width="10.7109375" style="124" customWidth="1"/>
    <col min="1548" max="1553" width="9.140625" style="124" hidden="1" customWidth="1"/>
    <col min="1554" max="1792" width="9.140625" style="124" hidden="1"/>
    <col min="1793" max="1793" width="13.7109375" style="124" customWidth="1"/>
    <col min="1794" max="1803" width="10.7109375" style="124" customWidth="1"/>
    <col min="1804" max="1809" width="9.140625" style="124" hidden="1" customWidth="1"/>
    <col min="1810" max="2048" width="9.140625" style="124" hidden="1"/>
    <col min="2049" max="2049" width="13.7109375" style="124" customWidth="1"/>
    <col min="2050" max="2059" width="10.7109375" style="124" customWidth="1"/>
    <col min="2060" max="2065" width="9.140625" style="124" hidden="1" customWidth="1"/>
    <col min="2066" max="2304" width="9.140625" style="124" hidden="1"/>
    <col min="2305" max="2305" width="13.7109375" style="124" customWidth="1"/>
    <col min="2306" max="2315" width="10.7109375" style="124" customWidth="1"/>
    <col min="2316" max="2321" width="9.140625" style="124" hidden="1" customWidth="1"/>
    <col min="2322" max="2560" width="9.140625" style="124" hidden="1"/>
    <col min="2561" max="2561" width="13.7109375" style="124" customWidth="1"/>
    <col min="2562" max="2571" width="10.7109375" style="124" customWidth="1"/>
    <col min="2572" max="2577" width="9.140625" style="124" hidden="1" customWidth="1"/>
    <col min="2578" max="2816" width="9.140625" style="124" hidden="1"/>
    <col min="2817" max="2817" width="13.7109375" style="124" customWidth="1"/>
    <col min="2818" max="2827" width="10.7109375" style="124" customWidth="1"/>
    <col min="2828" max="2833" width="9.140625" style="124" hidden="1" customWidth="1"/>
    <col min="2834" max="3072" width="9.140625" style="124" hidden="1"/>
    <col min="3073" max="3073" width="13.7109375" style="124" customWidth="1"/>
    <col min="3074" max="3083" width="10.7109375" style="124" customWidth="1"/>
    <col min="3084" max="3089" width="9.140625" style="124" hidden="1" customWidth="1"/>
    <col min="3090" max="3328" width="9.140625" style="124" hidden="1"/>
    <col min="3329" max="3329" width="13.7109375" style="124" customWidth="1"/>
    <col min="3330" max="3339" width="10.7109375" style="124" customWidth="1"/>
    <col min="3340" max="3345" width="9.140625" style="124" hidden="1" customWidth="1"/>
    <col min="3346" max="3584" width="9.140625" style="124" hidden="1"/>
    <col min="3585" max="3585" width="13.7109375" style="124" customWidth="1"/>
    <col min="3586" max="3595" width="10.7109375" style="124" customWidth="1"/>
    <col min="3596" max="3601" width="9.140625" style="124" hidden="1" customWidth="1"/>
    <col min="3602" max="3840" width="9.140625" style="124" hidden="1"/>
    <col min="3841" max="3841" width="13.7109375" style="124" customWidth="1"/>
    <col min="3842" max="3851" width="10.7109375" style="124" customWidth="1"/>
    <col min="3852" max="3857" width="9.140625" style="124" hidden="1" customWidth="1"/>
    <col min="3858" max="4096" width="9.140625" style="124" hidden="1"/>
    <col min="4097" max="4097" width="13.7109375" style="124" customWidth="1"/>
    <col min="4098" max="4107" width="10.7109375" style="124" customWidth="1"/>
    <col min="4108" max="4113" width="9.140625" style="124" hidden="1" customWidth="1"/>
    <col min="4114" max="4352" width="9.140625" style="124" hidden="1"/>
    <col min="4353" max="4353" width="13.7109375" style="124" customWidth="1"/>
    <col min="4354" max="4363" width="10.7109375" style="124" customWidth="1"/>
    <col min="4364" max="4369" width="9.140625" style="124" hidden="1" customWidth="1"/>
    <col min="4370" max="4608" width="9.140625" style="124" hidden="1"/>
    <col min="4609" max="4609" width="13.7109375" style="124" customWidth="1"/>
    <col min="4610" max="4619" width="10.7109375" style="124" customWidth="1"/>
    <col min="4620" max="4625" width="9.140625" style="124" hidden="1" customWidth="1"/>
    <col min="4626" max="4864" width="9.140625" style="124" hidden="1"/>
    <col min="4865" max="4865" width="13.7109375" style="124" customWidth="1"/>
    <col min="4866" max="4875" width="10.7109375" style="124" customWidth="1"/>
    <col min="4876" max="4881" width="9.140625" style="124" hidden="1" customWidth="1"/>
    <col min="4882" max="5120" width="9.140625" style="124" hidden="1"/>
    <col min="5121" max="5121" width="13.7109375" style="124" customWidth="1"/>
    <col min="5122" max="5131" width="10.7109375" style="124" customWidth="1"/>
    <col min="5132" max="5137" width="9.140625" style="124" hidden="1" customWidth="1"/>
    <col min="5138" max="5376" width="9.140625" style="124" hidden="1"/>
    <col min="5377" max="5377" width="13.7109375" style="124" customWidth="1"/>
    <col min="5378" max="5387" width="10.7109375" style="124" customWidth="1"/>
    <col min="5388" max="5393" width="9.140625" style="124" hidden="1" customWidth="1"/>
    <col min="5394" max="5632" width="9.140625" style="124" hidden="1"/>
    <col min="5633" max="5633" width="13.7109375" style="124" customWidth="1"/>
    <col min="5634" max="5643" width="10.7109375" style="124" customWidth="1"/>
    <col min="5644" max="5649" width="9.140625" style="124" hidden="1" customWidth="1"/>
    <col min="5650" max="5888" width="9.140625" style="124" hidden="1"/>
    <col min="5889" max="5889" width="13.7109375" style="124" customWidth="1"/>
    <col min="5890" max="5899" width="10.7109375" style="124" customWidth="1"/>
    <col min="5900" max="5905" width="9.140625" style="124" hidden="1" customWidth="1"/>
    <col min="5906" max="6144" width="9.140625" style="124" hidden="1"/>
    <col min="6145" max="6145" width="13.7109375" style="124" customWidth="1"/>
    <col min="6146" max="6155" width="10.7109375" style="124" customWidth="1"/>
    <col min="6156" max="6161" width="9.140625" style="124" hidden="1" customWidth="1"/>
    <col min="6162" max="6400" width="9.140625" style="124" hidden="1"/>
    <col min="6401" max="6401" width="13.7109375" style="124" customWidth="1"/>
    <col min="6402" max="6411" width="10.7109375" style="124" customWidth="1"/>
    <col min="6412" max="6417" width="9.140625" style="124" hidden="1" customWidth="1"/>
    <col min="6418" max="6656" width="9.140625" style="124" hidden="1"/>
    <col min="6657" max="6657" width="13.7109375" style="124" customWidth="1"/>
    <col min="6658" max="6667" width="10.7109375" style="124" customWidth="1"/>
    <col min="6668" max="6673" width="9.140625" style="124" hidden="1" customWidth="1"/>
    <col min="6674" max="6912" width="9.140625" style="124" hidden="1"/>
    <col min="6913" max="6913" width="13.7109375" style="124" customWidth="1"/>
    <col min="6914" max="6923" width="10.7109375" style="124" customWidth="1"/>
    <col min="6924" max="6929" width="9.140625" style="124" hidden="1" customWidth="1"/>
    <col min="6930" max="7168" width="9.140625" style="124" hidden="1"/>
    <col min="7169" max="7169" width="13.7109375" style="124" customWidth="1"/>
    <col min="7170" max="7179" width="10.7109375" style="124" customWidth="1"/>
    <col min="7180" max="7185" width="9.140625" style="124" hidden="1" customWidth="1"/>
    <col min="7186" max="7424" width="9.140625" style="124" hidden="1"/>
    <col min="7425" max="7425" width="13.7109375" style="124" customWidth="1"/>
    <col min="7426" max="7435" width="10.7109375" style="124" customWidth="1"/>
    <col min="7436" max="7441" width="9.140625" style="124" hidden="1" customWidth="1"/>
    <col min="7442" max="7680" width="9.140625" style="124" hidden="1"/>
    <col min="7681" max="7681" width="13.7109375" style="124" customWidth="1"/>
    <col min="7682" max="7691" width="10.7109375" style="124" customWidth="1"/>
    <col min="7692" max="7697" width="9.140625" style="124" hidden="1" customWidth="1"/>
    <col min="7698" max="7936" width="9.140625" style="124" hidden="1"/>
    <col min="7937" max="7937" width="13.7109375" style="124" customWidth="1"/>
    <col min="7938" max="7947" width="10.7109375" style="124" customWidth="1"/>
    <col min="7948" max="7953" width="9.140625" style="124" hidden="1" customWidth="1"/>
    <col min="7954" max="8192" width="9.140625" style="124" hidden="1"/>
    <col min="8193" max="8193" width="13.7109375" style="124" customWidth="1"/>
    <col min="8194" max="8203" width="10.7109375" style="124" customWidth="1"/>
    <col min="8204" max="8209" width="9.140625" style="124" hidden="1" customWidth="1"/>
    <col min="8210" max="8448" width="9.140625" style="124" hidden="1"/>
    <col min="8449" max="8449" width="13.7109375" style="124" customWidth="1"/>
    <col min="8450" max="8459" width="10.7109375" style="124" customWidth="1"/>
    <col min="8460" max="8465" width="9.140625" style="124" hidden="1" customWidth="1"/>
    <col min="8466" max="8704" width="9.140625" style="124" hidden="1"/>
    <col min="8705" max="8705" width="13.7109375" style="124" customWidth="1"/>
    <col min="8706" max="8715" width="10.7109375" style="124" customWidth="1"/>
    <col min="8716" max="8721" width="9.140625" style="124" hidden="1" customWidth="1"/>
    <col min="8722" max="8960" width="9.140625" style="124" hidden="1"/>
    <col min="8961" max="8961" width="13.7109375" style="124" customWidth="1"/>
    <col min="8962" max="8971" width="10.7109375" style="124" customWidth="1"/>
    <col min="8972" max="8977" width="9.140625" style="124" hidden="1" customWidth="1"/>
    <col min="8978" max="9216" width="9.140625" style="124" hidden="1"/>
    <col min="9217" max="9217" width="13.7109375" style="124" customWidth="1"/>
    <col min="9218" max="9227" width="10.7109375" style="124" customWidth="1"/>
    <col min="9228" max="9233" width="9.140625" style="124" hidden="1" customWidth="1"/>
    <col min="9234" max="9472" width="9.140625" style="124" hidden="1"/>
    <col min="9473" max="9473" width="13.7109375" style="124" customWidth="1"/>
    <col min="9474" max="9483" width="10.7109375" style="124" customWidth="1"/>
    <col min="9484" max="9489" width="9.140625" style="124" hidden="1" customWidth="1"/>
    <col min="9490" max="9728" width="9.140625" style="124" hidden="1"/>
    <col min="9729" max="9729" width="13.7109375" style="124" customWidth="1"/>
    <col min="9730" max="9739" width="10.7109375" style="124" customWidth="1"/>
    <col min="9740" max="9745" width="9.140625" style="124" hidden="1" customWidth="1"/>
    <col min="9746" max="9984" width="9.140625" style="124" hidden="1"/>
    <col min="9985" max="9985" width="13.7109375" style="124" customWidth="1"/>
    <col min="9986" max="9995" width="10.7109375" style="124" customWidth="1"/>
    <col min="9996" max="10001" width="9.140625" style="124" hidden="1" customWidth="1"/>
    <col min="10002" max="10240" width="9.140625" style="124" hidden="1"/>
    <col min="10241" max="10241" width="13.7109375" style="124" customWidth="1"/>
    <col min="10242" max="10251" width="10.7109375" style="124" customWidth="1"/>
    <col min="10252" max="10257" width="9.140625" style="124" hidden="1" customWidth="1"/>
    <col min="10258" max="10496" width="9.140625" style="124" hidden="1"/>
    <col min="10497" max="10497" width="13.7109375" style="124" customWidth="1"/>
    <col min="10498" max="10507" width="10.7109375" style="124" customWidth="1"/>
    <col min="10508" max="10513" width="9.140625" style="124" hidden="1" customWidth="1"/>
    <col min="10514" max="10752" width="9.140625" style="124" hidden="1"/>
    <col min="10753" max="10753" width="13.7109375" style="124" customWidth="1"/>
    <col min="10754" max="10763" width="10.7109375" style="124" customWidth="1"/>
    <col min="10764" max="10769" width="9.140625" style="124" hidden="1" customWidth="1"/>
    <col min="10770" max="11008" width="9.140625" style="124" hidden="1"/>
    <col min="11009" max="11009" width="13.7109375" style="124" customWidth="1"/>
    <col min="11010" max="11019" width="10.7109375" style="124" customWidth="1"/>
    <col min="11020" max="11025" width="9.140625" style="124" hidden="1" customWidth="1"/>
    <col min="11026" max="11264" width="9.140625" style="124" hidden="1"/>
    <col min="11265" max="11265" width="13.7109375" style="124" customWidth="1"/>
    <col min="11266" max="11275" width="10.7109375" style="124" customWidth="1"/>
    <col min="11276" max="11281" width="9.140625" style="124" hidden="1" customWidth="1"/>
    <col min="11282" max="11520" width="9.140625" style="124" hidden="1"/>
    <col min="11521" max="11521" width="13.7109375" style="124" customWidth="1"/>
    <col min="11522" max="11531" width="10.7109375" style="124" customWidth="1"/>
    <col min="11532" max="11537" width="9.140625" style="124" hidden="1" customWidth="1"/>
    <col min="11538" max="11776" width="9.140625" style="124" hidden="1"/>
    <col min="11777" max="11777" width="13.7109375" style="124" customWidth="1"/>
    <col min="11778" max="11787" width="10.7109375" style="124" customWidth="1"/>
    <col min="11788" max="11793" width="9.140625" style="124" hidden="1" customWidth="1"/>
    <col min="11794" max="12032" width="9.140625" style="124" hidden="1"/>
    <col min="12033" max="12033" width="13.7109375" style="124" customWidth="1"/>
    <col min="12034" max="12043" width="10.7109375" style="124" customWidth="1"/>
    <col min="12044" max="12049" width="9.140625" style="124" hidden="1" customWidth="1"/>
    <col min="12050" max="12288" width="9.140625" style="124" hidden="1"/>
    <col min="12289" max="12289" width="13.7109375" style="124" customWidth="1"/>
    <col min="12290" max="12299" width="10.7109375" style="124" customWidth="1"/>
    <col min="12300" max="12305" width="9.140625" style="124" hidden="1" customWidth="1"/>
    <col min="12306" max="12544" width="9.140625" style="124" hidden="1"/>
    <col min="12545" max="12545" width="13.7109375" style="124" customWidth="1"/>
    <col min="12546" max="12555" width="10.7109375" style="124" customWidth="1"/>
    <col min="12556" max="12561" width="9.140625" style="124" hidden="1" customWidth="1"/>
    <col min="12562" max="12800" width="9.140625" style="124" hidden="1"/>
    <col min="12801" max="12801" width="13.7109375" style="124" customWidth="1"/>
    <col min="12802" max="12811" width="10.7109375" style="124" customWidth="1"/>
    <col min="12812" max="12817" width="9.140625" style="124" hidden="1" customWidth="1"/>
    <col min="12818" max="13056" width="9.140625" style="124" hidden="1"/>
    <col min="13057" max="13057" width="13.7109375" style="124" customWidth="1"/>
    <col min="13058" max="13067" width="10.7109375" style="124" customWidth="1"/>
    <col min="13068" max="13073" width="9.140625" style="124" hidden="1" customWidth="1"/>
    <col min="13074" max="13312" width="9.140625" style="124" hidden="1"/>
    <col min="13313" max="13313" width="13.7109375" style="124" customWidth="1"/>
    <col min="13314" max="13323" width="10.7109375" style="124" customWidth="1"/>
    <col min="13324" max="13329" width="9.140625" style="124" hidden="1" customWidth="1"/>
    <col min="13330" max="13568" width="9.140625" style="124" hidden="1"/>
    <col min="13569" max="13569" width="13.7109375" style="124" customWidth="1"/>
    <col min="13570" max="13579" width="10.7109375" style="124" customWidth="1"/>
    <col min="13580" max="13585" width="9.140625" style="124" hidden="1" customWidth="1"/>
    <col min="13586" max="13824" width="9.140625" style="124" hidden="1"/>
    <col min="13825" max="13825" width="13.7109375" style="124" customWidth="1"/>
    <col min="13826" max="13835" width="10.7109375" style="124" customWidth="1"/>
    <col min="13836" max="13841" width="9.140625" style="124" hidden="1" customWidth="1"/>
    <col min="13842" max="14080" width="9.140625" style="124" hidden="1"/>
    <col min="14081" max="14081" width="13.7109375" style="124" customWidth="1"/>
    <col min="14082" max="14091" width="10.7109375" style="124" customWidth="1"/>
    <col min="14092" max="14097" width="9.140625" style="124" hidden="1" customWidth="1"/>
    <col min="14098" max="14336" width="9.140625" style="124" hidden="1"/>
    <col min="14337" max="14337" width="13.7109375" style="124" customWidth="1"/>
    <col min="14338" max="14347" width="10.7109375" style="124" customWidth="1"/>
    <col min="14348" max="14353" width="9.140625" style="124" hidden="1" customWidth="1"/>
    <col min="14354" max="14592" width="9.140625" style="124" hidden="1"/>
    <col min="14593" max="14593" width="13.7109375" style="124" customWidth="1"/>
    <col min="14594" max="14603" width="10.7109375" style="124" customWidth="1"/>
    <col min="14604" max="14609" width="9.140625" style="124" hidden="1" customWidth="1"/>
    <col min="14610" max="14848" width="9.140625" style="124" hidden="1"/>
    <col min="14849" max="14849" width="13.7109375" style="124" customWidth="1"/>
    <col min="14850" max="14859" width="10.7109375" style="124" customWidth="1"/>
    <col min="14860" max="14865" width="9.140625" style="124" hidden="1" customWidth="1"/>
    <col min="14866" max="15104" width="9.140625" style="124" hidden="1"/>
    <col min="15105" max="15105" width="13.7109375" style="124" customWidth="1"/>
    <col min="15106" max="15115" width="10.7109375" style="124" customWidth="1"/>
    <col min="15116" max="15121" width="9.140625" style="124" hidden="1" customWidth="1"/>
    <col min="15122" max="15360" width="9.140625" style="124" hidden="1"/>
    <col min="15361" max="15361" width="13.7109375" style="124" customWidth="1"/>
    <col min="15362" max="15371" width="10.7109375" style="124" customWidth="1"/>
    <col min="15372" max="15377" width="9.140625" style="124" hidden="1" customWidth="1"/>
    <col min="15378" max="15616" width="9.140625" style="124" hidden="1"/>
    <col min="15617" max="15617" width="13.7109375" style="124" customWidth="1"/>
    <col min="15618" max="15627" width="10.7109375" style="124" customWidth="1"/>
    <col min="15628" max="15633" width="9.140625" style="124" hidden="1" customWidth="1"/>
    <col min="15634" max="15872" width="9.140625" style="124" hidden="1"/>
    <col min="15873" max="15873" width="13.7109375" style="124" customWidth="1"/>
    <col min="15874" max="15883" width="10.7109375" style="124" customWidth="1"/>
    <col min="15884" max="15889" width="9.140625" style="124" hidden="1" customWidth="1"/>
    <col min="15890" max="16128" width="9.140625" style="124" hidden="1"/>
    <col min="16129" max="16129" width="13.7109375" style="124" customWidth="1"/>
    <col min="16130" max="16139" width="10.7109375" style="124" customWidth="1"/>
    <col min="16140" max="16145" width="9.140625" style="124" hidden="1" customWidth="1"/>
    <col min="16146" max="16384" width="9.140625" style="124" hidden="1"/>
  </cols>
  <sheetData>
    <row r="1" spans="1:16" ht="49.5" customHeight="1" x14ac:dyDescent="0.25">
      <c r="A1" s="543" t="s">
        <v>149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5"/>
    </row>
    <row r="2" spans="1:16" ht="18.75" x14ac:dyDescent="0.3">
      <c r="A2" s="546" t="s">
        <v>1113</v>
      </c>
      <c r="B2" s="533"/>
      <c r="C2" s="533"/>
      <c r="D2" s="547"/>
      <c r="E2" s="548"/>
      <c r="F2" s="548"/>
      <c r="G2" s="548"/>
      <c r="H2" s="548"/>
      <c r="I2" s="548"/>
      <c r="J2" s="548"/>
      <c r="K2" s="548"/>
      <c r="L2" s="548"/>
      <c r="M2" s="548"/>
      <c r="N2" s="549"/>
    </row>
    <row r="3" spans="1:16" ht="12" customHeight="1" x14ac:dyDescent="0.25">
      <c r="A3" s="550"/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49"/>
    </row>
    <row r="4" spans="1:16" ht="5.25" customHeight="1" x14ac:dyDescent="0.25">
      <c r="A4" s="551"/>
      <c r="B4" s="535"/>
      <c r="C4" s="535"/>
      <c r="D4" s="535"/>
      <c r="E4" s="535"/>
      <c r="F4" s="129"/>
      <c r="G4" s="129"/>
      <c r="H4" s="129"/>
      <c r="I4" s="129"/>
      <c r="J4" s="129"/>
      <c r="K4" s="129"/>
      <c r="L4" s="43"/>
      <c r="M4" s="43"/>
      <c r="N4" s="370"/>
    </row>
    <row r="5" spans="1:16" x14ac:dyDescent="0.25">
      <c r="A5" s="552" t="s">
        <v>126</v>
      </c>
      <c r="B5" s="536" t="s">
        <v>127</v>
      </c>
      <c r="C5" s="537" t="s">
        <v>128</v>
      </c>
      <c r="D5" s="538"/>
      <c r="E5" s="538"/>
      <c r="F5" s="538"/>
      <c r="G5" s="538"/>
      <c r="H5" s="538"/>
      <c r="I5" s="538"/>
      <c r="J5" s="538"/>
      <c r="K5" s="538"/>
      <c r="L5" s="538"/>
      <c r="M5" s="538"/>
      <c r="N5" s="371"/>
      <c r="O5" s="525"/>
      <c r="P5" s="525"/>
    </row>
    <row r="6" spans="1:16" x14ac:dyDescent="0.25">
      <c r="A6" s="552"/>
      <c r="B6" s="536"/>
      <c r="C6" s="232" t="s">
        <v>129</v>
      </c>
      <c r="D6" s="232" t="s">
        <v>130</v>
      </c>
      <c r="E6" s="232" t="s">
        <v>131</v>
      </c>
      <c r="F6" s="232" t="s">
        <v>132</v>
      </c>
      <c r="G6" s="232" t="s">
        <v>133</v>
      </c>
      <c r="H6" s="232" t="s">
        <v>134</v>
      </c>
      <c r="I6" s="232" t="s">
        <v>135</v>
      </c>
      <c r="J6" s="232" t="s">
        <v>136</v>
      </c>
      <c r="K6" s="232" t="s">
        <v>137</v>
      </c>
      <c r="L6" s="232" t="s">
        <v>137</v>
      </c>
      <c r="M6" s="232" t="e">
        <v>#REF!</v>
      </c>
      <c r="N6" s="249" t="e">
        <v>#REF!</v>
      </c>
      <c r="O6" s="525"/>
      <c r="P6" s="525"/>
    </row>
    <row r="7" spans="1:16" x14ac:dyDescent="0.25">
      <c r="A7" s="541" t="s">
        <v>138</v>
      </c>
      <c r="B7" s="526"/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42"/>
    </row>
    <row r="8" spans="1:16" x14ac:dyDescent="0.25">
      <c r="A8" s="120" t="s">
        <v>139</v>
      </c>
      <c r="B8" s="120" t="s">
        <v>162</v>
      </c>
      <c r="C8" s="119"/>
      <c r="D8" s="119"/>
      <c r="E8" s="119"/>
      <c r="F8" s="119"/>
      <c r="G8" s="119"/>
      <c r="H8" s="119"/>
      <c r="I8" s="119"/>
      <c r="J8" s="119"/>
      <c r="K8" s="119">
        <v>4.8</v>
      </c>
      <c r="L8" s="116">
        <v>3.78</v>
      </c>
      <c r="M8" s="116" t="e">
        <v>#REF!</v>
      </c>
      <c r="N8" s="372" t="e">
        <v>#REF!</v>
      </c>
    </row>
    <row r="9" spans="1:16" x14ac:dyDescent="0.25">
      <c r="A9" s="120" t="s">
        <v>139</v>
      </c>
      <c r="B9" s="120" t="s">
        <v>163</v>
      </c>
      <c r="C9" s="119"/>
      <c r="D9" s="119"/>
      <c r="E9" s="119"/>
      <c r="F9" s="119"/>
      <c r="G9" s="119"/>
      <c r="H9" s="119"/>
      <c r="I9" s="119"/>
      <c r="J9" s="119">
        <v>4</v>
      </c>
      <c r="K9" s="119">
        <v>4</v>
      </c>
      <c r="L9" s="116" t="e">
        <v>#REF!</v>
      </c>
      <c r="M9" s="116" t="e">
        <v>#REF!</v>
      </c>
      <c r="N9" s="372" t="e">
        <v>#REF!</v>
      </c>
    </row>
    <row r="10" spans="1:16" x14ac:dyDescent="0.25">
      <c r="A10" s="120" t="s">
        <v>139</v>
      </c>
      <c r="B10" s="120" t="s">
        <v>150</v>
      </c>
      <c r="C10" s="119"/>
      <c r="D10" s="119"/>
      <c r="E10" s="119"/>
      <c r="F10" s="119"/>
      <c r="G10" s="119"/>
      <c r="H10" s="119"/>
      <c r="I10" s="119"/>
      <c r="J10" s="119">
        <v>4.5</v>
      </c>
      <c r="K10" s="119"/>
      <c r="L10" s="116" t="e">
        <v>#REF!</v>
      </c>
      <c r="M10" s="116" t="e">
        <v>#REF!</v>
      </c>
      <c r="N10" s="372" t="e">
        <v>#REF!</v>
      </c>
    </row>
    <row r="11" spans="1:16" x14ac:dyDescent="0.25">
      <c r="A11" s="120" t="s">
        <v>139</v>
      </c>
      <c r="B11" s="120" t="s">
        <v>140</v>
      </c>
      <c r="C11" s="119"/>
      <c r="D11" s="119"/>
      <c r="E11" s="119"/>
      <c r="F11" s="119"/>
      <c r="G11" s="119"/>
      <c r="H11" s="119"/>
      <c r="I11" s="119"/>
      <c r="J11" s="119">
        <v>3.8</v>
      </c>
      <c r="K11" s="119">
        <v>6.22</v>
      </c>
      <c r="L11" s="116" t="e">
        <v>#REF!</v>
      </c>
      <c r="M11" s="116" t="e">
        <v>#REF!</v>
      </c>
      <c r="N11" s="372" t="e">
        <v>#REF!</v>
      </c>
    </row>
    <row r="12" spans="1:16" x14ac:dyDescent="0.25">
      <c r="A12" s="120" t="s">
        <v>141</v>
      </c>
      <c r="B12" s="120" t="s">
        <v>186</v>
      </c>
      <c r="C12" s="119"/>
      <c r="D12" s="119"/>
      <c r="E12" s="119"/>
      <c r="F12" s="119"/>
      <c r="G12" s="119"/>
      <c r="H12" s="119"/>
      <c r="I12" s="119"/>
      <c r="J12" s="119"/>
      <c r="K12" s="119">
        <v>3.7</v>
      </c>
      <c r="L12" s="116" t="e">
        <v>#REF!</v>
      </c>
      <c r="M12" s="116" t="e">
        <v>#REF!</v>
      </c>
      <c r="N12" s="372" t="e">
        <v>#REF!</v>
      </c>
    </row>
    <row r="13" spans="1:16" x14ac:dyDescent="0.25">
      <c r="A13" s="120" t="s">
        <v>141</v>
      </c>
      <c r="B13" s="120" t="s">
        <v>142</v>
      </c>
      <c r="C13" s="119"/>
      <c r="D13" s="119"/>
      <c r="E13" s="119"/>
      <c r="F13" s="119"/>
      <c r="G13" s="119"/>
      <c r="H13" s="119"/>
      <c r="I13" s="119"/>
      <c r="J13" s="119">
        <v>3</v>
      </c>
      <c r="K13" s="119">
        <v>5.5</v>
      </c>
      <c r="L13" s="116" t="e">
        <v>#REF!</v>
      </c>
      <c r="M13" s="116" t="e">
        <v>#REF!</v>
      </c>
      <c r="N13" s="372" t="e">
        <v>#REF!</v>
      </c>
    </row>
    <row r="14" spans="1:16" x14ac:dyDescent="0.25">
      <c r="A14" s="120" t="s">
        <v>141</v>
      </c>
      <c r="B14" s="120" t="s">
        <v>154</v>
      </c>
      <c r="C14" s="119"/>
      <c r="D14" s="119"/>
      <c r="E14" s="119"/>
      <c r="F14" s="119"/>
      <c r="G14" s="119"/>
      <c r="H14" s="119"/>
      <c r="I14" s="119"/>
      <c r="J14" s="119">
        <v>2.9</v>
      </c>
      <c r="K14" s="119"/>
      <c r="L14" s="116" t="e">
        <v>#REF!</v>
      </c>
      <c r="M14" s="116" t="e">
        <v>#REF!</v>
      </c>
      <c r="N14" s="372" t="e">
        <v>#REF!</v>
      </c>
    </row>
    <row r="15" spans="1:16" x14ac:dyDescent="0.25">
      <c r="A15" s="120" t="s">
        <v>141</v>
      </c>
      <c r="B15" s="120" t="s">
        <v>171</v>
      </c>
      <c r="C15" s="119"/>
      <c r="D15" s="119"/>
      <c r="E15" s="119"/>
      <c r="F15" s="119"/>
      <c r="G15" s="119"/>
      <c r="H15" s="119"/>
      <c r="I15" s="119"/>
      <c r="J15" s="119"/>
      <c r="K15" s="119">
        <v>4.7</v>
      </c>
      <c r="L15" s="116" t="e">
        <v>#REF!</v>
      </c>
      <c r="M15" s="116" t="e">
        <v>#REF!</v>
      </c>
      <c r="N15" s="372" t="e">
        <v>#REF!</v>
      </c>
    </row>
    <row r="16" spans="1:16" x14ac:dyDescent="0.25">
      <c r="A16" s="120" t="s">
        <v>141</v>
      </c>
      <c r="B16" s="120" t="s">
        <v>247</v>
      </c>
      <c r="C16" s="119"/>
      <c r="D16" s="119"/>
      <c r="E16" s="119"/>
      <c r="F16" s="119"/>
      <c r="G16" s="119"/>
      <c r="H16" s="119"/>
      <c r="I16" s="119"/>
      <c r="J16" s="119"/>
      <c r="K16" s="119">
        <v>3.8</v>
      </c>
      <c r="L16" s="116" t="e">
        <v>#REF!</v>
      </c>
      <c r="M16" s="116" t="e">
        <v>#REF!</v>
      </c>
      <c r="N16" s="372" t="e">
        <v>#REF!</v>
      </c>
    </row>
    <row r="17" spans="1:14" x14ac:dyDescent="0.25">
      <c r="A17" s="120" t="s">
        <v>141</v>
      </c>
      <c r="B17" s="120" t="s">
        <v>546</v>
      </c>
      <c r="C17" s="119"/>
      <c r="D17" s="119"/>
      <c r="E17" s="119"/>
      <c r="F17" s="119"/>
      <c r="G17" s="119"/>
      <c r="H17" s="119"/>
      <c r="I17" s="119"/>
      <c r="J17" s="119"/>
      <c r="K17" s="119">
        <v>5.5</v>
      </c>
      <c r="L17" s="116" t="e">
        <v>#REF!</v>
      </c>
      <c r="M17" s="116" t="e">
        <v>#REF!</v>
      </c>
      <c r="N17" s="372" t="e">
        <v>#REF!</v>
      </c>
    </row>
    <row r="18" spans="1:14" x14ac:dyDescent="0.25">
      <c r="A18" s="120" t="s">
        <v>141</v>
      </c>
      <c r="B18" s="120" t="s">
        <v>412</v>
      </c>
      <c r="C18" s="119"/>
      <c r="D18" s="119"/>
      <c r="E18" s="119"/>
      <c r="F18" s="119"/>
      <c r="G18" s="119"/>
      <c r="H18" s="119"/>
      <c r="I18" s="119"/>
      <c r="J18" s="119"/>
      <c r="K18" s="119">
        <v>5.3</v>
      </c>
      <c r="L18" s="116" t="e">
        <v>#REF!</v>
      </c>
      <c r="M18" s="116" t="e">
        <v>#REF!</v>
      </c>
      <c r="N18" s="372" t="e">
        <v>#REF!</v>
      </c>
    </row>
    <row r="19" spans="1:14" x14ac:dyDescent="0.25">
      <c r="A19" s="120" t="s">
        <v>141</v>
      </c>
      <c r="B19" s="120" t="s">
        <v>157</v>
      </c>
      <c r="C19" s="119"/>
      <c r="D19" s="119"/>
      <c r="E19" s="119"/>
      <c r="F19" s="119"/>
      <c r="G19" s="119"/>
      <c r="H19" s="119"/>
      <c r="I19" s="119">
        <v>3.02</v>
      </c>
      <c r="J19" s="119"/>
      <c r="K19" s="119">
        <v>4.3</v>
      </c>
      <c r="L19" s="116" t="e">
        <v>#REF!</v>
      </c>
      <c r="M19" s="116" t="e">
        <v>#REF!</v>
      </c>
      <c r="N19" s="372" t="e">
        <v>#REF!</v>
      </c>
    </row>
    <row r="20" spans="1:14" x14ac:dyDescent="0.25">
      <c r="A20" s="120" t="s">
        <v>141</v>
      </c>
      <c r="B20" s="120" t="s">
        <v>158</v>
      </c>
      <c r="C20" s="119"/>
      <c r="D20" s="119"/>
      <c r="E20" s="119"/>
      <c r="F20" s="119"/>
      <c r="G20" s="119"/>
      <c r="H20" s="119"/>
      <c r="I20" s="119"/>
      <c r="J20" s="119">
        <v>3.5</v>
      </c>
      <c r="K20" s="119"/>
      <c r="L20" s="116" t="e">
        <v>#REF!</v>
      </c>
      <c r="M20" s="116" t="e">
        <v>#REF!</v>
      </c>
      <c r="N20" s="372" t="e">
        <v>#REF!</v>
      </c>
    </row>
    <row r="21" spans="1:14" x14ac:dyDescent="0.25">
      <c r="A21" s="120" t="s">
        <v>159</v>
      </c>
      <c r="B21" s="120" t="s">
        <v>160</v>
      </c>
      <c r="C21" s="119"/>
      <c r="D21" s="119"/>
      <c r="E21" s="119"/>
      <c r="F21" s="119"/>
      <c r="G21" s="119"/>
      <c r="H21" s="119"/>
      <c r="I21" s="119"/>
      <c r="J21" s="119"/>
      <c r="K21" s="119">
        <v>3.14</v>
      </c>
      <c r="L21" s="116" t="e">
        <v>#REF!</v>
      </c>
      <c r="M21" s="116" t="e">
        <v>#REF!</v>
      </c>
      <c r="N21" s="372" t="e">
        <v>#REF!</v>
      </c>
    </row>
    <row r="22" spans="1:14" x14ac:dyDescent="0.25">
      <c r="A22" s="120" t="s">
        <v>491</v>
      </c>
      <c r="B22" s="120" t="s">
        <v>1165</v>
      </c>
      <c r="C22" s="119"/>
      <c r="D22" s="119"/>
      <c r="E22" s="119"/>
      <c r="F22" s="119"/>
      <c r="G22" s="119"/>
      <c r="H22" s="119"/>
      <c r="I22" s="119"/>
      <c r="J22" s="119"/>
      <c r="K22" s="119">
        <v>0</v>
      </c>
      <c r="L22" s="116"/>
      <c r="M22" s="116"/>
      <c r="N22" s="372"/>
    </row>
    <row r="23" spans="1:14" x14ac:dyDescent="0.25">
      <c r="A23" s="120" t="s">
        <v>218</v>
      </c>
      <c r="B23" s="120" t="s">
        <v>160</v>
      </c>
      <c r="C23" s="119"/>
      <c r="D23" s="119"/>
      <c r="E23" s="119"/>
      <c r="F23" s="119"/>
      <c r="G23" s="119"/>
      <c r="H23" s="119">
        <v>0</v>
      </c>
      <c r="I23" s="119"/>
      <c r="J23" s="119"/>
      <c r="K23" s="119">
        <v>0.48</v>
      </c>
      <c r="L23" s="116"/>
      <c r="M23" s="116"/>
      <c r="N23" s="372"/>
    </row>
    <row r="24" spans="1:14" x14ac:dyDescent="0.25">
      <c r="A24" s="120" t="s">
        <v>161</v>
      </c>
      <c r="B24" s="120" t="s">
        <v>162</v>
      </c>
      <c r="C24" s="119"/>
      <c r="D24" s="119"/>
      <c r="E24" s="119">
        <v>1.51</v>
      </c>
      <c r="F24" s="119"/>
      <c r="G24" s="119">
        <v>3</v>
      </c>
      <c r="H24" s="119"/>
      <c r="I24" s="119">
        <v>2.57</v>
      </c>
      <c r="J24" s="119">
        <v>2.64</v>
      </c>
      <c r="K24" s="119">
        <v>4.33</v>
      </c>
      <c r="L24" s="116"/>
      <c r="M24" s="116"/>
      <c r="N24" s="372"/>
    </row>
    <row r="25" spans="1:14" x14ac:dyDescent="0.25">
      <c r="A25" s="120" t="s">
        <v>161</v>
      </c>
      <c r="B25" s="120" t="s">
        <v>163</v>
      </c>
      <c r="C25" s="119">
        <v>3.6</v>
      </c>
      <c r="D25" s="119"/>
      <c r="E25" s="119"/>
      <c r="F25" s="119"/>
      <c r="G25" s="119"/>
      <c r="H25" s="119">
        <v>2.5</v>
      </c>
      <c r="I25" s="119">
        <v>3.37</v>
      </c>
      <c r="J25" s="119">
        <v>3.79</v>
      </c>
      <c r="K25" s="119">
        <v>4.91</v>
      </c>
      <c r="L25" s="116"/>
      <c r="M25" s="116"/>
      <c r="N25" s="372"/>
    </row>
    <row r="26" spans="1:14" x14ac:dyDescent="0.25">
      <c r="A26" s="120" t="s">
        <v>161</v>
      </c>
      <c r="B26" s="120" t="s">
        <v>164</v>
      </c>
      <c r="C26" s="119"/>
      <c r="D26" s="119">
        <v>2.95</v>
      </c>
      <c r="E26" s="119"/>
      <c r="F26" s="119"/>
      <c r="G26" s="119"/>
      <c r="H26" s="119"/>
      <c r="I26" s="119"/>
      <c r="J26" s="119">
        <v>2.6</v>
      </c>
      <c r="K26" s="119">
        <v>2.75</v>
      </c>
      <c r="L26" s="116"/>
      <c r="M26" s="116"/>
      <c r="N26" s="372"/>
    </row>
    <row r="27" spans="1:14" x14ac:dyDescent="0.25">
      <c r="A27" s="120" t="s">
        <v>161</v>
      </c>
      <c r="B27" s="120" t="s">
        <v>165</v>
      </c>
      <c r="C27" s="119"/>
      <c r="D27" s="119"/>
      <c r="E27" s="119"/>
      <c r="F27" s="119"/>
      <c r="G27" s="119"/>
      <c r="H27" s="119"/>
      <c r="I27" s="119">
        <v>4.29</v>
      </c>
      <c r="J27" s="119">
        <v>2</v>
      </c>
      <c r="K27" s="119">
        <v>3.99</v>
      </c>
      <c r="L27" s="116"/>
      <c r="M27" s="116"/>
      <c r="N27" s="372"/>
    </row>
    <row r="28" spans="1:14" x14ac:dyDescent="0.25">
      <c r="A28" s="120" t="s">
        <v>161</v>
      </c>
      <c r="B28" s="120" t="s">
        <v>146</v>
      </c>
      <c r="C28" s="119"/>
      <c r="D28" s="119"/>
      <c r="E28" s="119"/>
      <c r="F28" s="119"/>
      <c r="G28" s="119"/>
      <c r="H28" s="119"/>
      <c r="I28" s="119"/>
      <c r="J28" s="119">
        <v>1.5</v>
      </c>
      <c r="K28" s="119">
        <v>2.65</v>
      </c>
      <c r="L28" s="116"/>
      <c r="M28" s="116"/>
      <c r="N28" s="372"/>
    </row>
    <row r="29" spans="1:14" x14ac:dyDescent="0.25">
      <c r="A29" s="120" t="s">
        <v>161</v>
      </c>
      <c r="B29" s="120" t="s">
        <v>150</v>
      </c>
      <c r="C29" s="119"/>
      <c r="D29" s="119">
        <v>2.96</v>
      </c>
      <c r="E29" s="119"/>
      <c r="F29" s="119"/>
      <c r="G29" s="119">
        <v>1.19</v>
      </c>
      <c r="H29" s="119"/>
      <c r="I29" s="119">
        <v>2.27</v>
      </c>
      <c r="J29" s="119">
        <v>3.07</v>
      </c>
      <c r="K29" s="119">
        <v>1.74</v>
      </c>
      <c r="L29" s="116"/>
      <c r="M29" s="116"/>
      <c r="N29" s="372"/>
    </row>
    <row r="30" spans="1:14" x14ac:dyDescent="0.25">
      <c r="A30" s="120" t="s">
        <v>161</v>
      </c>
      <c r="B30" s="120" t="s">
        <v>166</v>
      </c>
      <c r="C30" s="119">
        <v>2.5</v>
      </c>
      <c r="D30" s="119">
        <v>2.66</v>
      </c>
      <c r="E30" s="119"/>
      <c r="F30" s="119"/>
      <c r="G30" s="119"/>
      <c r="H30" s="119"/>
      <c r="I30" s="119">
        <v>2.95</v>
      </c>
      <c r="J30" s="119">
        <v>3.18</v>
      </c>
      <c r="K30" s="119">
        <v>2.29</v>
      </c>
      <c r="L30" s="116"/>
      <c r="M30" s="116"/>
      <c r="N30" s="372"/>
    </row>
    <row r="31" spans="1:14" x14ac:dyDescent="0.25">
      <c r="A31" s="120" t="s">
        <v>161</v>
      </c>
      <c r="B31" s="120" t="s">
        <v>167</v>
      </c>
      <c r="C31" s="119">
        <v>1.5</v>
      </c>
      <c r="D31" s="119"/>
      <c r="E31" s="119"/>
      <c r="F31" s="119"/>
      <c r="G31" s="119"/>
      <c r="H31" s="119">
        <v>3.8</v>
      </c>
      <c r="I31" s="119">
        <v>3.27</v>
      </c>
      <c r="J31" s="119">
        <v>3.51</v>
      </c>
      <c r="K31" s="119"/>
      <c r="L31" s="116"/>
      <c r="M31" s="116"/>
      <c r="N31" s="372"/>
    </row>
    <row r="32" spans="1:14" x14ac:dyDescent="0.25">
      <c r="A32" s="120" t="s">
        <v>161</v>
      </c>
      <c r="B32" s="120" t="s">
        <v>168</v>
      </c>
      <c r="C32" s="119"/>
      <c r="D32" s="119"/>
      <c r="E32" s="119"/>
      <c r="F32" s="119"/>
      <c r="G32" s="119"/>
      <c r="H32" s="119">
        <v>4.08</v>
      </c>
      <c r="I32" s="119"/>
      <c r="J32" s="119">
        <v>4.59</v>
      </c>
      <c r="K32" s="119"/>
      <c r="L32" s="116"/>
      <c r="M32" s="116"/>
      <c r="N32" s="372"/>
    </row>
    <row r="33" spans="1:14" x14ac:dyDescent="0.25">
      <c r="A33" s="120" t="s">
        <v>161</v>
      </c>
      <c r="B33" s="120" t="s">
        <v>169</v>
      </c>
      <c r="C33" s="119"/>
      <c r="D33" s="119"/>
      <c r="E33" s="119"/>
      <c r="F33" s="119">
        <v>2.44</v>
      </c>
      <c r="G33" s="119"/>
      <c r="H33" s="119"/>
      <c r="I33" s="119"/>
      <c r="J33" s="119"/>
      <c r="K33" s="119">
        <v>2.58</v>
      </c>
      <c r="L33" s="116"/>
      <c r="M33" s="116"/>
      <c r="N33" s="372"/>
    </row>
    <row r="34" spans="1:14" x14ac:dyDescent="0.25">
      <c r="A34" s="120" t="s">
        <v>161</v>
      </c>
      <c r="B34" s="120" t="s">
        <v>170</v>
      </c>
      <c r="C34" s="119"/>
      <c r="D34" s="119"/>
      <c r="E34" s="119"/>
      <c r="F34" s="119">
        <v>6.5</v>
      </c>
      <c r="G34" s="119"/>
      <c r="H34" s="119"/>
      <c r="I34" s="119"/>
      <c r="J34" s="119">
        <v>3.91</v>
      </c>
      <c r="K34" s="119">
        <v>3.68</v>
      </c>
      <c r="L34" s="116"/>
      <c r="M34" s="116"/>
      <c r="N34" s="372"/>
    </row>
    <row r="35" spans="1:14" x14ac:dyDescent="0.25">
      <c r="A35" s="120" t="s">
        <v>161</v>
      </c>
      <c r="B35" s="120" t="s">
        <v>171</v>
      </c>
      <c r="C35" s="119">
        <v>5</v>
      </c>
      <c r="D35" s="119"/>
      <c r="E35" s="119"/>
      <c r="F35" s="119"/>
      <c r="G35" s="119"/>
      <c r="H35" s="119">
        <v>4.8</v>
      </c>
      <c r="I35" s="119">
        <v>3</v>
      </c>
      <c r="J35" s="119">
        <v>3.8</v>
      </c>
      <c r="K35" s="119">
        <v>2.4700000000000002</v>
      </c>
      <c r="L35" s="116"/>
      <c r="M35" s="116"/>
      <c r="N35" s="372"/>
    </row>
    <row r="36" spans="1:14" x14ac:dyDescent="0.25">
      <c r="A36" s="120" t="s">
        <v>161</v>
      </c>
      <c r="B36" s="120" t="s">
        <v>172</v>
      </c>
      <c r="C36" s="119">
        <v>2.2000000000000002</v>
      </c>
      <c r="D36" s="119"/>
      <c r="E36" s="119">
        <v>2.2000000000000002</v>
      </c>
      <c r="F36" s="119"/>
      <c r="G36" s="119"/>
      <c r="H36" s="119"/>
      <c r="I36" s="119"/>
      <c r="J36" s="119">
        <v>4.5</v>
      </c>
      <c r="K36" s="119">
        <v>2.35</v>
      </c>
      <c r="L36" s="116" t="e">
        <v>#REF!</v>
      </c>
      <c r="M36" s="116" t="e">
        <v>#REF!</v>
      </c>
      <c r="N36" s="372" t="e">
        <v>#REF!</v>
      </c>
    </row>
    <row r="37" spans="1:14" x14ac:dyDescent="0.25">
      <c r="A37" s="120" t="s">
        <v>161</v>
      </c>
      <c r="B37" s="120" t="s">
        <v>140</v>
      </c>
      <c r="C37" s="119"/>
      <c r="D37" s="119"/>
      <c r="E37" s="119"/>
      <c r="F37" s="119"/>
      <c r="G37" s="119"/>
      <c r="H37" s="119">
        <v>2.5299999999999998</v>
      </c>
      <c r="I37" s="119">
        <v>2.93</v>
      </c>
      <c r="J37" s="119">
        <v>1.7</v>
      </c>
      <c r="K37" s="119">
        <v>3.11</v>
      </c>
      <c r="L37" s="116"/>
      <c r="M37" s="116"/>
      <c r="N37" s="372"/>
    </row>
    <row r="38" spans="1:14" x14ac:dyDescent="0.25">
      <c r="A38" s="120" t="s">
        <v>161</v>
      </c>
      <c r="B38" s="120" t="s">
        <v>173</v>
      </c>
      <c r="C38" s="119"/>
      <c r="D38" s="119"/>
      <c r="E38" s="119"/>
      <c r="F38" s="119"/>
      <c r="G38" s="119"/>
      <c r="H38" s="119"/>
      <c r="I38" s="119"/>
      <c r="J38" s="119"/>
      <c r="K38" s="119">
        <v>2.99</v>
      </c>
      <c r="L38" s="116"/>
      <c r="M38" s="116"/>
      <c r="N38" s="372"/>
    </row>
    <row r="39" spans="1:14" x14ac:dyDescent="0.25">
      <c r="A39" s="120" t="s">
        <v>161</v>
      </c>
      <c r="B39" s="120" t="s">
        <v>174</v>
      </c>
      <c r="C39" s="119"/>
      <c r="D39" s="119">
        <v>2.6</v>
      </c>
      <c r="E39" s="119"/>
      <c r="F39" s="119">
        <v>2.6</v>
      </c>
      <c r="G39" s="119"/>
      <c r="H39" s="119"/>
      <c r="I39" s="119">
        <v>2</v>
      </c>
      <c r="J39" s="119"/>
      <c r="K39" s="119">
        <v>4.05</v>
      </c>
      <c r="L39" s="116"/>
      <c r="M39" s="116"/>
      <c r="N39" s="372"/>
    </row>
    <row r="40" spans="1:14" x14ac:dyDescent="0.25">
      <c r="A40" s="120" t="s">
        <v>161</v>
      </c>
      <c r="B40" s="120" t="s">
        <v>151</v>
      </c>
      <c r="C40" s="119">
        <v>2.72</v>
      </c>
      <c r="D40" s="119"/>
      <c r="E40" s="119"/>
      <c r="F40" s="119"/>
      <c r="G40" s="119"/>
      <c r="H40" s="119"/>
      <c r="I40" s="119">
        <v>3.3</v>
      </c>
      <c r="J40" s="119">
        <v>3.94</v>
      </c>
      <c r="K40" s="119">
        <v>4.45</v>
      </c>
      <c r="L40" s="116"/>
      <c r="M40" s="116"/>
      <c r="N40" s="372"/>
    </row>
    <row r="41" spans="1:14" x14ac:dyDescent="0.25">
      <c r="A41" s="120" t="s">
        <v>548</v>
      </c>
      <c r="B41" s="120" t="s">
        <v>378</v>
      </c>
      <c r="C41" s="119"/>
      <c r="D41" s="119"/>
      <c r="E41" s="119"/>
      <c r="F41" s="119"/>
      <c r="G41" s="119">
        <v>0</v>
      </c>
      <c r="H41" s="119">
        <v>0</v>
      </c>
      <c r="I41" s="119"/>
      <c r="J41" s="119"/>
      <c r="K41" s="119"/>
      <c r="L41" s="116"/>
      <c r="M41" s="116"/>
      <c r="N41" s="372"/>
    </row>
    <row r="42" spans="1:14" x14ac:dyDescent="0.25">
      <c r="A42" s="120" t="s">
        <v>175</v>
      </c>
      <c r="B42" s="120" t="s">
        <v>873</v>
      </c>
      <c r="C42" s="119"/>
      <c r="D42" s="119"/>
      <c r="E42" s="119"/>
      <c r="F42" s="119"/>
      <c r="G42" s="119"/>
      <c r="H42" s="119"/>
      <c r="I42" s="119"/>
      <c r="J42" s="119"/>
      <c r="K42" s="119">
        <v>5.9</v>
      </c>
      <c r="L42" s="116"/>
      <c r="M42" s="116"/>
      <c r="N42" s="372"/>
    </row>
    <row r="43" spans="1:14" x14ac:dyDescent="0.25">
      <c r="A43" s="120" t="s">
        <v>175</v>
      </c>
      <c r="B43" s="120" t="s">
        <v>351</v>
      </c>
      <c r="C43" s="119"/>
      <c r="D43" s="119"/>
      <c r="E43" s="119"/>
      <c r="F43" s="119"/>
      <c r="G43" s="119"/>
      <c r="H43" s="119">
        <v>4.8</v>
      </c>
      <c r="I43" s="119"/>
      <c r="J43" s="119"/>
      <c r="K43" s="119"/>
      <c r="L43" s="116"/>
      <c r="M43" s="116"/>
      <c r="N43" s="372"/>
    </row>
    <row r="44" spans="1:14" x14ac:dyDescent="0.25">
      <c r="A44" s="120" t="s">
        <v>175</v>
      </c>
      <c r="B44" s="120" t="s">
        <v>1065</v>
      </c>
      <c r="C44" s="119"/>
      <c r="D44" s="119"/>
      <c r="E44" s="119"/>
      <c r="F44" s="119"/>
      <c r="G44" s="119"/>
      <c r="H44" s="119"/>
      <c r="I44" s="119">
        <v>4.0999999999999996</v>
      </c>
      <c r="J44" s="119"/>
      <c r="K44" s="119"/>
      <c r="L44" s="116"/>
      <c r="M44" s="116"/>
      <c r="N44" s="372"/>
    </row>
    <row r="45" spans="1:14" ht="0" hidden="1" customHeight="1" x14ac:dyDescent="0.25">
      <c r="A45" s="237"/>
      <c r="B45" s="120"/>
      <c r="C45" s="119"/>
      <c r="D45" s="119"/>
      <c r="E45" s="119"/>
      <c r="F45" s="119"/>
      <c r="G45" s="119"/>
      <c r="H45" s="119"/>
      <c r="I45" s="119"/>
      <c r="J45" s="119"/>
      <c r="K45" s="119"/>
      <c r="L45" s="116"/>
      <c r="M45" s="116"/>
      <c r="N45" s="372"/>
    </row>
    <row r="46" spans="1:14" ht="0" hidden="1" customHeight="1" x14ac:dyDescent="0.25">
      <c r="A46" s="237"/>
      <c r="B46" s="120"/>
      <c r="C46" s="119"/>
      <c r="D46" s="119"/>
      <c r="E46" s="119"/>
      <c r="F46" s="119"/>
      <c r="G46" s="119"/>
      <c r="H46" s="119"/>
      <c r="I46" s="119"/>
      <c r="J46" s="119"/>
      <c r="K46" s="119"/>
      <c r="L46" s="116"/>
      <c r="M46" s="116"/>
      <c r="N46" s="372"/>
    </row>
    <row r="47" spans="1:14" ht="0" hidden="1" customHeight="1" x14ac:dyDescent="0.25">
      <c r="A47" s="237"/>
      <c r="B47" s="120"/>
      <c r="C47" s="119"/>
      <c r="D47" s="119"/>
      <c r="E47" s="119"/>
      <c r="F47" s="119"/>
      <c r="G47" s="119"/>
      <c r="H47" s="119"/>
      <c r="I47" s="119"/>
      <c r="J47" s="119"/>
      <c r="K47" s="119"/>
      <c r="L47" s="116"/>
      <c r="M47" s="116"/>
      <c r="N47" s="372"/>
    </row>
    <row r="48" spans="1:14" ht="0" hidden="1" customHeight="1" x14ac:dyDescent="0.25">
      <c r="A48" s="237"/>
      <c r="B48" s="120"/>
      <c r="C48" s="119"/>
      <c r="D48" s="119"/>
      <c r="E48" s="119"/>
      <c r="F48" s="119"/>
      <c r="G48" s="119"/>
      <c r="H48" s="119"/>
      <c r="I48" s="119"/>
      <c r="J48" s="119"/>
      <c r="K48" s="119"/>
      <c r="L48" s="116"/>
      <c r="M48" s="116"/>
      <c r="N48" s="372"/>
    </row>
    <row r="49" spans="1:14" ht="0" hidden="1" customHeight="1" x14ac:dyDescent="0.25">
      <c r="A49" s="237"/>
      <c r="B49" s="120"/>
      <c r="C49" s="119"/>
      <c r="D49" s="119"/>
      <c r="E49" s="119"/>
      <c r="F49" s="119"/>
      <c r="G49" s="119"/>
      <c r="H49" s="119"/>
      <c r="I49" s="119"/>
      <c r="J49" s="119"/>
      <c r="K49" s="119"/>
      <c r="L49" s="116"/>
      <c r="M49" s="116"/>
      <c r="N49" s="372"/>
    </row>
    <row r="50" spans="1:14" s="118" customFormat="1" ht="0" hidden="1" customHeight="1" x14ac:dyDescent="0.25">
      <c r="A50" s="373"/>
      <c r="B50" s="233"/>
      <c r="C50" s="234"/>
      <c r="D50" s="234"/>
      <c r="E50" s="234"/>
      <c r="F50" s="234"/>
      <c r="G50" s="234"/>
      <c r="H50" s="234"/>
      <c r="I50" s="234"/>
      <c r="J50" s="234"/>
      <c r="K50" s="234"/>
      <c r="L50" s="234" t="e">
        <v>#REF!</v>
      </c>
      <c r="M50" s="234" t="e">
        <v>#REF!</v>
      </c>
      <c r="N50" s="374" t="e">
        <v>#REF!</v>
      </c>
    </row>
    <row r="51" spans="1:14" s="118" customFormat="1" ht="0" hidden="1" customHeight="1" x14ac:dyDescent="0.25">
      <c r="A51" s="373"/>
      <c r="B51" s="233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374"/>
    </row>
    <row r="52" spans="1:14" s="118" customFormat="1" ht="0" hidden="1" customHeight="1" x14ac:dyDescent="0.25">
      <c r="A52" s="373"/>
      <c r="B52" s="233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374"/>
    </row>
    <row r="53" spans="1:14" s="118" customFormat="1" ht="0" hidden="1" customHeight="1" x14ac:dyDescent="0.25">
      <c r="A53" s="373"/>
      <c r="B53" s="233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374"/>
    </row>
    <row r="54" spans="1:14" s="118" customFormat="1" x14ac:dyDescent="0.25">
      <c r="A54" s="541" t="s">
        <v>833</v>
      </c>
      <c r="B54" s="526"/>
      <c r="C54" s="526"/>
      <c r="D54" s="526"/>
      <c r="E54" s="526"/>
      <c r="F54" s="526"/>
      <c r="G54" s="526"/>
      <c r="H54" s="526"/>
      <c r="I54" s="526"/>
      <c r="J54" s="526"/>
      <c r="K54" s="526"/>
      <c r="L54" s="526"/>
      <c r="M54" s="526"/>
      <c r="N54" s="542"/>
    </row>
    <row r="55" spans="1:14" x14ac:dyDescent="0.25">
      <c r="A55" s="120" t="s">
        <v>139</v>
      </c>
      <c r="B55" s="120" t="s">
        <v>165</v>
      </c>
      <c r="C55" s="120"/>
      <c r="D55" s="120"/>
      <c r="E55" s="120"/>
      <c r="F55" s="120"/>
      <c r="G55" s="120"/>
      <c r="H55" s="120"/>
      <c r="I55" s="120"/>
      <c r="J55" s="120"/>
      <c r="K55" s="120">
        <v>0.87</v>
      </c>
      <c r="L55" s="90">
        <v>8.5</v>
      </c>
      <c r="M55" s="90" t="e">
        <v>#REF!</v>
      </c>
      <c r="N55" s="90" t="e">
        <v>#REF!</v>
      </c>
    </row>
    <row r="56" spans="1:14" x14ac:dyDescent="0.25">
      <c r="A56" s="120" t="s">
        <v>139</v>
      </c>
      <c r="B56" s="120" t="s">
        <v>146</v>
      </c>
      <c r="C56" s="120"/>
      <c r="D56" s="120"/>
      <c r="E56" s="120"/>
      <c r="F56" s="120"/>
      <c r="G56" s="120"/>
      <c r="H56" s="120"/>
      <c r="I56" s="120"/>
      <c r="J56" s="120"/>
      <c r="K56" s="120">
        <v>1.1499999999999999</v>
      </c>
      <c r="L56" s="90">
        <v>3.85</v>
      </c>
      <c r="M56" s="90" t="e">
        <v>#REF!</v>
      </c>
      <c r="N56" s="90" t="e">
        <v>#REF!</v>
      </c>
    </row>
    <row r="57" spans="1:14" x14ac:dyDescent="0.25">
      <c r="A57" s="120" t="s">
        <v>141</v>
      </c>
      <c r="B57" s="120" t="s">
        <v>186</v>
      </c>
      <c r="C57" s="120"/>
      <c r="D57" s="120"/>
      <c r="E57" s="120"/>
      <c r="F57" s="120"/>
      <c r="G57" s="120"/>
      <c r="H57" s="120"/>
      <c r="I57" s="120"/>
      <c r="J57" s="120"/>
      <c r="K57" s="120">
        <v>0.63</v>
      </c>
      <c r="L57" s="90">
        <v>1.65</v>
      </c>
      <c r="M57" s="90" t="e">
        <v>#REF!</v>
      </c>
      <c r="N57" s="90" t="e">
        <v>#REF!</v>
      </c>
    </row>
    <row r="58" spans="1:14" x14ac:dyDescent="0.25">
      <c r="A58" s="120" t="s">
        <v>141</v>
      </c>
      <c r="B58" s="120" t="s">
        <v>247</v>
      </c>
      <c r="C58" s="120"/>
      <c r="D58" s="120"/>
      <c r="E58" s="120">
        <v>0.8</v>
      </c>
      <c r="F58" s="120"/>
      <c r="G58" s="120"/>
      <c r="H58" s="120"/>
      <c r="I58" s="120"/>
      <c r="J58" s="120"/>
      <c r="K58" s="120">
        <v>0.5</v>
      </c>
      <c r="L58" s="90">
        <v>0.95</v>
      </c>
      <c r="M58" s="90" t="e">
        <v>#REF!</v>
      </c>
      <c r="N58" s="90" t="e">
        <v>#REF!</v>
      </c>
    </row>
    <row r="59" spans="1:14" x14ac:dyDescent="0.25">
      <c r="A59" s="120" t="s">
        <v>141</v>
      </c>
      <c r="B59" s="120" t="s">
        <v>412</v>
      </c>
      <c r="C59" s="120"/>
      <c r="D59" s="120"/>
      <c r="E59" s="120"/>
      <c r="F59" s="120"/>
      <c r="G59" s="120"/>
      <c r="H59" s="120"/>
      <c r="I59" s="120"/>
      <c r="J59" s="120">
        <v>2.8</v>
      </c>
      <c r="K59" s="120"/>
      <c r="L59" s="90">
        <v>1.55</v>
      </c>
      <c r="M59" s="90" t="e">
        <v>#REF!</v>
      </c>
      <c r="N59" s="90" t="e">
        <v>#REF!</v>
      </c>
    </row>
    <row r="60" spans="1:14" x14ac:dyDescent="0.25">
      <c r="A60" s="120" t="s">
        <v>141</v>
      </c>
      <c r="B60" s="120" t="s">
        <v>332</v>
      </c>
      <c r="C60" s="120"/>
      <c r="D60" s="120"/>
      <c r="E60" s="120"/>
      <c r="F60" s="120"/>
      <c r="G60" s="120"/>
      <c r="H60" s="120"/>
      <c r="I60" s="120"/>
      <c r="J60" s="120">
        <v>0.65</v>
      </c>
      <c r="K60" s="120"/>
      <c r="L60" s="90" t="e">
        <v>#REF!</v>
      </c>
      <c r="M60" s="90" t="e">
        <v>#REF!</v>
      </c>
      <c r="N60" s="90" t="e">
        <v>#REF!</v>
      </c>
    </row>
    <row r="61" spans="1:14" x14ac:dyDescent="0.25">
      <c r="A61" s="120" t="s">
        <v>161</v>
      </c>
      <c r="B61" s="120" t="s">
        <v>162</v>
      </c>
      <c r="C61" s="120"/>
      <c r="D61" s="120"/>
      <c r="E61" s="120"/>
      <c r="F61" s="120"/>
      <c r="G61" s="120"/>
      <c r="H61" s="120"/>
      <c r="I61" s="120">
        <v>0.85</v>
      </c>
      <c r="J61" s="120"/>
      <c r="K61" s="120"/>
      <c r="L61" s="90"/>
      <c r="M61" s="90"/>
      <c r="N61" s="90"/>
    </row>
    <row r="62" spans="1:14" x14ac:dyDescent="0.25">
      <c r="A62" s="120" t="s">
        <v>161</v>
      </c>
      <c r="B62" s="120" t="s">
        <v>146</v>
      </c>
      <c r="C62" s="120"/>
      <c r="D62" s="120"/>
      <c r="E62" s="120"/>
      <c r="F62" s="120"/>
      <c r="G62" s="120"/>
      <c r="H62" s="120"/>
      <c r="I62" s="120"/>
      <c r="J62" s="120"/>
      <c r="K62" s="120">
        <v>0.8</v>
      </c>
      <c r="L62" s="90">
        <v>1.5</v>
      </c>
      <c r="M62" s="90" t="e">
        <v>#REF!</v>
      </c>
      <c r="N62" s="90" t="e">
        <v>#REF!</v>
      </c>
    </row>
    <row r="63" spans="1:14" x14ac:dyDescent="0.25">
      <c r="A63" s="120" t="s">
        <v>161</v>
      </c>
      <c r="B63" s="120" t="s">
        <v>150</v>
      </c>
      <c r="C63" s="120"/>
      <c r="D63" s="120"/>
      <c r="E63" s="120"/>
      <c r="F63" s="120"/>
      <c r="G63" s="120"/>
      <c r="H63" s="120"/>
      <c r="I63" s="120"/>
      <c r="J63" s="120"/>
      <c r="K63" s="120">
        <v>0.9</v>
      </c>
      <c r="L63" s="90">
        <v>1.65</v>
      </c>
      <c r="M63" s="90" t="e">
        <v>#REF!</v>
      </c>
      <c r="N63" s="90" t="e">
        <v>#REF!</v>
      </c>
    </row>
    <row r="64" spans="1:14" x14ac:dyDescent="0.25">
      <c r="A64" s="120" t="s">
        <v>161</v>
      </c>
      <c r="B64" s="120" t="s">
        <v>167</v>
      </c>
      <c r="C64" s="120"/>
      <c r="D64" s="120"/>
      <c r="E64" s="120"/>
      <c r="F64" s="120"/>
      <c r="G64" s="120"/>
      <c r="H64" s="120">
        <v>0.45</v>
      </c>
      <c r="I64" s="120"/>
      <c r="J64" s="120"/>
      <c r="K64" s="120"/>
      <c r="L64" s="90" t="e">
        <v>#REF!</v>
      </c>
      <c r="M64" s="90" t="e">
        <v>#REF!</v>
      </c>
      <c r="N64" s="90" t="e">
        <v>#REF!</v>
      </c>
    </row>
    <row r="65" spans="1:14" x14ac:dyDescent="0.25">
      <c r="A65" s="120" t="s">
        <v>161</v>
      </c>
      <c r="B65" s="120" t="s">
        <v>171</v>
      </c>
      <c r="C65" s="120"/>
      <c r="D65" s="120"/>
      <c r="E65" s="120">
        <v>0.3</v>
      </c>
      <c r="F65" s="120"/>
      <c r="G65" s="120"/>
      <c r="H65" s="120"/>
      <c r="I65" s="120"/>
      <c r="J65" s="120"/>
      <c r="K65" s="120"/>
      <c r="L65" s="90"/>
      <c r="M65" s="90"/>
      <c r="N65" s="90"/>
    </row>
    <row r="66" spans="1:14" x14ac:dyDescent="0.25">
      <c r="A66" s="120" t="s">
        <v>161</v>
      </c>
      <c r="B66" s="120" t="s">
        <v>172</v>
      </c>
      <c r="C66" s="120"/>
      <c r="D66" s="120"/>
      <c r="E66" s="120"/>
      <c r="F66" s="120"/>
      <c r="G66" s="120"/>
      <c r="H66" s="120"/>
      <c r="I66" s="120"/>
      <c r="J66" s="120">
        <v>1.1499999999999999</v>
      </c>
      <c r="K66" s="120"/>
      <c r="L66" s="90"/>
      <c r="M66" s="90"/>
      <c r="N66" s="90"/>
    </row>
    <row r="67" spans="1:14" x14ac:dyDescent="0.25">
      <c r="A67" s="120" t="s">
        <v>144</v>
      </c>
      <c r="B67" s="120" t="s">
        <v>158</v>
      </c>
      <c r="C67" s="120"/>
      <c r="D67" s="120"/>
      <c r="E67" s="120">
        <v>2.6</v>
      </c>
      <c r="F67" s="120"/>
      <c r="G67" s="120"/>
      <c r="H67" s="120"/>
      <c r="I67" s="120">
        <v>2.6</v>
      </c>
      <c r="J67" s="120"/>
      <c r="K67" s="120"/>
      <c r="L67" s="90"/>
      <c r="M67" s="90"/>
      <c r="N67" s="90"/>
    </row>
    <row r="68" spans="1:14" s="118" customFormat="1" ht="0" hidden="1" customHeight="1" x14ac:dyDescent="0.25">
      <c r="A68" s="237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90">
        <v>1.65</v>
      </c>
      <c r="M68" s="90" t="e">
        <v>#REF!</v>
      </c>
      <c r="N68" s="375" t="e">
        <v>#REF!</v>
      </c>
    </row>
    <row r="69" spans="1:14" s="118" customFormat="1" ht="0" hidden="1" customHeight="1" x14ac:dyDescent="0.25">
      <c r="A69" s="237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90" t="e">
        <v>#REF!</v>
      </c>
      <c r="M69" s="90" t="e">
        <v>#REF!</v>
      </c>
      <c r="N69" s="375" t="e">
        <v>#REF!</v>
      </c>
    </row>
    <row r="70" spans="1:14" s="118" customFormat="1" ht="0" hidden="1" customHeight="1" x14ac:dyDescent="0.25">
      <c r="A70" s="237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90"/>
      <c r="M70" s="90"/>
      <c r="N70" s="375"/>
    </row>
    <row r="71" spans="1:14" s="118" customFormat="1" ht="0" hidden="1" customHeight="1" x14ac:dyDescent="0.25">
      <c r="A71" s="237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90"/>
      <c r="M71" s="90"/>
      <c r="N71" s="375"/>
    </row>
    <row r="72" spans="1:14" s="118" customFormat="1" ht="0" hidden="1" customHeight="1" x14ac:dyDescent="0.25">
      <c r="A72" s="237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90"/>
      <c r="M72" s="90"/>
      <c r="N72" s="375"/>
    </row>
    <row r="73" spans="1:14" s="118" customFormat="1" ht="0" hidden="1" customHeight="1" x14ac:dyDescent="0.25">
      <c r="A73" s="237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90"/>
      <c r="M73" s="90"/>
      <c r="N73" s="375"/>
    </row>
    <row r="74" spans="1:14" s="118" customFormat="1" ht="0" hidden="1" customHeight="1" x14ac:dyDescent="0.25">
      <c r="A74" s="237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90"/>
      <c r="M74" s="90"/>
      <c r="N74" s="375"/>
    </row>
    <row r="75" spans="1:14" s="118" customFormat="1" ht="0" hidden="1" customHeight="1" x14ac:dyDescent="0.25">
      <c r="A75" s="237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90"/>
      <c r="M75" s="90"/>
      <c r="N75" s="375"/>
    </row>
    <row r="76" spans="1:14" s="118" customFormat="1" ht="0" hidden="1" customHeight="1" x14ac:dyDescent="0.25">
      <c r="A76" s="237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90"/>
      <c r="M76" s="90"/>
      <c r="N76" s="375"/>
    </row>
    <row r="77" spans="1:14" s="118" customFormat="1" ht="0" hidden="1" customHeight="1" x14ac:dyDescent="0.25">
      <c r="A77" s="237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90"/>
      <c r="M77" s="90"/>
      <c r="N77" s="375"/>
    </row>
    <row r="78" spans="1:14" s="118" customFormat="1" ht="0" hidden="1" customHeight="1" x14ac:dyDescent="0.25">
      <c r="A78" s="237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90"/>
      <c r="M78" s="90"/>
      <c r="N78" s="375"/>
    </row>
    <row r="79" spans="1:14" s="118" customFormat="1" ht="0" hidden="1" customHeight="1" x14ac:dyDescent="0.25">
      <c r="A79" s="237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90"/>
      <c r="M79" s="90"/>
      <c r="N79" s="375"/>
    </row>
    <row r="80" spans="1:14" s="118" customFormat="1" ht="0" hidden="1" customHeight="1" x14ac:dyDescent="0.25">
      <c r="A80" s="237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90"/>
      <c r="M80" s="90"/>
      <c r="N80" s="375"/>
    </row>
    <row r="81" spans="1:14" s="118" customFormat="1" ht="0" hidden="1" customHeight="1" x14ac:dyDescent="0.25">
      <c r="A81" s="237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90"/>
      <c r="M81" s="90"/>
      <c r="N81" s="375"/>
    </row>
    <row r="82" spans="1:14" s="118" customFormat="1" ht="0" hidden="1" customHeight="1" x14ac:dyDescent="0.25">
      <c r="A82" s="237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90"/>
      <c r="M82" s="90"/>
      <c r="N82" s="375"/>
    </row>
    <row r="83" spans="1:14" s="118" customFormat="1" ht="0" hidden="1" customHeight="1" x14ac:dyDescent="0.25">
      <c r="A83" s="237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90"/>
      <c r="M83" s="90"/>
      <c r="N83" s="375"/>
    </row>
    <row r="84" spans="1:14" s="118" customFormat="1" ht="0" hidden="1" customHeight="1" x14ac:dyDescent="0.25">
      <c r="A84" s="237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90"/>
      <c r="M84" s="90"/>
      <c r="N84" s="375"/>
    </row>
    <row r="85" spans="1:14" s="118" customFormat="1" ht="0" hidden="1" customHeight="1" x14ac:dyDescent="0.25">
      <c r="A85" s="237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90"/>
      <c r="M85" s="90"/>
      <c r="N85" s="375"/>
    </row>
    <row r="86" spans="1:14" s="118" customFormat="1" ht="0" hidden="1" customHeight="1" x14ac:dyDescent="0.25">
      <c r="A86" s="237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90"/>
      <c r="M86" s="90"/>
      <c r="N86" s="375"/>
    </row>
    <row r="87" spans="1:14" s="118" customFormat="1" ht="0" hidden="1" customHeight="1" x14ac:dyDescent="0.25">
      <c r="A87" s="237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90"/>
      <c r="M87" s="90"/>
      <c r="N87" s="375"/>
    </row>
    <row r="88" spans="1:14" s="118" customFormat="1" ht="0" hidden="1" customHeight="1" x14ac:dyDescent="0.25">
      <c r="A88" s="237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90"/>
      <c r="M88" s="90"/>
      <c r="N88" s="375"/>
    </row>
    <row r="89" spans="1:14" s="118" customFormat="1" ht="0" hidden="1" customHeight="1" x14ac:dyDescent="0.25">
      <c r="A89" s="237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90"/>
      <c r="M89" s="90"/>
      <c r="N89" s="375"/>
    </row>
    <row r="90" spans="1:14" s="118" customFormat="1" ht="0" hidden="1" customHeight="1" x14ac:dyDescent="0.25">
      <c r="A90" s="237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90"/>
      <c r="M90" s="90"/>
      <c r="N90" s="375"/>
    </row>
    <row r="91" spans="1:14" s="118" customFormat="1" ht="0" hidden="1" customHeight="1" x14ac:dyDescent="0.25">
      <c r="A91" s="237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90"/>
      <c r="M91" s="90"/>
      <c r="N91" s="375"/>
    </row>
    <row r="92" spans="1:14" s="118" customFormat="1" ht="0" hidden="1" customHeight="1" x14ac:dyDescent="0.25">
      <c r="A92" s="237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90"/>
      <c r="M92" s="90"/>
      <c r="N92" s="375"/>
    </row>
    <row r="93" spans="1:14" s="118" customFormat="1" ht="0" hidden="1" customHeight="1" x14ac:dyDescent="0.25">
      <c r="A93" s="237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90"/>
      <c r="M93" s="90"/>
      <c r="N93" s="375"/>
    </row>
    <row r="94" spans="1:14" s="118" customFormat="1" ht="0" hidden="1" customHeight="1" x14ac:dyDescent="0.25">
      <c r="A94" s="237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90"/>
      <c r="M94" s="90"/>
      <c r="N94" s="375"/>
    </row>
    <row r="95" spans="1:14" s="118" customFormat="1" ht="0" hidden="1" customHeight="1" x14ac:dyDescent="0.25">
      <c r="A95" s="237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90"/>
      <c r="M95" s="90"/>
      <c r="N95" s="375"/>
    </row>
    <row r="96" spans="1:14" s="118" customFormat="1" ht="0" hidden="1" customHeight="1" x14ac:dyDescent="0.25">
      <c r="A96" s="237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90"/>
      <c r="M96" s="90"/>
      <c r="N96" s="375"/>
    </row>
    <row r="97" spans="1:14" s="118" customFormat="1" ht="0" hidden="1" customHeight="1" x14ac:dyDescent="0.25">
      <c r="A97" s="237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90"/>
      <c r="M97" s="90"/>
      <c r="N97" s="375"/>
    </row>
    <row r="98" spans="1:14" s="118" customFormat="1" ht="0" hidden="1" customHeight="1" x14ac:dyDescent="0.25">
      <c r="A98" s="237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90"/>
      <c r="M98" s="90"/>
      <c r="N98" s="375"/>
    </row>
    <row r="99" spans="1:14" s="118" customFormat="1" ht="0" hidden="1" customHeight="1" x14ac:dyDescent="0.25">
      <c r="A99" s="237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90"/>
      <c r="M99" s="90"/>
      <c r="N99" s="375"/>
    </row>
    <row r="100" spans="1:14" s="118" customFormat="1" ht="0" hidden="1" customHeight="1" x14ac:dyDescent="0.25">
      <c r="A100" s="237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6"/>
      <c r="M100" s="126"/>
      <c r="N100" s="376"/>
    </row>
    <row r="101" spans="1:14" s="118" customFormat="1" ht="0" hidden="1" customHeight="1" x14ac:dyDescent="0.25">
      <c r="A101" s="237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6"/>
      <c r="M101" s="126"/>
      <c r="N101" s="376"/>
    </row>
    <row r="102" spans="1:14" s="118" customFormat="1" x14ac:dyDescent="0.25">
      <c r="A102" s="539" t="s">
        <v>147</v>
      </c>
      <c r="B102" s="528"/>
      <c r="C102" s="528"/>
      <c r="D102" s="528"/>
      <c r="E102" s="528"/>
      <c r="F102" s="528"/>
      <c r="G102" s="528"/>
      <c r="H102" s="528"/>
      <c r="I102" s="528"/>
      <c r="J102" s="528"/>
      <c r="K102" s="528"/>
      <c r="L102" s="528"/>
      <c r="M102" s="528"/>
      <c r="N102" s="540"/>
    </row>
    <row r="103" spans="1:14" s="118" customFormat="1" x14ac:dyDescent="0.25">
      <c r="A103" s="120" t="s">
        <v>159</v>
      </c>
      <c r="B103" s="120" t="s">
        <v>160</v>
      </c>
      <c r="C103" s="120">
        <v>0.01</v>
      </c>
      <c r="D103" s="120"/>
      <c r="E103" s="120"/>
      <c r="F103" s="120"/>
      <c r="G103" s="120"/>
      <c r="H103" s="120"/>
      <c r="I103" s="120">
        <v>-2.8</v>
      </c>
      <c r="J103" s="120"/>
      <c r="K103" s="120"/>
      <c r="L103" s="354"/>
      <c r="M103" s="354"/>
      <c r="N103" s="377"/>
    </row>
    <row r="104" spans="1:14" s="118" customFormat="1" ht="21.75" customHeight="1" x14ac:dyDescent="0.25">
      <c r="A104" s="120" t="s">
        <v>218</v>
      </c>
      <c r="B104" s="120" t="s">
        <v>160</v>
      </c>
      <c r="C104" s="120"/>
      <c r="D104" s="120"/>
      <c r="E104" s="120">
        <v>-2.5</v>
      </c>
      <c r="F104" s="120"/>
      <c r="G104" s="120"/>
      <c r="H104" s="120"/>
      <c r="I104" s="120"/>
      <c r="J104" s="120"/>
      <c r="K104" s="120"/>
      <c r="L104" s="354"/>
      <c r="M104" s="354"/>
      <c r="N104" s="377"/>
    </row>
    <row r="105" spans="1:14" ht="4.5" customHeight="1" thickBot="1" x14ac:dyDescent="0.3">
      <c r="A105" s="378"/>
      <c r="B105" s="379"/>
      <c r="C105" s="379"/>
      <c r="D105" s="379"/>
      <c r="E105" s="380"/>
      <c r="F105" s="379"/>
      <c r="G105" s="379"/>
      <c r="H105" s="379"/>
      <c r="I105" s="379"/>
      <c r="J105" s="379"/>
      <c r="K105" s="379"/>
      <c r="L105" s="381"/>
      <c r="M105" s="382"/>
      <c r="N105" s="383"/>
    </row>
    <row r="106" spans="1:14" ht="15.75" customHeight="1" x14ac:dyDescent="0.25"/>
    <row r="107" spans="1:14" x14ac:dyDescent="0.25">
      <c r="A107" s="125" t="s">
        <v>2</v>
      </c>
    </row>
    <row r="108" spans="1:14" x14ac:dyDescent="0.25"/>
    <row r="109" spans="1:14" x14ac:dyDescent="0.25"/>
    <row r="110" spans="1:14" x14ac:dyDescent="0.25"/>
    <row r="111" spans="1:14" x14ac:dyDescent="0.25"/>
    <row r="112" spans="1: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35" x14ac:dyDescent="0.25"/>
    <row r="136" x14ac:dyDescent="0.25"/>
    <row r="137" x14ac:dyDescent="0.25"/>
    <row r="140" x14ac:dyDescent="0.25"/>
    <row r="141" x14ac:dyDescent="0.25"/>
    <row r="142" x14ac:dyDescent="0.25"/>
    <row r="143" x14ac:dyDescent="0.25"/>
    <row r="144" x14ac:dyDescent="0.25"/>
    <row r="147" x14ac:dyDescent="0.25"/>
    <row r="148" x14ac:dyDescent="0.25"/>
    <row r="149" x14ac:dyDescent="0.25"/>
    <row r="150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</sheetData>
  <mergeCells count="12">
    <mergeCell ref="A1:N1"/>
    <mergeCell ref="A2:N2"/>
    <mergeCell ref="A3:N3"/>
    <mergeCell ref="A4:E4"/>
    <mergeCell ref="A5:A6"/>
    <mergeCell ref="B5:B6"/>
    <mergeCell ref="C5:M5"/>
    <mergeCell ref="A102:N102"/>
    <mergeCell ref="O5:O6"/>
    <mergeCell ref="P5:P6"/>
    <mergeCell ref="A7:N7"/>
    <mergeCell ref="A54:N5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548"/>
  <sheetViews>
    <sheetView workbookViewId="0">
      <selection activeCell="IX45" sqref="IX45:IY45"/>
    </sheetView>
  </sheetViews>
  <sheetFormatPr baseColWidth="10" defaultColWidth="0" defaultRowHeight="15" zeroHeight="1" x14ac:dyDescent="0.25"/>
  <cols>
    <col min="1" max="8" width="14" style="124" customWidth="1"/>
    <col min="9" max="13" width="10.7109375" style="86" hidden="1" customWidth="1"/>
    <col min="14" max="14" width="10.5703125" style="86" hidden="1" customWidth="1"/>
    <col min="15" max="27" width="9.140625" style="86" hidden="1" customWidth="1"/>
    <col min="28" max="256" width="9.140625" style="124" hidden="1"/>
    <col min="257" max="264" width="14" style="124" customWidth="1"/>
    <col min="265" max="283" width="9.140625" style="124" hidden="1" customWidth="1"/>
    <col min="284" max="512" width="9.140625" style="124" hidden="1"/>
    <col min="513" max="520" width="14" style="124" customWidth="1"/>
    <col min="521" max="539" width="9.140625" style="124" hidden="1" customWidth="1"/>
    <col min="540" max="768" width="9.140625" style="124" hidden="1"/>
    <col min="769" max="776" width="14" style="124" customWidth="1"/>
    <col min="777" max="795" width="9.140625" style="124" hidden="1" customWidth="1"/>
    <col min="796" max="1024" width="9.140625" style="124" hidden="1"/>
    <col min="1025" max="1032" width="14" style="124" customWidth="1"/>
    <col min="1033" max="1051" width="9.140625" style="124" hidden="1" customWidth="1"/>
    <col min="1052" max="1280" width="9.140625" style="124" hidden="1"/>
    <col min="1281" max="1288" width="14" style="124" customWidth="1"/>
    <col min="1289" max="1307" width="9.140625" style="124" hidden="1" customWidth="1"/>
    <col min="1308" max="1536" width="9.140625" style="124" hidden="1"/>
    <col min="1537" max="1544" width="14" style="124" customWidth="1"/>
    <col min="1545" max="1563" width="9.140625" style="124" hidden="1" customWidth="1"/>
    <col min="1564" max="1792" width="9.140625" style="124" hidden="1"/>
    <col min="1793" max="1800" width="14" style="124" customWidth="1"/>
    <col min="1801" max="1819" width="9.140625" style="124" hidden="1" customWidth="1"/>
    <col min="1820" max="2048" width="9.140625" style="124" hidden="1"/>
    <col min="2049" max="2056" width="14" style="124" customWidth="1"/>
    <col min="2057" max="2075" width="9.140625" style="124" hidden="1" customWidth="1"/>
    <col min="2076" max="2304" width="9.140625" style="124" hidden="1"/>
    <col min="2305" max="2312" width="14" style="124" customWidth="1"/>
    <col min="2313" max="2331" width="9.140625" style="124" hidden="1" customWidth="1"/>
    <col min="2332" max="2560" width="9.140625" style="124" hidden="1"/>
    <col min="2561" max="2568" width="14" style="124" customWidth="1"/>
    <col min="2569" max="2587" width="9.140625" style="124" hidden="1" customWidth="1"/>
    <col min="2588" max="2816" width="9.140625" style="124" hidden="1"/>
    <col min="2817" max="2824" width="14" style="124" customWidth="1"/>
    <col min="2825" max="2843" width="9.140625" style="124" hidden="1" customWidth="1"/>
    <col min="2844" max="3072" width="9.140625" style="124" hidden="1"/>
    <col min="3073" max="3080" width="14" style="124" customWidth="1"/>
    <col min="3081" max="3099" width="9.140625" style="124" hidden="1" customWidth="1"/>
    <col min="3100" max="3328" width="9.140625" style="124" hidden="1"/>
    <col min="3329" max="3336" width="14" style="124" customWidth="1"/>
    <col min="3337" max="3355" width="9.140625" style="124" hidden="1" customWidth="1"/>
    <col min="3356" max="3584" width="9.140625" style="124" hidden="1"/>
    <col min="3585" max="3592" width="14" style="124" customWidth="1"/>
    <col min="3593" max="3611" width="9.140625" style="124" hidden="1" customWidth="1"/>
    <col min="3612" max="3840" width="9.140625" style="124" hidden="1"/>
    <col min="3841" max="3848" width="14" style="124" customWidth="1"/>
    <col min="3849" max="3867" width="9.140625" style="124" hidden="1" customWidth="1"/>
    <col min="3868" max="4096" width="9.140625" style="124" hidden="1"/>
    <col min="4097" max="4104" width="14" style="124" customWidth="1"/>
    <col min="4105" max="4123" width="9.140625" style="124" hidden="1" customWidth="1"/>
    <col min="4124" max="4352" width="9.140625" style="124" hidden="1"/>
    <col min="4353" max="4360" width="14" style="124" customWidth="1"/>
    <col min="4361" max="4379" width="9.140625" style="124" hidden="1" customWidth="1"/>
    <col min="4380" max="4608" width="9.140625" style="124" hidden="1"/>
    <col min="4609" max="4616" width="14" style="124" customWidth="1"/>
    <col min="4617" max="4635" width="9.140625" style="124" hidden="1" customWidth="1"/>
    <col min="4636" max="4864" width="9.140625" style="124" hidden="1"/>
    <col min="4865" max="4872" width="14" style="124" customWidth="1"/>
    <col min="4873" max="4891" width="9.140625" style="124" hidden="1" customWidth="1"/>
    <col min="4892" max="5120" width="9.140625" style="124" hidden="1"/>
    <col min="5121" max="5128" width="14" style="124" customWidth="1"/>
    <col min="5129" max="5147" width="9.140625" style="124" hidden="1" customWidth="1"/>
    <col min="5148" max="5376" width="9.140625" style="124" hidden="1"/>
    <col min="5377" max="5384" width="14" style="124" customWidth="1"/>
    <col min="5385" max="5403" width="9.140625" style="124" hidden="1" customWidth="1"/>
    <col min="5404" max="5632" width="9.140625" style="124" hidden="1"/>
    <col min="5633" max="5640" width="14" style="124" customWidth="1"/>
    <col min="5641" max="5659" width="9.140625" style="124" hidden="1" customWidth="1"/>
    <col min="5660" max="5888" width="9.140625" style="124" hidden="1"/>
    <col min="5889" max="5896" width="14" style="124" customWidth="1"/>
    <col min="5897" max="5915" width="9.140625" style="124" hidden="1" customWidth="1"/>
    <col min="5916" max="6144" width="9.140625" style="124" hidden="1"/>
    <col min="6145" max="6152" width="14" style="124" customWidth="1"/>
    <col min="6153" max="6171" width="9.140625" style="124" hidden="1" customWidth="1"/>
    <col min="6172" max="6400" width="9.140625" style="124" hidden="1"/>
    <col min="6401" max="6408" width="14" style="124" customWidth="1"/>
    <col min="6409" max="6427" width="9.140625" style="124" hidden="1" customWidth="1"/>
    <col min="6428" max="6656" width="9.140625" style="124" hidden="1"/>
    <col min="6657" max="6664" width="14" style="124" customWidth="1"/>
    <col min="6665" max="6683" width="9.140625" style="124" hidden="1" customWidth="1"/>
    <col min="6684" max="6912" width="9.140625" style="124" hidden="1"/>
    <col min="6913" max="6920" width="14" style="124" customWidth="1"/>
    <col min="6921" max="6939" width="9.140625" style="124" hidden="1" customWidth="1"/>
    <col min="6940" max="7168" width="9.140625" style="124" hidden="1"/>
    <col min="7169" max="7176" width="14" style="124" customWidth="1"/>
    <col min="7177" max="7195" width="9.140625" style="124" hidden="1" customWidth="1"/>
    <col min="7196" max="7424" width="9.140625" style="124" hidden="1"/>
    <col min="7425" max="7432" width="14" style="124" customWidth="1"/>
    <col min="7433" max="7451" width="9.140625" style="124" hidden="1" customWidth="1"/>
    <col min="7452" max="7680" width="9.140625" style="124" hidden="1"/>
    <col min="7681" max="7688" width="14" style="124" customWidth="1"/>
    <col min="7689" max="7707" width="9.140625" style="124" hidden="1" customWidth="1"/>
    <col min="7708" max="7936" width="9.140625" style="124" hidden="1"/>
    <col min="7937" max="7944" width="14" style="124" customWidth="1"/>
    <col min="7945" max="7963" width="9.140625" style="124" hidden="1" customWidth="1"/>
    <col min="7964" max="8192" width="9.140625" style="124" hidden="1"/>
    <col min="8193" max="8200" width="14" style="124" customWidth="1"/>
    <col min="8201" max="8219" width="9.140625" style="124" hidden="1" customWidth="1"/>
    <col min="8220" max="8448" width="9.140625" style="124" hidden="1"/>
    <col min="8449" max="8456" width="14" style="124" customWidth="1"/>
    <col min="8457" max="8475" width="9.140625" style="124" hidden="1" customWidth="1"/>
    <col min="8476" max="8704" width="9.140625" style="124" hidden="1"/>
    <col min="8705" max="8712" width="14" style="124" customWidth="1"/>
    <col min="8713" max="8731" width="9.140625" style="124" hidden="1" customWidth="1"/>
    <col min="8732" max="8960" width="9.140625" style="124" hidden="1"/>
    <col min="8961" max="8968" width="14" style="124" customWidth="1"/>
    <col min="8969" max="8987" width="9.140625" style="124" hidden="1" customWidth="1"/>
    <col min="8988" max="9216" width="9.140625" style="124" hidden="1"/>
    <col min="9217" max="9224" width="14" style="124" customWidth="1"/>
    <col min="9225" max="9243" width="9.140625" style="124" hidden="1" customWidth="1"/>
    <col min="9244" max="9472" width="9.140625" style="124" hidden="1"/>
    <col min="9473" max="9480" width="14" style="124" customWidth="1"/>
    <col min="9481" max="9499" width="9.140625" style="124" hidden="1" customWidth="1"/>
    <col min="9500" max="9728" width="9.140625" style="124" hidden="1"/>
    <col min="9729" max="9736" width="14" style="124" customWidth="1"/>
    <col min="9737" max="9755" width="9.140625" style="124" hidden="1" customWidth="1"/>
    <col min="9756" max="9984" width="9.140625" style="124" hidden="1"/>
    <col min="9985" max="9992" width="14" style="124" customWidth="1"/>
    <col min="9993" max="10011" width="9.140625" style="124" hidden="1" customWidth="1"/>
    <col min="10012" max="10240" width="9.140625" style="124" hidden="1"/>
    <col min="10241" max="10248" width="14" style="124" customWidth="1"/>
    <col min="10249" max="10267" width="9.140625" style="124" hidden="1" customWidth="1"/>
    <col min="10268" max="10496" width="9.140625" style="124" hidden="1"/>
    <col min="10497" max="10504" width="14" style="124" customWidth="1"/>
    <col min="10505" max="10523" width="9.140625" style="124" hidden="1" customWidth="1"/>
    <col min="10524" max="10752" width="9.140625" style="124" hidden="1"/>
    <col min="10753" max="10760" width="14" style="124" customWidth="1"/>
    <col min="10761" max="10779" width="9.140625" style="124" hidden="1" customWidth="1"/>
    <col min="10780" max="11008" width="9.140625" style="124" hidden="1"/>
    <col min="11009" max="11016" width="14" style="124" customWidth="1"/>
    <col min="11017" max="11035" width="9.140625" style="124" hidden="1" customWidth="1"/>
    <col min="11036" max="11264" width="9.140625" style="124" hidden="1"/>
    <col min="11265" max="11272" width="14" style="124" customWidth="1"/>
    <col min="11273" max="11291" width="9.140625" style="124" hidden="1" customWidth="1"/>
    <col min="11292" max="11520" width="9.140625" style="124" hidden="1"/>
    <col min="11521" max="11528" width="14" style="124" customWidth="1"/>
    <col min="11529" max="11547" width="9.140625" style="124" hidden="1" customWidth="1"/>
    <col min="11548" max="11776" width="9.140625" style="124" hidden="1"/>
    <col min="11777" max="11784" width="14" style="124" customWidth="1"/>
    <col min="11785" max="11803" width="9.140625" style="124" hidden="1" customWidth="1"/>
    <col min="11804" max="12032" width="9.140625" style="124" hidden="1"/>
    <col min="12033" max="12040" width="14" style="124" customWidth="1"/>
    <col min="12041" max="12059" width="9.140625" style="124" hidden="1" customWidth="1"/>
    <col min="12060" max="12288" width="9.140625" style="124" hidden="1"/>
    <col min="12289" max="12296" width="14" style="124" customWidth="1"/>
    <col min="12297" max="12315" width="9.140625" style="124" hidden="1" customWidth="1"/>
    <col min="12316" max="12544" width="9.140625" style="124" hidden="1"/>
    <col min="12545" max="12552" width="14" style="124" customWidth="1"/>
    <col min="12553" max="12571" width="9.140625" style="124" hidden="1" customWidth="1"/>
    <col min="12572" max="12800" width="9.140625" style="124" hidden="1"/>
    <col min="12801" max="12808" width="14" style="124" customWidth="1"/>
    <col min="12809" max="12827" width="9.140625" style="124" hidden="1" customWidth="1"/>
    <col min="12828" max="13056" width="9.140625" style="124" hidden="1"/>
    <col min="13057" max="13064" width="14" style="124" customWidth="1"/>
    <col min="13065" max="13083" width="9.140625" style="124" hidden="1" customWidth="1"/>
    <col min="13084" max="13312" width="9.140625" style="124" hidden="1"/>
    <col min="13313" max="13320" width="14" style="124" customWidth="1"/>
    <col min="13321" max="13339" width="9.140625" style="124" hidden="1" customWidth="1"/>
    <col min="13340" max="13568" width="9.140625" style="124" hidden="1"/>
    <col min="13569" max="13576" width="14" style="124" customWidth="1"/>
    <col min="13577" max="13595" width="9.140625" style="124" hidden="1" customWidth="1"/>
    <col min="13596" max="13824" width="9.140625" style="124" hidden="1"/>
    <col min="13825" max="13832" width="14" style="124" customWidth="1"/>
    <col min="13833" max="13851" width="9.140625" style="124" hidden="1" customWidth="1"/>
    <col min="13852" max="14080" width="9.140625" style="124" hidden="1"/>
    <col min="14081" max="14088" width="14" style="124" customWidth="1"/>
    <col min="14089" max="14107" width="9.140625" style="124" hidden="1" customWidth="1"/>
    <col min="14108" max="14336" width="9.140625" style="124" hidden="1"/>
    <col min="14337" max="14344" width="14" style="124" customWidth="1"/>
    <col min="14345" max="14363" width="9.140625" style="124" hidden="1" customWidth="1"/>
    <col min="14364" max="14592" width="9.140625" style="124" hidden="1"/>
    <col min="14593" max="14600" width="14" style="124" customWidth="1"/>
    <col min="14601" max="14619" width="9.140625" style="124" hidden="1" customWidth="1"/>
    <col min="14620" max="14848" width="9.140625" style="124" hidden="1"/>
    <col min="14849" max="14856" width="14" style="124" customWidth="1"/>
    <col min="14857" max="14875" width="9.140625" style="124" hidden="1" customWidth="1"/>
    <col min="14876" max="15104" width="9.140625" style="124" hidden="1"/>
    <col min="15105" max="15112" width="14" style="124" customWidth="1"/>
    <col min="15113" max="15131" width="9.140625" style="124" hidden="1" customWidth="1"/>
    <col min="15132" max="15360" width="9.140625" style="124" hidden="1"/>
    <col min="15361" max="15368" width="14" style="124" customWidth="1"/>
    <col min="15369" max="15387" width="9.140625" style="124" hidden="1" customWidth="1"/>
    <col min="15388" max="15616" width="9.140625" style="124" hidden="1"/>
    <col min="15617" max="15624" width="14" style="124" customWidth="1"/>
    <col min="15625" max="15643" width="9.140625" style="124" hidden="1" customWidth="1"/>
    <col min="15644" max="15872" width="9.140625" style="124" hidden="1"/>
    <col min="15873" max="15880" width="14" style="124" customWidth="1"/>
    <col min="15881" max="15899" width="9.140625" style="124" hidden="1" customWidth="1"/>
    <col min="15900" max="16128" width="9.140625" style="124" hidden="1"/>
    <col min="16129" max="16136" width="14" style="124" customWidth="1"/>
    <col min="16137" max="16155" width="9.140625" style="124" hidden="1" customWidth="1"/>
    <col min="16156" max="16384" width="9.140625" style="124" hidden="1"/>
  </cols>
  <sheetData>
    <row r="1" spans="1:16" ht="18" x14ac:dyDescent="0.25">
      <c r="A1" s="553" t="s">
        <v>179</v>
      </c>
      <c r="B1" s="554"/>
      <c r="C1" s="554"/>
      <c r="D1" s="554"/>
      <c r="E1" s="554"/>
      <c r="F1" s="554"/>
      <c r="G1" s="554"/>
      <c r="H1" s="555"/>
      <c r="I1" s="9"/>
      <c r="J1" s="9"/>
      <c r="K1" s="9"/>
      <c r="L1" s="9"/>
      <c r="M1" s="9"/>
      <c r="N1" s="10"/>
    </row>
    <row r="2" spans="1:16" ht="18.75" x14ac:dyDescent="0.25">
      <c r="A2" s="556" t="s">
        <v>1113</v>
      </c>
      <c r="B2" s="557"/>
      <c r="C2" s="557"/>
      <c r="D2" s="557"/>
      <c r="E2" s="557"/>
      <c r="F2" s="557"/>
      <c r="G2" s="557"/>
      <c r="H2" s="558"/>
      <c r="I2" s="10"/>
      <c r="J2" s="10"/>
      <c r="K2" s="10"/>
      <c r="L2" s="10"/>
      <c r="M2" s="10"/>
      <c r="N2" s="10"/>
    </row>
    <row r="3" spans="1:16" ht="10.5" customHeight="1" x14ac:dyDescent="0.25">
      <c r="A3" s="559"/>
      <c r="B3" s="560"/>
      <c r="C3" s="560"/>
      <c r="D3" s="560"/>
      <c r="E3" s="560"/>
      <c r="F3" s="560"/>
      <c r="G3" s="560"/>
      <c r="H3" s="561"/>
      <c r="I3" s="9"/>
      <c r="J3" s="9"/>
      <c r="K3" s="9"/>
      <c r="L3" s="9"/>
      <c r="M3" s="9"/>
      <c r="N3" s="10"/>
    </row>
    <row r="4" spans="1:16" ht="5.25" customHeight="1" x14ac:dyDescent="0.25">
      <c r="A4" s="551"/>
      <c r="B4" s="535"/>
      <c r="C4" s="535"/>
      <c r="D4" s="535"/>
      <c r="E4" s="535"/>
      <c r="F4" s="129"/>
      <c r="G4" s="129"/>
      <c r="H4" s="248"/>
    </row>
    <row r="5" spans="1:16" x14ac:dyDescent="0.25">
      <c r="A5" s="552" t="s">
        <v>126</v>
      </c>
      <c r="B5" s="536" t="s">
        <v>127</v>
      </c>
      <c r="C5" s="537" t="s">
        <v>128</v>
      </c>
      <c r="D5" s="562"/>
      <c r="E5" s="562"/>
      <c r="F5" s="562"/>
      <c r="G5" s="562"/>
      <c r="H5" s="563"/>
      <c r="I5" s="10"/>
      <c r="J5" s="10"/>
      <c r="K5" s="10"/>
      <c r="L5" s="10"/>
      <c r="M5" s="10"/>
      <c r="N5" s="12"/>
      <c r="O5" s="525"/>
      <c r="P5" s="525"/>
    </row>
    <row r="6" spans="1:16" x14ac:dyDescent="0.25">
      <c r="A6" s="552"/>
      <c r="B6" s="536"/>
      <c r="C6" s="232" t="s">
        <v>180</v>
      </c>
      <c r="D6" s="232" t="s">
        <v>181</v>
      </c>
      <c r="E6" s="232" t="s">
        <v>182</v>
      </c>
      <c r="F6" s="232" t="s">
        <v>183</v>
      </c>
      <c r="G6" s="232" t="s">
        <v>184</v>
      </c>
      <c r="H6" s="249" t="s">
        <v>185</v>
      </c>
      <c r="I6" s="13"/>
      <c r="J6" s="13"/>
      <c r="K6" s="13"/>
      <c r="L6" s="13"/>
      <c r="M6" s="13"/>
      <c r="N6" s="13"/>
      <c r="O6" s="525"/>
      <c r="P6" s="525"/>
    </row>
    <row r="7" spans="1:16" ht="15.75" thickBot="1" x14ac:dyDescent="0.3">
      <c r="A7" s="250" t="s">
        <v>138</v>
      </c>
      <c r="B7" s="270"/>
      <c r="C7" s="239"/>
      <c r="D7" s="239"/>
      <c r="E7" s="239"/>
      <c r="F7" s="239"/>
      <c r="G7" s="239"/>
      <c r="H7" s="251"/>
      <c r="I7" s="14"/>
      <c r="J7" s="14"/>
      <c r="K7" s="14"/>
      <c r="L7" s="14"/>
      <c r="M7" s="14"/>
      <c r="N7" s="85"/>
    </row>
    <row r="8" spans="1:16" x14ac:dyDescent="0.25">
      <c r="A8" s="412" t="s">
        <v>139</v>
      </c>
      <c r="B8" s="413" t="s">
        <v>162</v>
      </c>
      <c r="C8" s="413"/>
      <c r="D8" s="413"/>
      <c r="E8" s="413">
        <v>4.21</v>
      </c>
      <c r="F8" s="413">
        <v>4.83</v>
      </c>
      <c r="G8" s="413">
        <v>4.59</v>
      </c>
      <c r="H8" s="414">
        <v>4.18</v>
      </c>
      <c r="I8" s="15"/>
      <c r="J8" s="15"/>
      <c r="K8" s="15"/>
      <c r="L8" s="15"/>
      <c r="M8" s="15"/>
      <c r="N8" s="15"/>
    </row>
    <row r="9" spans="1:16" x14ac:dyDescent="0.25">
      <c r="A9" s="237" t="s">
        <v>139</v>
      </c>
      <c r="B9" s="120" t="s">
        <v>163</v>
      </c>
      <c r="C9" s="120"/>
      <c r="D9" s="120"/>
      <c r="E9" s="120">
        <v>3.98</v>
      </c>
      <c r="F9" s="120"/>
      <c r="G9" s="120"/>
      <c r="H9" s="238"/>
      <c r="I9" s="16"/>
      <c r="J9" s="16"/>
      <c r="K9" s="16"/>
      <c r="L9" s="16"/>
      <c r="M9" s="16"/>
      <c r="N9" s="16"/>
    </row>
    <row r="10" spans="1:16" x14ac:dyDescent="0.25">
      <c r="A10" s="237" t="s">
        <v>139</v>
      </c>
      <c r="B10" s="120" t="s">
        <v>164</v>
      </c>
      <c r="C10" s="120"/>
      <c r="D10" s="120"/>
      <c r="E10" s="120">
        <v>4.2</v>
      </c>
      <c r="F10" s="120"/>
      <c r="G10" s="120"/>
      <c r="H10" s="238"/>
      <c r="I10" s="16"/>
      <c r="J10" s="16"/>
      <c r="K10" s="16"/>
      <c r="L10" s="16"/>
      <c r="M10" s="16"/>
      <c r="N10" s="16"/>
    </row>
    <row r="11" spans="1:16" x14ac:dyDescent="0.25">
      <c r="A11" s="237" t="s">
        <v>139</v>
      </c>
      <c r="B11" s="120" t="s">
        <v>165</v>
      </c>
      <c r="C11" s="120">
        <v>6.49</v>
      </c>
      <c r="D11" s="120">
        <v>3.84</v>
      </c>
      <c r="E11" s="120"/>
      <c r="F11" s="120"/>
      <c r="G11" s="120"/>
      <c r="H11" s="238"/>
      <c r="I11" s="16"/>
      <c r="J11" s="16"/>
      <c r="K11" s="16"/>
      <c r="L11" s="16"/>
      <c r="M11" s="16"/>
      <c r="N11" s="16"/>
    </row>
    <row r="12" spans="1:16" x14ac:dyDescent="0.25">
      <c r="A12" s="237" t="s">
        <v>139</v>
      </c>
      <c r="B12" s="120" t="s">
        <v>146</v>
      </c>
      <c r="C12" s="120"/>
      <c r="D12" s="120">
        <v>6</v>
      </c>
      <c r="E12" s="120"/>
      <c r="F12" s="120">
        <v>4.05</v>
      </c>
      <c r="G12" s="120">
        <v>3.54</v>
      </c>
      <c r="H12" s="238">
        <v>4.1900000000000004</v>
      </c>
      <c r="I12" s="16"/>
      <c r="J12" s="16"/>
      <c r="K12" s="16"/>
      <c r="L12" s="16"/>
      <c r="M12" s="16"/>
      <c r="N12" s="16"/>
    </row>
    <row r="13" spans="1:16" x14ac:dyDescent="0.25">
      <c r="A13" s="237" t="s">
        <v>139</v>
      </c>
      <c r="B13" s="120" t="s">
        <v>150</v>
      </c>
      <c r="C13" s="120"/>
      <c r="D13" s="120"/>
      <c r="E13" s="120"/>
      <c r="F13" s="120">
        <v>4.49</v>
      </c>
      <c r="G13" s="120"/>
      <c r="H13" s="238">
        <v>3.9</v>
      </c>
      <c r="I13" s="16"/>
      <c r="J13" s="16"/>
      <c r="K13" s="16"/>
      <c r="L13" s="16"/>
      <c r="M13" s="16"/>
      <c r="N13" s="16"/>
    </row>
    <row r="14" spans="1:16" x14ac:dyDescent="0.25">
      <c r="A14" s="237" t="s">
        <v>139</v>
      </c>
      <c r="B14" s="120" t="s">
        <v>172</v>
      </c>
      <c r="C14" s="120"/>
      <c r="D14" s="120"/>
      <c r="E14" s="120"/>
      <c r="F14" s="120">
        <v>3.48</v>
      </c>
      <c r="G14" s="120">
        <v>4.54</v>
      </c>
      <c r="H14" s="238"/>
      <c r="I14" s="16"/>
      <c r="J14" s="16"/>
      <c r="K14" s="16"/>
      <c r="L14" s="16"/>
      <c r="M14" s="16"/>
      <c r="N14" s="16"/>
    </row>
    <row r="15" spans="1:16" x14ac:dyDescent="0.25">
      <c r="A15" s="237" t="s">
        <v>139</v>
      </c>
      <c r="B15" s="120" t="s">
        <v>140</v>
      </c>
      <c r="C15" s="120"/>
      <c r="D15" s="120"/>
      <c r="E15" s="120">
        <v>4.28</v>
      </c>
      <c r="F15" s="120">
        <v>5.16</v>
      </c>
      <c r="G15" s="120">
        <v>3.86</v>
      </c>
      <c r="H15" s="238">
        <v>4.1900000000000004</v>
      </c>
      <c r="I15" s="16"/>
      <c r="J15" s="16"/>
      <c r="K15" s="16"/>
      <c r="L15" s="16"/>
      <c r="M15" s="16"/>
      <c r="N15" s="16"/>
    </row>
    <row r="16" spans="1:16" x14ac:dyDescent="0.25">
      <c r="A16" s="237" t="s">
        <v>141</v>
      </c>
      <c r="B16" s="120" t="s">
        <v>186</v>
      </c>
      <c r="C16" s="120"/>
      <c r="D16" s="120">
        <v>3.6</v>
      </c>
      <c r="E16" s="120"/>
      <c r="F16" s="120"/>
      <c r="G16" s="120"/>
      <c r="H16" s="238"/>
      <c r="I16" s="16"/>
      <c r="J16" s="16"/>
      <c r="K16" s="16"/>
      <c r="L16" s="16"/>
      <c r="M16" s="16"/>
      <c r="N16" s="16"/>
    </row>
    <row r="17" spans="1:14" x14ac:dyDescent="0.25">
      <c r="A17" s="237" t="s">
        <v>141</v>
      </c>
      <c r="B17" s="120" t="s">
        <v>152</v>
      </c>
      <c r="C17" s="120"/>
      <c r="D17" s="120"/>
      <c r="E17" s="120"/>
      <c r="F17" s="120"/>
      <c r="G17" s="120"/>
      <c r="H17" s="238">
        <v>5.25</v>
      </c>
      <c r="I17" s="16"/>
      <c r="J17" s="16"/>
      <c r="K17" s="16"/>
      <c r="L17" s="16"/>
      <c r="M17" s="16"/>
      <c r="N17" s="16"/>
    </row>
    <row r="18" spans="1:14" x14ac:dyDescent="0.25">
      <c r="A18" s="237" t="s">
        <v>141</v>
      </c>
      <c r="B18" s="120" t="s">
        <v>142</v>
      </c>
      <c r="C18" s="120"/>
      <c r="D18" s="120"/>
      <c r="E18" s="120"/>
      <c r="F18" s="120"/>
      <c r="G18" s="120">
        <v>3.88</v>
      </c>
      <c r="H18" s="238">
        <v>4.49</v>
      </c>
      <c r="I18" s="16"/>
      <c r="J18" s="16"/>
      <c r="K18" s="16"/>
      <c r="L18" s="16"/>
      <c r="M18" s="16"/>
      <c r="N18" s="16"/>
    </row>
    <row r="19" spans="1:14" x14ac:dyDescent="0.25">
      <c r="A19" s="237" t="s">
        <v>141</v>
      </c>
      <c r="B19" s="120" t="s">
        <v>154</v>
      </c>
      <c r="C19" s="120"/>
      <c r="D19" s="120"/>
      <c r="E19" s="120"/>
      <c r="F19" s="120"/>
      <c r="G19" s="120">
        <v>4</v>
      </c>
      <c r="H19" s="238"/>
      <c r="I19" s="16"/>
      <c r="J19" s="16"/>
      <c r="K19" s="16"/>
      <c r="L19" s="16"/>
      <c r="M19" s="16"/>
      <c r="N19" s="16"/>
    </row>
    <row r="20" spans="1:14" x14ac:dyDescent="0.25">
      <c r="A20" s="237" t="s">
        <v>141</v>
      </c>
      <c r="B20" s="120" t="s">
        <v>171</v>
      </c>
      <c r="C20" s="120"/>
      <c r="D20" s="120"/>
      <c r="E20" s="120"/>
      <c r="F20" s="120">
        <v>4.5</v>
      </c>
      <c r="G20" s="120"/>
      <c r="H20" s="238"/>
      <c r="I20" s="16"/>
      <c r="J20" s="16"/>
      <c r="K20" s="16"/>
      <c r="L20" s="16"/>
      <c r="M20" s="16"/>
      <c r="N20" s="16"/>
    </row>
    <row r="21" spans="1:14" x14ac:dyDescent="0.25">
      <c r="A21" s="237" t="s">
        <v>141</v>
      </c>
      <c r="B21" s="120" t="s">
        <v>1153</v>
      </c>
      <c r="C21" s="120"/>
      <c r="D21" s="120"/>
      <c r="E21" s="120"/>
      <c r="F21" s="120"/>
      <c r="G21" s="120"/>
      <c r="H21" s="238">
        <v>4.1500000000000004</v>
      </c>
      <c r="I21" s="16"/>
      <c r="J21" s="16"/>
      <c r="K21" s="16"/>
      <c r="L21" s="16"/>
      <c r="M21" s="16"/>
      <c r="N21" s="16"/>
    </row>
    <row r="22" spans="1:14" x14ac:dyDescent="0.25">
      <c r="A22" s="237" t="s">
        <v>141</v>
      </c>
      <c r="B22" s="120" t="s">
        <v>189</v>
      </c>
      <c r="C22" s="120">
        <v>4.7</v>
      </c>
      <c r="D22" s="120">
        <v>5.64</v>
      </c>
      <c r="E22" s="120">
        <v>4.59</v>
      </c>
      <c r="F22" s="120">
        <v>4.3499999999999996</v>
      </c>
      <c r="G22" s="120">
        <v>5.13</v>
      </c>
      <c r="H22" s="238">
        <v>4.25</v>
      </c>
      <c r="I22" s="16"/>
      <c r="J22" s="16"/>
      <c r="K22" s="16"/>
      <c r="L22" s="16"/>
      <c r="M22" s="16"/>
      <c r="N22" s="16"/>
    </row>
    <row r="23" spans="1:14" x14ac:dyDescent="0.25">
      <c r="A23" s="237" t="s">
        <v>141</v>
      </c>
      <c r="B23" s="120" t="s">
        <v>143</v>
      </c>
      <c r="C23" s="120"/>
      <c r="D23" s="120">
        <v>5.5</v>
      </c>
      <c r="E23" s="120">
        <v>4.4000000000000004</v>
      </c>
      <c r="F23" s="120">
        <v>4.5</v>
      </c>
      <c r="G23" s="120">
        <v>4.71</v>
      </c>
      <c r="H23" s="238">
        <v>5.29</v>
      </c>
      <c r="I23" s="16"/>
      <c r="J23" s="16"/>
      <c r="K23" s="16"/>
      <c r="L23" s="16"/>
      <c r="M23" s="16"/>
      <c r="N23" s="16"/>
    </row>
    <row r="24" spans="1:14" x14ac:dyDescent="0.25">
      <c r="A24" s="237" t="s">
        <v>141</v>
      </c>
      <c r="B24" s="120" t="s">
        <v>546</v>
      </c>
      <c r="C24" s="120"/>
      <c r="D24" s="120"/>
      <c r="E24" s="120">
        <v>5</v>
      </c>
      <c r="F24" s="120"/>
      <c r="G24" s="120"/>
      <c r="H24" s="238"/>
      <c r="I24" s="16"/>
      <c r="J24" s="16"/>
      <c r="K24" s="16"/>
      <c r="L24" s="16"/>
      <c r="M24" s="16"/>
      <c r="N24" s="16"/>
    </row>
    <row r="25" spans="1:14" x14ac:dyDescent="0.25">
      <c r="A25" s="237" t="s">
        <v>141</v>
      </c>
      <c r="B25" s="120" t="s">
        <v>187</v>
      </c>
      <c r="C25" s="120"/>
      <c r="D25" s="120"/>
      <c r="E25" s="120"/>
      <c r="F25" s="120"/>
      <c r="G25" s="120">
        <v>3.79</v>
      </c>
      <c r="H25" s="238">
        <v>4.5599999999999996</v>
      </c>
      <c r="I25" s="16"/>
      <c r="J25" s="16"/>
      <c r="K25" s="16"/>
      <c r="L25" s="16"/>
      <c r="M25" s="16"/>
      <c r="N25" s="16"/>
    </row>
    <row r="26" spans="1:14" x14ac:dyDescent="0.25">
      <c r="A26" s="237" t="s">
        <v>141</v>
      </c>
      <c r="B26" s="120" t="s">
        <v>158</v>
      </c>
      <c r="C26" s="120"/>
      <c r="D26" s="120"/>
      <c r="E26" s="120"/>
      <c r="F26" s="120">
        <v>4.2</v>
      </c>
      <c r="G26" s="120"/>
      <c r="H26" s="238">
        <v>5.25</v>
      </c>
      <c r="I26" s="16"/>
      <c r="J26" s="16"/>
      <c r="K26" s="16"/>
      <c r="L26" s="16"/>
      <c r="M26" s="16"/>
      <c r="N26" s="16"/>
    </row>
    <row r="27" spans="1:14" x14ac:dyDescent="0.25">
      <c r="A27" s="237" t="s">
        <v>849</v>
      </c>
      <c r="B27" s="120" t="s">
        <v>177</v>
      </c>
      <c r="C27" s="120"/>
      <c r="D27" s="120"/>
      <c r="E27" s="120">
        <v>3.62</v>
      </c>
      <c r="F27" s="120">
        <v>4.7300000000000004</v>
      </c>
      <c r="G27" s="120">
        <v>4.58</v>
      </c>
      <c r="H27" s="238">
        <v>4.38</v>
      </c>
      <c r="I27" s="16"/>
      <c r="J27" s="16"/>
      <c r="K27" s="16"/>
      <c r="L27" s="16"/>
      <c r="M27" s="16"/>
      <c r="N27" s="16"/>
    </row>
    <row r="28" spans="1:14" x14ac:dyDescent="0.25">
      <c r="A28" s="237" t="s">
        <v>159</v>
      </c>
      <c r="B28" s="120" t="s">
        <v>160</v>
      </c>
      <c r="C28" s="120"/>
      <c r="D28" s="120"/>
      <c r="E28" s="120"/>
      <c r="F28" s="120">
        <v>3.5</v>
      </c>
      <c r="G28" s="120">
        <v>3</v>
      </c>
      <c r="H28" s="238">
        <v>3</v>
      </c>
      <c r="I28" s="16"/>
      <c r="J28" s="16"/>
      <c r="K28" s="16"/>
      <c r="L28" s="16"/>
      <c r="M28" s="16"/>
      <c r="N28" s="16"/>
    </row>
    <row r="29" spans="1:14" x14ac:dyDescent="0.25">
      <c r="A29" s="237" t="s">
        <v>218</v>
      </c>
      <c r="B29" s="120" t="s">
        <v>160</v>
      </c>
      <c r="C29" s="120"/>
      <c r="D29" s="120"/>
      <c r="E29" s="120"/>
      <c r="F29" s="120"/>
      <c r="G29" s="120"/>
      <c r="H29" s="238">
        <v>3.44</v>
      </c>
      <c r="I29" s="16"/>
      <c r="J29" s="16"/>
      <c r="K29" s="16"/>
      <c r="L29" s="16"/>
      <c r="M29" s="16"/>
      <c r="N29" s="16"/>
    </row>
    <row r="30" spans="1:14" x14ac:dyDescent="0.25">
      <c r="A30" s="237" t="s">
        <v>161</v>
      </c>
      <c r="B30" s="120" t="s">
        <v>162</v>
      </c>
      <c r="C30" s="120">
        <v>4.47</v>
      </c>
      <c r="D30" s="120">
        <v>4.49</v>
      </c>
      <c r="E30" s="120">
        <v>4.46</v>
      </c>
      <c r="F30" s="120">
        <v>4.75</v>
      </c>
      <c r="G30" s="120">
        <v>4.9800000000000004</v>
      </c>
      <c r="H30" s="238">
        <v>5.36</v>
      </c>
      <c r="I30" s="16"/>
      <c r="J30" s="16"/>
      <c r="K30" s="16"/>
      <c r="L30" s="16"/>
      <c r="M30" s="16"/>
      <c r="N30" s="16"/>
    </row>
    <row r="31" spans="1:14" x14ac:dyDescent="0.25">
      <c r="A31" s="237" t="s">
        <v>161</v>
      </c>
      <c r="B31" s="120" t="s">
        <v>163</v>
      </c>
      <c r="C31" s="120">
        <v>5.2</v>
      </c>
      <c r="D31" s="120">
        <v>4.82</v>
      </c>
      <c r="E31" s="120">
        <v>4.63</v>
      </c>
      <c r="F31" s="120">
        <v>4.95</v>
      </c>
      <c r="G31" s="120">
        <v>4.93</v>
      </c>
      <c r="H31" s="238">
        <v>4.42</v>
      </c>
      <c r="I31" s="16"/>
      <c r="J31" s="16"/>
      <c r="K31" s="16"/>
      <c r="L31" s="16"/>
      <c r="M31" s="16"/>
      <c r="N31" s="16"/>
    </row>
    <row r="32" spans="1:14" x14ac:dyDescent="0.25">
      <c r="A32" s="237" t="s">
        <v>161</v>
      </c>
      <c r="B32" s="120" t="s">
        <v>164</v>
      </c>
      <c r="C32" s="120">
        <v>4.16</v>
      </c>
      <c r="D32" s="120">
        <v>3.6</v>
      </c>
      <c r="E32" s="120">
        <v>4.42</v>
      </c>
      <c r="F32" s="120">
        <v>4.41</v>
      </c>
      <c r="G32" s="120">
        <v>3.46</v>
      </c>
      <c r="H32" s="238">
        <v>4.6500000000000004</v>
      </c>
      <c r="I32" s="16"/>
      <c r="J32" s="16"/>
      <c r="K32" s="16"/>
      <c r="L32" s="16"/>
      <c r="M32" s="16"/>
      <c r="N32" s="16"/>
    </row>
    <row r="33" spans="1:27" x14ac:dyDescent="0.25">
      <c r="A33" s="237" t="s">
        <v>161</v>
      </c>
      <c r="B33" s="120" t="s">
        <v>165</v>
      </c>
      <c r="C33" s="120">
        <v>4.05</v>
      </c>
      <c r="D33" s="120">
        <v>4.03</v>
      </c>
      <c r="E33" s="120">
        <v>4.8</v>
      </c>
      <c r="F33" s="120">
        <v>4.58</v>
      </c>
      <c r="G33" s="120">
        <v>4.29</v>
      </c>
      <c r="H33" s="238">
        <v>4.9400000000000004</v>
      </c>
      <c r="I33" s="16"/>
      <c r="J33" s="16"/>
      <c r="K33" s="16"/>
      <c r="L33" s="16"/>
      <c r="M33" s="16"/>
      <c r="N33" s="16"/>
    </row>
    <row r="34" spans="1:27" x14ac:dyDescent="0.25">
      <c r="A34" s="237" t="s">
        <v>161</v>
      </c>
      <c r="B34" s="120" t="s">
        <v>146</v>
      </c>
      <c r="C34" s="120">
        <v>4.32</v>
      </c>
      <c r="D34" s="120">
        <v>4.43</v>
      </c>
      <c r="E34" s="120">
        <v>4.7300000000000004</v>
      </c>
      <c r="F34" s="120">
        <v>4.49</v>
      </c>
      <c r="G34" s="120">
        <v>4.5999999999999996</v>
      </c>
      <c r="H34" s="238">
        <v>4.3899999999999997</v>
      </c>
      <c r="I34" s="16"/>
      <c r="J34" s="16"/>
      <c r="K34" s="16"/>
      <c r="L34" s="16"/>
      <c r="M34" s="16"/>
      <c r="N34" s="16"/>
    </row>
    <row r="35" spans="1:27" x14ac:dyDescent="0.25">
      <c r="A35" s="237" t="s">
        <v>161</v>
      </c>
      <c r="B35" s="120" t="s">
        <v>150</v>
      </c>
      <c r="C35" s="120">
        <v>4.83</v>
      </c>
      <c r="D35" s="120">
        <v>4.37</v>
      </c>
      <c r="E35" s="120">
        <v>4.58</v>
      </c>
      <c r="F35" s="120">
        <v>4.75</v>
      </c>
      <c r="G35" s="120">
        <v>4.47</v>
      </c>
      <c r="H35" s="238">
        <v>4.6100000000000003</v>
      </c>
      <c r="I35" s="16"/>
      <c r="J35" s="16"/>
      <c r="K35" s="16"/>
      <c r="L35" s="16"/>
      <c r="M35" s="16"/>
      <c r="N35" s="16"/>
    </row>
    <row r="36" spans="1:27" x14ac:dyDescent="0.25">
      <c r="A36" s="237" t="s">
        <v>161</v>
      </c>
      <c r="B36" s="120" t="s">
        <v>166</v>
      </c>
      <c r="C36" s="120">
        <v>3.75</v>
      </c>
      <c r="D36" s="120">
        <v>4.67</v>
      </c>
      <c r="E36" s="120">
        <v>4.91</v>
      </c>
      <c r="F36" s="120">
        <v>3.92</v>
      </c>
      <c r="G36" s="120">
        <v>4.76</v>
      </c>
      <c r="H36" s="238">
        <v>4.12</v>
      </c>
      <c r="I36" s="16"/>
      <c r="J36" s="16"/>
      <c r="K36" s="16"/>
      <c r="L36" s="16"/>
      <c r="M36" s="16"/>
      <c r="N36" s="16"/>
    </row>
    <row r="37" spans="1:27" x14ac:dyDescent="0.25">
      <c r="A37" s="237" t="s">
        <v>161</v>
      </c>
      <c r="B37" s="120" t="s">
        <v>167</v>
      </c>
      <c r="C37" s="120">
        <v>4.5</v>
      </c>
      <c r="D37" s="120">
        <v>5.09</v>
      </c>
      <c r="E37" s="120">
        <v>4.8600000000000003</v>
      </c>
      <c r="F37" s="120">
        <v>4.8499999999999996</v>
      </c>
      <c r="G37" s="120">
        <v>3.1</v>
      </c>
      <c r="H37" s="238">
        <v>2.81</v>
      </c>
      <c r="I37" s="16"/>
      <c r="J37" s="16"/>
      <c r="K37" s="16"/>
      <c r="L37" s="16"/>
      <c r="M37" s="16"/>
      <c r="N37" s="16"/>
    </row>
    <row r="38" spans="1:27" x14ac:dyDescent="0.25">
      <c r="A38" s="237" t="s">
        <v>161</v>
      </c>
      <c r="B38" s="120" t="s">
        <v>169</v>
      </c>
      <c r="C38" s="120"/>
      <c r="D38" s="120">
        <v>6.3</v>
      </c>
      <c r="E38" s="120">
        <v>5.35</v>
      </c>
      <c r="F38" s="120">
        <v>4.76</v>
      </c>
      <c r="G38" s="120">
        <v>4.3899999999999997</v>
      </c>
      <c r="H38" s="238">
        <v>4.01</v>
      </c>
      <c r="I38" s="16"/>
      <c r="J38" s="16"/>
      <c r="K38" s="16"/>
      <c r="L38" s="16"/>
      <c r="M38" s="16"/>
      <c r="N38" s="16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</row>
    <row r="39" spans="1:27" x14ac:dyDescent="0.25">
      <c r="A39" s="237" t="s">
        <v>161</v>
      </c>
      <c r="B39" s="120" t="s">
        <v>170</v>
      </c>
      <c r="C39" s="120"/>
      <c r="D39" s="120">
        <v>5.66</v>
      </c>
      <c r="E39" s="120">
        <v>5</v>
      </c>
      <c r="F39" s="120">
        <v>5.18</v>
      </c>
      <c r="G39" s="120">
        <v>4.22</v>
      </c>
      <c r="H39" s="238">
        <v>5.5</v>
      </c>
      <c r="I39" s="16"/>
      <c r="J39" s="16"/>
      <c r="K39" s="16"/>
      <c r="L39" s="16"/>
      <c r="M39" s="16"/>
      <c r="N39" s="16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</row>
    <row r="40" spans="1:27" x14ac:dyDescent="0.25">
      <c r="A40" s="237" t="s">
        <v>161</v>
      </c>
      <c r="B40" s="120" t="s">
        <v>171</v>
      </c>
      <c r="C40" s="120">
        <v>4.6900000000000004</v>
      </c>
      <c r="D40" s="120">
        <v>4.5599999999999996</v>
      </c>
      <c r="E40" s="120">
        <v>4.03</v>
      </c>
      <c r="F40" s="120">
        <v>4.5</v>
      </c>
      <c r="G40" s="120">
        <v>4.26</v>
      </c>
      <c r="H40" s="238">
        <v>5.0599999999999996</v>
      </c>
      <c r="I40" s="16"/>
      <c r="J40" s="16"/>
      <c r="K40" s="16"/>
      <c r="L40" s="16"/>
      <c r="M40" s="16"/>
      <c r="N40" s="16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</row>
    <row r="41" spans="1:27" x14ac:dyDescent="0.25">
      <c r="A41" s="237" t="s">
        <v>161</v>
      </c>
      <c r="B41" s="120" t="s">
        <v>172</v>
      </c>
      <c r="C41" s="120">
        <v>4.5</v>
      </c>
      <c r="D41" s="120">
        <v>5.66</v>
      </c>
      <c r="E41" s="120">
        <v>5.4</v>
      </c>
      <c r="F41" s="120">
        <v>4.5199999999999996</v>
      </c>
      <c r="G41" s="120">
        <v>6.17</v>
      </c>
      <c r="H41" s="238">
        <v>5.38</v>
      </c>
      <c r="I41" s="16"/>
      <c r="J41" s="16"/>
      <c r="K41" s="16"/>
      <c r="L41" s="16"/>
      <c r="M41" s="16"/>
      <c r="N41" s="16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</row>
    <row r="42" spans="1:27" x14ac:dyDescent="0.25">
      <c r="A42" s="237" t="s">
        <v>161</v>
      </c>
      <c r="B42" s="120" t="s">
        <v>140</v>
      </c>
      <c r="C42" s="120">
        <v>4.8099999999999996</v>
      </c>
      <c r="D42" s="120">
        <v>3.85</v>
      </c>
      <c r="E42" s="120">
        <v>4.8899999999999997</v>
      </c>
      <c r="F42" s="120">
        <v>4.68</v>
      </c>
      <c r="G42" s="120">
        <v>5.57</v>
      </c>
      <c r="H42" s="238">
        <v>4.8</v>
      </c>
      <c r="I42" s="16"/>
      <c r="J42" s="16"/>
      <c r="K42" s="16"/>
      <c r="L42" s="16"/>
      <c r="M42" s="16"/>
      <c r="N42" s="16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 spans="1:27" x14ac:dyDescent="0.25">
      <c r="A43" s="237" t="s">
        <v>161</v>
      </c>
      <c r="B43" s="120" t="s">
        <v>173</v>
      </c>
      <c r="C43" s="120">
        <v>5.85</v>
      </c>
      <c r="D43" s="120">
        <v>5.59</v>
      </c>
      <c r="E43" s="120">
        <v>6.11</v>
      </c>
      <c r="F43" s="120">
        <v>6.14</v>
      </c>
      <c r="G43" s="120"/>
      <c r="H43" s="238">
        <v>5.52</v>
      </c>
      <c r="I43" s="16"/>
      <c r="J43" s="16"/>
      <c r="K43" s="16"/>
      <c r="L43" s="16"/>
      <c r="M43" s="16"/>
      <c r="N43" s="16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</row>
    <row r="44" spans="1:27" x14ac:dyDescent="0.25">
      <c r="A44" s="237" t="s">
        <v>161</v>
      </c>
      <c r="B44" s="120" t="s">
        <v>174</v>
      </c>
      <c r="C44" s="120">
        <v>4</v>
      </c>
      <c r="D44" s="120">
        <v>3.5</v>
      </c>
      <c r="E44" s="120">
        <v>4.79</v>
      </c>
      <c r="F44" s="120">
        <v>4.3</v>
      </c>
      <c r="G44" s="120">
        <v>4.4000000000000004</v>
      </c>
      <c r="H44" s="238">
        <v>3.9</v>
      </c>
      <c r="I44" s="16"/>
      <c r="J44" s="16"/>
      <c r="K44" s="16"/>
      <c r="L44" s="16"/>
      <c r="M44" s="16"/>
      <c r="N44" s="16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</row>
    <row r="45" spans="1:27" x14ac:dyDescent="0.25">
      <c r="A45" s="237" t="s">
        <v>161</v>
      </c>
      <c r="B45" s="120" t="s">
        <v>151</v>
      </c>
      <c r="C45" s="120">
        <v>4.09</v>
      </c>
      <c r="D45" s="120">
        <v>3.57</v>
      </c>
      <c r="E45" s="120">
        <v>4.5</v>
      </c>
      <c r="F45" s="120">
        <v>3.79</v>
      </c>
      <c r="G45" s="120">
        <v>3.38</v>
      </c>
      <c r="H45" s="238">
        <v>4.5599999999999996</v>
      </c>
      <c r="I45" s="16"/>
      <c r="J45" s="16"/>
      <c r="K45" s="16"/>
      <c r="L45" s="16"/>
      <c r="M45" s="16"/>
      <c r="N45" s="16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</row>
    <row r="46" spans="1:27" x14ac:dyDescent="0.25">
      <c r="A46" s="237" t="s">
        <v>175</v>
      </c>
      <c r="B46" s="120" t="s">
        <v>722</v>
      </c>
      <c r="C46" s="120"/>
      <c r="D46" s="120"/>
      <c r="E46" s="120"/>
      <c r="F46" s="120"/>
      <c r="G46" s="120">
        <v>4</v>
      </c>
      <c r="H46" s="238">
        <v>4.68</v>
      </c>
      <c r="I46" s="16"/>
      <c r="J46" s="16"/>
      <c r="K46" s="16"/>
      <c r="L46" s="16"/>
      <c r="M46" s="16"/>
      <c r="N46" s="16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</row>
    <row r="47" spans="1:27" x14ac:dyDescent="0.25">
      <c r="A47" s="237" t="s">
        <v>175</v>
      </c>
      <c r="B47" s="120" t="s">
        <v>873</v>
      </c>
      <c r="C47" s="120"/>
      <c r="D47" s="120"/>
      <c r="E47" s="120"/>
      <c r="F47" s="120"/>
      <c r="G47" s="120">
        <v>4.3899999999999997</v>
      </c>
      <c r="H47" s="238">
        <v>4.59</v>
      </c>
      <c r="I47" s="16"/>
      <c r="J47" s="16"/>
      <c r="K47" s="16"/>
      <c r="L47" s="16"/>
      <c r="M47" s="16"/>
      <c r="N47" s="16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</row>
    <row r="48" spans="1:27" x14ac:dyDescent="0.25">
      <c r="A48" s="237" t="s">
        <v>175</v>
      </c>
      <c r="B48" s="120" t="s">
        <v>351</v>
      </c>
      <c r="C48" s="120"/>
      <c r="D48" s="120"/>
      <c r="E48" s="120"/>
      <c r="F48" s="120"/>
      <c r="G48" s="120">
        <v>3.8</v>
      </c>
      <c r="H48" s="238"/>
      <c r="I48" s="16"/>
      <c r="J48" s="16"/>
      <c r="K48" s="16"/>
      <c r="L48" s="16"/>
      <c r="M48" s="16"/>
      <c r="N48" s="16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</row>
    <row r="49" spans="1:27" x14ac:dyDescent="0.25">
      <c r="A49" s="237" t="s">
        <v>175</v>
      </c>
      <c r="B49" s="120" t="s">
        <v>1064</v>
      </c>
      <c r="C49" s="120"/>
      <c r="D49" s="120">
        <v>5.3</v>
      </c>
      <c r="E49" s="120"/>
      <c r="F49" s="120">
        <v>4.12</v>
      </c>
      <c r="G49" s="120">
        <v>5.98</v>
      </c>
      <c r="H49" s="238">
        <v>5.26</v>
      </c>
      <c r="I49" s="16"/>
      <c r="J49" s="16"/>
      <c r="K49" s="16"/>
      <c r="L49" s="16"/>
      <c r="M49" s="16"/>
      <c r="N49" s="16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</row>
    <row r="50" spans="1:27" x14ac:dyDescent="0.25">
      <c r="A50" s="237" t="s">
        <v>175</v>
      </c>
      <c r="B50" s="120" t="s">
        <v>804</v>
      </c>
      <c r="C50" s="120"/>
      <c r="D50" s="120"/>
      <c r="E50" s="120">
        <v>4.5</v>
      </c>
      <c r="F50" s="120"/>
      <c r="G50" s="120">
        <v>5.24</v>
      </c>
      <c r="H50" s="238"/>
      <c r="I50" s="16"/>
      <c r="J50" s="16"/>
      <c r="K50" s="16"/>
      <c r="L50" s="16"/>
      <c r="M50" s="16"/>
      <c r="N50" s="16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</row>
    <row r="51" spans="1:27" x14ac:dyDescent="0.25">
      <c r="A51" s="237" t="s">
        <v>175</v>
      </c>
      <c r="B51" s="120" t="s">
        <v>902</v>
      </c>
      <c r="C51" s="120"/>
      <c r="D51" s="120"/>
      <c r="E51" s="120"/>
      <c r="F51" s="120"/>
      <c r="G51" s="120">
        <v>5.25</v>
      </c>
      <c r="H51" s="238">
        <v>4.7</v>
      </c>
      <c r="I51" s="16"/>
      <c r="J51" s="16"/>
      <c r="K51" s="16"/>
      <c r="L51" s="16"/>
      <c r="M51" s="16"/>
      <c r="N51" s="16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</row>
    <row r="52" spans="1:27" x14ac:dyDescent="0.25">
      <c r="A52" s="237" t="s">
        <v>175</v>
      </c>
      <c r="B52" s="120" t="s">
        <v>941</v>
      </c>
      <c r="C52" s="120"/>
      <c r="D52" s="120"/>
      <c r="E52" s="120">
        <v>4.5199999999999996</v>
      </c>
      <c r="F52" s="120"/>
      <c r="G52" s="120">
        <v>5.31</v>
      </c>
      <c r="H52" s="238">
        <v>4.7300000000000004</v>
      </c>
      <c r="I52" s="16"/>
      <c r="J52" s="16"/>
      <c r="K52" s="16"/>
      <c r="L52" s="16"/>
      <c r="M52" s="16"/>
      <c r="N52" s="16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</row>
    <row r="53" spans="1:27" x14ac:dyDescent="0.25">
      <c r="A53" s="237" t="s">
        <v>175</v>
      </c>
      <c r="B53" s="120" t="s">
        <v>628</v>
      </c>
      <c r="C53" s="120"/>
      <c r="D53" s="120"/>
      <c r="E53" s="120"/>
      <c r="F53" s="120">
        <v>4.5</v>
      </c>
      <c r="G53" s="120"/>
      <c r="H53" s="238">
        <v>4.5</v>
      </c>
      <c r="I53" s="16"/>
      <c r="J53" s="16"/>
      <c r="K53" s="16"/>
      <c r="L53" s="16"/>
      <c r="M53" s="16"/>
      <c r="N53" s="16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</row>
    <row r="54" spans="1:27" ht="15.75" thickBot="1" x14ac:dyDescent="0.3">
      <c r="A54" s="415" t="s">
        <v>175</v>
      </c>
      <c r="B54" s="416" t="s">
        <v>518</v>
      </c>
      <c r="C54" s="416"/>
      <c r="D54" s="416">
        <v>6</v>
      </c>
      <c r="E54" s="416">
        <v>5.49</v>
      </c>
      <c r="F54" s="416">
        <v>4.45</v>
      </c>
      <c r="G54" s="416">
        <v>4</v>
      </c>
      <c r="H54" s="417">
        <v>4.79</v>
      </c>
      <c r="I54" s="16"/>
      <c r="J54" s="16"/>
      <c r="K54" s="16"/>
      <c r="L54" s="16"/>
      <c r="M54" s="16"/>
      <c r="N54" s="16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</row>
    <row r="55" spans="1:27" ht="0" hidden="1" customHeight="1" x14ac:dyDescent="0.25">
      <c r="A55" s="237"/>
      <c r="B55" s="120"/>
      <c r="C55" s="120"/>
      <c r="D55" s="120"/>
      <c r="E55" s="120"/>
      <c r="F55" s="120"/>
      <c r="G55" s="120"/>
      <c r="H55" s="238"/>
      <c r="I55" s="16"/>
      <c r="J55" s="16"/>
      <c r="K55" s="16"/>
      <c r="L55" s="16"/>
      <c r="M55" s="16"/>
      <c r="N55" s="16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</row>
    <row r="56" spans="1:27" ht="0" hidden="1" customHeight="1" x14ac:dyDescent="0.25">
      <c r="A56" s="237"/>
      <c r="B56" s="120"/>
      <c r="C56" s="120"/>
      <c r="D56" s="120"/>
      <c r="E56" s="120"/>
      <c r="F56" s="120"/>
      <c r="G56" s="120"/>
      <c r="H56" s="238"/>
      <c r="I56" s="16"/>
      <c r="J56" s="16"/>
      <c r="K56" s="16"/>
      <c r="L56" s="16"/>
      <c r="M56" s="16"/>
      <c r="N56" s="16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</row>
    <row r="57" spans="1:27" ht="0" hidden="1" customHeight="1" x14ac:dyDescent="0.25">
      <c r="A57" s="237"/>
      <c r="B57" s="120"/>
      <c r="C57" s="120"/>
      <c r="D57" s="120"/>
      <c r="E57" s="120"/>
      <c r="F57" s="120"/>
      <c r="G57" s="120"/>
      <c r="H57" s="238"/>
      <c r="I57" s="16"/>
      <c r="J57" s="16"/>
      <c r="K57" s="16"/>
      <c r="L57" s="16"/>
      <c r="M57" s="16"/>
      <c r="N57" s="16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</row>
    <row r="58" spans="1:27" ht="0" hidden="1" customHeight="1" x14ac:dyDescent="0.25">
      <c r="A58" s="237"/>
      <c r="B58" s="120"/>
      <c r="C58" s="120"/>
      <c r="D58" s="120"/>
      <c r="E58" s="120"/>
      <c r="F58" s="120"/>
      <c r="G58" s="120"/>
      <c r="H58" s="238"/>
      <c r="I58" s="16"/>
      <c r="J58" s="16"/>
      <c r="K58" s="16"/>
      <c r="L58" s="16"/>
      <c r="M58" s="16"/>
      <c r="N58" s="16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</row>
    <row r="59" spans="1:27" ht="0" hidden="1" customHeight="1" x14ac:dyDescent="0.25">
      <c r="A59" s="237"/>
      <c r="B59" s="120"/>
      <c r="C59" s="120"/>
      <c r="D59" s="120"/>
      <c r="E59" s="120"/>
      <c r="F59" s="120"/>
      <c r="G59" s="120"/>
      <c r="H59" s="238"/>
      <c r="I59" s="16"/>
      <c r="J59" s="16"/>
      <c r="K59" s="16"/>
      <c r="L59" s="16"/>
      <c r="M59" s="16"/>
      <c r="N59" s="16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</row>
    <row r="60" spans="1:27" ht="0" hidden="1" customHeight="1" x14ac:dyDescent="0.25">
      <c r="A60" s="237"/>
      <c r="B60" s="120"/>
      <c r="C60" s="120"/>
      <c r="D60" s="120"/>
      <c r="E60" s="120"/>
      <c r="F60" s="120"/>
      <c r="G60" s="120"/>
      <c r="H60" s="238"/>
      <c r="I60" s="16"/>
      <c r="J60" s="16"/>
      <c r="K60" s="16"/>
      <c r="L60" s="16"/>
      <c r="M60" s="16"/>
      <c r="N60" s="16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</row>
    <row r="61" spans="1:27" ht="0" hidden="1" customHeight="1" x14ac:dyDescent="0.25">
      <c r="A61" s="237"/>
      <c r="B61" s="120"/>
      <c r="C61" s="120"/>
      <c r="D61" s="120"/>
      <c r="E61" s="120"/>
      <c r="F61" s="120"/>
      <c r="G61" s="120"/>
      <c r="H61" s="238"/>
      <c r="I61" s="16"/>
      <c r="J61" s="16"/>
      <c r="K61" s="16"/>
      <c r="L61" s="16"/>
      <c r="M61" s="16"/>
      <c r="N61" s="16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</row>
    <row r="62" spans="1:27" ht="0" hidden="1" customHeight="1" x14ac:dyDescent="0.25">
      <c r="A62" s="237"/>
      <c r="B62" s="120"/>
      <c r="C62" s="120"/>
      <c r="D62" s="120"/>
      <c r="E62" s="120"/>
      <c r="F62" s="120"/>
      <c r="G62" s="120"/>
      <c r="H62" s="238"/>
      <c r="I62" s="16"/>
      <c r="J62" s="16"/>
      <c r="K62" s="16"/>
      <c r="L62" s="16"/>
      <c r="M62" s="16"/>
      <c r="N62" s="16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</row>
    <row r="63" spans="1:27" ht="0" hidden="1" customHeight="1" x14ac:dyDescent="0.25">
      <c r="A63" s="237"/>
      <c r="B63" s="120"/>
      <c r="C63" s="120"/>
      <c r="D63" s="120"/>
      <c r="E63" s="120"/>
      <c r="F63" s="120"/>
      <c r="G63" s="120"/>
      <c r="H63" s="238"/>
      <c r="I63" s="16"/>
      <c r="J63" s="16"/>
      <c r="K63" s="16"/>
      <c r="L63" s="16"/>
      <c r="M63" s="16"/>
      <c r="N63" s="16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</row>
    <row r="64" spans="1:27" ht="0" hidden="1" customHeight="1" x14ac:dyDescent="0.25">
      <c r="A64" s="237"/>
      <c r="B64" s="120"/>
      <c r="C64" s="120"/>
      <c r="D64" s="120"/>
      <c r="E64" s="120"/>
      <c r="F64" s="120"/>
      <c r="G64" s="120"/>
      <c r="H64" s="238"/>
      <c r="I64" s="16"/>
      <c r="J64" s="16"/>
      <c r="K64" s="16"/>
      <c r="L64" s="16"/>
      <c r="M64" s="16"/>
      <c r="N64" s="16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</row>
    <row r="65" spans="1:27" ht="0" hidden="1" customHeight="1" x14ac:dyDescent="0.25">
      <c r="A65" s="237"/>
      <c r="B65" s="120"/>
      <c r="C65" s="120"/>
      <c r="D65" s="120"/>
      <c r="E65" s="120"/>
      <c r="F65" s="120"/>
      <c r="G65" s="120"/>
      <c r="H65" s="238"/>
      <c r="I65" s="16"/>
      <c r="J65" s="16"/>
      <c r="K65" s="16"/>
      <c r="L65" s="16"/>
      <c r="M65" s="16"/>
      <c r="N65" s="16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</row>
    <row r="66" spans="1:27" ht="0" hidden="1" customHeight="1" x14ac:dyDescent="0.25">
      <c r="A66" s="237"/>
      <c r="B66" s="120"/>
      <c r="C66" s="120"/>
      <c r="D66" s="120"/>
      <c r="E66" s="120"/>
      <c r="F66" s="120"/>
      <c r="G66" s="120"/>
      <c r="H66" s="238"/>
      <c r="I66" s="16"/>
      <c r="J66" s="16"/>
      <c r="K66" s="16"/>
      <c r="L66" s="16"/>
      <c r="M66" s="16"/>
      <c r="N66" s="16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</row>
    <row r="67" spans="1:27" ht="0" hidden="1" customHeight="1" x14ac:dyDescent="0.25">
      <c r="A67" s="237"/>
      <c r="B67" s="120"/>
      <c r="C67" s="120"/>
      <c r="D67" s="120"/>
      <c r="E67" s="120"/>
      <c r="F67" s="120"/>
      <c r="G67" s="120"/>
      <c r="H67" s="238"/>
      <c r="I67" s="16"/>
      <c r="J67" s="16"/>
      <c r="K67" s="16"/>
      <c r="L67" s="16"/>
      <c r="M67" s="16"/>
      <c r="N67" s="16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</row>
    <row r="68" spans="1:27" ht="0" hidden="1" customHeight="1" x14ac:dyDescent="0.25">
      <c r="A68" s="237"/>
      <c r="B68" s="120"/>
      <c r="C68" s="120"/>
      <c r="D68" s="120"/>
      <c r="E68" s="120"/>
      <c r="F68" s="120"/>
      <c r="G68" s="120"/>
      <c r="H68" s="238"/>
      <c r="I68" s="16"/>
      <c r="J68" s="16"/>
      <c r="K68" s="16"/>
      <c r="L68" s="16"/>
      <c r="M68" s="16"/>
      <c r="N68" s="16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</row>
    <row r="69" spans="1:27" ht="0" hidden="1" customHeight="1" x14ac:dyDescent="0.25">
      <c r="A69" s="237"/>
      <c r="B69" s="120"/>
      <c r="C69" s="120"/>
      <c r="D69" s="120"/>
      <c r="E69" s="120"/>
      <c r="F69" s="120"/>
      <c r="G69" s="120"/>
      <c r="H69" s="238"/>
      <c r="I69" s="16"/>
      <c r="J69" s="16"/>
      <c r="K69" s="16"/>
      <c r="L69" s="16"/>
      <c r="M69" s="16"/>
      <c r="N69" s="16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</row>
    <row r="70" spans="1:27" ht="0" hidden="1" customHeight="1" x14ac:dyDescent="0.25">
      <c r="A70" s="237"/>
      <c r="B70" s="120"/>
      <c r="C70" s="120"/>
      <c r="D70" s="120"/>
      <c r="E70" s="120"/>
      <c r="F70" s="120"/>
      <c r="G70" s="120"/>
      <c r="H70" s="238"/>
      <c r="I70" s="16"/>
      <c r="J70" s="16"/>
      <c r="K70" s="16"/>
      <c r="L70" s="16"/>
      <c r="M70" s="16"/>
      <c r="N70" s="16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</row>
    <row r="71" spans="1:27" ht="0" hidden="1" customHeight="1" x14ac:dyDescent="0.25">
      <c r="A71" s="237"/>
      <c r="B71" s="120"/>
      <c r="C71" s="120"/>
      <c r="D71" s="120"/>
      <c r="E71" s="120"/>
      <c r="F71" s="120"/>
      <c r="G71" s="120"/>
      <c r="H71" s="238"/>
      <c r="I71" s="16"/>
      <c r="J71" s="16"/>
      <c r="K71" s="16"/>
      <c r="L71" s="16"/>
      <c r="M71" s="16"/>
      <c r="N71" s="16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</row>
    <row r="72" spans="1:27" ht="0" hidden="1" customHeight="1" x14ac:dyDescent="0.25">
      <c r="A72" s="237"/>
      <c r="B72" s="120"/>
      <c r="C72" s="120"/>
      <c r="D72" s="120"/>
      <c r="E72" s="120"/>
      <c r="F72" s="120"/>
      <c r="G72" s="120"/>
      <c r="H72" s="238"/>
      <c r="I72" s="16"/>
      <c r="J72" s="16"/>
      <c r="K72" s="16"/>
      <c r="L72" s="16"/>
      <c r="M72" s="16"/>
      <c r="N72" s="16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</row>
    <row r="73" spans="1:27" ht="0" hidden="1" customHeight="1" x14ac:dyDescent="0.25">
      <c r="A73" s="237"/>
      <c r="B73" s="120"/>
      <c r="C73" s="120"/>
      <c r="D73" s="120"/>
      <c r="E73" s="120"/>
      <c r="F73" s="120"/>
      <c r="G73" s="120"/>
      <c r="H73" s="238"/>
      <c r="I73" s="16"/>
      <c r="J73" s="16"/>
      <c r="K73" s="16"/>
      <c r="L73" s="16"/>
      <c r="M73" s="16"/>
      <c r="N73" s="16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</row>
    <row r="74" spans="1:27" ht="0" hidden="1" customHeight="1" x14ac:dyDescent="0.25">
      <c r="A74" s="237"/>
      <c r="B74" s="120"/>
      <c r="C74" s="120"/>
      <c r="D74" s="120"/>
      <c r="E74" s="120"/>
      <c r="F74" s="120"/>
      <c r="G74" s="120"/>
      <c r="H74" s="238"/>
      <c r="I74" s="16"/>
      <c r="J74" s="16"/>
      <c r="K74" s="16"/>
      <c r="L74" s="16"/>
      <c r="M74" s="16"/>
      <c r="N74" s="16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</row>
    <row r="75" spans="1:27" ht="0" hidden="1" customHeight="1" x14ac:dyDescent="0.25">
      <c r="A75" s="237"/>
      <c r="B75" s="120"/>
      <c r="C75" s="120"/>
      <c r="D75" s="120"/>
      <c r="E75" s="120"/>
      <c r="F75" s="120"/>
      <c r="G75" s="120"/>
      <c r="H75" s="238"/>
      <c r="I75" s="16"/>
      <c r="J75" s="16"/>
      <c r="K75" s="16"/>
      <c r="L75" s="16"/>
      <c r="M75" s="16"/>
      <c r="N75" s="16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</row>
    <row r="76" spans="1:27" ht="0" hidden="1" customHeight="1" x14ac:dyDescent="0.25">
      <c r="A76" s="237"/>
      <c r="B76" s="120"/>
      <c r="C76" s="120"/>
      <c r="D76" s="120"/>
      <c r="E76" s="120"/>
      <c r="F76" s="120"/>
      <c r="G76" s="120"/>
      <c r="H76" s="238"/>
      <c r="I76" s="16"/>
      <c r="J76" s="16"/>
      <c r="K76" s="16"/>
      <c r="L76" s="16"/>
      <c r="M76" s="16"/>
      <c r="N76" s="16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</row>
    <row r="77" spans="1:27" ht="0" hidden="1" customHeight="1" x14ac:dyDescent="0.25">
      <c r="A77" s="237"/>
      <c r="B77" s="120"/>
      <c r="C77" s="120"/>
      <c r="D77" s="120"/>
      <c r="E77" s="120"/>
      <c r="F77" s="120"/>
      <c r="G77" s="120"/>
      <c r="H77" s="238"/>
      <c r="I77" s="16"/>
      <c r="J77" s="16"/>
      <c r="K77" s="16"/>
      <c r="L77" s="16"/>
      <c r="M77" s="16"/>
      <c r="N77" s="16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</row>
    <row r="78" spans="1:27" ht="0" hidden="1" customHeight="1" x14ac:dyDescent="0.25">
      <c r="A78" s="237"/>
      <c r="B78" s="120"/>
      <c r="C78" s="120"/>
      <c r="D78" s="120"/>
      <c r="E78" s="120"/>
      <c r="F78" s="120"/>
      <c r="G78" s="120"/>
      <c r="H78" s="238"/>
      <c r="I78" s="16"/>
      <c r="J78" s="16"/>
      <c r="K78" s="16"/>
      <c r="L78" s="16"/>
      <c r="M78" s="16"/>
      <c r="N78" s="16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</row>
    <row r="79" spans="1:27" ht="0" hidden="1" customHeight="1" x14ac:dyDescent="0.25">
      <c r="A79" s="237"/>
      <c r="B79" s="120"/>
      <c r="C79" s="120"/>
      <c r="D79" s="120"/>
      <c r="E79" s="120"/>
      <c r="F79" s="120"/>
      <c r="G79" s="120"/>
      <c r="H79" s="238"/>
      <c r="I79" s="16"/>
      <c r="J79" s="16"/>
      <c r="K79" s="16"/>
      <c r="L79" s="16"/>
      <c r="M79" s="16"/>
      <c r="N79" s="16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</row>
    <row r="80" spans="1:27" ht="0" hidden="1" customHeight="1" x14ac:dyDescent="0.25">
      <c r="A80" s="237"/>
      <c r="B80" s="120"/>
      <c r="C80" s="120"/>
      <c r="D80" s="120"/>
      <c r="E80" s="120"/>
      <c r="F80" s="120"/>
      <c r="G80" s="120"/>
      <c r="H80" s="238"/>
      <c r="I80" s="16"/>
      <c r="J80" s="16"/>
      <c r="K80" s="16"/>
      <c r="L80" s="16"/>
      <c r="M80" s="16"/>
      <c r="N80" s="16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</row>
    <row r="81" spans="1:27" ht="0" hidden="1" customHeight="1" x14ac:dyDescent="0.25">
      <c r="A81" s="237"/>
      <c r="B81" s="120"/>
      <c r="C81" s="120"/>
      <c r="D81" s="120"/>
      <c r="E81" s="120"/>
      <c r="F81" s="120"/>
      <c r="G81" s="120"/>
      <c r="H81" s="238"/>
      <c r="I81" s="16"/>
      <c r="J81" s="16"/>
      <c r="K81" s="16"/>
      <c r="L81" s="16"/>
      <c r="M81" s="16"/>
      <c r="N81" s="16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</row>
    <row r="82" spans="1:27" ht="0" hidden="1" customHeight="1" x14ac:dyDescent="0.25">
      <c r="A82" s="237"/>
      <c r="B82" s="120"/>
      <c r="C82" s="120"/>
      <c r="D82" s="120"/>
      <c r="E82" s="120"/>
      <c r="F82" s="120"/>
      <c r="G82" s="120"/>
      <c r="H82" s="238"/>
      <c r="I82" s="16"/>
      <c r="J82" s="16"/>
      <c r="K82" s="16"/>
      <c r="L82" s="16"/>
      <c r="M82" s="16"/>
      <c r="N82" s="16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</row>
    <row r="83" spans="1:27" ht="0" hidden="1" customHeight="1" x14ac:dyDescent="0.25">
      <c r="A83" s="237"/>
      <c r="B83" s="120"/>
      <c r="C83" s="120"/>
      <c r="D83" s="120"/>
      <c r="E83" s="120"/>
      <c r="F83" s="120"/>
      <c r="G83" s="120"/>
      <c r="H83" s="238"/>
      <c r="I83" s="16"/>
      <c r="J83" s="16"/>
      <c r="K83" s="16"/>
      <c r="L83" s="16"/>
      <c r="M83" s="16"/>
      <c r="N83" s="16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</row>
    <row r="84" spans="1:27" ht="0" hidden="1" customHeight="1" x14ac:dyDescent="0.25">
      <c r="A84" s="237"/>
      <c r="B84" s="120"/>
      <c r="C84" s="120"/>
      <c r="D84" s="120"/>
      <c r="E84" s="120"/>
      <c r="F84" s="120"/>
      <c r="G84" s="120"/>
      <c r="H84" s="238"/>
      <c r="I84" s="16"/>
      <c r="J84" s="16"/>
      <c r="K84" s="16"/>
      <c r="L84" s="16"/>
      <c r="M84" s="16"/>
      <c r="N84" s="16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</row>
    <row r="85" spans="1:27" ht="0" hidden="1" customHeight="1" x14ac:dyDescent="0.25">
      <c r="A85" s="237"/>
      <c r="B85" s="120"/>
      <c r="C85" s="120"/>
      <c r="D85" s="120"/>
      <c r="E85" s="120"/>
      <c r="F85" s="120"/>
      <c r="G85" s="120"/>
      <c r="H85" s="238"/>
      <c r="I85" s="16"/>
      <c r="J85" s="16"/>
      <c r="K85" s="16"/>
      <c r="L85" s="16"/>
      <c r="M85" s="16"/>
      <c r="N85" s="16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</row>
    <row r="86" spans="1:27" ht="0" hidden="1" customHeight="1" x14ac:dyDescent="0.25">
      <c r="A86" s="237"/>
      <c r="B86" s="120"/>
      <c r="C86" s="120"/>
      <c r="D86" s="120"/>
      <c r="E86" s="120"/>
      <c r="F86" s="120"/>
      <c r="G86" s="120"/>
      <c r="H86" s="238"/>
      <c r="I86" s="16"/>
      <c r="J86" s="16"/>
      <c r="K86" s="16"/>
      <c r="L86" s="16"/>
      <c r="M86" s="16"/>
      <c r="N86" s="16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</row>
    <row r="87" spans="1:27" ht="0" hidden="1" customHeight="1" x14ac:dyDescent="0.25">
      <c r="A87" s="237"/>
      <c r="B87" s="120"/>
      <c r="C87" s="120"/>
      <c r="D87" s="120"/>
      <c r="E87" s="120"/>
      <c r="F87" s="120"/>
      <c r="G87" s="120"/>
      <c r="H87" s="238"/>
      <c r="I87" s="16"/>
      <c r="J87" s="16"/>
      <c r="K87" s="16"/>
      <c r="L87" s="16"/>
      <c r="M87" s="16"/>
      <c r="N87" s="16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</row>
    <row r="88" spans="1:27" ht="0" hidden="1" customHeight="1" x14ac:dyDescent="0.25">
      <c r="A88" s="237"/>
      <c r="B88" s="120"/>
      <c r="C88" s="120"/>
      <c r="D88" s="120"/>
      <c r="E88" s="120"/>
      <c r="F88" s="120"/>
      <c r="G88" s="120"/>
      <c r="H88" s="238"/>
      <c r="I88" s="16"/>
      <c r="J88" s="16"/>
      <c r="K88" s="16"/>
      <c r="L88" s="16"/>
      <c r="M88" s="16"/>
      <c r="N88" s="16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</row>
    <row r="89" spans="1:27" ht="0" hidden="1" customHeight="1" x14ac:dyDescent="0.25">
      <c r="A89" s="237"/>
      <c r="B89" s="120"/>
      <c r="C89" s="120"/>
      <c r="D89" s="120"/>
      <c r="E89" s="120"/>
      <c r="F89" s="120"/>
      <c r="G89" s="120"/>
      <c r="H89" s="238"/>
      <c r="I89" s="16"/>
      <c r="J89" s="16"/>
      <c r="K89" s="16"/>
      <c r="L89" s="16"/>
      <c r="M89" s="16"/>
      <c r="N89" s="16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</row>
    <row r="90" spans="1:27" ht="0" hidden="1" customHeight="1" x14ac:dyDescent="0.25">
      <c r="A90" s="237"/>
      <c r="B90" s="120"/>
      <c r="C90" s="120"/>
      <c r="D90" s="120"/>
      <c r="E90" s="120"/>
      <c r="F90" s="120"/>
      <c r="G90" s="120"/>
      <c r="H90" s="238"/>
      <c r="I90" s="16"/>
      <c r="J90" s="16"/>
      <c r="K90" s="16"/>
      <c r="L90" s="16"/>
      <c r="M90" s="16"/>
      <c r="N90" s="16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</row>
    <row r="91" spans="1:27" ht="0" hidden="1" customHeight="1" x14ac:dyDescent="0.25">
      <c r="A91" s="237"/>
      <c r="B91" s="120"/>
      <c r="C91" s="120"/>
      <c r="D91" s="120"/>
      <c r="E91" s="120"/>
      <c r="F91" s="120"/>
      <c r="G91" s="120"/>
      <c r="H91" s="238"/>
      <c r="I91" s="16"/>
      <c r="J91" s="16"/>
      <c r="K91" s="16"/>
      <c r="L91" s="16"/>
      <c r="M91" s="16"/>
      <c r="N91" s="16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</row>
    <row r="92" spans="1:27" ht="0" hidden="1" customHeight="1" x14ac:dyDescent="0.25">
      <c r="A92" s="237"/>
      <c r="B92" s="120"/>
      <c r="C92" s="120"/>
      <c r="D92" s="120"/>
      <c r="E92" s="120"/>
      <c r="F92" s="120"/>
      <c r="G92" s="120"/>
      <c r="H92" s="238"/>
      <c r="I92" s="16"/>
      <c r="J92" s="16"/>
      <c r="K92" s="16"/>
      <c r="L92" s="16"/>
      <c r="M92" s="16"/>
      <c r="N92" s="16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</row>
    <row r="93" spans="1:27" ht="0" hidden="1" customHeight="1" x14ac:dyDescent="0.25">
      <c r="A93" s="237"/>
      <c r="B93" s="120"/>
      <c r="C93" s="120"/>
      <c r="D93" s="120"/>
      <c r="E93" s="120"/>
      <c r="F93" s="120"/>
      <c r="G93" s="120"/>
      <c r="H93" s="238"/>
      <c r="I93" s="16"/>
      <c r="J93" s="16"/>
      <c r="K93" s="16"/>
      <c r="L93" s="16"/>
      <c r="M93" s="16"/>
      <c r="N93" s="16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</row>
    <row r="94" spans="1:27" ht="0" hidden="1" customHeight="1" x14ac:dyDescent="0.25">
      <c r="A94" s="237"/>
      <c r="B94" s="120"/>
      <c r="C94" s="120"/>
      <c r="D94" s="120"/>
      <c r="E94" s="120"/>
      <c r="F94" s="120"/>
      <c r="G94" s="120"/>
      <c r="H94" s="238"/>
      <c r="I94" s="16"/>
      <c r="J94" s="16"/>
      <c r="K94" s="16"/>
      <c r="L94" s="16"/>
      <c r="M94" s="16"/>
      <c r="N94" s="16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</row>
    <row r="95" spans="1:27" ht="0" hidden="1" customHeight="1" x14ac:dyDescent="0.25">
      <c r="A95" s="237"/>
      <c r="B95" s="120"/>
      <c r="C95" s="120"/>
      <c r="D95" s="120"/>
      <c r="E95" s="120"/>
      <c r="F95" s="120"/>
      <c r="G95" s="120"/>
      <c r="H95" s="238"/>
      <c r="I95" s="16"/>
      <c r="J95" s="16"/>
      <c r="K95" s="16"/>
      <c r="L95" s="16"/>
      <c r="M95" s="16"/>
      <c r="N95" s="16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</row>
    <row r="96" spans="1:27" ht="0" hidden="1" customHeight="1" x14ac:dyDescent="0.25">
      <c r="A96" s="237"/>
      <c r="B96" s="120"/>
      <c r="C96" s="120"/>
      <c r="D96" s="120"/>
      <c r="E96" s="120"/>
      <c r="F96" s="120"/>
      <c r="G96" s="120"/>
      <c r="H96" s="238"/>
      <c r="I96" s="16"/>
      <c r="J96" s="16"/>
      <c r="K96" s="16"/>
      <c r="L96" s="16"/>
      <c r="M96" s="16"/>
      <c r="N96" s="16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</row>
    <row r="97" spans="1:27" ht="0" hidden="1" customHeight="1" x14ac:dyDescent="0.25">
      <c r="A97" s="237"/>
      <c r="B97" s="120"/>
      <c r="C97" s="120"/>
      <c r="D97" s="120"/>
      <c r="E97" s="120"/>
      <c r="F97" s="120"/>
      <c r="G97" s="120"/>
      <c r="H97" s="238"/>
      <c r="I97" s="16"/>
      <c r="J97" s="16"/>
      <c r="K97" s="16"/>
      <c r="L97" s="16"/>
      <c r="M97" s="16"/>
      <c r="N97" s="16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</row>
    <row r="98" spans="1:27" ht="0" hidden="1" customHeight="1" x14ac:dyDescent="0.25">
      <c r="A98" s="237"/>
      <c r="B98" s="120"/>
      <c r="C98" s="120"/>
      <c r="D98" s="120"/>
      <c r="E98" s="120"/>
      <c r="F98" s="120"/>
      <c r="G98" s="120"/>
      <c r="H98" s="238"/>
      <c r="I98" s="16"/>
      <c r="J98" s="16"/>
      <c r="K98" s="16"/>
      <c r="L98" s="16"/>
      <c r="M98" s="16"/>
      <c r="N98" s="16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</row>
    <row r="99" spans="1:27" ht="0" hidden="1" customHeight="1" x14ac:dyDescent="0.25">
      <c r="A99" s="237"/>
      <c r="B99" s="120"/>
      <c r="C99" s="120"/>
      <c r="D99" s="120"/>
      <c r="E99" s="120"/>
      <c r="F99" s="120"/>
      <c r="G99" s="120"/>
      <c r="H99" s="238"/>
      <c r="I99" s="16"/>
      <c r="J99" s="16"/>
      <c r="K99" s="16"/>
      <c r="L99" s="16"/>
      <c r="M99" s="16"/>
      <c r="N99" s="16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</row>
    <row r="100" spans="1:27" ht="0" hidden="1" customHeight="1" x14ac:dyDescent="0.25">
      <c r="A100" s="237"/>
      <c r="B100" s="120"/>
      <c r="C100" s="120"/>
      <c r="D100" s="120"/>
      <c r="E100" s="120"/>
      <c r="F100" s="120"/>
      <c r="G100" s="120"/>
      <c r="H100" s="238"/>
      <c r="I100" s="16"/>
      <c r="J100" s="16"/>
      <c r="K100" s="16"/>
      <c r="L100" s="16"/>
      <c r="M100" s="16"/>
      <c r="N100" s="16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</row>
    <row r="101" spans="1:27" ht="0" hidden="1" customHeight="1" x14ac:dyDescent="0.25">
      <c r="A101" s="240"/>
      <c r="B101" s="87"/>
      <c r="C101" s="87"/>
      <c r="D101" s="87"/>
      <c r="E101" s="87"/>
      <c r="F101" s="87"/>
      <c r="G101" s="87"/>
      <c r="H101" s="241"/>
      <c r="I101" s="16"/>
      <c r="J101" s="16"/>
      <c r="K101" s="16"/>
      <c r="L101" s="16"/>
      <c r="M101" s="16"/>
      <c r="N101" s="16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</row>
    <row r="102" spans="1:27" ht="0" hidden="1" customHeight="1" x14ac:dyDescent="0.25">
      <c r="A102" s="240"/>
      <c r="B102" s="87"/>
      <c r="C102" s="87"/>
      <c r="D102" s="87"/>
      <c r="E102" s="87"/>
      <c r="F102" s="87"/>
      <c r="G102" s="87"/>
      <c r="H102" s="241"/>
      <c r="I102" s="16"/>
      <c r="J102" s="16"/>
      <c r="K102" s="16"/>
      <c r="L102" s="16"/>
      <c r="M102" s="16"/>
      <c r="N102" s="16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</row>
    <row r="103" spans="1:27" ht="0" hidden="1" customHeight="1" x14ac:dyDescent="0.25">
      <c r="A103" s="240"/>
      <c r="B103" s="87"/>
      <c r="C103" s="87"/>
      <c r="D103" s="87"/>
      <c r="E103" s="87"/>
      <c r="F103" s="87"/>
      <c r="G103" s="87"/>
      <c r="H103" s="241"/>
      <c r="I103" s="16"/>
      <c r="J103" s="16"/>
      <c r="K103" s="16"/>
      <c r="L103" s="16"/>
      <c r="M103" s="16"/>
      <c r="N103" s="16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</row>
    <row r="104" spans="1:27" ht="0" hidden="1" customHeight="1" x14ac:dyDescent="0.25">
      <c r="A104" s="240"/>
      <c r="B104" s="87"/>
      <c r="C104" s="87"/>
      <c r="D104" s="87"/>
      <c r="E104" s="87"/>
      <c r="F104" s="87"/>
      <c r="G104" s="87"/>
      <c r="H104" s="241"/>
      <c r="I104" s="16"/>
      <c r="J104" s="16"/>
      <c r="K104" s="16"/>
      <c r="L104" s="16"/>
      <c r="M104" s="16"/>
      <c r="N104" s="16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</row>
    <row r="105" spans="1:27" ht="0" hidden="1" customHeight="1" x14ac:dyDescent="0.25">
      <c r="A105" s="240"/>
      <c r="B105" s="87"/>
      <c r="C105" s="87"/>
      <c r="D105" s="87"/>
      <c r="E105" s="87"/>
      <c r="F105" s="87"/>
      <c r="G105" s="87"/>
      <c r="H105" s="241"/>
      <c r="I105" s="16"/>
      <c r="J105" s="16"/>
      <c r="K105" s="16"/>
      <c r="L105" s="16"/>
      <c r="M105" s="16"/>
      <c r="N105" s="16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</row>
    <row r="106" spans="1:27" ht="0" hidden="1" customHeight="1" x14ac:dyDescent="0.25">
      <c r="A106" s="240"/>
      <c r="B106" s="87"/>
      <c r="C106" s="87"/>
      <c r="D106" s="87"/>
      <c r="E106" s="87"/>
      <c r="F106" s="87"/>
      <c r="G106" s="87"/>
      <c r="H106" s="241"/>
      <c r="I106" s="16"/>
      <c r="J106" s="16"/>
      <c r="K106" s="16"/>
      <c r="L106" s="16"/>
      <c r="M106" s="16"/>
      <c r="N106" s="16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</row>
    <row r="107" spans="1:27" ht="0" hidden="1" customHeight="1" x14ac:dyDescent="0.25">
      <c r="A107" s="240"/>
      <c r="B107" s="87"/>
      <c r="C107" s="87"/>
      <c r="D107" s="87"/>
      <c r="E107" s="87"/>
      <c r="F107" s="87"/>
      <c r="G107" s="87"/>
      <c r="H107" s="241"/>
      <c r="I107" s="16"/>
      <c r="J107" s="16"/>
      <c r="K107" s="16"/>
      <c r="L107" s="16"/>
      <c r="M107" s="16"/>
      <c r="N107" s="16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</row>
    <row r="108" spans="1:27" ht="0" hidden="1" customHeight="1" x14ac:dyDescent="0.25">
      <c r="A108" s="240"/>
      <c r="B108" s="87"/>
      <c r="C108" s="87"/>
      <c r="D108" s="87"/>
      <c r="E108" s="87"/>
      <c r="F108" s="87"/>
      <c r="G108" s="87"/>
      <c r="H108" s="241"/>
      <c r="I108" s="16"/>
      <c r="J108" s="16"/>
      <c r="K108" s="16"/>
      <c r="L108" s="16"/>
      <c r="M108" s="16"/>
      <c r="N108" s="16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</row>
    <row r="109" spans="1:27" ht="0" hidden="1" customHeight="1" x14ac:dyDescent="0.25">
      <c r="A109" s="240"/>
      <c r="B109" s="87"/>
      <c r="C109" s="87"/>
      <c r="D109" s="87"/>
      <c r="E109" s="87"/>
      <c r="F109" s="87"/>
      <c r="G109" s="87"/>
      <c r="H109" s="241"/>
      <c r="I109" s="16"/>
      <c r="J109" s="16"/>
      <c r="K109" s="16"/>
      <c r="L109" s="16"/>
      <c r="M109" s="16"/>
      <c r="N109" s="16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</row>
    <row r="110" spans="1:27" ht="0" hidden="1" customHeight="1" x14ac:dyDescent="0.25">
      <c r="A110" s="240"/>
      <c r="B110" s="87"/>
      <c r="C110" s="87"/>
      <c r="D110" s="87"/>
      <c r="E110" s="87"/>
      <c r="F110" s="87"/>
      <c r="G110" s="87"/>
      <c r="H110" s="241"/>
      <c r="I110" s="16"/>
      <c r="J110" s="16"/>
      <c r="K110" s="16"/>
      <c r="L110" s="16"/>
      <c r="M110" s="16"/>
      <c r="N110" s="16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</row>
    <row r="111" spans="1:27" ht="0" hidden="1" customHeight="1" x14ac:dyDescent="0.25">
      <c r="A111" s="240"/>
      <c r="B111" s="87"/>
      <c r="C111" s="87"/>
      <c r="D111" s="87"/>
      <c r="E111" s="87"/>
      <c r="F111" s="87"/>
      <c r="G111" s="87"/>
      <c r="H111" s="241"/>
      <c r="I111" s="16"/>
      <c r="J111" s="16"/>
      <c r="K111" s="16"/>
      <c r="L111" s="16"/>
      <c r="M111" s="16"/>
      <c r="N111" s="16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ht="0" hidden="1" customHeight="1" x14ac:dyDescent="0.25">
      <c r="A112" s="240"/>
      <c r="B112" s="87"/>
      <c r="C112" s="87"/>
      <c r="D112" s="87"/>
      <c r="E112" s="87"/>
      <c r="F112" s="87"/>
      <c r="G112" s="87"/>
      <c r="H112" s="241"/>
      <c r="I112" s="16"/>
      <c r="J112" s="16"/>
      <c r="K112" s="16"/>
      <c r="L112" s="16"/>
      <c r="M112" s="16"/>
      <c r="N112" s="16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ht="0" hidden="1" customHeight="1" x14ac:dyDescent="0.25">
      <c r="A113" s="240"/>
      <c r="B113" s="87"/>
      <c r="C113" s="87"/>
      <c r="D113" s="87"/>
      <c r="E113" s="87"/>
      <c r="F113" s="87"/>
      <c r="G113" s="87"/>
      <c r="H113" s="241"/>
      <c r="I113" s="16"/>
      <c r="J113" s="16"/>
      <c r="K113" s="16"/>
      <c r="L113" s="16"/>
      <c r="M113" s="16"/>
      <c r="N113" s="16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ht="0" hidden="1" customHeight="1" x14ac:dyDescent="0.25">
      <c r="A114" s="240"/>
      <c r="B114" s="87"/>
      <c r="C114" s="87"/>
      <c r="D114" s="87"/>
      <c r="E114" s="87"/>
      <c r="F114" s="87"/>
      <c r="G114" s="87"/>
      <c r="H114" s="241"/>
      <c r="I114" s="16"/>
      <c r="J114" s="16"/>
      <c r="K114" s="16"/>
      <c r="L114" s="16"/>
      <c r="M114" s="16"/>
      <c r="N114" s="16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ht="0" hidden="1" customHeight="1" x14ac:dyDescent="0.25">
      <c r="A115" s="240"/>
      <c r="B115" s="87"/>
      <c r="C115" s="87"/>
      <c r="D115" s="87"/>
      <c r="E115" s="87"/>
      <c r="F115" s="87"/>
      <c r="G115" s="87"/>
      <c r="H115" s="241"/>
      <c r="I115" s="16"/>
      <c r="J115" s="16"/>
      <c r="K115" s="16"/>
      <c r="L115" s="16"/>
      <c r="M115" s="16"/>
      <c r="N115" s="16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ht="0" hidden="1" customHeight="1" x14ac:dyDescent="0.25">
      <c r="A116" s="240"/>
      <c r="B116" s="87"/>
      <c r="C116" s="87"/>
      <c r="D116" s="87"/>
      <c r="E116" s="87"/>
      <c r="F116" s="87"/>
      <c r="G116" s="87"/>
      <c r="H116" s="241"/>
      <c r="I116" s="16"/>
      <c r="J116" s="16"/>
      <c r="K116" s="16"/>
      <c r="L116" s="16"/>
      <c r="M116" s="16"/>
      <c r="N116" s="16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ht="0" hidden="1" customHeight="1" x14ac:dyDescent="0.25">
      <c r="A117" s="240"/>
      <c r="B117" s="87"/>
      <c r="C117" s="87"/>
      <c r="D117" s="87"/>
      <c r="E117" s="87"/>
      <c r="F117" s="87"/>
      <c r="G117" s="87"/>
      <c r="H117" s="241"/>
      <c r="I117" s="16"/>
      <c r="J117" s="16"/>
      <c r="K117" s="16"/>
      <c r="L117" s="16"/>
      <c r="M117" s="16"/>
      <c r="N117" s="16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ht="0" hidden="1" customHeight="1" x14ac:dyDescent="0.25">
      <c r="A118" s="240"/>
      <c r="B118" s="87"/>
      <c r="C118" s="87"/>
      <c r="D118" s="87"/>
      <c r="E118" s="87"/>
      <c r="F118" s="87"/>
      <c r="G118" s="87"/>
      <c r="H118" s="241"/>
      <c r="I118" s="16"/>
      <c r="J118" s="16"/>
      <c r="K118" s="16"/>
      <c r="L118" s="16"/>
      <c r="M118" s="16"/>
      <c r="N118" s="16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ht="0" hidden="1" customHeight="1" x14ac:dyDescent="0.25">
      <c r="A119" s="240"/>
      <c r="B119" s="87"/>
      <c r="C119" s="87"/>
      <c r="D119" s="87"/>
      <c r="E119" s="87"/>
      <c r="F119" s="87"/>
      <c r="G119" s="87"/>
      <c r="H119" s="241"/>
      <c r="I119" s="16"/>
      <c r="J119" s="16"/>
      <c r="K119" s="16"/>
      <c r="L119" s="16"/>
      <c r="M119" s="16"/>
      <c r="N119" s="16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ht="0" hidden="1" customHeight="1" x14ac:dyDescent="0.25">
      <c r="A120" s="240"/>
      <c r="B120" s="87"/>
      <c r="C120" s="87"/>
      <c r="D120" s="87"/>
      <c r="E120" s="87"/>
      <c r="F120" s="87"/>
      <c r="G120" s="87"/>
      <c r="H120" s="241"/>
      <c r="I120" s="16"/>
      <c r="J120" s="16"/>
      <c r="K120" s="16"/>
      <c r="L120" s="16"/>
      <c r="M120" s="16"/>
      <c r="N120" s="16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ht="0" hidden="1" customHeight="1" x14ac:dyDescent="0.25">
      <c r="A121" s="240"/>
      <c r="B121" s="87"/>
      <c r="C121" s="87"/>
      <c r="D121" s="87"/>
      <c r="E121" s="87"/>
      <c r="F121" s="87"/>
      <c r="G121" s="87"/>
      <c r="H121" s="241"/>
      <c r="I121" s="16"/>
      <c r="J121" s="16"/>
      <c r="K121" s="16"/>
      <c r="L121" s="16"/>
      <c r="M121" s="16"/>
      <c r="N121" s="16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ht="0" hidden="1" customHeight="1" x14ac:dyDescent="0.25">
      <c r="A122" s="240"/>
      <c r="B122" s="87"/>
      <c r="C122" s="87"/>
      <c r="D122" s="87"/>
      <c r="E122" s="87"/>
      <c r="F122" s="87"/>
      <c r="G122" s="87"/>
      <c r="H122" s="241"/>
      <c r="I122" s="16"/>
      <c r="J122" s="16"/>
      <c r="K122" s="16"/>
      <c r="L122" s="16"/>
      <c r="M122" s="16"/>
      <c r="N122" s="16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ht="0" hidden="1" customHeight="1" x14ac:dyDescent="0.25">
      <c r="A123" s="240"/>
      <c r="B123" s="87"/>
      <c r="C123" s="87"/>
      <c r="D123" s="87"/>
      <c r="E123" s="87"/>
      <c r="F123" s="87"/>
      <c r="G123" s="87"/>
      <c r="H123" s="241"/>
      <c r="I123" s="16"/>
      <c r="J123" s="16"/>
      <c r="K123" s="16"/>
      <c r="L123" s="16"/>
      <c r="M123" s="16"/>
      <c r="N123" s="16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</row>
    <row r="124" spans="1:27" ht="0" hidden="1" customHeight="1" x14ac:dyDescent="0.25">
      <c r="A124" s="240"/>
      <c r="B124" s="87"/>
      <c r="C124" s="87"/>
      <c r="D124" s="87"/>
      <c r="E124" s="87"/>
      <c r="F124" s="87"/>
      <c r="G124" s="87"/>
      <c r="H124" s="241"/>
      <c r="I124" s="16"/>
      <c r="J124" s="16"/>
      <c r="K124" s="16"/>
      <c r="L124" s="16"/>
      <c r="M124" s="16"/>
      <c r="N124" s="16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</row>
    <row r="125" spans="1:27" ht="0" hidden="1" customHeight="1" x14ac:dyDescent="0.25">
      <c r="A125" s="240"/>
      <c r="B125" s="87"/>
      <c r="C125" s="87"/>
      <c r="D125" s="87"/>
      <c r="E125" s="87"/>
      <c r="F125" s="87"/>
      <c r="G125" s="87"/>
      <c r="H125" s="241"/>
      <c r="I125" s="16"/>
      <c r="J125" s="16"/>
      <c r="K125" s="16"/>
      <c r="L125" s="16"/>
      <c r="M125" s="16"/>
      <c r="N125" s="16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</row>
    <row r="126" spans="1:27" ht="0" hidden="1" customHeight="1" x14ac:dyDescent="0.25">
      <c r="A126" s="240"/>
      <c r="B126" s="87"/>
      <c r="C126" s="87"/>
      <c r="D126" s="87"/>
      <c r="E126" s="87"/>
      <c r="F126" s="87"/>
      <c r="G126" s="87"/>
      <c r="H126" s="241"/>
      <c r="I126" s="16"/>
      <c r="J126" s="16"/>
      <c r="K126" s="16"/>
      <c r="L126" s="16"/>
      <c r="M126" s="16"/>
      <c r="N126" s="16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</row>
    <row r="127" spans="1:27" ht="0" hidden="1" customHeight="1" x14ac:dyDescent="0.25">
      <c r="A127" s="240"/>
      <c r="B127" s="87"/>
      <c r="C127" s="87"/>
      <c r="D127" s="87"/>
      <c r="E127" s="87"/>
      <c r="F127" s="87"/>
      <c r="G127" s="87"/>
      <c r="H127" s="241"/>
      <c r="I127" s="16"/>
      <c r="J127" s="16"/>
      <c r="K127" s="16"/>
      <c r="L127" s="16"/>
      <c r="M127" s="16"/>
      <c r="N127" s="16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</row>
    <row r="128" spans="1:27" ht="0" hidden="1" customHeight="1" x14ac:dyDescent="0.25">
      <c r="A128" s="240"/>
      <c r="B128" s="87"/>
      <c r="C128" s="87"/>
      <c r="D128" s="87"/>
      <c r="E128" s="87"/>
      <c r="F128" s="87"/>
      <c r="G128" s="87"/>
      <c r="H128" s="241"/>
      <c r="I128" s="16"/>
      <c r="J128" s="16"/>
      <c r="K128" s="16"/>
      <c r="L128" s="16"/>
      <c r="M128" s="16"/>
      <c r="N128" s="16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ht="0" hidden="1" customHeight="1" x14ac:dyDescent="0.25">
      <c r="A129" s="240"/>
      <c r="B129" s="87"/>
      <c r="C129" s="87"/>
      <c r="D129" s="87"/>
      <c r="E129" s="87"/>
      <c r="F129" s="87"/>
      <c r="G129" s="87"/>
      <c r="H129" s="241"/>
      <c r="I129" s="16"/>
      <c r="J129" s="16"/>
      <c r="K129" s="16"/>
      <c r="L129" s="16"/>
      <c r="M129" s="16"/>
      <c r="N129" s="16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0" hidden="1" customHeight="1" x14ac:dyDescent="0.25">
      <c r="A130" s="240"/>
      <c r="B130" s="87"/>
      <c r="C130" s="87"/>
      <c r="D130" s="87"/>
      <c r="E130" s="87"/>
      <c r="F130" s="87"/>
      <c r="G130" s="87"/>
      <c r="H130" s="241"/>
      <c r="I130" s="16"/>
      <c r="J130" s="16"/>
      <c r="K130" s="16"/>
      <c r="L130" s="16"/>
      <c r="M130" s="16"/>
      <c r="N130" s="16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ht="0" hidden="1" customHeight="1" x14ac:dyDescent="0.25">
      <c r="A131" s="240"/>
      <c r="B131" s="87"/>
      <c r="C131" s="87"/>
      <c r="D131" s="87"/>
      <c r="E131" s="87"/>
      <c r="F131" s="87"/>
      <c r="G131" s="87"/>
      <c r="H131" s="241"/>
      <c r="I131" s="16"/>
      <c r="J131" s="16"/>
      <c r="K131" s="16"/>
      <c r="L131" s="16"/>
      <c r="M131" s="16"/>
      <c r="N131" s="16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ht="0" hidden="1" customHeight="1" x14ac:dyDescent="0.25">
      <c r="A132" s="240"/>
      <c r="B132" s="87"/>
      <c r="C132" s="87"/>
      <c r="D132" s="87"/>
      <c r="E132" s="87"/>
      <c r="F132" s="87"/>
      <c r="G132" s="87"/>
      <c r="H132" s="241"/>
      <c r="I132" s="16"/>
      <c r="J132" s="16"/>
      <c r="K132" s="16"/>
      <c r="L132" s="16"/>
      <c r="M132" s="16"/>
      <c r="N132" s="16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0" hidden="1" customHeight="1" x14ac:dyDescent="0.25">
      <c r="A133" s="240"/>
      <c r="B133" s="87"/>
      <c r="C133" s="87"/>
      <c r="D133" s="87"/>
      <c r="E133" s="87"/>
      <c r="F133" s="87"/>
      <c r="G133" s="87"/>
      <c r="H133" s="241"/>
      <c r="I133" s="16"/>
      <c r="J133" s="16"/>
      <c r="K133" s="16"/>
      <c r="L133" s="16"/>
      <c r="M133" s="16"/>
      <c r="N133" s="16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ht="0" hidden="1" customHeight="1" x14ac:dyDescent="0.25">
      <c r="A134" s="240"/>
      <c r="B134" s="87"/>
      <c r="C134" s="87"/>
      <c r="D134" s="87"/>
      <c r="E134" s="87"/>
      <c r="F134" s="87"/>
      <c r="G134" s="87"/>
      <c r="H134" s="241"/>
      <c r="I134" s="16"/>
      <c r="J134" s="16"/>
      <c r="K134" s="16"/>
      <c r="L134" s="16"/>
      <c r="M134" s="16"/>
      <c r="N134" s="16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ht="0" hidden="1" customHeight="1" x14ac:dyDescent="0.25">
      <c r="A135" s="240"/>
      <c r="B135" s="87"/>
      <c r="C135" s="87"/>
      <c r="D135" s="87"/>
      <c r="E135" s="87"/>
      <c r="F135" s="87"/>
      <c r="G135" s="87"/>
      <c r="H135" s="241"/>
      <c r="I135" s="16"/>
      <c r="J135" s="16"/>
      <c r="K135" s="16"/>
      <c r="L135" s="16"/>
      <c r="M135" s="16"/>
      <c r="N135" s="16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ht="0" hidden="1" customHeight="1" x14ac:dyDescent="0.25">
      <c r="A136" s="240"/>
      <c r="B136" s="87"/>
      <c r="C136" s="87"/>
      <c r="D136" s="87"/>
      <c r="E136" s="87"/>
      <c r="F136" s="87"/>
      <c r="G136" s="87"/>
      <c r="H136" s="241"/>
      <c r="I136" s="16"/>
      <c r="J136" s="16"/>
      <c r="K136" s="16"/>
      <c r="L136" s="16"/>
      <c r="M136" s="16"/>
      <c r="N136" s="16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ht="0" hidden="1" customHeight="1" x14ac:dyDescent="0.25">
      <c r="A137" s="240"/>
      <c r="B137" s="87"/>
      <c r="C137" s="87"/>
      <c r="D137" s="87"/>
      <c r="E137" s="87"/>
      <c r="F137" s="87"/>
      <c r="G137" s="87"/>
      <c r="H137" s="241"/>
      <c r="I137" s="16"/>
      <c r="J137" s="16"/>
      <c r="K137" s="16"/>
      <c r="L137" s="16"/>
      <c r="M137" s="16"/>
      <c r="N137" s="16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ht="0" hidden="1" customHeight="1" x14ac:dyDescent="0.25">
      <c r="A138" s="240"/>
      <c r="B138" s="87"/>
      <c r="C138" s="87"/>
      <c r="D138" s="87"/>
      <c r="E138" s="87"/>
      <c r="F138" s="87"/>
      <c r="G138" s="87"/>
      <c r="H138" s="241"/>
      <c r="I138" s="16"/>
      <c r="J138" s="16"/>
      <c r="K138" s="16"/>
      <c r="L138" s="16"/>
      <c r="M138" s="16"/>
      <c r="N138" s="16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ht="0" hidden="1" customHeight="1" x14ac:dyDescent="0.25">
      <c r="A139" s="240"/>
      <c r="B139" s="87"/>
      <c r="C139" s="87"/>
      <c r="D139" s="87"/>
      <c r="E139" s="87"/>
      <c r="F139" s="87"/>
      <c r="G139" s="87"/>
      <c r="H139" s="241"/>
      <c r="I139" s="16"/>
      <c r="J139" s="16"/>
      <c r="K139" s="16"/>
      <c r="L139" s="16"/>
      <c r="M139" s="16"/>
      <c r="N139" s="16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ht="0" hidden="1" customHeight="1" x14ac:dyDescent="0.25">
      <c r="A140" s="240"/>
      <c r="B140" s="87"/>
      <c r="C140" s="87"/>
      <c r="D140" s="87"/>
      <c r="E140" s="87"/>
      <c r="F140" s="87"/>
      <c r="G140" s="87"/>
      <c r="H140" s="241"/>
      <c r="I140" s="16"/>
      <c r="J140" s="16"/>
      <c r="K140" s="16"/>
      <c r="L140" s="16"/>
      <c r="M140" s="16"/>
      <c r="N140" s="16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</row>
    <row r="141" spans="1:27" ht="0" hidden="1" customHeight="1" x14ac:dyDescent="0.25">
      <c r="A141" s="240"/>
      <c r="B141" s="87"/>
      <c r="C141" s="87"/>
      <c r="D141" s="87"/>
      <c r="E141" s="87"/>
      <c r="F141" s="87"/>
      <c r="G141" s="87"/>
      <c r="H141" s="241"/>
      <c r="I141" s="16"/>
      <c r="J141" s="16"/>
      <c r="K141" s="16"/>
      <c r="L141" s="16"/>
      <c r="M141" s="16"/>
      <c r="N141" s="16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</row>
    <row r="142" spans="1:27" ht="0" hidden="1" customHeight="1" x14ac:dyDescent="0.25">
      <c r="A142" s="240"/>
      <c r="B142" s="87"/>
      <c r="C142" s="87"/>
      <c r="D142" s="87"/>
      <c r="E142" s="87"/>
      <c r="F142" s="87"/>
      <c r="G142" s="87"/>
      <c r="H142" s="241"/>
      <c r="I142" s="16"/>
      <c r="J142" s="16"/>
      <c r="K142" s="16"/>
      <c r="L142" s="16"/>
      <c r="M142" s="16"/>
      <c r="N142" s="16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</row>
    <row r="143" spans="1:27" ht="0" hidden="1" customHeight="1" x14ac:dyDescent="0.25">
      <c r="A143" s="240"/>
      <c r="B143" s="87"/>
      <c r="C143" s="87"/>
      <c r="D143" s="87"/>
      <c r="E143" s="87"/>
      <c r="F143" s="87"/>
      <c r="G143" s="87"/>
      <c r="H143" s="241"/>
      <c r="I143" s="16"/>
      <c r="J143" s="16"/>
      <c r="K143" s="16"/>
      <c r="L143" s="16"/>
      <c r="M143" s="16"/>
      <c r="N143" s="16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</row>
    <row r="144" spans="1:27" ht="0" hidden="1" customHeight="1" x14ac:dyDescent="0.25">
      <c r="A144" s="240"/>
      <c r="B144" s="87"/>
      <c r="C144" s="87"/>
      <c r="D144" s="87"/>
      <c r="E144" s="87"/>
      <c r="F144" s="87"/>
      <c r="G144" s="87"/>
      <c r="H144" s="241"/>
      <c r="I144" s="16"/>
      <c r="J144" s="16"/>
      <c r="K144" s="16"/>
      <c r="L144" s="16"/>
      <c r="M144" s="16"/>
      <c r="N144" s="16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</row>
    <row r="145" spans="1:27" ht="0" hidden="1" customHeight="1" x14ac:dyDescent="0.25">
      <c r="A145" s="240"/>
      <c r="B145" s="87"/>
      <c r="C145" s="87"/>
      <c r="D145" s="87"/>
      <c r="E145" s="87"/>
      <c r="F145" s="87"/>
      <c r="G145" s="87"/>
      <c r="H145" s="241"/>
      <c r="I145" s="16"/>
      <c r="J145" s="16"/>
      <c r="K145" s="16"/>
      <c r="L145" s="16"/>
      <c r="M145" s="16"/>
      <c r="N145" s="16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</row>
    <row r="146" spans="1:27" ht="0" hidden="1" customHeight="1" x14ac:dyDescent="0.25">
      <c r="A146" s="240"/>
      <c r="B146" s="87"/>
      <c r="C146" s="87"/>
      <c r="D146" s="87"/>
      <c r="E146" s="87"/>
      <c r="F146" s="87"/>
      <c r="G146" s="87"/>
      <c r="H146" s="241"/>
      <c r="I146" s="16"/>
      <c r="J146" s="16"/>
      <c r="K146" s="16"/>
      <c r="L146" s="16"/>
      <c r="M146" s="16"/>
      <c r="N146" s="16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</row>
    <row r="147" spans="1:27" ht="0" hidden="1" customHeight="1" x14ac:dyDescent="0.25">
      <c r="A147" s="240"/>
      <c r="B147" s="87"/>
      <c r="C147" s="87"/>
      <c r="D147" s="87"/>
      <c r="E147" s="87"/>
      <c r="F147" s="87"/>
      <c r="G147" s="87"/>
      <c r="H147" s="241"/>
      <c r="I147" s="16"/>
      <c r="J147" s="16"/>
      <c r="K147" s="16"/>
      <c r="L147" s="16"/>
      <c r="M147" s="16"/>
      <c r="N147" s="16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</row>
    <row r="148" spans="1:27" ht="0" hidden="1" customHeight="1" x14ac:dyDescent="0.25">
      <c r="A148" s="240"/>
      <c r="B148" s="87"/>
      <c r="C148" s="87"/>
      <c r="D148" s="87"/>
      <c r="E148" s="87"/>
      <c r="F148" s="87"/>
      <c r="G148" s="87"/>
      <c r="H148" s="241"/>
      <c r="I148" s="16"/>
      <c r="J148" s="16"/>
      <c r="K148" s="16"/>
      <c r="L148" s="16"/>
      <c r="M148" s="16"/>
      <c r="N148" s="16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</row>
    <row r="149" spans="1:27" ht="0" hidden="1" customHeight="1" x14ac:dyDescent="0.25">
      <c r="A149" s="240"/>
      <c r="B149" s="87"/>
      <c r="C149" s="87"/>
      <c r="D149" s="87"/>
      <c r="E149" s="87"/>
      <c r="F149" s="87"/>
      <c r="G149" s="87"/>
      <c r="H149" s="241"/>
      <c r="I149" s="16"/>
      <c r="J149" s="16"/>
      <c r="K149" s="16"/>
      <c r="L149" s="16"/>
      <c r="M149" s="16"/>
      <c r="N149" s="16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</row>
    <row r="150" spans="1:27" ht="0" hidden="1" customHeight="1" x14ac:dyDescent="0.25">
      <c r="A150" s="240"/>
      <c r="B150" s="87"/>
      <c r="C150" s="87"/>
      <c r="D150" s="87"/>
      <c r="E150" s="87"/>
      <c r="F150" s="87"/>
      <c r="G150" s="87"/>
      <c r="H150" s="241"/>
      <c r="I150" s="16"/>
      <c r="J150" s="16"/>
      <c r="K150" s="16"/>
      <c r="L150" s="16"/>
      <c r="M150" s="16"/>
      <c r="N150" s="16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</row>
    <row r="151" spans="1:27" ht="0" hidden="1" customHeight="1" x14ac:dyDescent="0.25">
      <c r="A151" s="240"/>
      <c r="B151" s="87"/>
      <c r="C151" s="87"/>
      <c r="D151" s="87"/>
      <c r="E151" s="87"/>
      <c r="F151" s="87"/>
      <c r="G151" s="87"/>
      <c r="H151" s="241"/>
      <c r="I151" s="16"/>
      <c r="J151" s="16"/>
      <c r="K151" s="16"/>
      <c r="L151" s="16"/>
      <c r="M151" s="16"/>
      <c r="N151" s="16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</row>
    <row r="152" spans="1:27" ht="0" hidden="1" customHeight="1" x14ac:dyDescent="0.25">
      <c r="A152" s="240"/>
      <c r="B152" s="87"/>
      <c r="C152" s="87"/>
      <c r="D152" s="87"/>
      <c r="E152" s="87"/>
      <c r="F152" s="87"/>
      <c r="G152" s="87"/>
      <c r="H152" s="241"/>
      <c r="I152" s="16"/>
      <c r="J152" s="16"/>
      <c r="K152" s="16"/>
      <c r="L152" s="16"/>
      <c r="M152" s="16"/>
      <c r="N152" s="16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</row>
    <row r="153" spans="1:27" ht="0" hidden="1" customHeight="1" x14ac:dyDescent="0.25">
      <c r="A153" s="240"/>
      <c r="B153" s="87"/>
      <c r="C153" s="87"/>
      <c r="D153" s="87"/>
      <c r="E153" s="87"/>
      <c r="F153" s="87"/>
      <c r="G153" s="87"/>
      <c r="H153" s="241"/>
      <c r="I153" s="16"/>
      <c r="J153" s="16"/>
      <c r="K153" s="16"/>
      <c r="L153" s="16"/>
      <c r="M153" s="16"/>
      <c r="N153" s="16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</row>
    <row r="154" spans="1:27" ht="0" hidden="1" customHeight="1" x14ac:dyDescent="0.25">
      <c r="A154" s="240"/>
      <c r="B154" s="87"/>
      <c r="C154" s="87"/>
      <c r="D154" s="87"/>
      <c r="E154" s="87"/>
      <c r="F154" s="87"/>
      <c r="G154" s="87"/>
      <c r="H154" s="241"/>
      <c r="I154" s="16"/>
      <c r="J154" s="16"/>
      <c r="K154" s="16"/>
      <c r="L154" s="16"/>
      <c r="M154" s="16"/>
      <c r="N154" s="16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</row>
    <row r="155" spans="1:27" ht="0" hidden="1" customHeight="1" x14ac:dyDescent="0.25">
      <c r="A155" s="240"/>
      <c r="B155" s="87"/>
      <c r="C155" s="87"/>
      <c r="D155" s="87"/>
      <c r="E155" s="87"/>
      <c r="F155" s="87"/>
      <c r="G155" s="87"/>
      <c r="H155" s="241"/>
      <c r="I155" s="16"/>
      <c r="J155" s="16"/>
      <c r="K155" s="16"/>
      <c r="L155" s="16"/>
      <c r="M155" s="16"/>
      <c r="N155" s="16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</row>
    <row r="156" spans="1:27" ht="0" hidden="1" customHeight="1" x14ac:dyDescent="0.25">
      <c r="A156" s="240"/>
      <c r="B156" s="87"/>
      <c r="C156" s="87"/>
      <c r="D156" s="87"/>
      <c r="E156" s="87"/>
      <c r="F156" s="87"/>
      <c r="G156" s="87"/>
      <c r="H156" s="241"/>
      <c r="I156" s="16"/>
      <c r="J156" s="16"/>
      <c r="K156" s="16"/>
      <c r="L156" s="16"/>
      <c r="M156" s="16"/>
      <c r="N156" s="16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</row>
    <row r="157" spans="1:27" ht="0" hidden="1" customHeight="1" x14ac:dyDescent="0.25">
      <c r="A157" s="240"/>
      <c r="B157" s="87"/>
      <c r="C157" s="87"/>
      <c r="D157" s="87"/>
      <c r="E157" s="87"/>
      <c r="F157" s="87"/>
      <c r="G157" s="87"/>
      <c r="H157" s="241"/>
      <c r="I157" s="16"/>
      <c r="J157" s="16"/>
      <c r="K157" s="16"/>
      <c r="L157" s="16"/>
      <c r="M157" s="16"/>
      <c r="N157" s="16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</row>
    <row r="158" spans="1:27" ht="0" hidden="1" customHeight="1" x14ac:dyDescent="0.25">
      <c r="A158" s="240"/>
      <c r="B158" s="87"/>
      <c r="C158" s="87"/>
      <c r="D158" s="87"/>
      <c r="E158" s="87"/>
      <c r="F158" s="87"/>
      <c r="G158" s="87"/>
      <c r="H158" s="241"/>
      <c r="I158" s="16"/>
      <c r="J158" s="16"/>
      <c r="K158" s="16"/>
      <c r="L158" s="16"/>
      <c r="M158" s="16"/>
      <c r="N158" s="16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</row>
    <row r="159" spans="1:27" ht="0" hidden="1" customHeight="1" x14ac:dyDescent="0.25">
      <c r="A159" s="240"/>
      <c r="B159" s="87"/>
      <c r="C159" s="87"/>
      <c r="D159" s="87"/>
      <c r="E159" s="87"/>
      <c r="F159" s="87"/>
      <c r="G159" s="87"/>
      <c r="H159" s="241"/>
      <c r="I159" s="16"/>
      <c r="J159" s="16"/>
      <c r="K159" s="16"/>
      <c r="L159" s="16"/>
      <c r="M159" s="16"/>
      <c r="N159" s="16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</row>
    <row r="160" spans="1:27" ht="0" hidden="1" customHeight="1" x14ac:dyDescent="0.25">
      <c r="A160" s="240"/>
      <c r="B160" s="87"/>
      <c r="C160" s="87"/>
      <c r="D160" s="87"/>
      <c r="E160" s="87"/>
      <c r="F160" s="87"/>
      <c r="G160" s="87"/>
      <c r="H160" s="241"/>
      <c r="I160" s="16"/>
      <c r="J160" s="16"/>
      <c r="K160" s="16"/>
      <c r="L160" s="16"/>
      <c r="M160" s="16"/>
      <c r="N160" s="16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</row>
    <row r="161" spans="1:27" ht="0" hidden="1" customHeight="1" x14ac:dyDescent="0.25">
      <c r="A161" s="240"/>
      <c r="B161" s="87"/>
      <c r="C161" s="87"/>
      <c r="D161" s="87"/>
      <c r="E161" s="87"/>
      <c r="F161" s="87"/>
      <c r="G161" s="87"/>
      <c r="H161" s="241"/>
      <c r="I161" s="16"/>
      <c r="J161" s="16"/>
      <c r="K161" s="16"/>
      <c r="L161" s="16"/>
      <c r="M161" s="16"/>
      <c r="N161" s="16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</row>
    <row r="162" spans="1:27" ht="0" hidden="1" customHeight="1" x14ac:dyDescent="0.25">
      <c r="A162" s="240"/>
      <c r="B162" s="87"/>
      <c r="C162" s="87"/>
      <c r="D162" s="87"/>
      <c r="E162" s="87"/>
      <c r="F162" s="87"/>
      <c r="G162" s="87"/>
      <c r="H162" s="241"/>
      <c r="I162" s="16"/>
      <c r="J162" s="16"/>
      <c r="K162" s="16"/>
      <c r="L162" s="16"/>
      <c r="M162" s="16"/>
      <c r="N162" s="16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</row>
    <row r="163" spans="1:27" ht="0" hidden="1" customHeight="1" x14ac:dyDescent="0.25">
      <c r="A163" s="240"/>
      <c r="B163" s="87"/>
      <c r="C163" s="87"/>
      <c r="D163" s="87"/>
      <c r="E163" s="87"/>
      <c r="F163" s="87"/>
      <c r="G163" s="87"/>
      <c r="H163" s="241"/>
      <c r="I163" s="16"/>
      <c r="J163" s="16"/>
      <c r="K163" s="16"/>
      <c r="L163" s="16"/>
      <c r="M163" s="16"/>
      <c r="N163" s="16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</row>
    <row r="164" spans="1:27" ht="0" hidden="1" customHeight="1" x14ac:dyDescent="0.25">
      <c r="A164" s="240"/>
      <c r="B164" s="87"/>
      <c r="C164" s="87"/>
      <c r="D164" s="87"/>
      <c r="E164" s="87"/>
      <c r="F164" s="87"/>
      <c r="G164" s="87"/>
      <c r="H164" s="241"/>
      <c r="I164" s="16"/>
      <c r="J164" s="16"/>
      <c r="K164" s="16"/>
      <c r="L164" s="16"/>
      <c r="M164" s="16"/>
      <c r="N164" s="16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</row>
    <row r="165" spans="1:27" ht="0" hidden="1" customHeight="1" x14ac:dyDescent="0.25">
      <c r="A165" s="240"/>
      <c r="B165" s="87"/>
      <c r="C165" s="87"/>
      <c r="D165" s="87"/>
      <c r="E165" s="87"/>
      <c r="F165" s="87"/>
      <c r="G165" s="87"/>
      <c r="H165" s="241"/>
      <c r="I165" s="16"/>
      <c r="J165" s="16"/>
      <c r="K165" s="16"/>
      <c r="L165" s="16"/>
      <c r="M165" s="16"/>
      <c r="N165" s="16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</row>
    <row r="166" spans="1:27" ht="0" hidden="1" customHeight="1" x14ac:dyDescent="0.25">
      <c r="A166" s="240"/>
      <c r="B166" s="87"/>
      <c r="C166" s="87"/>
      <c r="D166" s="87"/>
      <c r="E166" s="87"/>
      <c r="F166" s="87"/>
      <c r="G166" s="87"/>
      <c r="H166" s="241"/>
      <c r="I166" s="16"/>
      <c r="J166" s="16"/>
      <c r="K166" s="16"/>
      <c r="L166" s="16"/>
      <c r="M166" s="16"/>
      <c r="N166" s="16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</row>
    <row r="167" spans="1:27" ht="0" hidden="1" customHeight="1" x14ac:dyDescent="0.25">
      <c r="A167" s="240"/>
      <c r="B167" s="87"/>
      <c r="C167" s="87"/>
      <c r="D167" s="87"/>
      <c r="E167" s="87"/>
      <c r="F167" s="87"/>
      <c r="G167" s="87"/>
      <c r="H167" s="241"/>
      <c r="I167" s="16"/>
      <c r="J167" s="16"/>
      <c r="K167" s="16"/>
      <c r="L167" s="16"/>
      <c r="M167" s="16"/>
      <c r="N167" s="16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</row>
    <row r="168" spans="1:27" ht="0" hidden="1" customHeight="1" x14ac:dyDescent="0.25">
      <c r="A168" s="240"/>
      <c r="B168" s="87"/>
      <c r="C168" s="87"/>
      <c r="D168" s="87"/>
      <c r="E168" s="87"/>
      <c r="F168" s="87"/>
      <c r="G168" s="87"/>
      <c r="H168" s="241"/>
      <c r="I168" s="16"/>
      <c r="J168" s="16"/>
      <c r="K168" s="16"/>
      <c r="L168" s="16"/>
      <c r="M168" s="16"/>
      <c r="N168" s="16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</row>
    <row r="169" spans="1:27" ht="0" hidden="1" customHeight="1" x14ac:dyDescent="0.25">
      <c r="A169" s="240"/>
      <c r="B169" s="87"/>
      <c r="C169" s="87"/>
      <c r="D169" s="87"/>
      <c r="E169" s="87"/>
      <c r="F169" s="87"/>
      <c r="G169" s="87"/>
      <c r="H169" s="241"/>
      <c r="I169" s="16"/>
      <c r="J169" s="16"/>
      <c r="K169" s="16"/>
      <c r="L169" s="16"/>
      <c r="M169" s="16"/>
      <c r="N169" s="16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</row>
    <row r="170" spans="1:27" ht="0" hidden="1" customHeight="1" x14ac:dyDescent="0.25">
      <c r="A170" s="240"/>
      <c r="B170" s="87"/>
      <c r="C170" s="87"/>
      <c r="D170" s="87"/>
      <c r="E170" s="87"/>
      <c r="F170" s="87"/>
      <c r="G170" s="87"/>
      <c r="H170" s="241"/>
      <c r="I170" s="16"/>
      <c r="J170" s="16"/>
      <c r="K170" s="16"/>
      <c r="L170" s="16"/>
      <c r="M170" s="16"/>
      <c r="N170" s="16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</row>
    <row r="171" spans="1:27" ht="0" hidden="1" customHeight="1" x14ac:dyDescent="0.25">
      <c r="A171" s="240"/>
      <c r="B171" s="87"/>
      <c r="C171" s="87"/>
      <c r="D171" s="87"/>
      <c r="E171" s="87"/>
      <c r="F171" s="87"/>
      <c r="G171" s="87"/>
      <c r="H171" s="241"/>
      <c r="I171" s="16"/>
      <c r="J171" s="16"/>
      <c r="K171" s="16"/>
      <c r="L171" s="16"/>
      <c r="M171" s="16"/>
      <c r="N171" s="16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</row>
    <row r="172" spans="1:27" ht="0" hidden="1" customHeight="1" x14ac:dyDescent="0.25">
      <c r="A172" s="240"/>
      <c r="B172" s="87"/>
      <c r="C172" s="87"/>
      <c r="D172" s="87"/>
      <c r="E172" s="87"/>
      <c r="F172" s="87"/>
      <c r="G172" s="87"/>
      <c r="H172" s="241"/>
      <c r="I172" s="16"/>
      <c r="J172" s="16"/>
      <c r="K172" s="16"/>
      <c r="L172" s="16"/>
      <c r="M172" s="16"/>
      <c r="N172" s="16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</row>
    <row r="173" spans="1:27" ht="0" hidden="1" customHeight="1" x14ac:dyDescent="0.25">
      <c r="A173" s="240"/>
      <c r="B173" s="87"/>
      <c r="C173" s="87"/>
      <c r="D173" s="87"/>
      <c r="E173" s="87"/>
      <c r="F173" s="87"/>
      <c r="G173" s="87"/>
      <c r="H173" s="241"/>
      <c r="I173" s="16"/>
      <c r="J173" s="16"/>
      <c r="K173" s="16"/>
      <c r="L173" s="16"/>
      <c r="M173" s="16"/>
      <c r="N173" s="16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</row>
    <row r="174" spans="1:27" ht="0" hidden="1" customHeight="1" x14ac:dyDescent="0.25">
      <c r="A174" s="240"/>
      <c r="B174" s="87"/>
      <c r="C174" s="87"/>
      <c r="D174" s="87"/>
      <c r="E174" s="87"/>
      <c r="F174" s="87"/>
      <c r="G174" s="87"/>
      <c r="H174" s="241"/>
      <c r="I174" s="16"/>
      <c r="J174" s="16"/>
      <c r="K174" s="16"/>
      <c r="L174" s="16"/>
      <c r="M174" s="16"/>
      <c r="N174" s="16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</row>
    <row r="175" spans="1:27" ht="0" hidden="1" customHeight="1" x14ac:dyDescent="0.25">
      <c r="A175" s="240"/>
      <c r="B175" s="87"/>
      <c r="C175" s="87"/>
      <c r="D175" s="87"/>
      <c r="E175" s="87"/>
      <c r="F175" s="87"/>
      <c r="G175" s="87"/>
      <c r="H175" s="241"/>
      <c r="I175" s="16"/>
      <c r="J175" s="16"/>
      <c r="K175" s="16"/>
      <c r="L175" s="16"/>
      <c r="M175" s="16"/>
      <c r="N175" s="16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</row>
    <row r="176" spans="1:27" ht="0" hidden="1" customHeight="1" x14ac:dyDescent="0.25">
      <c r="A176" s="240"/>
      <c r="B176" s="87"/>
      <c r="C176" s="87"/>
      <c r="D176" s="87"/>
      <c r="E176" s="87"/>
      <c r="F176" s="87"/>
      <c r="G176" s="87"/>
      <c r="H176" s="241"/>
      <c r="I176" s="16"/>
      <c r="J176" s="16"/>
      <c r="K176" s="16"/>
      <c r="L176" s="16"/>
      <c r="M176" s="16"/>
      <c r="N176" s="16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</row>
    <row r="177" spans="1:27" ht="0" hidden="1" customHeight="1" x14ac:dyDescent="0.25">
      <c r="A177" s="240"/>
      <c r="B177" s="87"/>
      <c r="C177" s="87"/>
      <c r="D177" s="87"/>
      <c r="E177" s="87"/>
      <c r="F177" s="87"/>
      <c r="G177" s="87"/>
      <c r="H177" s="241"/>
      <c r="I177" s="16"/>
      <c r="J177" s="16"/>
      <c r="K177" s="16"/>
      <c r="L177" s="16"/>
      <c r="M177" s="16"/>
      <c r="N177" s="16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</row>
    <row r="178" spans="1:27" ht="0" hidden="1" customHeight="1" x14ac:dyDescent="0.25">
      <c r="A178" s="240"/>
      <c r="B178" s="87"/>
      <c r="C178" s="87"/>
      <c r="D178" s="87"/>
      <c r="E178" s="87"/>
      <c r="F178" s="87"/>
      <c r="G178" s="87"/>
      <c r="H178" s="241"/>
      <c r="I178" s="16"/>
      <c r="J178" s="16"/>
      <c r="K178" s="16"/>
      <c r="L178" s="16"/>
      <c r="M178" s="16"/>
      <c r="N178" s="16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</row>
    <row r="179" spans="1:27" ht="0" hidden="1" customHeight="1" x14ac:dyDescent="0.25">
      <c r="A179" s="240"/>
      <c r="B179" s="87"/>
      <c r="C179" s="87"/>
      <c r="D179" s="87"/>
      <c r="E179" s="87"/>
      <c r="F179" s="87"/>
      <c r="G179" s="87"/>
      <c r="H179" s="241"/>
      <c r="I179" s="16"/>
      <c r="J179" s="16"/>
      <c r="K179" s="16"/>
      <c r="L179" s="16"/>
      <c r="M179" s="16"/>
      <c r="N179" s="16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</row>
    <row r="180" spans="1:27" ht="0" hidden="1" customHeight="1" x14ac:dyDescent="0.25">
      <c r="A180" s="240"/>
      <c r="B180" s="87"/>
      <c r="C180" s="87"/>
      <c r="D180" s="87"/>
      <c r="E180" s="87"/>
      <c r="F180" s="87"/>
      <c r="G180" s="87"/>
      <c r="H180" s="241"/>
      <c r="I180" s="16"/>
      <c r="J180" s="16"/>
      <c r="K180" s="16"/>
      <c r="L180" s="16"/>
      <c r="M180" s="16"/>
      <c r="N180" s="16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</row>
    <row r="181" spans="1:27" ht="0" hidden="1" customHeight="1" x14ac:dyDescent="0.25">
      <c r="A181" s="240"/>
      <c r="B181" s="87"/>
      <c r="C181" s="87"/>
      <c r="D181" s="87"/>
      <c r="E181" s="87"/>
      <c r="F181" s="87"/>
      <c r="G181" s="87"/>
      <c r="H181" s="241"/>
      <c r="I181" s="16"/>
      <c r="J181" s="16"/>
      <c r="K181" s="16"/>
      <c r="L181" s="16"/>
      <c r="M181" s="16"/>
      <c r="N181" s="16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</row>
    <row r="182" spans="1:27" ht="0" hidden="1" customHeight="1" x14ac:dyDescent="0.25">
      <c r="A182" s="240"/>
      <c r="B182" s="87"/>
      <c r="C182" s="87"/>
      <c r="D182" s="87"/>
      <c r="E182" s="87"/>
      <c r="F182" s="87"/>
      <c r="G182" s="87"/>
      <c r="H182" s="241"/>
      <c r="I182" s="16"/>
      <c r="J182" s="16"/>
      <c r="K182" s="16"/>
      <c r="L182" s="16"/>
      <c r="M182" s="16"/>
      <c r="N182" s="16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</row>
    <row r="183" spans="1:27" ht="0" hidden="1" customHeight="1" x14ac:dyDescent="0.25">
      <c r="A183" s="240"/>
      <c r="B183" s="87"/>
      <c r="C183" s="87"/>
      <c r="D183" s="87"/>
      <c r="E183" s="87"/>
      <c r="F183" s="87"/>
      <c r="G183" s="87"/>
      <c r="H183" s="241"/>
      <c r="I183" s="16"/>
      <c r="J183" s="16"/>
      <c r="K183" s="16"/>
      <c r="L183" s="16"/>
      <c r="M183" s="16"/>
      <c r="N183" s="16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</row>
    <row r="184" spans="1:27" ht="0" hidden="1" customHeight="1" x14ac:dyDescent="0.25">
      <c r="A184" s="240"/>
      <c r="B184" s="87"/>
      <c r="C184" s="87"/>
      <c r="D184" s="87"/>
      <c r="E184" s="87"/>
      <c r="F184" s="87"/>
      <c r="G184" s="87"/>
      <c r="H184" s="241"/>
      <c r="I184" s="16"/>
      <c r="J184" s="16"/>
      <c r="K184" s="16"/>
      <c r="L184" s="16"/>
      <c r="M184" s="16"/>
      <c r="N184" s="16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</row>
    <row r="185" spans="1:27" ht="0" hidden="1" customHeight="1" x14ac:dyDescent="0.25">
      <c r="A185" s="240"/>
      <c r="B185" s="87"/>
      <c r="C185" s="87"/>
      <c r="D185" s="87"/>
      <c r="E185" s="87"/>
      <c r="F185" s="87"/>
      <c r="G185" s="87"/>
      <c r="H185" s="241"/>
      <c r="I185" s="16"/>
      <c r="J185" s="16"/>
      <c r="K185" s="16"/>
      <c r="L185" s="16"/>
      <c r="M185" s="16"/>
      <c r="N185" s="16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</row>
    <row r="186" spans="1:27" ht="0" hidden="1" customHeight="1" x14ac:dyDescent="0.25">
      <c r="A186" s="240"/>
      <c r="B186" s="87"/>
      <c r="C186" s="87"/>
      <c r="D186" s="87"/>
      <c r="E186" s="87"/>
      <c r="F186" s="87"/>
      <c r="G186" s="87"/>
      <c r="H186" s="241"/>
      <c r="I186" s="16"/>
      <c r="J186" s="16"/>
      <c r="K186" s="16"/>
      <c r="L186" s="16"/>
      <c r="M186" s="16"/>
      <c r="N186" s="16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</row>
    <row r="187" spans="1:27" ht="0" hidden="1" customHeight="1" x14ac:dyDescent="0.25">
      <c r="A187" s="240"/>
      <c r="B187" s="87"/>
      <c r="C187" s="87"/>
      <c r="D187" s="87"/>
      <c r="E187" s="87"/>
      <c r="F187" s="87"/>
      <c r="G187" s="87"/>
      <c r="H187" s="241"/>
      <c r="I187" s="16"/>
      <c r="J187" s="16"/>
      <c r="K187" s="16"/>
      <c r="L187" s="16"/>
      <c r="M187" s="16"/>
      <c r="N187" s="16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</row>
    <row r="188" spans="1:27" ht="0" hidden="1" customHeight="1" x14ac:dyDescent="0.25">
      <c r="A188" s="240"/>
      <c r="B188" s="87"/>
      <c r="C188" s="87"/>
      <c r="D188" s="87"/>
      <c r="E188" s="87"/>
      <c r="F188" s="87"/>
      <c r="G188" s="87"/>
      <c r="H188" s="241"/>
      <c r="I188" s="16"/>
      <c r="J188" s="16"/>
      <c r="K188" s="16"/>
      <c r="L188" s="16"/>
      <c r="M188" s="16"/>
      <c r="N188" s="16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</row>
    <row r="189" spans="1:27" ht="0" hidden="1" customHeight="1" x14ac:dyDescent="0.25">
      <c r="A189" s="240"/>
      <c r="B189" s="87"/>
      <c r="C189" s="87"/>
      <c r="D189" s="87"/>
      <c r="E189" s="87"/>
      <c r="F189" s="87"/>
      <c r="G189" s="87"/>
      <c r="H189" s="241"/>
      <c r="I189" s="16"/>
      <c r="J189" s="16"/>
      <c r="K189" s="16"/>
      <c r="L189" s="16"/>
      <c r="M189" s="16"/>
      <c r="N189" s="16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</row>
    <row r="190" spans="1:27" ht="0" hidden="1" customHeight="1" x14ac:dyDescent="0.25">
      <c r="A190" s="240"/>
      <c r="B190" s="87"/>
      <c r="C190" s="87"/>
      <c r="D190" s="87"/>
      <c r="E190" s="87"/>
      <c r="F190" s="87"/>
      <c r="G190" s="87"/>
      <c r="H190" s="241"/>
      <c r="I190" s="16"/>
      <c r="J190" s="16"/>
      <c r="K190" s="16"/>
      <c r="L190" s="16"/>
      <c r="M190" s="16"/>
      <c r="N190" s="16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</row>
    <row r="191" spans="1:27" ht="0" hidden="1" customHeight="1" x14ac:dyDescent="0.25">
      <c r="A191" s="240"/>
      <c r="B191" s="87"/>
      <c r="C191" s="87"/>
      <c r="D191" s="87"/>
      <c r="E191" s="87"/>
      <c r="F191" s="87"/>
      <c r="G191" s="87"/>
      <c r="H191" s="241"/>
      <c r="I191" s="16"/>
      <c r="J191" s="16"/>
      <c r="K191" s="16"/>
      <c r="L191" s="16"/>
      <c r="M191" s="16"/>
      <c r="N191" s="16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</row>
    <row r="192" spans="1:27" ht="0" hidden="1" customHeight="1" x14ac:dyDescent="0.25">
      <c r="A192" s="240"/>
      <c r="B192" s="87"/>
      <c r="C192" s="87"/>
      <c r="D192" s="87"/>
      <c r="E192" s="87"/>
      <c r="F192" s="87"/>
      <c r="G192" s="87"/>
      <c r="H192" s="241"/>
      <c r="I192" s="16"/>
      <c r="J192" s="16"/>
      <c r="K192" s="16"/>
      <c r="L192" s="16"/>
      <c r="M192" s="16"/>
      <c r="N192" s="16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</row>
    <row r="193" spans="1:27" ht="0" hidden="1" customHeight="1" x14ac:dyDescent="0.25">
      <c r="A193" s="240"/>
      <c r="B193" s="87"/>
      <c r="C193" s="87"/>
      <c r="D193" s="87"/>
      <c r="E193" s="87"/>
      <c r="F193" s="87"/>
      <c r="G193" s="87"/>
      <c r="H193" s="241"/>
      <c r="I193" s="16"/>
      <c r="J193" s="16"/>
      <c r="K193" s="16"/>
      <c r="L193" s="16"/>
      <c r="M193" s="16"/>
      <c r="N193" s="16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</row>
    <row r="194" spans="1:27" ht="0" hidden="1" customHeight="1" x14ac:dyDescent="0.25">
      <c r="A194" s="240"/>
      <c r="B194" s="87"/>
      <c r="C194" s="87"/>
      <c r="D194" s="87"/>
      <c r="E194" s="87"/>
      <c r="F194" s="87"/>
      <c r="G194" s="87"/>
      <c r="H194" s="241"/>
      <c r="I194" s="16"/>
      <c r="J194" s="16"/>
      <c r="K194" s="16"/>
      <c r="L194" s="16"/>
      <c r="M194" s="16"/>
      <c r="N194" s="16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</row>
    <row r="195" spans="1:27" ht="0" hidden="1" customHeight="1" x14ac:dyDescent="0.25">
      <c r="A195" s="240"/>
      <c r="B195" s="87"/>
      <c r="C195" s="87"/>
      <c r="D195" s="87"/>
      <c r="E195" s="87"/>
      <c r="F195" s="87"/>
      <c r="G195" s="87"/>
      <c r="H195" s="241"/>
      <c r="I195" s="16"/>
      <c r="J195" s="16"/>
      <c r="K195" s="16"/>
      <c r="L195" s="16"/>
      <c r="M195" s="16"/>
      <c r="N195" s="16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</row>
    <row r="196" spans="1:27" ht="0" hidden="1" customHeight="1" x14ac:dyDescent="0.25">
      <c r="A196" s="240"/>
      <c r="B196" s="87"/>
      <c r="C196" s="87"/>
      <c r="D196" s="87"/>
      <c r="E196" s="87"/>
      <c r="F196" s="87"/>
      <c r="G196" s="87"/>
      <c r="H196" s="241"/>
      <c r="I196" s="16"/>
      <c r="J196" s="16"/>
      <c r="K196" s="16"/>
      <c r="L196" s="16"/>
      <c r="M196" s="16"/>
      <c r="N196" s="16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</row>
    <row r="197" spans="1:27" ht="0" hidden="1" customHeight="1" x14ac:dyDescent="0.25">
      <c r="A197" s="240"/>
      <c r="B197" s="87"/>
      <c r="C197" s="87"/>
      <c r="D197" s="87"/>
      <c r="E197" s="87"/>
      <c r="F197" s="87"/>
      <c r="G197" s="87"/>
      <c r="H197" s="241"/>
      <c r="I197" s="16"/>
      <c r="J197" s="16"/>
      <c r="K197" s="16"/>
      <c r="L197" s="16"/>
      <c r="M197" s="16"/>
      <c r="N197" s="16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</row>
    <row r="198" spans="1:27" ht="0" hidden="1" customHeight="1" x14ac:dyDescent="0.25">
      <c r="A198" s="240"/>
      <c r="B198" s="87"/>
      <c r="C198" s="87"/>
      <c r="D198" s="87"/>
      <c r="E198" s="87"/>
      <c r="F198" s="87"/>
      <c r="G198" s="87"/>
      <c r="H198" s="241"/>
      <c r="I198" s="16"/>
      <c r="J198" s="16"/>
      <c r="K198" s="16"/>
      <c r="L198" s="16"/>
      <c r="M198" s="16"/>
      <c r="N198" s="16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</row>
    <row r="199" spans="1:27" ht="0" hidden="1" customHeight="1" x14ac:dyDescent="0.25">
      <c r="A199" s="240"/>
      <c r="B199" s="87"/>
      <c r="C199" s="87"/>
      <c r="D199" s="87"/>
      <c r="E199" s="87"/>
      <c r="F199" s="87"/>
      <c r="G199" s="87"/>
      <c r="H199" s="241"/>
      <c r="I199" s="16"/>
      <c r="J199" s="16"/>
      <c r="K199" s="16"/>
      <c r="L199" s="16"/>
      <c r="M199" s="16"/>
      <c r="N199" s="16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</row>
    <row r="200" spans="1:27" ht="15.75" thickBot="1" x14ac:dyDescent="0.3">
      <c r="A200" s="252" t="s">
        <v>833</v>
      </c>
      <c r="B200" s="271"/>
      <c r="C200" s="271"/>
      <c r="D200" s="271"/>
      <c r="E200" s="271"/>
      <c r="F200" s="271"/>
      <c r="G200" s="271"/>
      <c r="H200" s="253"/>
      <c r="I200" s="17"/>
      <c r="J200" s="17"/>
      <c r="K200" s="17"/>
      <c r="L200" s="17"/>
      <c r="M200" s="17"/>
      <c r="N200" s="85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</row>
    <row r="201" spans="1:27" x14ac:dyDescent="0.25">
      <c r="A201" s="409" t="s">
        <v>139</v>
      </c>
      <c r="B201" s="410" t="s">
        <v>165</v>
      </c>
      <c r="C201" s="410">
        <v>0.82</v>
      </c>
      <c r="D201" s="410"/>
      <c r="E201" s="410">
        <v>0.85</v>
      </c>
      <c r="F201" s="410"/>
      <c r="G201" s="410"/>
      <c r="H201" s="411"/>
      <c r="I201" s="17"/>
      <c r="J201" s="17"/>
      <c r="K201" s="17"/>
      <c r="L201" s="17"/>
      <c r="M201" s="17"/>
      <c r="N201" s="85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</row>
    <row r="202" spans="1:27" x14ac:dyDescent="0.25">
      <c r="A202" s="240" t="s">
        <v>139</v>
      </c>
      <c r="B202" s="87" t="s">
        <v>146</v>
      </c>
      <c r="C202" s="87">
        <v>0.85</v>
      </c>
      <c r="D202" s="87">
        <v>0.85</v>
      </c>
      <c r="E202" s="87">
        <v>0.84</v>
      </c>
      <c r="F202" s="87"/>
      <c r="G202" s="87"/>
      <c r="H202" s="241"/>
      <c r="I202" s="17"/>
      <c r="J202" s="17"/>
      <c r="K202" s="17"/>
      <c r="L202" s="17"/>
      <c r="M202" s="17"/>
      <c r="N202" s="85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</row>
    <row r="203" spans="1:27" x14ac:dyDescent="0.25">
      <c r="A203" s="240" t="s">
        <v>139</v>
      </c>
      <c r="B203" s="87" t="s">
        <v>449</v>
      </c>
      <c r="C203" s="87"/>
      <c r="D203" s="87"/>
      <c r="E203" s="87"/>
      <c r="F203" s="87"/>
      <c r="G203" s="87"/>
      <c r="H203" s="241">
        <v>1</v>
      </c>
      <c r="I203" s="17"/>
      <c r="J203" s="17"/>
      <c r="K203" s="17"/>
      <c r="L203" s="17"/>
      <c r="M203" s="17"/>
      <c r="N203" s="85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</row>
    <row r="204" spans="1:27" x14ac:dyDescent="0.25">
      <c r="A204" s="240" t="s">
        <v>141</v>
      </c>
      <c r="B204" s="87" t="s">
        <v>152</v>
      </c>
      <c r="C204" s="87"/>
      <c r="D204" s="87"/>
      <c r="E204" s="87"/>
      <c r="F204" s="87"/>
      <c r="G204" s="87"/>
      <c r="H204" s="241">
        <v>0.9</v>
      </c>
      <c r="I204" s="17"/>
      <c r="J204" s="17"/>
      <c r="K204" s="17"/>
      <c r="L204" s="17"/>
      <c r="M204" s="17"/>
      <c r="N204" s="85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</row>
    <row r="205" spans="1:27" x14ac:dyDescent="0.25">
      <c r="A205" s="240" t="s">
        <v>141</v>
      </c>
      <c r="B205" s="87" t="s">
        <v>189</v>
      </c>
      <c r="C205" s="87"/>
      <c r="D205" s="87">
        <v>0.9</v>
      </c>
      <c r="E205" s="87"/>
      <c r="F205" s="87"/>
      <c r="G205" s="87"/>
      <c r="H205" s="241">
        <v>0.9</v>
      </c>
      <c r="I205" s="17"/>
      <c r="J205" s="17"/>
      <c r="K205" s="17"/>
      <c r="L205" s="17"/>
      <c r="M205" s="17"/>
      <c r="N205" s="85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</row>
    <row r="206" spans="1:27" x14ac:dyDescent="0.25">
      <c r="A206" s="240" t="s">
        <v>141</v>
      </c>
      <c r="B206" s="87" t="s">
        <v>412</v>
      </c>
      <c r="C206" s="87"/>
      <c r="D206" s="87"/>
      <c r="E206" s="87"/>
      <c r="F206" s="87">
        <v>0.9</v>
      </c>
      <c r="G206" s="87">
        <v>0.9</v>
      </c>
      <c r="H206" s="241">
        <v>0.9</v>
      </c>
      <c r="I206" s="17"/>
      <c r="J206" s="17"/>
      <c r="K206" s="17"/>
      <c r="L206" s="17"/>
      <c r="M206" s="17"/>
      <c r="N206" s="85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</row>
    <row r="207" spans="1:27" x14ac:dyDescent="0.25">
      <c r="A207" s="240" t="s">
        <v>141</v>
      </c>
      <c r="B207" s="87" t="s">
        <v>332</v>
      </c>
      <c r="C207" s="87"/>
      <c r="D207" s="87"/>
      <c r="E207" s="87">
        <v>0.93</v>
      </c>
      <c r="F207" s="87"/>
      <c r="G207" s="87"/>
      <c r="H207" s="241">
        <v>0.85</v>
      </c>
      <c r="I207" s="17"/>
      <c r="J207" s="17"/>
      <c r="K207" s="17"/>
      <c r="L207" s="17"/>
      <c r="M207" s="17"/>
      <c r="N207" s="85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</row>
    <row r="208" spans="1:27" x14ac:dyDescent="0.25">
      <c r="A208" s="240" t="s">
        <v>141</v>
      </c>
      <c r="B208" s="87" t="s">
        <v>158</v>
      </c>
      <c r="C208" s="87"/>
      <c r="D208" s="87"/>
      <c r="E208" s="87"/>
      <c r="F208" s="87"/>
      <c r="G208" s="87"/>
      <c r="H208" s="241">
        <v>0.9</v>
      </c>
      <c r="I208" s="17"/>
      <c r="J208" s="17"/>
      <c r="K208" s="17"/>
      <c r="L208" s="17"/>
      <c r="M208" s="17"/>
      <c r="N208" s="85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</row>
    <row r="209" spans="1:27" x14ac:dyDescent="0.25">
      <c r="A209" s="240" t="s">
        <v>161</v>
      </c>
      <c r="B209" s="87" t="s">
        <v>146</v>
      </c>
      <c r="C209" s="87"/>
      <c r="D209" s="87"/>
      <c r="E209" s="87"/>
      <c r="F209" s="87">
        <v>0.9</v>
      </c>
      <c r="G209" s="87"/>
      <c r="H209" s="241">
        <v>0.9</v>
      </c>
      <c r="I209" s="17"/>
      <c r="J209" s="17"/>
      <c r="K209" s="17"/>
      <c r="L209" s="17"/>
      <c r="M209" s="17"/>
      <c r="N209" s="85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</row>
    <row r="210" spans="1:27" x14ac:dyDescent="0.25">
      <c r="A210" s="240" t="s">
        <v>161</v>
      </c>
      <c r="B210" s="87" t="s">
        <v>167</v>
      </c>
      <c r="C210" s="87">
        <v>0.85</v>
      </c>
      <c r="D210" s="87">
        <v>0.85</v>
      </c>
      <c r="E210" s="87">
        <v>0.85</v>
      </c>
      <c r="F210" s="87"/>
      <c r="G210" s="87"/>
      <c r="H210" s="241">
        <v>0.96</v>
      </c>
      <c r="I210" s="17"/>
      <c r="J210" s="17"/>
      <c r="K210" s="17"/>
      <c r="L210" s="17"/>
      <c r="M210" s="17"/>
      <c r="N210" s="85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</row>
    <row r="211" spans="1:27" x14ac:dyDescent="0.25">
      <c r="A211" s="240" t="s">
        <v>161</v>
      </c>
      <c r="B211" s="87" t="s">
        <v>169</v>
      </c>
      <c r="C211" s="87">
        <v>0.8</v>
      </c>
      <c r="D211" s="87"/>
      <c r="E211" s="87">
        <v>0.85</v>
      </c>
      <c r="F211" s="87"/>
      <c r="G211" s="87"/>
      <c r="H211" s="241"/>
      <c r="I211" s="17"/>
      <c r="J211" s="17"/>
      <c r="K211" s="17"/>
      <c r="L211" s="17"/>
      <c r="M211" s="17"/>
      <c r="N211" s="85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</row>
    <row r="212" spans="1:27" ht="15.75" thickBot="1" x14ac:dyDescent="0.3">
      <c r="A212" s="242" t="s">
        <v>144</v>
      </c>
      <c r="B212" s="243" t="s">
        <v>158</v>
      </c>
      <c r="C212" s="243"/>
      <c r="D212" s="243"/>
      <c r="E212" s="243">
        <v>0.9</v>
      </c>
      <c r="F212" s="243"/>
      <c r="G212" s="243">
        <v>0.9</v>
      </c>
      <c r="H212" s="244">
        <v>0.9</v>
      </c>
      <c r="I212" s="17"/>
      <c r="J212" s="17"/>
      <c r="K212" s="17"/>
      <c r="L212" s="17"/>
      <c r="M212" s="17"/>
      <c r="N212" s="85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</row>
    <row r="213" spans="1:27" ht="0" hidden="1" customHeight="1" x14ac:dyDescent="0.25">
      <c r="A213" s="240"/>
      <c r="B213" s="87"/>
      <c r="C213" s="87"/>
      <c r="D213" s="87"/>
      <c r="E213" s="87"/>
      <c r="F213" s="87"/>
      <c r="G213" s="87"/>
      <c r="H213" s="241"/>
      <c r="I213" s="17"/>
      <c r="J213" s="17"/>
      <c r="K213" s="17"/>
      <c r="L213" s="17"/>
      <c r="M213" s="17"/>
      <c r="N213" s="8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</row>
    <row r="214" spans="1:27" ht="0" hidden="1" customHeight="1" x14ac:dyDescent="0.25">
      <c r="A214" s="240"/>
      <c r="B214" s="87"/>
      <c r="C214" s="87"/>
      <c r="D214" s="87"/>
      <c r="E214" s="87"/>
      <c r="F214" s="87"/>
      <c r="G214" s="87"/>
      <c r="H214" s="241"/>
      <c r="I214" s="17"/>
      <c r="J214" s="17"/>
      <c r="K214" s="17"/>
      <c r="L214" s="17"/>
      <c r="M214" s="17"/>
      <c r="N214" s="85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</row>
    <row r="215" spans="1:27" ht="0" hidden="1" customHeight="1" x14ac:dyDescent="0.25">
      <c r="A215" s="240"/>
      <c r="B215" s="87"/>
      <c r="C215" s="87"/>
      <c r="D215" s="87"/>
      <c r="E215" s="87"/>
      <c r="F215" s="87"/>
      <c r="G215" s="87"/>
      <c r="H215" s="241"/>
      <c r="I215" s="17"/>
      <c r="J215" s="17"/>
      <c r="K215" s="17"/>
      <c r="L215" s="17"/>
      <c r="M215" s="17"/>
      <c r="N215" s="85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</row>
    <row r="216" spans="1:27" ht="0" hidden="1" customHeight="1" x14ac:dyDescent="0.25">
      <c r="A216" s="240"/>
      <c r="B216" s="87"/>
      <c r="C216" s="87"/>
      <c r="D216" s="87"/>
      <c r="E216" s="87"/>
      <c r="F216" s="87"/>
      <c r="G216" s="87"/>
      <c r="H216" s="241"/>
      <c r="I216" s="17"/>
      <c r="J216" s="17"/>
      <c r="K216" s="17"/>
      <c r="L216" s="17"/>
      <c r="M216" s="17"/>
      <c r="N216" s="85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</row>
    <row r="217" spans="1:27" ht="0" hidden="1" customHeight="1" x14ac:dyDescent="0.25">
      <c r="A217" s="240"/>
      <c r="B217" s="87"/>
      <c r="C217" s="87"/>
      <c r="D217" s="87"/>
      <c r="E217" s="87"/>
      <c r="F217" s="87"/>
      <c r="G217" s="87"/>
      <c r="H217" s="241"/>
      <c r="I217" s="17"/>
      <c r="J217" s="17"/>
      <c r="K217" s="17"/>
      <c r="L217" s="17"/>
      <c r="M217" s="17"/>
      <c r="N217" s="85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</row>
    <row r="218" spans="1:27" ht="0" hidden="1" customHeight="1" x14ac:dyDescent="0.25">
      <c r="A218" s="240"/>
      <c r="B218" s="87"/>
      <c r="C218" s="87"/>
      <c r="D218" s="87"/>
      <c r="E218" s="87"/>
      <c r="F218" s="87"/>
      <c r="G218" s="87"/>
      <c r="H218" s="241"/>
      <c r="I218" s="17"/>
      <c r="J218" s="17"/>
      <c r="K218" s="17"/>
      <c r="L218" s="17"/>
      <c r="M218" s="17"/>
      <c r="N218" s="8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</row>
    <row r="219" spans="1:27" ht="0" hidden="1" customHeight="1" x14ac:dyDescent="0.25">
      <c r="A219" s="240"/>
      <c r="B219" s="87"/>
      <c r="C219" s="87"/>
      <c r="D219" s="87"/>
      <c r="E219" s="87"/>
      <c r="F219" s="87"/>
      <c r="G219" s="87"/>
      <c r="H219" s="241"/>
      <c r="I219" s="17"/>
      <c r="J219" s="17"/>
      <c r="K219" s="17"/>
      <c r="L219" s="17"/>
      <c r="M219" s="17"/>
      <c r="N219" s="85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</row>
    <row r="220" spans="1:27" ht="0" hidden="1" customHeight="1" x14ac:dyDescent="0.25">
      <c r="A220" s="240"/>
      <c r="B220" s="87"/>
      <c r="C220" s="87"/>
      <c r="D220" s="87"/>
      <c r="E220" s="87"/>
      <c r="F220" s="87"/>
      <c r="G220" s="87"/>
      <c r="H220" s="241"/>
      <c r="I220" s="17"/>
      <c r="J220" s="17"/>
      <c r="K220" s="17"/>
      <c r="L220" s="17"/>
      <c r="M220" s="17"/>
      <c r="N220" s="85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</row>
    <row r="221" spans="1:27" ht="0" hidden="1" customHeight="1" x14ac:dyDescent="0.25">
      <c r="A221" s="240"/>
      <c r="B221" s="87"/>
      <c r="C221" s="87"/>
      <c r="D221" s="87"/>
      <c r="E221" s="87"/>
      <c r="F221" s="87"/>
      <c r="G221" s="87"/>
      <c r="H221" s="241"/>
      <c r="I221" s="17"/>
      <c r="J221" s="17"/>
      <c r="K221" s="17"/>
      <c r="L221" s="17"/>
      <c r="M221" s="17"/>
      <c r="N221" s="85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</row>
    <row r="222" spans="1:27" ht="0" hidden="1" customHeight="1" x14ac:dyDescent="0.25">
      <c r="A222" s="240"/>
      <c r="B222" s="87"/>
      <c r="C222" s="87"/>
      <c r="D222" s="87"/>
      <c r="E222" s="87"/>
      <c r="F222" s="87"/>
      <c r="G222" s="87"/>
      <c r="H222" s="241"/>
      <c r="I222" s="17"/>
      <c r="J222" s="17"/>
      <c r="K222" s="17"/>
      <c r="L222" s="17"/>
      <c r="M222" s="17"/>
      <c r="N222" s="85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</row>
    <row r="223" spans="1:27" ht="0" hidden="1" customHeight="1" x14ac:dyDescent="0.25">
      <c r="A223" s="240"/>
      <c r="B223" s="87"/>
      <c r="C223" s="87"/>
      <c r="D223" s="87"/>
      <c r="E223" s="87"/>
      <c r="F223" s="87"/>
      <c r="G223" s="87"/>
      <c r="H223" s="241"/>
      <c r="I223" s="17"/>
      <c r="J223" s="17"/>
      <c r="K223" s="17"/>
      <c r="L223" s="17"/>
      <c r="M223" s="17"/>
      <c r="N223" s="85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</row>
    <row r="224" spans="1:27" ht="0" hidden="1" customHeight="1" x14ac:dyDescent="0.25">
      <c r="A224" s="240"/>
      <c r="B224" s="87"/>
      <c r="C224" s="87"/>
      <c r="D224" s="87"/>
      <c r="E224" s="87"/>
      <c r="F224" s="87"/>
      <c r="G224" s="87"/>
      <c r="H224" s="241"/>
      <c r="I224" s="17"/>
      <c r="J224" s="17"/>
      <c r="K224" s="17"/>
      <c r="L224" s="17"/>
      <c r="M224" s="17"/>
      <c r="N224" s="85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</row>
    <row r="225" spans="1:27" ht="0" hidden="1" customHeight="1" x14ac:dyDescent="0.25">
      <c r="A225" s="240"/>
      <c r="B225" s="87"/>
      <c r="C225" s="87"/>
      <c r="D225" s="87"/>
      <c r="E225" s="87"/>
      <c r="F225" s="87"/>
      <c r="G225" s="87"/>
      <c r="H225" s="241"/>
      <c r="I225" s="17"/>
      <c r="J225" s="17"/>
      <c r="K225" s="17"/>
      <c r="L225" s="17"/>
      <c r="M225" s="17"/>
      <c r="N225" s="85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</row>
    <row r="226" spans="1:27" ht="0" hidden="1" customHeight="1" x14ac:dyDescent="0.25">
      <c r="A226" s="240"/>
      <c r="B226" s="87"/>
      <c r="C226" s="87"/>
      <c r="D226" s="87"/>
      <c r="E226" s="87"/>
      <c r="F226" s="87"/>
      <c r="G226" s="87"/>
      <c r="H226" s="241"/>
      <c r="I226" s="17"/>
      <c r="J226" s="17"/>
      <c r="K226" s="17"/>
      <c r="L226" s="17"/>
      <c r="M226" s="17"/>
      <c r="N226" s="85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</row>
    <row r="227" spans="1:27" ht="0" hidden="1" customHeight="1" x14ac:dyDescent="0.25">
      <c r="A227" s="240"/>
      <c r="B227" s="87"/>
      <c r="C227" s="87"/>
      <c r="D227" s="87"/>
      <c r="E227" s="87"/>
      <c r="F227" s="87"/>
      <c r="G227" s="87"/>
      <c r="H227" s="241"/>
      <c r="I227" s="17"/>
      <c r="J227" s="17"/>
      <c r="K227" s="17"/>
      <c r="L227" s="17"/>
      <c r="M227" s="17"/>
      <c r="N227" s="85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</row>
    <row r="228" spans="1:27" ht="0" hidden="1" customHeight="1" x14ac:dyDescent="0.25">
      <c r="A228" s="240"/>
      <c r="B228" s="87"/>
      <c r="C228" s="87"/>
      <c r="D228" s="87"/>
      <c r="E228" s="87"/>
      <c r="F228" s="87"/>
      <c r="G228" s="87"/>
      <c r="H228" s="241"/>
      <c r="I228" s="17"/>
      <c r="J228" s="17"/>
      <c r="K228" s="17"/>
      <c r="L228" s="17"/>
      <c r="M228" s="17"/>
      <c r="N228" s="85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</row>
    <row r="229" spans="1:27" ht="0" hidden="1" customHeight="1" x14ac:dyDescent="0.25">
      <c r="A229" s="240"/>
      <c r="B229" s="87"/>
      <c r="C229" s="87"/>
      <c r="D229" s="87"/>
      <c r="E229" s="87"/>
      <c r="F229" s="87"/>
      <c r="G229" s="87"/>
      <c r="H229" s="241"/>
      <c r="I229" s="17"/>
      <c r="J229" s="17"/>
      <c r="K229" s="17"/>
      <c r="L229" s="17"/>
      <c r="M229" s="17"/>
      <c r="N229" s="85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</row>
    <row r="230" spans="1:27" ht="0" hidden="1" customHeight="1" x14ac:dyDescent="0.25">
      <c r="A230" s="240"/>
      <c r="B230" s="87"/>
      <c r="C230" s="87"/>
      <c r="D230" s="87"/>
      <c r="E230" s="87"/>
      <c r="F230" s="87"/>
      <c r="G230" s="87"/>
      <c r="H230" s="241"/>
      <c r="I230" s="17"/>
      <c r="J230" s="17"/>
      <c r="K230" s="17"/>
      <c r="L230" s="17"/>
      <c r="M230" s="17"/>
      <c r="N230" s="85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</row>
    <row r="231" spans="1:27" ht="0" hidden="1" customHeight="1" x14ac:dyDescent="0.25">
      <c r="A231" s="240"/>
      <c r="B231" s="87"/>
      <c r="C231" s="87"/>
      <c r="D231" s="87"/>
      <c r="E231" s="87"/>
      <c r="F231" s="87"/>
      <c r="G231" s="87"/>
      <c r="H231" s="241"/>
      <c r="I231" s="17"/>
      <c r="J231" s="17"/>
      <c r="K231" s="17"/>
      <c r="L231" s="17"/>
      <c r="M231" s="17"/>
      <c r="N231" s="85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</row>
    <row r="232" spans="1:27" ht="0" hidden="1" customHeight="1" x14ac:dyDescent="0.25">
      <c r="A232" s="240"/>
      <c r="B232" s="87"/>
      <c r="C232" s="87"/>
      <c r="D232" s="87"/>
      <c r="E232" s="87"/>
      <c r="F232" s="87"/>
      <c r="G232" s="87"/>
      <c r="H232" s="241"/>
      <c r="I232" s="17"/>
      <c r="J232" s="17"/>
      <c r="K232" s="17"/>
      <c r="L232" s="17"/>
      <c r="M232" s="17"/>
      <c r="N232" s="85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</row>
    <row r="233" spans="1:27" ht="0" hidden="1" customHeight="1" x14ac:dyDescent="0.25">
      <c r="A233" s="240"/>
      <c r="B233" s="87"/>
      <c r="C233" s="87"/>
      <c r="D233" s="87"/>
      <c r="E233" s="87"/>
      <c r="F233" s="87"/>
      <c r="G233" s="87"/>
      <c r="H233" s="241"/>
      <c r="I233" s="17"/>
      <c r="J233" s="17"/>
      <c r="K233" s="17"/>
      <c r="L233" s="17"/>
      <c r="M233" s="17"/>
      <c r="N233" s="85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</row>
    <row r="234" spans="1:27" ht="0" hidden="1" customHeight="1" x14ac:dyDescent="0.25">
      <c r="A234" s="240"/>
      <c r="B234" s="87"/>
      <c r="C234" s="87"/>
      <c r="D234" s="87"/>
      <c r="E234" s="87"/>
      <c r="F234" s="87"/>
      <c r="G234" s="87"/>
      <c r="H234" s="241"/>
      <c r="I234" s="17"/>
      <c r="J234" s="17"/>
      <c r="K234" s="17"/>
      <c r="L234" s="17"/>
      <c r="M234" s="17"/>
      <c r="N234" s="85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</row>
    <row r="235" spans="1:27" ht="0" hidden="1" customHeight="1" x14ac:dyDescent="0.25">
      <c r="A235" s="240"/>
      <c r="B235" s="87"/>
      <c r="C235" s="87"/>
      <c r="D235" s="87"/>
      <c r="E235" s="87"/>
      <c r="F235" s="87"/>
      <c r="G235" s="87"/>
      <c r="H235" s="241"/>
      <c r="I235" s="17"/>
      <c r="J235" s="17"/>
      <c r="K235" s="17"/>
      <c r="L235" s="17"/>
      <c r="M235" s="17"/>
      <c r="N235" s="85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</row>
    <row r="236" spans="1:27" ht="0" hidden="1" customHeight="1" x14ac:dyDescent="0.25">
      <c r="A236" s="240"/>
      <c r="B236" s="87"/>
      <c r="C236" s="87"/>
      <c r="D236" s="87"/>
      <c r="E236" s="87"/>
      <c r="F236" s="87"/>
      <c r="G236" s="87"/>
      <c r="H236" s="241"/>
      <c r="I236" s="17"/>
      <c r="J236" s="17"/>
      <c r="K236" s="17"/>
      <c r="L236" s="17"/>
      <c r="M236" s="17"/>
      <c r="N236" s="85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</row>
    <row r="237" spans="1:27" ht="0" hidden="1" customHeight="1" x14ac:dyDescent="0.25">
      <c r="A237" s="240"/>
      <c r="B237" s="87"/>
      <c r="C237" s="87"/>
      <c r="D237" s="87"/>
      <c r="E237" s="87"/>
      <c r="F237" s="87"/>
      <c r="G237" s="87"/>
      <c r="H237" s="241"/>
      <c r="I237" s="17"/>
      <c r="J237" s="17"/>
      <c r="K237" s="17"/>
      <c r="L237" s="17"/>
      <c r="M237" s="17"/>
      <c r="N237" s="85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</row>
    <row r="238" spans="1:27" ht="0" hidden="1" customHeight="1" x14ac:dyDescent="0.25">
      <c r="A238" s="240"/>
      <c r="B238" s="87"/>
      <c r="C238" s="87"/>
      <c r="D238" s="87"/>
      <c r="E238" s="87"/>
      <c r="F238" s="87"/>
      <c r="G238" s="87"/>
      <c r="H238" s="241"/>
      <c r="I238" s="17"/>
      <c r="J238" s="17"/>
      <c r="K238" s="17"/>
      <c r="L238" s="17"/>
      <c r="M238" s="17"/>
      <c r="N238" s="85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</row>
    <row r="239" spans="1:27" ht="0" hidden="1" customHeight="1" x14ac:dyDescent="0.25">
      <c r="A239" s="240"/>
      <c r="B239" s="87"/>
      <c r="C239" s="87"/>
      <c r="D239" s="87"/>
      <c r="E239" s="87"/>
      <c r="F239" s="87"/>
      <c r="G239" s="87"/>
      <c r="H239" s="241"/>
      <c r="I239" s="17"/>
      <c r="J239" s="17"/>
      <c r="K239" s="17"/>
      <c r="L239" s="17"/>
      <c r="M239" s="17"/>
      <c r="N239" s="85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</row>
    <row r="240" spans="1:27" ht="0" hidden="1" customHeight="1" x14ac:dyDescent="0.25">
      <c r="A240" s="240"/>
      <c r="B240" s="87"/>
      <c r="C240" s="87"/>
      <c r="D240" s="87"/>
      <c r="E240" s="87"/>
      <c r="F240" s="87"/>
      <c r="G240" s="87"/>
      <c r="H240" s="241"/>
      <c r="I240" s="17"/>
      <c r="J240" s="17"/>
      <c r="K240" s="17"/>
      <c r="L240" s="17"/>
      <c r="M240" s="17"/>
      <c r="N240" s="85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</row>
    <row r="241" spans="1:27" ht="0" hidden="1" customHeight="1" x14ac:dyDescent="0.25">
      <c r="A241" s="240"/>
      <c r="B241" s="87"/>
      <c r="C241" s="87"/>
      <c r="D241" s="87"/>
      <c r="E241" s="87"/>
      <c r="F241" s="87"/>
      <c r="G241" s="87"/>
      <c r="H241" s="241"/>
      <c r="I241" s="17"/>
      <c r="J241" s="17"/>
      <c r="K241" s="17"/>
      <c r="L241" s="17"/>
      <c r="M241" s="17"/>
      <c r="N241" s="85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</row>
    <row r="242" spans="1:27" ht="0" hidden="1" customHeight="1" x14ac:dyDescent="0.25">
      <c r="A242" s="240"/>
      <c r="B242" s="87"/>
      <c r="C242" s="87"/>
      <c r="D242" s="87"/>
      <c r="E242" s="87"/>
      <c r="F242" s="87"/>
      <c r="G242" s="87"/>
      <c r="H242" s="241"/>
      <c r="I242" s="17"/>
      <c r="J242" s="17"/>
      <c r="K242" s="17"/>
      <c r="L242" s="17"/>
      <c r="M242" s="17"/>
      <c r="N242" s="85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</row>
    <row r="243" spans="1:27" ht="0" hidden="1" customHeight="1" x14ac:dyDescent="0.25">
      <c r="A243" s="240"/>
      <c r="B243" s="87"/>
      <c r="C243" s="87"/>
      <c r="D243" s="87"/>
      <c r="E243" s="87"/>
      <c r="F243" s="87"/>
      <c r="G243" s="87"/>
      <c r="H243" s="241"/>
      <c r="I243" s="17"/>
      <c r="J243" s="17"/>
      <c r="K243" s="17"/>
      <c r="L243" s="17"/>
      <c r="M243" s="17"/>
      <c r="N243" s="85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</row>
    <row r="244" spans="1:27" ht="0" hidden="1" customHeight="1" x14ac:dyDescent="0.25">
      <c r="A244" s="240"/>
      <c r="B244" s="87"/>
      <c r="C244" s="87"/>
      <c r="D244" s="87"/>
      <c r="E244" s="87"/>
      <c r="F244" s="87"/>
      <c r="G244" s="87"/>
      <c r="H244" s="241"/>
      <c r="I244" s="17"/>
      <c r="J244" s="17"/>
      <c r="K244" s="17"/>
      <c r="L244" s="17"/>
      <c r="M244" s="17"/>
      <c r="N244" s="85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</row>
    <row r="245" spans="1:27" ht="0" hidden="1" customHeight="1" x14ac:dyDescent="0.25">
      <c r="A245" s="240"/>
      <c r="B245" s="87"/>
      <c r="C245" s="87"/>
      <c r="D245" s="87"/>
      <c r="E245" s="87"/>
      <c r="F245" s="87"/>
      <c r="G245" s="87"/>
      <c r="H245" s="241"/>
      <c r="I245" s="17"/>
      <c r="J245" s="17"/>
      <c r="K245" s="17"/>
      <c r="L245" s="17"/>
      <c r="M245" s="17"/>
      <c r="N245" s="85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</row>
    <row r="246" spans="1:27" ht="0" hidden="1" customHeight="1" x14ac:dyDescent="0.25">
      <c r="A246" s="240"/>
      <c r="B246" s="87"/>
      <c r="C246" s="87"/>
      <c r="D246" s="87"/>
      <c r="E246" s="87"/>
      <c r="F246" s="87"/>
      <c r="G246" s="87"/>
      <c r="H246" s="241"/>
      <c r="I246" s="15"/>
      <c r="J246" s="15"/>
      <c r="K246" s="15"/>
      <c r="L246" s="15"/>
      <c r="M246" s="15"/>
      <c r="N246" s="15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</row>
    <row r="247" spans="1:27" ht="0" hidden="1" customHeight="1" x14ac:dyDescent="0.25">
      <c r="A247" s="240"/>
      <c r="B247" s="87"/>
      <c r="C247" s="87"/>
      <c r="D247" s="87"/>
      <c r="E247" s="87"/>
      <c r="F247" s="87"/>
      <c r="G247" s="87"/>
      <c r="H247" s="241"/>
      <c r="I247" s="15"/>
      <c r="J247" s="15"/>
      <c r="K247" s="15"/>
      <c r="L247" s="15"/>
      <c r="M247" s="15"/>
      <c r="N247" s="15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</row>
    <row r="248" spans="1:27" ht="0" hidden="1" customHeight="1" x14ac:dyDescent="0.25">
      <c r="A248" s="240"/>
      <c r="B248" s="87"/>
      <c r="C248" s="87"/>
      <c r="D248" s="87"/>
      <c r="E248" s="87"/>
      <c r="F248" s="87"/>
      <c r="G248" s="87"/>
      <c r="H248" s="241"/>
      <c r="I248" s="15"/>
      <c r="J248" s="15"/>
      <c r="K248" s="15"/>
      <c r="L248" s="15"/>
      <c r="M248" s="15"/>
      <c r="N248" s="15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</row>
    <row r="249" spans="1:27" ht="0" hidden="1" customHeight="1" x14ac:dyDescent="0.25">
      <c r="A249" s="240"/>
      <c r="B249" s="87"/>
      <c r="C249" s="87"/>
      <c r="D249" s="87"/>
      <c r="E249" s="87"/>
      <c r="F249" s="87"/>
      <c r="G249" s="87"/>
      <c r="H249" s="241"/>
      <c r="I249" s="15"/>
      <c r="J249" s="15"/>
      <c r="K249" s="15"/>
      <c r="L249" s="15"/>
      <c r="M249" s="15"/>
      <c r="N249" s="15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</row>
    <row r="250" spans="1:27" ht="0" hidden="1" customHeight="1" x14ac:dyDescent="0.25">
      <c r="A250" s="240"/>
      <c r="B250" s="87"/>
      <c r="C250" s="87"/>
      <c r="D250" s="87"/>
      <c r="E250" s="87"/>
      <c r="F250" s="87"/>
      <c r="G250" s="87"/>
      <c r="H250" s="241"/>
      <c r="I250" s="15"/>
      <c r="J250" s="15"/>
      <c r="K250" s="15"/>
      <c r="L250" s="15"/>
      <c r="M250" s="15"/>
      <c r="N250" s="15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</row>
    <row r="251" spans="1:27" ht="0" hidden="1" customHeight="1" x14ac:dyDescent="0.25">
      <c r="A251" s="240"/>
      <c r="B251" s="87"/>
      <c r="C251" s="87"/>
      <c r="D251" s="87"/>
      <c r="E251" s="87"/>
      <c r="F251" s="87"/>
      <c r="G251" s="87"/>
      <c r="H251" s="241"/>
      <c r="I251" s="15"/>
      <c r="J251" s="15"/>
      <c r="K251" s="15"/>
      <c r="L251" s="15"/>
      <c r="M251" s="15"/>
      <c r="N251" s="15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</row>
    <row r="252" spans="1:27" ht="0" hidden="1" customHeight="1" x14ac:dyDescent="0.25">
      <c r="A252" s="240"/>
      <c r="B252" s="87"/>
      <c r="C252" s="87"/>
      <c r="D252" s="87"/>
      <c r="E252" s="87"/>
      <c r="F252" s="87"/>
      <c r="G252" s="87"/>
      <c r="H252" s="241"/>
      <c r="I252" s="15"/>
      <c r="J252" s="15"/>
      <c r="K252" s="15"/>
      <c r="L252" s="15"/>
      <c r="M252" s="15"/>
      <c r="N252" s="15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</row>
    <row r="253" spans="1:27" ht="0" hidden="1" customHeight="1" x14ac:dyDescent="0.25">
      <c r="A253" s="240"/>
      <c r="B253" s="87"/>
      <c r="C253" s="87"/>
      <c r="D253" s="87"/>
      <c r="E253" s="87"/>
      <c r="F253" s="87"/>
      <c r="G253" s="87"/>
      <c r="H253" s="241"/>
      <c r="I253" s="15"/>
      <c r="J253" s="15"/>
      <c r="K253" s="15"/>
      <c r="L253" s="15"/>
      <c r="M253" s="15"/>
      <c r="N253" s="15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</row>
    <row r="254" spans="1:27" ht="0" hidden="1" customHeight="1" x14ac:dyDescent="0.25">
      <c r="A254" s="240"/>
      <c r="B254" s="87"/>
      <c r="C254" s="87"/>
      <c r="D254" s="87"/>
      <c r="E254" s="87"/>
      <c r="F254" s="87"/>
      <c r="G254" s="87"/>
      <c r="H254" s="241"/>
      <c r="I254" s="15"/>
      <c r="J254" s="15"/>
      <c r="K254" s="15"/>
      <c r="L254" s="15"/>
      <c r="M254" s="15"/>
      <c r="N254" s="15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</row>
    <row r="255" spans="1:27" ht="0" hidden="1" customHeight="1" x14ac:dyDescent="0.25">
      <c r="A255" s="240"/>
      <c r="B255" s="87"/>
      <c r="C255" s="87"/>
      <c r="D255" s="87"/>
      <c r="E255" s="87"/>
      <c r="F255" s="87"/>
      <c r="G255" s="87"/>
      <c r="H255" s="241"/>
      <c r="I255" s="15"/>
      <c r="J255" s="15"/>
      <c r="K255" s="15"/>
      <c r="L255" s="15"/>
      <c r="M255" s="15"/>
      <c r="N255" s="15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</row>
    <row r="256" spans="1:27" ht="0" hidden="1" customHeight="1" x14ac:dyDescent="0.25">
      <c r="A256" s="240"/>
      <c r="B256" s="87"/>
      <c r="C256" s="87"/>
      <c r="D256" s="87"/>
      <c r="E256" s="87"/>
      <c r="F256" s="87"/>
      <c r="G256" s="87"/>
      <c r="H256" s="241"/>
      <c r="I256" s="15"/>
      <c r="J256" s="15"/>
      <c r="K256" s="15"/>
      <c r="L256" s="15"/>
      <c r="M256" s="15"/>
      <c r="N256" s="15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</row>
    <row r="257" spans="1:27" ht="0" hidden="1" customHeight="1" x14ac:dyDescent="0.25">
      <c r="A257" s="240"/>
      <c r="B257" s="87"/>
      <c r="C257" s="87"/>
      <c r="D257" s="87"/>
      <c r="E257" s="87"/>
      <c r="F257" s="87"/>
      <c r="G257" s="87"/>
      <c r="H257" s="241"/>
      <c r="I257" s="15"/>
      <c r="J257" s="15"/>
      <c r="K257" s="15"/>
      <c r="L257" s="15"/>
      <c r="M257" s="15"/>
      <c r="N257" s="15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</row>
    <row r="258" spans="1:27" ht="0" hidden="1" customHeight="1" x14ac:dyDescent="0.25">
      <c r="A258" s="240"/>
      <c r="B258" s="87"/>
      <c r="C258" s="87"/>
      <c r="D258" s="87"/>
      <c r="E258" s="87"/>
      <c r="F258" s="87"/>
      <c r="G258" s="87"/>
      <c r="H258" s="241"/>
      <c r="I258" s="15"/>
      <c r="J258" s="15"/>
      <c r="K258" s="15"/>
      <c r="L258" s="15"/>
      <c r="M258" s="15"/>
      <c r="N258" s="15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</row>
    <row r="259" spans="1:27" ht="0" hidden="1" customHeight="1" x14ac:dyDescent="0.25">
      <c r="A259" s="240"/>
      <c r="B259" s="87"/>
      <c r="C259" s="87"/>
      <c r="D259" s="87"/>
      <c r="E259" s="87"/>
      <c r="F259" s="87"/>
      <c r="G259" s="87"/>
      <c r="H259" s="241"/>
      <c r="I259" s="15"/>
      <c r="J259" s="15"/>
      <c r="K259" s="15"/>
      <c r="L259" s="15"/>
      <c r="M259" s="15"/>
      <c r="N259" s="15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</row>
    <row r="260" spans="1:27" ht="0" hidden="1" customHeight="1" x14ac:dyDescent="0.25">
      <c r="A260" s="240"/>
      <c r="B260" s="87"/>
      <c r="C260" s="87"/>
      <c r="D260" s="87"/>
      <c r="E260" s="87"/>
      <c r="F260" s="87"/>
      <c r="G260" s="87"/>
      <c r="H260" s="241"/>
      <c r="I260" s="15"/>
      <c r="J260" s="15"/>
      <c r="K260" s="15"/>
      <c r="L260" s="15"/>
      <c r="M260" s="15"/>
      <c r="N260" s="15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</row>
    <row r="261" spans="1:27" ht="0" hidden="1" customHeight="1" x14ac:dyDescent="0.25">
      <c r="A261" s="240"/>
      <c r="B261" s="87"/>
      <c r="C261" s="87"/>
      <c r="D261" s="87"/>
      <c r="E261" s="87"/>
      <c r="F261" s="87"/>
      <c r="G261" s="87"/>
      <c r="H261" s="241"/>
      <c r="I261" s="15"/>
      <c r="J261" s="15"/>
      <c r="K261" s="15"/>
      <c r="L261" s="15"/>
      <c r="M261" s="15"/>
      <c r="N261" s="15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</row>
    <row r="262" spans="1:27" ht="0" hidden="1" customHeight="1" x14ac:dyDescent="0.25">
      <c r="A262" s="240"/>
      <c r="B262" s="87"/>
      <c r="C262" s="87"/>
      <c r="D262" s="87"/>
      <c r="E262" s="87"/>
      <c r="F262" s="87"/>
      <c r="G262" s="87"/>
      <c r="H262" s="241"/>
      <c r="I262" s="15"/>
      <c r="J262" s="15"/>
      <c r="K262" s="15"/>
      <c r="L262" s="15"/>
      <c r="M262" s="15"/>
      <c r="N262" s="15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</row>
    <row r="263" spans="1:27" ht="0" hidden="1" customHeight="1" x14ac:dyDescent="0.25">
      <c r="A263" s="240"/>
      <c r="B263" s="87"/>
      <c r="C263" s="87"/>
      <c r="D263" s="87"/>
      <c r="E263" s="87"/>
      <c r="F263" s="87"/>
      <c r="G263" s="87"/>
      <c r="H263" s="241"/>
      <c r="I263" s="15"/>
      <c r="J263" s="15"/>
      <c r="K263" s="15"/>
      <c r="L263" s="15"/>
      <c r="M263" s="15"/>
      <c r="N263" s="15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</row>
    <row r="264" spans="1:27" ht="0" hidden="1" customHeight="1" x14ac:dyDescent="0.25">
      <c r="A264" s="240"/>
      <c r="B264" s="87"/>
      <c r="C264" s="87"/>
      <c r="D264" s="87"/>
      <c r="E264" s="87"/>
      <c r="F264" s="87"/>
      <c r="G264" s="87"/>
      <c r="H264" s="241"/>
      <c r="I264" s="15"/>
      <c r="J264" s="15"/>
      <c r="K264" s="15"/>
      <c r="L264" s="15"/>
      <c r="M264" s="15"/>
      <c r="N264" s="15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</row>
    <row r="265" spans="1:27" ht="0" hidden="1" customHeight="1" x14ac:dyDescent="0.25">
      <c r="A265" s="240"/>
      <c r="B265" s="87"/>
      <c r="C265" s="87"/>
      <c r="D265" s="87"/>
      <c r="E265" s="87"/>
      <c r="F265" s="87"/>
      <c r="G265" s="87"/>
      <c r="H265" s="241"/>
      <c r="I265" s="15"/>
      <c r="J265" s="15"/>
      <c r="K265" s="15"/>
      <c r="L265" s="15"/>
      <c r="M265" s="15"/>
      <c r="N265" s="15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</row>
    <row r="266" spans="1:27" ht="0" hidden="1" customHeight="1" x14ac:dyDescent="0.25">
      <c r="A266" s="240"/>
      <c r="B266" s="87"/>
      <c r="C266" s="87"/>
      <c r="D266" s="87"/>
      <c r="E266" s="87"/>
      <c r="F266" s="87"/>
      <c r="G266" s="87"/>
      <c r="H266" s="241"/>
      <c r="I266" s="15"/>
      <c r="J266" s="15"/>
      <c r="K266" s="15"/>
      <c r="L266" s="15"/>
      <c r="M266" s="15"/>
      <c r="N266" s="15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</row>
    <row r="267" spans="1:27" ht="0" hidden="1" customHeight="1" x14ac:dyDescent="0.25">
      <c r="A267" s="240"/>
      <c r="B267" s="87"/>
      <c r="C267" s="87"/>
      <c r="D267" s="87"/>
      <c r="E267" s="87"/>
      <c r="F267" s="87"/>
      <c r="G267" s="87"/>
      <c r="H267" s="241"/>
      <c r="I267" s="15"/>
      <c r="J267" s="15"/>
      <c r="K267" s="15"/>
      <c r="L267" s="15"/>
      <c r="M267" s="15"/>
      <c r="N267" s="15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</row>
    <row r="268" spans="1:27" ht="0" hidden="1" customHeight="1" x14ac:dyDescent="0.25">
      <c r="A268" s="240"/>
      <c r="B268" s="87"/>
      <c r="C268" s="87"/>
      <c r="D268" s="87"/>
      <c r="E268" s="87"/>
      <c r="F268" s="87"/>
      <c r="G268" s="87"/>
      <c r="H268" s="241"/>
      <c r="I268" s="15"/>
      <c r="J268" s="15"/>
      <c r="K268" s="15"/>
      <c r="L268" s="15"/>
      <c r="M268" s="15"/>
      <c r="N268" s="15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</row>
    <row r="269" spans="1:27" ht="0" hidden="1" customHeight="1" x14ac:dyDescent="0.25">
      <c r="A269" s="240"/>
      <c r="B269" s="87"/>
      <c r="C269" s="87"/>
      <c r="D269" s="87"/>
      <c r="E269" s="87"/>
      <c r="F269" s="87"/>
      <c r="G269" s="87"/>
      <c r="H269" s="241"/>
      <c r="I269" s="15"/>
      <c r="J269" s="15"/>
      <c r="K269" s="15"/>
      <c r="L269" s="15"/>
      <c r="M269" s="15"/>
      <c r="N269" s="15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</row>
    <row r="270" spans="1:27" ht="0" hidden="1" customHeight="1" x14ac:dyDescent="0.25">
      <c r="A270" s="240"/>
      <c r="B270" s="87"/>
      <c r="C270" s="87"/>
      <c r="D270" s="87"/>
      <c r="E270" s="87"/>
      <c r="F270" s="87"/>
      <c r="G270" s="87"/>
      <c r="H270" s="241"/>
      <c r="I270" s="15"/>
      <c r="J270" s="15"/>
      <c r="K270" s="15"/>
      <c r="L270" s="15"/>
      <c r="M270" s="15"/>
      <c r="N270" s="15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</row>
    <row r="271" spans="1:27" ht="0" hidden="1" customHeight="1" x14ac:dyDescent="0.25">
      <c r="A271" s="240"/>
      <c r="B271" s="87"/>
      <c r="C271" s="87"/>
      <c r="D271" s="87"/>
      <c r="E271" s="87"/>
      <c r="F271" s="87"/>
      <c r="G271" s="87"/>
      <c r="H271" s="241"/>
      <c r="I271" s="15"/>
      <c r="J271" s="15"/>
      <c r="K271" s="15"/>
      <c r="L271" s="15"/>
      <c r="M271" s="15"/>
      <c r="N271" s="15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</row>
    <row r="272" spans="1:27" ht="0" hidden="1" customHeight="1" x14ac:dyDescent="0.25">
      <c r="A272" s="240"/>
      <c r="B272" s="87"/>
      <c r="C272" s="87"/>
      <c r="D272" s="87"/>
      <c r="E272" s="87"/>
      <c r="F272" s="87"/>
      <c r="G272" s="87"/>
      <c r="H272" s="241"/>
      <c r="I272" s="15"/>
      <c r="J272" s="15"/>
      <c r="K272" s="15"/>
      <c r="L272" s="15"/>
      <c r="M272" s="15"/>
      <c r="N272" s="15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</row>
    <row r="273" spans="1:27" ht="0" hidden="1" customHeight="1" x14ac:dyDescent="0.25">
      <c r="A273" s="240"/>
      <c r="B273" s="87"/>
      <c r="C273" s="87"/>
      <c r="D273" s="87"/>
      <c r="E273" s="87"/>
      <c r="F273" s="87"/>
      <c r="G273" s="87"/>
      <c r="H273" s="241"/>
      <c r="I273" s="15"/>
      <c r="J273" s="15"/>
      <c r="K273" s="15"/>
      <c r="L273" s="15"/>
      <c r="M273" s="15"/>
      <c r="N273" s="15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</row>
    <row r="274" spans="1:27" ht="0" hidden="1" customHeight="1" x14ac:dyDescent="0.25">
      <c r="A274" s="240"/>
      <c r="B274" s="87"/>
      <c r="C274" s="87"/>
      <c r="D274" s="87"/>
      <c r="E274" s="87"/>
      <c r="F274" s="87"/>
      <c r="G274" s="87"/>
      <c r="H274" s="241"/>
      <c r="I274" s="15"/>
      <c r="J274" s="15"/>
      <c r="K274" s="15"/>
      <c r="L274" s="15"/>
      <c r="M274" s="15"/>
      <c r="N274" s="15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</row>
    <row r="275" spans="1:27" ht="0" hidden="1" customHeight="1" x14ac:dyDescent="0.25">
      <c r="A275" s="240"/>
      <c r="B275" s="87"/>
      <c r="C275" s="87"/>
      <c r="D275" s="87"/>
      <c r="E275" s="87"/>
      <c r="F275" s="87"/>
      <c r="G275" s="87"/>
      <c r="H275" s="241"/>
      <c r="I275" s="15"/>
      <c r="J275" s="15"/>
      <c r="K275" s="15"/>
      <c r="L275" s="15"/>
      <c r="M275" s="15"/>
      <c r="N275" s="15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</row>
    <row r="276" spans="1:27" ht="0" hidden="1" customHeight="1" x14ac:dyDescent="0.25">
      <c r="A276" s="240"/>
      <c r="B276" s="87"/>
      <c r="C276" s="87"/>
      <c r="D276" s="87"/>
      <c r="E276" s="87"/>
      <c r="F276" s="87"/>
      <c r="G276" s="87"/>
      <c r="H276" s="241"/>
      <c r="I276" s="15"/>
      <c r="J276" s="15"/>
      <c r="K276" s="15"/>
      <c r="L276" s="15"/>
      <c r="M276" s="15"/>
      <c r="N276" s="15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</row>
    <row r="277" spans="1:27" ht="0" hidden="1" customHeight="1" x14ac:dyDescent="0.25">
      <c r="A277" s="240"/>
      <c r="B277" s="87"/>
      <c r="C277" s="87"/>
      <c r="D277" s="87"/>
      <c r="E277" s="87"/>
      <c r="F277" s="87"/>
      <c r="G277" s="87"/>
      <c r="H277" s="241"/>
      <c r="I277" s="15"/>
      <c r="J277" s="15"/>
      <c r="K277" s="15"/>
      <c r="L277" s="15"/>
      <c r="M277" s="15"/>
      <c r="N277" s="15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</row>
    <row r="278" spans="1:27" ht="0" hidden="1" customHeight="1" x14ac:dyDescent="0.25">
      <c r="A278" s="240"/>
      <c r="B278" s="87"/>
      <c r="C278" s="87"/>
      <c r="D278" s="87"/>
      <c r="E278" s="87"/>
      <c r="F278" s="87"/>
      <c r="G278" s="87"/>
      <c r="H278" s="241"/>
      <c r="I278" s="15"/>
      <c r="J278" s="15"/>
      <c r="K278" s="15"/>
      <c r="L278" s="15"/>
      <c r="M278" s="15"/>
      <c r="N278" s="15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</row>
    <row r="279" spans="1:27" ht="0" hidden="1" customHeight="1" x14ac:dyDescent="0.25">
      <c r="A279" s="240"/>
      <c r="B279" s="87"/>
      <c r="C279" s="87"/>
      <c r="D279" s="87"/>
      <c r="E279" s="87"/>
      <c r="F279" s="87"/>
      <c r="G279" s="87"/>
      <c r="H279" s="241"/>
      <c r="I279" s="15"/>
      <c r="J279" s="15"/>
      <c r="K279" s="15"/>
      <c r="L279" s="15"/>
      <c r="M279" s="15"/>
      <c r="N279" s="15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</row>
    <row r="280" spans="1:27" ht="0" hidden="1" customHeight="1" x14ac:dyDescent="0.25">
      <c r="A280" s="240"/>
      <c r="B280" s="87"/>
      <c r="C280" s="87"/>
      <c r="D280" s="87"/>
      <c r="E280" s="87"/>
      <c r="F280" s="87"/>
      <c r="G280" s="87"/>
      <c r="H280" s="241"/>
      <c r="I280" s="15"/>
      <c r="J280" s="15"/>
      <c r="K280" s="15"/>
      <c r="L280" s="15"/>
      <c r="M280" s="15"/>
      <c r="N280" s="15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</row>
    <row r="281" spans="1:27" ht="0" hidden="1" customHeight="1" x14ac:dyDescent="0.25">
      <c r="A281" s="240"/>
      <c r="B281" s="87"/>
      <c r="C281" s="87"/>
      <c r="D281" s="87"/>
      <c r="E281" s="87"/>
      <c r="F281" s="87"/>
      <c r="G281" s="87"/>
      <c r="H281" s="241"/>
      <c r="I281" s="15"/>
      <c r="J281" s="15"/>
      <c r="K281" s="15"/>
      <c r="L281" s="15"/>
      <c r="M281" s="15"/>
      <c r="N281" s="15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</row>
    <row r="282" spans="1:27" ht="0" hidden="1" customHeight="1" x14ac:dyDescent="0.25">
      <c r="A282" s="240"/>
      <c r="B282" s="87"/>
      <c r="C282" s="87"/>
      <c r="D282" s="87"/>
      <c r="E282" s="87"/>
      <c r="F282" s="87"/>
      <c r="G282" s="87"/>
      <c r="H282" s="241"/>
      <c r="I282" s="15"/>
      <c r="J282" s="15"/>
      <c r="K282" s="15"/>
      <c r="L282" s="15"/>
      <c r="M282" s="15"/>
      <c r="N282" s="15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</row>
    <row r="283" spans="1:27" ht="0" hidden="1" customHeight="1" x14ac:dyDescent="0.25">
      <c r="A283" s="240"/>
      <c r="B283" s="87"/>
      <c r="C283" s="87"/>
      <c r="D283" s="87"/>
      <c r="E283" s="87"/>
      <c r="F283" s="87"/>
      <c r="G283" s="87"/>
      <c r="H283" s="241"/>
      <c r="I283" s="15"/>
      <c r="J283" s="15"/>
      <c r="K283" s="15"/>
      <c r="L283" s="15"/>
      <c r="M283" s="15"/>
      <c r="N283" s="15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</row>
    <row r="284" spans="1:27" ht="0" hidden="1" customHeight="1" x14ac:dyDescent="0.25">
      <c r="A284" s="240"/>
      <c r="B284" s="87"/>
      <c r="C284" s="87"/>
      <c r="D284" s="87"/>
      <c r="E284" s="87"/>
      <c r="F284" s="87"/>
      <c r="G284" s="87"/>
      <c r="H284" s="241"/>
      <c r="I284" s="15"/>
      <c r="J284" s="15"/>
      <c r="K284" s="15"/>
      <c r="L284" s="15"/>
      <c r="M284" s="15"/>
      <c r="N284" s="15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</row>
    <row r="285" spans="1:27" ht="0" hidden="1" customHeight="1" x14ac:dyDescent="0.25">
      <c r="A285" s="240"/>
      <c r="B285" s="87"/>
      <c r="C285" s="87"/>
      <c r="D285" s="87"/>
      <c r="E285" s="87"/>
      <c r="F285" s="87"/>
      <c r="G285" s="87"/>
      <c r="H285" s="241"/>
      <c r="I285" s="15"/>
      <c r="J285" s="15"/>
      <c r="K285" s="15"/>
      <c r="L285" s="15"/>
      <c r="M285" s="15"/>
      <c r="N285" s="15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</row>
    <row r="286" spans="1:27" ht="0" hidden="1" customHeight="1" x14ac:dyDescent="0.25">
      <c r="A286" s="240"/>
      <c r="B286" s="87"/>
      <c r="C286" s="87"/>
      <c r="D286" s="87"/>
      <c r="E286" s="87"/>
      <c r="F286" s="87"/>
      <c r="G286" s="87"/>
      <c r="H286" s="241"/>
      <c r="I286" s="15"/>
      <c r="J286" s="15"/>
      <c r="K286" s="15"/>
      <c r="L286" s="15"/>
      <c r="M286" s="15"/>
      <c r="N286" s="15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</row>
    <row r="287" spans="1:27" ht="0" hidden="1" customHeight="1" x14ac:dyDescent="0.25">
      <c r="A287" s="240"/>
      <c r="B287" s="87"/>
      <c r="C287" s="87"/>
      <c r="D287" s="87"/>
      <c r="E287" s="87"/>
      <c r="F287" s="87"/>
      <c r="G287" s="87"/>
      <c r="H287" s="241"/>
      <c r="I287" s="15"/>
      <c r="J287" s="15"/>
      <c r="K287" s="15"/>
      <c r="L287" s="15"/>
      <c r="M287" s="15"/>
      <c r="N287" s="15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</row>
    <row r="288" spans="1:27" ht="0" hidden="1" customHeight="1" x14ac:dyDescent="0.25">
      <c r="A288" s="240"/>
      <c r="B288" s="87"/>
      <c r="C288" s="87"/>
      <c r="D288" s="87"/>
      <c r="E288" s="87"/>
      <c r="F288" s="87"/>
      <c r="G288" s="87"/>
      <c r="H288" s="241"/>
      <c r="I288" s="15"/>
      <c r="J288" s="15"/>
      <c r="K288" s="15"/>
      <c r="L288" s="15"/>
      <c r="M288" s="15"/>
      <c r="N288" s="15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</row>
    <row r="289" spans="1:27" ht="0" hidden="1" customHeight="1" x14ac:dyDescent="0.25">
      <c r="A289" s="240"/>
      <c r="B289" s="87"/>
      <c r="C289" s="87"/>
      <c r="D289" s="87"/>
      <c r="E289" s="87"/>
      <c r="F289" s="87"/>
      <c r="G289" s="87"/>
      <c r="H289" s="241"/>
      <c r="I289" s="15"/>
      <c r="J289" s="15"/>
      <c r="K289" s="15"/>
      <c r="L289" s="15"/>
      <c r="M289" s="15"/>
      <c r="N289" s="15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</row>
    <row r="290" spans="1:27" ht="0" hidden="1" customHeight="1" x14ac:dyDescent="0.25">
      <c r="A290" s="240"/>
      <c r="B290" s="87"/>
      <c r="C290" s="87"/>
      <c r="D290" s="87"/>
      <c r="E290" s="87"/>
      <c r="F290" s="87"/>
      <c r="G290" s="87"/>
      <c r="H290" s="241"/>
      <c r="I290" s="15"/>
      <c r="J290" s="15"/>
      <c r="K290" s="15"/>
      <c r="L290" s="15"/>
      <c r="M290" s="15"/>
      <c r="N290" s="15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</row>
    <row r="291" spans="1:27" ht="0" hidden="1" customHeight="1" x14ac:dyDescent="0.25">
      <c r="A291" s="240"/>
      <c r="B291" s="87"/>
      <c r="C291" s="87"/>
      <c r="D291" s="87"/>
      <c r="E291" s="87"/>
      <c r="F291" s="87"/>
      <c r="G291" s="87"/>
      <c r="H291" s="241"/>
      <c r="I291" s="15"/>
      <c r="J291" s="15"/>
      <c r="K291" s="15"/>
      <c r="L291" s="15"/>
      <c r="M291" s="15"/>
      <c r="N291" s="15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</row>
    <row r="292" spans="1:27" ht="0" hidden="1" customHeight="1" x14ac:dyDescent="0.25">
      <c r="A292" s="240"/>
      <c r="B292" s="87"/>
      <c r="C292" s="87"/>
      <c r="D292" s="87"/>
      <c r="E292" s="87"/>
      <c r="F292" s="87"/>
      <c r="G292" s="87"/>
      <c r="H292" s="241"/>
      <c r="I292" s="15"/>
      <c r="J292" s="15"/>
      <c r="K292" s="15"/>
      <c r="L292" s="15"/>
      <c r="M292" s="15"/>
      <c r="N292" s="15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</row>
    <row r="293" spans="1:27" ht="0" hidden="1" customHeight="1" x14ac:dyDescent="0.25">
      <c r="A293" s="240"/>
      <c r="B293" s="87"/>
      <c r="C293" s="87"/>
      <c r="D293" s="87"/>
      <c r="E293" s="87"/>
      <c r="F293" s="87"/>
      <c r="G293" s="87"/>
      <c r="H293" s="241"/>
      <c r="I293" s="15"/>
      <c r="J293" s="15"/>
      <c r="K293" s="15"/>
      <c r="L293" s="15"/>
      <c r="M293" s="15"/>
      <c r="N293" s="15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</row>
    <row r="294" spans="1:27" ht="0" hidden="1" customHeight="1" x14ac:dyDescent="0.25">
      <c r="A294" s="240"/>
      <c r="B294" s="87"/>
      <c r="C294" s="87"/>
      <c r="D294" s="87"/>
      <c r="E294" s="87"/>
      <c r="F294" s="87"/>
      <c r="G294" s="87"/>
      <c r="H294" s="241"/>
      <c r="I294" s="15"/>
      <c r="J294" s="15"/>
      <c r="K294" s="15"/>
      <c r="L294" s="15"/>
      <c r="M294" s="15"/>
      <c r="N294" s="15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</row>
    <row r="295" spans="1:27" ht="0" hidden="1" customHeight="1" x14ac:dyDescent="0.25">
      <c r="A295" s="240"/>
      <c r="B295" s="87"/>
      <c r="C295" s="87"/>
      <c r="D295" s="87"/>
      <c r="E295" s="87"/>
      <c r="F295" s="87"/>
      <c r="G295" s="87"/>
      <c r="H295" s="241"/>
      <c r="I295" s="15"/>
      <c r="J295" s="15"/>
      <c r="K295" s="15"/>
      <c r="L295" s="15"/>
      <c r="M295" s="15"/>
      <c r="N295" s="15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</row>
    <row r="296" spans="1:27" ht="0" hidden="1" customHeight="1" x14ac:dyDescent="0.25">
      <c r="A296" s="87"/>
      <c r="B296" s="87"/>
      <c r="C296" s="87"/>
      <c r="D296" s="87"/>
      <c r="E296" s="87"/>
      <c r="F296" s="87"/>
      <c r="G296" s="87"/>
      <c r="H296" s="87"/>
      <c r="I296" s="17"/>
      <c r="J296" s="17"/>
      <c r="K296" s="17"/>
      <c r="L296" s="17"/>
      <c r="M296" s="17"/>
      <c r="N296" s="85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</row>
    <row r="297" spans="1:27" ht="0" hidden="1" customHeight="1" x14ac:dyDescent="0.25">
      <c r="A297" s="87"/>
      <c r="B297" s="87"/>
      <c r="C297" s="87"/>
      <c r="D297" s="87"/>
      <c r="E297" s="87"/>
      <c r="F297" s="87"/>
      <c r="G297" s="87"/>
      <c r="H297" s="87"/>
      <c r="I297" s="17"/>
      <c r="J297" s="17"/>
      <c r="K297" s="17"/>
      <c r="L297" s="17"/>
      <c r="M297" s="17"/>
      <c r="N297" s="85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</row>
    <row r="298" spans="1:27" ht="0" hidden="1" customHeight="1" x14ac:dyDescent="0.25">
      <c r="A298" s="87"/>
      <c r="B298" s="87"/>
      <c r="C298" s="87"/>
      <c r="D298" s="87"/>
      <c r="E298" s="87"/>
      <c r="F298" s="87"/>
      <c r="G298" s="87"/>
      <c r="H298" s="87"/>
      <c r="I298" s="17"/>
      <c r="J298" s="17"/>
      <c r="K298" s="17"/>
      <c r="L298" s="17"/>
      <c r="M298" s="17"/>
      <c r="N298" s="85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</row>
    <row r="299" spans="1:27" ht="0" hidden="1" customHeight="1" x14ac:dyDescent="0.25">
      <c r="A299" s="87"/>
      <c r="B299" s="87"/>
      <c r="C299" s="87"/>
      <c r="D299" s="87"/>
      <c r="E299" s="87"/>
      <c r="F299" s="87"/>
      <c r="G299" s="87"/>
      <c r="H299" s="87"/>
      <c r="I299" s="17"/>
      <c r="J299" s="17"/>
      <c r="K299" s="17"/>
      <c r="L299" s="17"/>
      <c r="M299" s="17"/>
      <c r="N299" s="85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</row>
    <row r="300" spans="1:27" ht="0" hidden="1" customHeight="1" x14ac:dyDescent="0.25">
      <c r="A300" s="87"/>
      <c r="B300" s="87"/>
      <c r="C300" s="87"/>
      <c r="D300" s="87"/>
      <c r="E300" s="87"/>
      <c r="F300" s="87"/>
      <c r="G300" s="87"/>
      <c r="H300" s="87"/>
      <c r="I300" s="17"/>
      <c r="J300" s="17"/>
      <c r="K300" s="17"/>
      <c r="L300" s="17"/>
      <c r="M300" s="17"/>
      <c r="N300" s="85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</row>
    <row r="301" spans="1:27" ht="0" hidden="1" customHeight="1" x14ac:dyDescent="0.25">
      <c r="A301" s="87"/>
      <c r="B301" s="87"/>
      <c r="C301" s="87"/>
      <c r="D301" s="87"/>
      <c r="E301" s="87"/>
      <c r="F301" s="87"/>
      <c r="G301" s="87"/>
      <c r="H301" s="87"/>
      <c r="I301" s="17"/>
      <c r="J301" s="17"/>
      <c r="K301" s="17"/>
      <c r="L301" s="17"/>
      <c r="M301" s="17"/>
      <c r="N301" s="85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</row>
    <row r="302" spans="1:27" ht="0" hidden="1" customHeight="1" x14ac:dyDescent="0.25">
      <c r="A302" s="87"/>
      <c r="B302" s="87"/>
      <c r="C302" s="87"/>
      <c r="D302" s="87"/>
      <c r="E302" s="87"/>
      <c r="F302" s="87"/>
      <c r="G302" s="87"/>
      <c r="H302" s="87"/>
      <c r="I302" s="17"/>
      <c r="J302" s="17"/>
      <c r="K302" s="17"/>
      <c r="L302" s="17"/>
      <c r="M302" s="17"/>
      <c r="N302" s="85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</row>
    <row r="303" spans="1:27" ht="0" hidden="1" customHeight="1" x14ac:dyDescent="0.25">
      <c r="A303" s="87"/>
      <c r="B303" s="87"/>
      <c r="C303" s="87"/>
      <c r="D303" s="87"/>
      <c r="E303" s="87"/>
      <c r="F303" s="87"/>
      <c r="G303" s="87"/>
      <c r="H303" s="87"/>
      <c r="I303" s="17"/>
      <c r="J303" s="17"/>
      <c r="K303" s="17"/>
      <c r="L303" s="17"/>
      <c r="M303" s="17"/>
      <c r="N303" s="85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</row>
    <row r="304" spans="1:27" ht="0" hidden="1" customHeight="1" x14ac:dyDescent="0.25">
      <c r="A304" s="87"/>
      <c r="B304" s="87"/>
      <c r="C304" s="87"/>
      <c r="D304" s="87"/>
      <c r="E304" s="87"/>
      <c r="F304" s="87"/>
      <c r="G304" s="87"/>
      <c r="H304" s="87"/>
      <c r="I304" s="17"/>
      <c r="J304" s="17"/>
      <c r="K304" s="17"/>
      <c r="L304" s="17"/>
      <c r="M304" s="17"/>
      <c r="N304" s="85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</row>
    <row r="305" spans="1:27" ht="0" hidden="1" customHeight="1" x14ac:dyDescent="0.25">
      <c r="A305" s="87"/>
      <c r="B305" s="87"/>
      <c r="C305" s="87"/>
      <c r="D305" s="87"/>
      <c r="E305" s="87"/>
      <c r="F305" s="87"/>
      <c r="G305" s="87"/>
      <c r="H305" s="87"/>
      <c r="I305" s="17"/>
      <c r="J305" s="17"/>
      <c r="K305" s="17"/>
      <c r="L305" s="17"/>
      <c r="M305" s="17"/>
      <c r="N305" s="85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</row>
    <row r="306" spans="1:27" ht="0" hidden="1" customHeight="1" x14ac:dyDescent="0.25">
      <c r="A306" s="87"/>
      <c r="B306" s="87"/>
      <c r="C306" s="87"/>
      <c r="D306" s="87"/>
      <c r="E306" s="87"/>
      <c r="F306" s="87"/>
      <c r="G306" s="87"/>
      <c r="H306" s="87"/>
      <c r="I306" s="17"/>
      <c r="J306" s="17"/>
      <c r="K306" s="17"/>
      <c r="L306" s="17"/>
      <c r="M306" s="17"/>
      <c r="N306" s="85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</row>
    <row r="307" spans="1:27" ht="0" hidden="1" customHeight="1" x14ac:dyDescent="0.25">
      <c r="A307" s="87"/>
      <c r="B307" s="87"/>
      <c r="C307" s="87"/>
      <c r="D307" s="87"/>
      <c r="E307" s="87"/>
      <c r="F307" s="87"/>
      <c r="G307" s="87"/>
      <c r="H307" s="87"/>
      <c r="I307" s="17"/>
      <c r="J307" s="17"/>
      <c r="K307" s="17"/>
      <c r="L307" s="17"/>
      <c r="M307" s="17"/>
      <c r="N307" s="85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</row>
    <row r="308" spans="1:27" ht="0" hidden="1" customHeight="1" x14ac:dyDescent="0.25">
      <c r="A308" s="87"/>
      <c r="B308" s="87"/>
      <c r="C308" s="87"/>
      <c r="D308" s="87"/>
      <c r="E308" s="87"/>
      <c r="F308" s="87"/>
      <c r="G308" s="87"/>
      <c r="H308" s="87"/>
      <c r="I308" s="17"/>
      <c r="J308" s="17"/>
      <c r="K308" s="17"/>
      <c r="L308" s="17"/>
      <c r="M308" s="17"/>
      <c r="N308" s="85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</row>
    <row r="309" spans="1:27" ht="0" hidden="1" customHeight="1" x14ac:dyDescent="0.25">
      <c r="A309" s="87"/>
      <c r="B309" s="87"/>
      <c r="C309" s="87"/>
      <c r="D309" s="87"/>
      <c r="E309" s="87"/>
      <c r="F309" s="87"/>
      <c r="G309" s="87"/>
      <c r="H309" s="87"/>
      <c r="I309" s="17"/>
      <c r="J309" s="17"/>
      <c r="K309" s="17"/>
      <c r="L309" s="17"/>
      <c r="M309" s="17"/>
      <c r="N309" s="85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</row>
    <row r="310" spans="1:27" ht="0" hidden="1" customHeight="1" x14ac:dyDescent="0.25">
      <c r="A310" s="87"/>
      <c r="B310" s="87"/>
      <c r="C310" s="87"/>
      <c r="D310" s="87"/>
      <c r="E310" s="87"/>
      <c r="F310" s="87"/>
      <c r="G310" s="87"/>
      <c r="H310" s="87"/>
      <c r="I310" s="17"/>
      <c r="J310" s="17"/>
      <c r="K310" s="17"/>
      <c r="L310" s="17"/>
      <c r="M310" s="17"/>
      <c r="N310" s="85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</row>
    <row r="311" spans="1:27" ht="0" hidden="1" customHeight="1" x14ac:dyDescent="0.25">
      <c r="A311" s="87"/>
      <c r="B311" s="87"/>
      <c r="C311" s="87"/>
      <c r="D311" s="87"/>
      <c r="E311" s="87"/>
      <c r="F311" s="87"/>
      <c r="G311" s="87"/>
      <c r="H311" s="87"/>
      <c r="I311" s="17"/>
      <c r="J311" s="17"/>
      <c r="K311" s="17"/>
      <c r="L311" s="17"/>
      <c r="M311" s="17"/>
      <c r="N311" s="85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</row>
    <row r="312" spans="1:27" ht="0" hidden="1" customHeight="1" x14ac:dyDescent="0.25">
      <c r="A312" s="87"/>
      <c r="B312" s="87"/>
      <c r="C312" s="87"/>
      <c r="D312" s="87"/>
      <c r="E312" s="87"/>
      <c r="F312" s="87"/>
      <c r="G312" s="87"/>
      <c r="H312" s="87"/>
      <c r="I312" s="17"/>
      <c r="J312" s="17"/>
      <c r="K312" s="17"/>
      <c r="L312" s="17"/>
      <c r="M312" s="17"/>
      <c r="N312" s="85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</row>
    <row r="313" spans="1:27" ht="0" hidden="1" customHeight="1" x14ac:dyDescent="0.25">
      <c r="A313" s="87"/>
      <c r="B313" s="87"/>
      <c r="C313" s="87"/>
      <c r="D313" s="87"/>
      <c r="E313" s="87"/>
      <c r="F313" s="87"/>
      <c r="G313" s="87"/>
      <c r="H313" s="87"/>
      <c r="I313" s="17"/>
      <c r="J313" s="17"/>
      <c r="K313" s="17"/>
      <c r="L313" s="17"/>
      <c r="M313" s="17"/>
      <c r="N313" s="85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</row>
    <row r="314" spans="1:27" ht="0" hidden="1" customHeight="1" x14ac:dyDescent="0.25">
      <c r="A314" s="87"/>
      <c r="B314" s="87"/>
      <c r="C314" s="87"/>
      <c r="D314" s="87"/>
      <c r="E314" s="87"/>
      <c r="F314" s="87"/>
      <c r="G314" s="87"/>
      <c r="H314" s="87"/>
      <c r="I314" s="17"/>
      <c r="J314" s="17"/>
      <c r="K314" s="17"/>
      <c r="L314" s="17"/>
      <c r="M314" s="17"/>
      <c r="N314" s="85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</row>
    <row r="315" spans="1:27" ht="0" hidden="1" customHeight="1" x14ac:dyDescent="0.25">
      <c r="A315" s="87"/>
      <c r="B315" s="87"/>
      <c r="C315" s="87"/>
      <c r="D315" s="87"/>
      <c r="E315" s="87"/>
      <c r="F315" s="87"/>
      <c r="G315" s="87"/>
      <c r="H315" s="87"/>
      <c r="I315" s="17"/>
      <c r="J315" s="17"/>
      <c r="K315" s="17"/>
      <c r="L315" s="17"/>
      <c r="M315" s="17"/>
      <c r="N315" s="85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</row>
    <row r="316" spans="1:27" ht="0" hidden="1" customHeight="1" x14ac:dyDescent="0.25">
      <c r="A316" s="87"/>
      <c r="B316" s="87"/>
      <c r="C316" s="87"/>
      <c r="D316" s="87"/>
      <c r="E316" s="87"/>
      <c r="F316" s="87"/>
      <c r="G316" s="87"/>
      <c r="H316" s="87"/>
      <c r="I316" s="17"/>
      <c r="J316" s="17"/>
      <c r="K316" s="17"/>
      <c r="L316" s="17"/>
      <c r="M316" s="17"/>
      <c r="N316" s="85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</row>
    <row r="317" spans="1:27" ht="0" hidden="1" customHeight="1" x14ac:dyDescent="0.25">
      <c r="A317" s="87"/>
      <c r="B317" s="87"/>
      <c r="C317" s="87"/>
      <c r="D317" s="87"/>
      <c r="E317" s="87"/>
      <c r="F317" s="87"/>
      <c r="G317" s="87"/>
      <c r="H317" s="87"/>
      <c r="I317" s="17"/>
      <c r="J317" s="17"/>
      <c r="K317" s="17"/>
      <c r="L317" s="17"/>
      <c r="M317" s="17"/>
      <c r="N317" s="85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</row>
    <row r="318" spans="1:27" ht="0" hidden="1" customHeight="1" x14ac:dyDescent="0.25">
      <c r="A318" s="87"/>
      <c r="B318" s="87"/>
      <c r="C318" s="87"/>
      <c r="D318" s="87"/>
      <c r="E318" s="87"/>
      <c r="F318" s="87"/>
      <c r="G318" s="87"/>
      <c r="H318" s="87"/>
      <c r="I318" s="17"/>
      <c r="J318" s="17"/>
      <c r="K318" s="17"/>
      <c r="L318" s="17"/>
      <c r="M318" s="17"/>
      <c r="N318" s="85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</row>
    <row r="319" spans="1:27" ht="0" hidden="1" customHeight="1" x14ac:dyDescent="0.25">
      <c r="A319" s="87"/>
      <c r="B319" s="87"/>
      <c r="C319" s="87"/>
      <c r="D319" s="87"/>
      <c r="E319" s="87"/>
      <c r="F319" s="87"/>
      <c r="G319" s="87"/>
      <c r="H319" s="87"/>
      <c r="I319" s="17"/>
      <c r="J319" s="17"/>
      <c r="K319" s="17"/>
      <c r="L319" s="17"/>
      <c r="M319" s="17"/>
      <c r="N319" s="85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</row>
    <row r="320" spans="1:27" ht="0" hidden="1" customHeight="1" x14ac:dyDescent="0.25">
      <c r="A320" s="87"/>
      <c r="B320" s="87"/>
      <c r="C320" s="87"/>
      <c r="D320" s="87"/>
      <c r="E320" s="87"/>
      <c r="F320" s="87"/>
      <c r="G320" s="87"/>
      <c r="H320" s="87"/>
      <c r="I320" s="17"/>
      <c r="J320" s="17"/>
      <c r="K320" s="17"/>
      <c r="L320" s="17"/>
      <c r="M320" s="17"/>
      <c r="N320" s="85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</row>
    <row r="321" spans="1:27" ht="0" hidden="1" customHeight="1" x14ac:dyDescent="0.25">
      <c r="A321" s="87"/>
      <c r="B321" s="87"/>
      <c r="C321" s="87"/>
      <c r="D321" s="87"/>
      <c r="E321" s="87"/>
      <c r="F321" s="87"/>
      <c r="G321" s="87"/>
      <c r="H321" s="87"/>
      <c r="I321" s="17"/>
      <c r="J321" s="17"/>
      <c r="K321" s="17"/>
      <c r="L321" s="17"/>
      <c r="M321" s="17"/>
      <c r="N321" s="85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</row>
    <row r="322" spans="1:27" ht="0" hidden="1" customHeight="1" x14ac:dyDescent="0.25">
      <c r="A322" s="87"/>
      <c r="B322" s="87"/>
      <c r="C322" s="87"/>
      <c r="D322" s="87"/>
      <c r="E322" s="87"/>
      <c r="F322" s="87"/>
      <c r="G322" s="87"/>
      <c r="H322" s="87"/>
      <c r="I322" s="17"/>
      <c r="J322" s="17"/>
      <c r="K322" s="17"/>
      <c r="L322" s="17"/>
      <c r="M322" s="17"/>
      <c r="N322" s="85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</row>
    <row r="323" spans="1:27" ht="0" hidden="1" customHeight="1" x14ac:dyDescent="0.25">
      <c r="A323" s="87"/>
      <c r="B323" s="87"/>
      <c r="C323" s="87"/>
      <c r="D323" s="87"/>
      <c r="E323" s="87"/>
      <c r="F323" s="87"/>
      <c r="G323" s="87"/>
      <c r="H323" s="87"/>
      <c r="I323" s="17"/>
      <c r="J323" s="17"/>
      <c r="K323" s="17"/>
      <c r="L323" s="17"/>
      <c r="M323" s="17"/>
      <c r="N323" s="85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</row>
    <row r="324" spans="1:27" ht="0" hidden="1" customHeight="1" x14ac:dyDescent="0.25">
      <c r="A324" s="87"/>
      <c r="B324" s="87"/>
      <c r="C324" s="87"/>
      <c r="D324" s="87"/>
      <c r="E324" s="87"/>
      <c r="F324" s="87"/>
      <c r="G324" s="87"/>
      <c r="H324" s="87"/>
      <c r="I324" s="17"/>
      <c r="J324" s="17"/>
      <c r="K324" s="17"/>
      <c r="L324" s="17"/>
      <c r="M324" s="17"/>
      <c r="N324" s="85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</row>
    <row r="325" spans="1:27" ht="0" hidden="1" customHeight="1" x14ac:dyDescent="0.25">
      <c r="A325" s="87"/>
      <c r="B325" s="87"/>
      <c r="C325" s="87"/>
      <c r="D325" s="87"/>
      <c r="E325" s="87"/>
      <c r="F325" s="87"/>
      <c r="G325" s="87"/>
      <c r="H325" s="87"/>
      <c r="I325" s="17"/>
      <c r="J325" s="17"/>
      <c r="K325" s="17"/>
      <c r="L325" s="17"/>
      <c r="M325" s="17"/>
      <c r="N325" s="85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</row>
    <row r="326" spans="1:27" ht="0" hidden="1" customHeight="1" x14ac:dyDescent="0.25">
      <c r="A326" s="87"/>
      <c r="B326" s="87"/>
      <c r="C326" s="87"/>
      <c r="D326" s="87"/>
      <c r="E326" s="87"/>
      <c r="F326" s="87"/>
      <c r="G326" s="87"/>
      <c r="H326" s="87"/>
      <c r="I326" s="17"/>
      <c r="J326" s="17"/>
      <c r="K326" s="17"/>
      <c r="L326" s="17"/>
      <c r="M326" s="17"/>
      <c r="N326" s="85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</row>
    <row r="327" spans="1:27" ht="0" hidden="1" customHeight="1" x14ac:dyDescent="0.25">
      <c r="A327" s="87"/>
      <c r="B327" s="87"/>
      <c r="C327" s="87"/>
      <c r="D327" s="87"/>
      <c r="E327" s="87"/>
      <c r="F327" s="87"/>
      <c r="G327" s="87"/>
      <c r="H327" s="87"/>
      <c r="I327" s="17"/>
      <c r="J327" s="17"/>
      <c r="K327" s="17"/>
      <c r="L327" s="17"/>
      <c r="M327" s="17"/>
      <c r="N327" s="85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</row>
    <row r="328" spans="1:27" ht="0" hidden="1" customHeight="1" x14ac:dyDescent="0.25">
      <c r="A328" s="87"/>
      <c r="B328" s="87"/>
      <c r="C328" s="87"/>
      <c r="D328" s="87"/>
      <c r="E328" s="87"/>
      <c r="F328" s="87"/>
      <c r="G328" s="87"/>
      <c r="H328" s="87"/>
      <c r="I328" s="17"/>
      <c r="J328" s="17"/>
      <c r="K328" s="17"/>
      <c r="L328" s="17"/>
      <c r="M328" s="17"/>
      <c r="N328" s="85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</row>
    <row r="329" spans="1:27" ht="0" hidden="1" customHeight="1" x14ac:dyDescent="0.25">
      <c r="A329" s="87"/>
      <c r="B329" s="87"/>
      <c r="C329" s="87"/>
      <c r="D329" s="87"/>
      <c r="E329" s="87"/>
      <c r="F329" s="87"/>
      <c r="G329" s="87"/>
      <c r="H329" s="87"/>
      <c r="I329" s="17"/>
      <c r="J329" s="17"/>
      <c r="K329" s="17"/>
      <c r="L329" s="17"/>
      <c r="M329" s="17"/>
      <c r="N329" s="85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</row>
    <row r="330" spans="1:27" ht="0" hidden="1" customHeight="1" x14ac:dyDescent="0.25">
      <c r="A330" s="87"/>
      <c r="B330" s="87"/>
      <c r="C330" s="87"/>
      <c r="D330" s="87"/>
      <c r="E330" s="87"/>
      <c r="F330" s="87"/>
      <c r="G330" s="87"/>
      <c r="H330" s="87"/>
      <c r="I330" s="17"/>
      <c r="J330" s="17"/>
      <c r="K330" s="17"/>
      <c r="L330" s="17"/>
      <c r="M330" s="17"/>
      <c r="N330" s="85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</row>
    <row r="331" spans="1:27" ht="0" hidden="1" customHeight="1" x14ac:dyDescent="0.25">
      <c r="A331" s="87"/>
      <c r="B331" s="87"/>
      <c r="C331" s="87"/>
      <c r="D331" s="87"/>
      <c r="E331" s="87"/>
      <c r="F331" s="87"/>
      <c r="G331" s="87"/>
      <c r="H331" s="87"/>
      <c r="I331" s="17"/>
      <c r="J331" s="17"/>
      <c r="K331" s="17"/>
      <c r="L331" s="17"/>
      <c r="M331" s="17"/>
      <c r="N331" s="85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</row>
    <row r="332" spans="1:27" ht="0" hidden="1" customHeight="1" x14ac:dyDescent="0.25">
      <c r="A332" s="87"/>
      <c r="B332" s="87"/>
      <c r="C332" s="87"/>
      <c r="D332" s="87"/>
      <c r="E332" s="87"/>
      <c r="F332" s="87"/>
      <c r="G332" s="87"/>
      <c r="H332" s="87"/>
      <c r="I332" s="17"/>
      <c r="J332" s="17"/>
      <c r="K332" s="17"/>
      <c r="L332" s="17"/>
      <c r="M332" s="17"/>
      <c r="N332" s="85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</row>
    <row r="333" spans="1:27" ht="0" hidden="1" customHeight="1" x14ac:dyDescent="0.25">
      <c r="A333" s="87"/>
      <c r="B333" s="87"/>
      <c r="C333" s="87"/>
      <c r="D333" s="87"/>
      <c r="E333" s="87"/>
      <c r="F333" s="87"/>
      <c r="G333" s="87"/>
      <c r="H333" s="87"/>
      <c r="I333" s="17"/>
      <c r="J333" s="17"/>
      <c r="K333" s="17"/>
      <c r="L333" s="17"/>
      <c r="M333" s="17"/>
      <c r="N333" s="85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</row>
    <row r="334" spans="1:27" ht="0" hidden="1" customHeight="1" x14ac:dyDescent="0.25">
      <c r="A334" s="87"/>
      <c r="B334" s="87"/>
      <c r="C334" s="87"/>
      <c r="D334" s="87"/>
      <c r="E334" s="87"/>
      <c r="F334" s="87"/>
      <c r="G334" s="87"/>
      <c r="H334" s="87"/>
      <c r="I334" s="17"/>
      <c r="J334" s="17"/>
      <c r="K334" s="17"/>
      <c r="L334" s="17"/>
      <c r="M334" s="17"/>
      <c r="N334" s="85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</row>
    <row r="335" spans="1:27" ht="0" hidden="1" customHeight="1" x14ac:dyDescent="0.25">
      <c r="A335" s="87"/>
      <c r="B335" s="87"/>
      <c r="C335" s="87"/>
      <c r="D335" s="87"/>
      <c r="E335" s="87"/>
      <c r="F335" s="87"/>
      <c r="G335" s="87"/>
      <c r="H335" s="87"/>
      <c r="I335" s="17"/>
      <c r="J335" s="17"/>
      <c r="K335" s="17"/>
      <c r="L335" s="17"/>
      <c r="M335" s="17"/>
      <c r="N335" s="85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</row>
    <row r="336" spans="1:27" ht="0" hidden="1" customHeight="1" x14ac:dyDescent="0.25">
      <c r="A336" s="87"/>
      <c r="B336" s="87"/>
      <c r="C336" s="87"/>
      <c r="D336" s="87"/>
      <c r="E336" s="87"/>
      <c r="F336" s="87"/>
      <c r="G336" s="87"/>
      <c r="H336" s="87"/>
      <c r="I336" s="17"/>
      <c r="J336" s="17"/>
      <c r="K336" s="17"/>
      <c r="L336" s="17"/>
      <c r="M336" s="17"/>
      <c r="N336" s="85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</row>
    <row r="337" spans="1:27" ht="0" hidden="1" customHeight="1" x14ac:dyDescent="0.25">
      <c r="A337" s="87"/>
      <c r="B337" s="87"/>
      <c r="C337" s="87"/>
      <c r="D337" s="87"/>
      <c r="E337" s="87"/>
      <c r="F337" s="87"/>
      <c r="G337" s="87"/>
      <c r="H337" s="87"/>
      <c r="I337" s="17"/>
      <c r="J337" s="17"/>
      <c r="K337" s="17"/>
      <c r="L337" s="17"/>
      <c r="M337" s="17"/>
      <c r="N337" s="85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</row>
    <row r="338" spans="1:27" ht="0" hidden="1" customHeight="1" x14ac:dyDescent="0.25">
      <c r="A338" s="87"/>
      <c r="B338" s="87"/>
      <c r="C338" s="87"/>
      <c r="D338" s="87"/>
      <c r="E338" s="87"/>
      <c r="F338" s="87"/>
      <c r="G338" s="87"/>
      <c r="H338" s="87"/>
      <c r="I338" s="17"/>
      <c r="J338" s="17"/>
      <c r="K338" s="17"/>
      <c r="L338" s="17"/>
      <c r="M338" s="17"/>
      <c r="N338" s="85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</row>
    <row r="339" spans="1:27" ht="0" hidden="1" customHeight="1" x14ac:dyDescent="0.25">
      <c r="A339" s="87"/>
      <c r="B339" s="87"/>
      <c r="C339" s="87"/>
      <c r="D339" s="87"/>
      <c r="E339" s="87"/>
      <c r="F339" s="87"/>
      <c r="G339" s="87"/>
      <c r="H339" s="87"/>
      <c r="I339" s="17"/>
      <c r="J339" s="17"/>
      <c r="K339" s="17"/>
      <c r="L339" s="17"/>
      <c r="M339" s="17"/>
      <c r="N339" s="85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</row>
    <row r="340" spans="1:27" ht="0" hidden="1" customHeight="1" x14ac:dyDescent="0.25">
      <c r="A340" s="87"/>
      <c r="B340" s="87"/>
      <c r="C340" s="87"/>
      <c r="D340" s="87"/>
      <c r="E340" s="87"/>
      <c r="F340" s="87"/>
      <c r="G340" s="87"/>
      <c r="H340" s="87"/>
      <c r="I340" s="17"/>
      <c r="J340" s="17"/>
      <c r="K340" s="17"/>
      <c r="L340" s="17"/>
      <c r="M340" s="17"/>
      <c r="N340" s="85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</row>
    <row r="341" spans="1:27" ht="0" hidden="1" customHeight="1" x14ac:dyDescent="0.25">
      <c r="A341" s="87"/>
      <c r="B341" s="87"/>
      <c r="C341" s="87"/>
      <c r="D341" s="87"/>
      <c r="E341" s="87"/>
      <c r="F341" s="87"/>
      <c r="G341" s="87"/>
      <c r="H341" s="87"/>
      <c r="I341" s="17"/>
      <c r="J341" s="17"/>
      <c r="K341" s="17"/>
      <c r="L341" s="17"/>
      <c r="M341" s="17"/>
      <c r="N341" s="85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</row>
    <row r="342" spans="1:27" ht="0" hidden="1" customHeight="1" x14ac:dyDescent="0.25">
      <c r="A342" s="87"/>
      <c r="B342" s="87"/>
      <c r="C342" s="87"/>
      <c r="D342" s="87"/>
      <c r="E342" s="87"/>
      <c r="F342" s="87"/>
      <c r="G342" s="87"/>
      <c r="H342" s="87"/>
      <c r="I342" s="15"/>
      <c r="J342" s="15"/>
      <c r="K342" s="15"/>
      <c r="L342" s="15"/>
      <c r="M342" s="15"/>
      <c r="N342" s="15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</row>
    <row r="343" spans="1:27" ht="0" hidden="1" customHeight="1" x14ac:dyDescent="0.25">
      <c r="A343" s="87"/>
      <c r="B343" s="87"/>
      <c r="C343" s="87"/>
      <c r="D343" s="87"/>
      <c r="E343" s="87"/>
      <c r="F343" s="87"/>
      <c r="G343" s="87"/>
      <c r="H343" s="87"/>
      <c r="I343" s="15"/>
      <c r="J343" s="15"/>
      <c r="K343" s="15"/>
      <c r="L343" s="15"/>
      <c r="M343" s="15"/>
      <c r="N343" s="15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</row>
    <row r="344" spans="1:27" ht="0" hidden="1" customHeight="1" x14ac:dyDescent="0.25">
      <c r="A344" s="87"/>
      <c r="B344" s="87"/>
      <c r="C344" s="87"/>
      <c r="D344" s="87"/>
      <c r="E344" s="87"/>
      <c r="F344" s="87"/>
      <c r="G344" s="87"/>
      <c r="H344" s="87"/>
      <c r="I344" s="15"/>
      <c r="J344" s="15"/>
      <c r="K344" s="15"/>
      <c r="L344" s="15"/>
      <c r="M344" s="15"/>
      <c r="N344" s="15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</row>
    <row r="345" spans="1:27" ht="0" hidden="1" customHeight="1" x14ac:dyDescent="0.25">
      <c r="A345" s="87"/>
      <c r="B345" s="87"/>
      <c r="C345" s="87"/>
      <c r="D345" s="87"/>
      <c r="E345" s="87"/>
      <c r="F345" s="87"/>
      <c r="G345" s="87"/>
      <c r="H345" s="87"/>
      <c r="I345" s="15"/>
      <c r="J345" s="15"/>
      <c r="K345" s="15"/>
      <c r="L345" s="15"/>
      <c r="M345" s="15"/>
      <c r="N345" s="15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</row>
    <row r="346" spans="1:27" ht="0" hidden="1" customHeight="1" x14ac:dyDescent="0.25">
      <c r="A346" s="87"/>
      <c r="B346" s="87"/>
      <c r="C346" s="87"/>
      <c r="D346" s="87"/>
      <c r="E346" s="87"/>
      <c r="F346" s="87"/>
      <c r="G346" s="87"/>
      <c r="H346" s="87"/>
      <c r="I346" s="15"/>
      <c r="J346" s="15"/>
      <c r="K346" s="15"/>
      <c r="L346" s="15"/>
      <c r="M346" s="15"/>
      <c r="N346" s="15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</row>
    <row r="347" spans="1:27" ht="0" hidden="1" customHeight="1" x14ac:dyDescent="0.25">
      <c r="A347" s="87"/>
      <c r="B347" s="87"/>
      <c r="C347" s="87"/>
      <c r="D347" s="87"/>
      <c r="E347" s="87"/>
      <c r="F347" s="87"/>
      <c r="G347" s="87"/>
      <c r="H347" s="87"/>
      <c r="I347" s="15"/>
      <c r="J347" s="15"/>
      <c r="K347" s="15"/>
      <c r="L347" s="15"/>
      <c r="M347" s="15"/>
      <c r="N347" s="15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</row>
    <row r="348" spans="1:27" ht="0" hidden="1" customHeight="1" x14ac:dyDescent="0.25">
      <c r="A348" s="87"/>
      <c r="B348" s="87"/>
      <c r="C348" s="87"/>
      <c r="D348" s="87"/>
      <c r="E348" s="87"/>
      <c r="F348" s="87"/>
      <c r="G348" s="87"/>
      <c r="H348" s="87"/>
      <c r="I348" s="15"/>
      <c r="J348" s="15"/>
      <c r="K348" s="15"/>
      <c r="L348" s="15"/>
      <c r="M348" s="15"/>
      <c r="N348" s="15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</row>
    <row r="349" spans="1:27" ht="0" hidden="1" customHeight="1" x14ac:dyDescent="0.25">
      <c r="A349" s="87"/>
      <c r="B349" s="87"/>
      <c r="C349" s="87"/>
      <c r="D349" s="87"/>
      <c r="E349" s="87"/>
      <c r="F349" s="87"/>
      <c r="G349" s="87"/>
      <c r="H349" s="87"/>
      <c r="I349" s="15"/>
      <c r="J349" s="15"/>
      <c r="K349" s="15"/>
      <c r="L349" s="15"/>
      <c r="M349" s="15"/>
      <c r="N349" s="15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</row>
    <row r="350" spans="1:27" ht="0" hidden="1" customHeight="1" x14ac:dyDescent="0.25">
      <c r="A350" s="87"/>
      <c r="B350" s="87"/>
      <c r="C350" s="87"/>
      <c r="D350" s="87"/>
      <c r="E350" s="87"/>
      <c r="F350" s="87"/>
      <c r="G350" s="87"/>
      <c r="H350" s="87"/>
      <c r="I350" s="15"/>
      <c r="J350" s="15"/>
      <c r="K350" s="15"/>
      <c r="L350" s="15"/>
      <c r="M350" s="15"/>
      <c r="N350" s="15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</row>
    <row r="351" spans="1:27" ht="0" hidden="1" customHeight="1" x14ac:dyDescent="0.25">
      <c r="A351" s="87"/>
      <c r="B351" s="87"/>
      <c r="C351" s="87"/>
      <c r="D351" s="87"/>
      <c r="E351" s="87"/>
      <c r="F351" s="87"/>
      <c r="G351" s="87"/>
      <c r="H351" s="87"/>
      <c r="I351" s="15"/>
      <c r="J351" s="15"/>
      <c r="K351" s="15"/>
      <c r="L351" s="15"/>
      <c r="M351" s="15"/>
      <c r="N351" s="15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</row>
    <row r="352" spans="1:27" ht="0" hidden="1" customHeight="1" x14ac:dyDescent="0.25">
      <c r="A352" s="87"/>
      <c r="B352" s="87"/>
      <c r="C352" s="87"/>
      <c r="D352" s="87"/>
      <c r="E352" s="87"/>
      <c r="F352" s="87"/>
      <c r="G352" s="87"/>
      <c r="H352" s="87"/>
      <c r="I352" s="15"/>
      <c r="J352" s="15"/>
      <c r="K352" s="15"/>
      <c r="L352" s="15"/>
      <c r="M352" s="15"/>
      <c r="N352" s="15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</row>
    <row r="353" spans="1:27" ht="0" hidden="1" customHeight="1" x14ac:dyDescent="0.25">
      <c r="A353" s="87"/>
      <c r="B353" s="87"/>
      <c r="C353" s="87"/>
      <c r="D353" s="87"/>
      <c r="E353" s="87"/>
      <c r="F353" s="87"/>
      <c r="G353" s="87"/>
      <c r="H353" s="87"/>
      <c r="I353" s="15"/>
      <c r="J353" s="15"/>
      <c r="K353" s="15"/>
      <c r="L353" s="15"/>
      <c r="M353" s="15"/>
      <c r="N353" s="15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</row>
    <row r="354" spans="1:27" ht="0" hidden="1" customHeight="1" x14ac:dyDescent="0.25">
      <c r="A354" s="87"/>
      <c r="B354" s="87"/>
      <c r="C354" s="87"/>
      <c r="D354" s="87"/>
      <c r="E354" s="87"/>
      <c r="F354" s="87"/>
      <c r="G354" s="87"/>
      <c r="H354" s="87"/>
      <c r="I354" s="15"/>
      <c r="J354" s="15"/>
      <c r="K354" s="15"/>
      <c r="L354" s="15"/>
      <c r="M354" s="15"/>
      <c r="N354" s="15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</row>
    <row r="355" spans="1:27" ht="0" hidden="1" customHeight="1" x14ac:dyDescent="0.25">
      <c r="A355" s="87"/>
      <c r="B355" s="87"/>
      <c r="C355" s="87"/>
      <c r="D355" s="87"/>
      <c r="E355" s="87"/>
      <c r="F355" s="87"/>
      <c r="G355" s="87"/>
      <c r="H355" s="87"/>
      <c r="I355" s="15"/>
      <c r="J355" s="15"/>
      <c r="K355" s="15"/>
      <c r="L355" s="15"/>
      <c r="M355" s="15"/>
      <c r="N355" s="15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</row>
    <row r="356" spans="1:27" ht="0" hidden="1" customHeight="1" x14ac:dyDescent="0.25">
      <c r="A356" s="87"/>
      <c r="B356" s="87"/>
      <c r="C356" s="87"/>
      <c r="D356" s="87"/>
      <c r="E356" s="87"/>
      <c r="F356" s="87"/>
      <c r="G356" s="87"/>
      <c r="H356" s="87"/>
      <c r="I356" s="15"/>
      <c r="J356" s="15"/>
      <c r="K356" s="15"/>
      <c r="L356" s="15"/>
      <c r="M356" s="15"/>
      <c r="N356" s="15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</row>
    <row r="357" spans="1:27" ht="0" hidden="1" customHeight="1" x14ac:dyDescent="0.25">
      <c r="A357" s="87"/>
      <c r="B357" s="87"/>
      <c r="C357" s="87"/>
      <c r="D357" s="87"/>
      <c r="E357" s="87"/>
      <c r="F357" s="87"/>
      <c r="G357" s="87"/>
      <c r="H357" s="87"/>
      <c r="I357" s="15"/>
      <c r="J357" s="15"/>
      <c r="K357" s="15"/>
      <c r="L357" s="15"/>
      <c r="M357" s="15"/>
      <c r="N357" s="15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</row>
    <row r="358" spans="1:27" ht="0" hidden="1" customHeight="1" x14ac:dyDescent="0.25">
      <c r="A358" s="87"/>
      <c r="B358" s="87"/>
      <c r="C358" s="87"/>
      <c r="D358" s="87"/>
      <c r="E358" s="87"/>
      <c r="F358" s="87"/>
      <c r="G358" s="87"/>
      <c r="H358" s="87"/>
      <c r="I358" s="15"/>
      <c r="J358" s="15"/>
      <c r="K358" s="15"/>
      <c r="L358" s="15"/>
      <c r="M358" s="15"/>
      <c r="N358" s="15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</row>
    <row r="359" spans="1:27" ht="0" hidden="1" customHeight="1" x14ac:dyDescent="0.25">
      <c r="A359" s="87"/>
      <c r="B359" s="87"/>
      <c r="C359" s="87"/>
      <c r="D359" s="87"/>
      <c r="E359" s="87"/>
      <c r="F359" s="87"/>
      <c r="G359" s="87"/>
      <c r="H359" s="87"/>
      <c r="I359" s="15"/>
      <c r="J359" s="15"/>
      <c r="K359" s="15"/>
      <c r="L359" s="15"/>
      <c r="M359" s="15"/>
      <c r="N359" s="15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</row>
    <row r="360" spans="1:27" ht="0" hidden="1" customHeight="1" x14ac:dyDescent="0.25">
      <c r="A360" s="87"/>
      <c r="B360" s="87"/>
      <c r="C360" s="87"/>
      <c r="D360" s="87"/>
      <c r="E360" s="87"/>
      <c r="F360" s="87"/>
      <c r="G360" s="87"/>
      <c r="H360" s="87"/>
      <c r="I360" s="15"/>
      <c r="J360" s="15"/>
      <c r="K360" s="15"/>
      <c r="L360" s="15"/>
      <c r="M360" s="15"/>
      <c r="N360" s="15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</row>
    <row r="361" spans="1:27" ht="0" hidden="1" customHeight="1" x14ac:dyDescent="0.25">
      <c r="A361" s="87"/>
      <c r="B361" s="87"/>
      <c r="C361" s="87"/>
      <c r="D361" s="87"/>
      <c r="E361" s="87"/>
      <c r="F361" s="87"/>
      <c r="G361" s="87"/>
      <c r="H361" s="87"/>
      <c r="I361" s="15"/>
      <c r="J361" s="15"/>
      <c r="K361" s="15"/>
      <c r="L361" s="15"/>
      <c r="M361" s="15"/>
      <c r="N361" s="15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</row>
    <row r="362" spans="1:27" ht="0" hidden="1" customHeight="1" x14ac:dyDescent="0.25">
      <c r="A362" s="87"/>
      <c r="B362" s="87"/>
      <c r="C362" s="87"/>
      <c r="D362" s="87"/>
      <c r="E362" s="87"/>
      <c r="F362" s="87"/>
      <c r="G362" s="87"/>
      <c r="H362" s="87"/>
      <c r="I362" s="15"/>
      <c r="J362" s="15"/>
      <c r="K362" s="15"/>
      <c r="L362" s="15"/>
      <c r="M362" s="15"/>
      <c r="N362" s="15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</row>
    <row r="363" spans="1:27" ht="0" hidden="1" customHeight="1" x14ac:dyDescent="0.25">
      <c r="A363" s="87"/>
      <c r="B363" s="87"/>
      <c r="C363" s="87"/>
      <c r="D363" s="87"/>
      <c r="E363" s="87"/>
      <c r="F363" s="87"/>
      <c r="G363" s="87"/>
      <c r="H363" s="87"/>
      <c r="I363" s="15"/>
      <c r="J363" s="15"/>
      <c r="K363" s="15"/>
      <c r="L363" s="15"/>
      <c r="M363" s="15"/>
      <c r="N363" s="15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</row>
    <row r="364" spans="1:27" ht="0" hidden="1" customHeight="1" x14ac:dyDescent="0.25">
      <c r="A364" s="87"/>
      <c r="B364" s="87"/>
      <c r="C364" s="87"/>
      <c r="D364" s="87"/>
      <c r="E364" s="87"/>
      <c r="F364" s="87"/>
      <c r="G364" s="87"/>
      <c r="H364" s="87"/>
      <c r="I364" s="15"/>
      <c r="J364" s="15"/>
      <c r="K364" s="15"/>
      <c r="L364" s="15"/>
      <c r="M364" s="15"/>
      <c r="N364" s="15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</row>
    <row r="365" spans="1:27" ht="0" hidden="1" customHeight="1" x14ac:dyDescent="0.25">
      <c r="A365" s="87"/>
      <c r="B365" s="87"/>
      <c r="C365" s="87"/>
      <c r="D365" s="87"/>
      <c r="E365" s="87"/>
      <c r="F365" s="87"/>
      <c r="G365" s="87"/>
      <c r="H365" s="87"/>
      <c r="I365" s="15"/>
      <c r="J365" s="15"/>
      <c r="K365" s="15"/>
      <c r="L365" s="15"/>
      <c r="M365" s="15"/>
      <c r="N365" s="15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</row>
    <row r="366" spans="1:27" ht="0" hidden="1" customHeight="1" x14ac:dyDescent="0.25">
      <c r="A366" s="87"/>
      <c r="B366" s="87"/>
      <c r="C366" s="87"/>
      <c r="D366" s="87"/>
      <c r="E366" s="87"/>
      <c r="F366" s="87"/>
      <c r="G366" s="87"/>
      <c r="H366" s="87"/>
      <c r="I366" s="15"/>
      <c r="J366" s="15"/>
      <c r="K366" s="15"/>
      <c r="L366" s="15"/>
      <c r="M366" s="15"/>
      <c r="N366" s="15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</row>
    <row r="367" spans="1:27" ht="0" hidden="1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15"/>
      <c r="J367" s="15"/>
      <c r="K367" s="15"/>
      <c r="L367" s="15"/>
      <c r="M367" s="15"/>
      <c r="N367" s="15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</row>
    <row r="368" spans="1:27" ht="0" hidden="1" customHeight="1" x14ac:dyDescent="0.25">
      <c r="A368" s="87"/>
      <c r="B368" s="87"/>
      <c r="C368" s="87"/>
      <c r="D368" s="87"/>
      <c r="E368" s="87"/>
      <c r="F368" s="87"/>
      <c r="G368" s="87"/>
      <c r="H368" s="87"/>
      <c r="I368" s="15"/>
      <c r="J368" s="15"/>
      <c r="K368" s="15"/>
      <c r="L368" s="15"/>
      <c r="M368" s="15"/>
      <c r="N368" s="15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</row>
    <row r="369" spans="1:27" ht="0" hidden="1" customHeight="1" x14ac:dyDescent="0.25">
      <c r="A369" s="87"/>
      <c r="B369" s="87"/>
      <c r="C369" s="87"/>
      <c r="D369" s="87"/>
      <c r="E369" s="87"/>
      <c r="F369" s="87"/>
      <c r="G369" s="87"/>
      <c r="H369" s="87"/>
      <c r="I369" s="15"/>
      <c r="J369" s="15"/>
      <c r="K369" s="15"/>
      <c r="L369" s="15"/>
      <c r="M369" s="15"/>
      <c r="N369" s="15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</row>
    <row r="370" spans="1:27" ht="0" hidden="1" customHeight="1" x14ac:dyDescent="0.25">
      <c r="A370" s="87"/>
      <c r="B370" s="87"/>
      <c r="C370" s="87"/>
      <c r="D370" s="87"/>
      <c r="E370" s="87"/>
      <c r="F370" s="87"/>
      <c r="G370" s="87"/>
      <c r="H370" s="87"/>
      <c r="I370" s="15"/>
      <c r="J370" s="15"/>
      <c r="K370" s="15"/>
      <c r="L370" s="15"/>
      <c r="M370" s="15"/>
      <c r="N370" s="15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</row>
    <row r="371" spans="1:27" ht="0" hidden="1" customHeight="1" x14ac:dyDescent="0.25">
      <c r="A371" s="87"/>
      <c r="B371" s="87"/>
      <c r="C371" s="87"/>
      <c r="D371" s="87"/>
      <c r="E371" s="87"/>
      <c r="F371" s="87"/>
      <c r="G371" s="87"/>
      <c r="H371" s="87"/>
      <c r="I371" s="15"/>
      <c r="J371" s="15"/>
      <c r="K371" s="15"/>
      <c r="L371" s="15"/>
      <c r="M371" s="15"/>
      <c r="N371" s="15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</row>
    <row r="372" spans="1:27" ht="0" hidden="1" customHeight="1" x14ac:dyDescent="0.25">
      <c r="A372" s="87"/>
      <c r="B372" s="87"/>
      <c r="C372" s="87"/>
      <c r="D372" s="87"/>
      <c r="E372" s="87"/>
      <c r="F372" s="87"/>
      <c r="G372" s="87"/>
      <c r="H372" s="87"/>
      <c r="I372" s="15"/>
      <c r="J372" s="15"/>
      <c r="K372" s="15"/>
      <c r="L372" s="15"/>
      <c r="M372" s="15"/>
      <c r="N372" s="15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</row>
    <row r="373" spans="1:27" ht="0" hidden="1" customHeight="1" x14ac:dyDescent="0.25">
      <c r="A373" s="87"/>
      <c r="B373" s="87"/>
      <c r="C373" s="87"/>
      <c r="D373" s="87"/>
      <c r="E373" s="87"/>
      <c r="F373" s="87"/>
      <c r="G373" s="87"/>
      <c r="H373" s="87"/>
      <c r="I373" s="15"/>
      <c r="J373" s="15"/>
      <c r="K373" s="15"/>
      <c r="L373" s="15"/>
      <c r="M373" s="15"/>
      <c r="N373" s="15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</row>
    <row r="374" spans="1:27" ht="0" hidden="1" customHeight="1" x14ac:dyDescent="0.25">
      <c r="A374" s="87"/>
      <c r="B374" s="87"/>
      <c r="C374" s="87"/>
      <c r="D374" s="87"/>
      <c r="E374" s="87"/>
      <c r="F374" s="87"/>
      <c r="G374" s="87"/>
      <c r="H374" s="87"/>
      <c r="I374" s="15"/>
      <c r="J374" s="15"/>
      <c r="K374" s="15"/>
      <c r="L374" s="15"/>
      <c r="M374" s="15"/>
      <c r="N374" s="15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</row>
    <row r="375" spans="1:27" ht="0" hidden="1" customHeight="1" x14ac:dyDescent="0.25">
      <c r="A375" s="87"/>
      <c r="B375" s="87"/>
      <c r="C375" s="87"/>
      <c r="D375" s="87"/>
      <c r="E375" s="87"/>
      <c r="F375" s="87"/>
      <c r="G375" s="87"/>
      <c r="H375" s="87"/>
      <c r="I375" s="15"/>
      <c r="J375" s="15"/>
      <c r="K375" s="15"/>
      <c r="L375" s="15"/>
      <c r="M375" s="15"/>
      <c r="N375" s="15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</row>
    <row r="376" spans="1:27" ht="0" hidden="1" customHeight="1" x14ac:dyDescent="0.25">
      <c r="A376" s="87"/>
      <c r="B376" s="87"/>
      <c r="C376" s="87"/>
      <c r="D376" s="87"/>
      <c r="E376" s="87"/>
      <c r="F376" s="87"/>
      <c r="G376" s="87"/>
      <c r="H376" s="87"/>
      <c r="I376" s="15"/>
      <c r="J376" s="15"/>
      <c r="K376" s="15"/>
      <c r="L376" s="15"/>
      <c r="M376" s="15"/>
      <c r="N376" s="15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</row>
    <row r="377" spans="1:27" ht="0" hidden="1" customHeight="1" x14ac:dyDescent="0.25">
      <c r="A377" s="87"/>
      <c r="B377" s="87"/>
      <c r="C377" s="87"/>
      <c r="D377" s="87"/>
      <c r="E377" s="87"/>
      <c r="F377" s="87"/>
      <c r="G377" s="87"/>
      <c r="H377" s="87"/>
      <c r="I377" s="15"/>
      <c r="J377" s="15"/>
      <c r="K377" s="15"/>
      <c r="L377" s="15"/>
      <c r="M377" s="15"/>
      <c r="N377" s="15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</row>
    <row r="378" spans="1:27" ht="0" hidden="1" customHeight="1" x14ac:dyDescent="0.25">
      <c r="A378" s="87"/>
      <c r="B378" s="87"/>
      <c r="C378" s="87"/>
      <c r="D378" s="87"/>
      <c r="E378" s="87"/>
      <c r="F378" s="87"/>
      <c r="G378" s="87"/>
      <c r="H378" s="87"/>
      <c r="I378" s="15"/>
      <c r="J378" s="15"/>
      <c r="K378" s="15"/>
      <c r="L378" s="15"/>
      <c r="M378" s="15"/>
      <c r="N378" s="15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</row>
    <row r="379" spans="1:27" ht="0" hidden="1" customHeight="1" x14ac:dyDescent="0.25">
      <c r="A379" s="87"/>
      <c r="B379" s="87"/>
      <c r="C379" s="87"/>
      <c r="D379" s="87"/>
      <c r="E379" s="87"/>
      <c r="F379" s="87"/>
      <c r="G379" s="87"/>
      <c r="H379" s="87"/>
      <c r="I379" s="15"/>
      <c r="J379" s="15"/>
      <c r="K379" s="15"/>
      <c r="L379" s="15"/>
      <c r="M379" s="15"/>
      <c r="N379" s="15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</row>
    <row r="380" spans="1:27" ht="0" hidden="1" customHeight="1" x14ac:dyDescent="0.25">
      <c r="A380" s="87"/>
      <c r="B380" s="87"/>
      <c r="C380" s="87"/>
      <c r="D380" s="87"/>
      <c r="E380" s="87"/>
      <c r="F380" s="87"/>
      <c r="G380" s="87"/>
      <c r="H380" s="87"/>
      <c r="I380" s="15"/>
      <c r="J380" s="15"/>
      <c r="K380" s="15"/>
      <c r="L380" s="15"/>
      <c r="M380" s="15"/>
      <c r="N380" s="15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</row>
    <row r="381" spans="1:27" ht="0" hidden="1" customHeight="1" x14ac:dyDescent="0.25">
      <c r="A381" s="87"/>
      <c r="B381" s="87"/>
      <c r="C381" s="87"/>
      <c r="D381" s="87"/>
      <c r="E381" s="87"/>
      <c r="F381" s="87"/>
      <c r="G381" s="87"/>
      <c r="H381" s="87"/>
      <c r="I381" s="15"/>
      <c r="J381" s="15"/>
      <c r="K381" s="15"/>
      <c r="L381" s="15"/>
      <c r="M381" s="15"/>
      <c r="N381" s="15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</row>
    <row r="382" spans="1:27" ht="0" hidden="1" customHeight="1" x14ac:dyDescent="0.25">
      <c r="A382" s="87"/>
      <c r="B382" s="87"/>
      <c r="C382" s="87"/>
      <c r="D382" s="87"/>
      <c r="E382" s="87"/>
      <c r="F382" s="87"/>
      <c r="G382" s="87"/>
      <c r="H382" s="87"/>
      <c r="I382" s="15"/>
      <c r="J382" s="15"/>
      <c r="K382" s="15"/>
      <c r="L382" s="15"/>
      <c r="M382" s="15"/>
      <c r="N382" s="15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</row>
    <row r="383" spans="1:27" ht="0" hidden="1" customHeight="1" x14ac:dyDescent="0.25">
      <c r="A383" s="87"/>
      <c r="B383" s="87"/>
      <c r="C383" s="87"/>
      <c r="D383" s="87"/>
      <c r="E383" s="87"/>
      <c r="F383" s="87"/>
      <c r="G383" s="87"/>
      <c r="H383" s="87"/>
      <c r="I383" s="15"/>
      <c r="J383" s="15"/>
      <c r="K383" s="15"/>
      <c r="L383" s="15"/>
      <c r="M383" s="15"/>
      <c r="N383" s="15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</row>
    <row r="384" spans="1:27" ht="0" hidden="1" customHeight="1" x14ac:dyDescent="0.25">
      <c r="A384" s="87"/>
      <c r="B384" s="87"/>
      <c r="C384" s="87"/>
      <c r="D384" s="87"/>
      <c r="E384" s="87"/>
      <c r="F384" s="87"/>
      <c r="G384" s="87"/>
      <c r="H384" s="87"/>
      <c r="I384" s="15"/>
      <c r="J384" s="15"/>
      <c r="K384" s="15"/>
      <c r="L384" s="15"/>
      <c r="M384" s="15"/>
      <c r="N384" s="15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</row>
    <row r="385" spans="1:27" ht="0" hidden="1" customHeight="1" x14ac:dyDescent="0.25">
      <c r="A385" s="87"/>
      <c r="B385" s="87"/>
      <c r="C385" s="87"/>
      <c r="D385" s="87"/>
      <c r="E385" s="87"/>
      <c r="F385" s="87"/>
      <c r="G385" s="87"/>
      <c r="H385" s="87"/>
      <c r="I385" s="15"/>
      <c r="J385" s="15"/>
      <c r="K385" s="15"/>
      <c r="L385" s="15"/>
      <c r="M385" s="15"/>
      <c r="N385" s="15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</row>
    <row r="386" spans="1:27" ht="0" hidden="1" customHeight="1" x14ac:dyDescent="0.25">
      <c r="A386" s="87"/>
      <c r="B386" s="87"/>
      <c r="C386" s="87"/>
      <c r="D386" s="87"/>
      <c r="E386" s="87"/>
      <c r="F386" s="87"/>
      <c r="G386" s="87"/>
      <c r="H386" s="87"/>
      <c r="I386" s="15"/>
      <c r="J386" s="15"/>
      <c r="K386" s="15"/>
      <c r="L386" s="15"/>
      <c r="M386" s="15"/>
      <c r="N386" s="15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</row>
    <row r="387" spans="1:27" ht="0" hidden="1" customHeight="1" x14ac:dyDescent="0.25">
      <c r="A387" s="87"/>
      <c r="B387" s="87"/>
      <c r="C387" s="87"/>
      <c r="D387" s="87"/>
      <c r="E387" s="87"/>
      <c r="F387" s="87"/>
      <c r="G387" s="87"/>
      <c r="H387" s="87"/>
      <c r="I387" s="15"/>
      <c r="J387" s="15"/>
      <c r="K387" s="15"/>
      <c r="L387" s="15"/>
      <c r="M387" s="15"/>
      <c r="N387" s="15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</row>
    <row r="388" spans="1:27" ht="0" hidden="1" customHeight="1" x14ac:dyDescent="0.25">
      <c r="A388" s="87"/>
      <c r="B388" s="87"/>
      <c r="C388" s="87"/>
      <c r="D388" s="87"/>
      <c r="E388" s="87"/>
      <c r="F388" s="87"/>
      <c r="G388" s="87"/>
      <c r="H388" s="87"/>
      <c r="I388" s="15"/>
      <c r="J388" s="15"/>
      <c r="K388" s="15"/>
      <c r="L388" s="15"/>
      <c r="M388" s="15"/>
      <c r="N388" s="15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</row>
    <row r="389" spans="1:27" ht="0" hidden="1" customHeight="1" x14ac:dyDescent="0.25">
      <c r="A389" s="87"/>
      <c r="B389" s="87"/>
      <c r="C389" s="87"/>
      <c r="D389" s="87"/>
      <c r="E389" s="87"/>
      <c r="F389" s="87"/>
      <c r="G389" s="87"/>
      <c r="H389" s="87"/>
      <c r="I389" s="15"/>
      <c r="J389" s="15"/>
      <c r="K389" s="15"/>
      <c r="L389" s="15"/>
      <c r="M389" s="15"/>
      <c r="N389" s="15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</row>
    <row r="390" spans="1:27" ht="0" hidden="1" customHeight="1" x14ac:dyDescent="0.25">
      <c r="A390" s="87"/>
      <c r="B390" s="87"/>
      <c r="C390" s="87"/>
      <c r="D390" s="87"/>
      <c r="E390" s="87"/>
      <c r="F390" s="87"/>
      <c r="G390" s="87"/>
      <c r="H390" s="87"/>
      <c r="I390" s="15"/>
      <c r="J390" s="15"/>
      <c r="K390" s="15"/>
      <c r="L390" s="15"/>
      <c r="M390" s="15"/>
      <c r="N390" s="15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</row>
    <row r="391" spans="1:27" ht="0" hidden="1" customHeight="1" x14ac:dyDescent="0.25">
      <c r="A391" s="87"/>
      <c r="B391" s="87"/>
      <c r="C391" s="87"/>
      <c r="D391" s="87"/>
      <c r="E391" s="87"/>
      <c r="F391" s="87"/>
      <c r="G391" s="87"/>
      <c r="H391" s="87"/>
      <c r="I391" s="15"/>
      <c r="J391" s="15"/>
      <c r="K391" s="15"/>
      <c r="L391" s="15"/>
      <c r="M391" s="15"/>
      <c r="N391" s="15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</row>
    <row r="392" spans="1:27" ht="0" hidden="1" customHeight="1" x14ac:dyDescent="0.25">
      <c r="A392" s="87"/>
      <c r="B392" s="87"/>
      <c r="C392" s="87"/>
      <c r="D392" s="87"/>
      <c r="E392" s="87"/>
      <c r="F392" s="87"/>
      <c r="G392" s="87"/>
      <c r="H392" s="87"/>
      <c r="I392" s="15"/>
      <c r="J392" s="15"/>
      <c r="K392" s="15"/>
      <c r="L392" s="15"/>
      <c r="M392" s="15"/>
      <c r="N392" s="15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</row>
    <row r="393" spans="1:27" ht="0" hidden="1" customHeight="1" x14ac:dyDescent="0.25">
      <c r="A393" s="87"/>
      <c r="B393" s="87"/>
      <c r="C393" s="87"/>
      <c r="D393" s="87"/>
      <c r="E393" s="87"/>
      <c r="F393" s="87"/>
      <c r="G393" s="87"/>
      <c r="H393" s="87"/>
      <c r="I393" s="15"/>
      <c r="J393" s="15"/>
      <c r="K393" s="15"/>
      <c r="L393" s="15"/>
      <c r="M393" s="15"/>
      <c r="N393" s="15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</row>
    <row r="394" spans="1:27" ht="6.75" customHeight="1" x14ac:dyDescent="0.25">
      <c r="A394" s="245"/>
      <c r="B394" s="245"/>
      <c r="C394" s="246"/>
      <c r="D394" s="245"/>
      <c r="E394" s="247"/>
      <c r="F394" s="245"/>
      <c r="G394" s="245"/>
      <c r="H394" s="245"/>
      <c r="I394" s="18"/>
      <c r="J394" s="18"/>
      <c r="K394" s="18"/>
      <c r="L394" s="18"/>
      <c r="M394" s="19"/>
      <c r="N394" s="19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</row>
    <row r="395" spans="1:27" x14ac:dyDescent="0.25">
      <c r="A395" s="20"/>
      <c r="B395" s="20"/>
      <c r="C395" s="20"/>
      <c r="D395" s="20"/>
      <c r="E395" s="20"/>
      <c r="F395" s="20"/>
      <c r="G395" s="20"/>
      <c r="H395" s="20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</row>
    <row r="396" spans="1:27" x14ac:dyDescent="0.25">
      <c r="A396" s="91" t="s">
        <v>2</v>
      </c>
      <c r="B396" s="20"/>
      <c r="C396" s="20"/>
      <c r="D396" s="20"/>
      <c r="E396" s="20"/>
      <c r="F396" s="20"/>
      <c r="G396" s="20"/>
      <c r="H396" s="20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</row>
    <row r="397" spans="1:27" x14ac:dyDescent="0.25">
      <c r="A397" s="20"/>
      <c r="B397" s="20"/>
      <c r="C397" s="20"/>
      <c r="D397" s="20"/>
      <c r="E397" s="20"/>
      <c r="F397" s="20"/>
      <c r="G397" s="20"/>
      <c r="H397" s="20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</row>
    <row r="398" spans="1:27" hidden="1" x14ac:dyDescent="0.25">
      <c r="A398" s="20"/>
      <c r="B398" s="20"/>
      <c r="C398" s="20"/>
      <c r="D398" s="20"/>
      <c r="E398" s="20"/>
      <c r="F398" s="20"/>
      <c r="G398" s="20"/>
      <c r="H398" s="20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</row>
    <row r="399" spans="1:27" hidden="1" x14ac:dyDescent="0.25">
      <c r="A399" s="20"/>
      <c r="B399" s="20"/>
      <c r="C399" s="20"/>
      <c r="D399" s="20"/>
      <c r="E399" s="20"/>
      <c r="F399" s="20"/>
      <c r="G399" s="20"/>
      <c r="H399" s="20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</row>
    <row r="400" spans="1:27" hidden="1" x14ac:dyDescent="0.25">
      <c r="A400" s="20"/>
      <c r="B400" s="20"/>
      <c r="C400" s="20"/>
      <c r="D400" s="20"/>
      <c r="E400" s="20"/>
      <c r="F400" s="20"/>
      <c r="G400" s="20"/>
      <c r="H400" s="20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</row>
    <row r="401" spans="1:27" hidden="1" x14ac:dyDescent="0.25">
      <c r="A401" s="20"/>
      <c r="B401" s="20"/>
      <c r="C401" s="20"/>
      <c r="D401" s="20"/>
      <c r="E401" s="20"/>
      <c r="F401" s="20"/>
      <c r="G401" s="20"/>
      <c r="H401" s="20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</row>
    <row r="402" spans="1:27" hidden="1" x14ac:dyDescent="0.25">
      <c r="A402" s="20"/>
      <c r="B402" s="20"/>
      <c r="C402" s="20"/>
      <c r="D402" s="20"/>
      <c r="E402" s="20"/>
      <c r="F402" s="20"/>
      <c r="G402" s="20"/>
      <c r="H402" s="20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</row>
    <row r="403" spans="1:27" hidden="1" x14ac:dyDescent="0.25">
      <c r="A403" s="20"/>
      <c r="B403" s="20"/>
      <c r="C403" s="20"/>
      <c r="D403" s="20"/>
      <c r="E403" s="20"/>
      <c r="F403" s="20"/>
      <c r="G403" s="20"/>
      <c r="H403" s="20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</row>
    <row r="404" spans="1:27" hidden="1" x14ac:dyDescent="0.25">
      <c r="A404" s="20"/>
      <c r="B404" s="20"/>
      <c r="C404" s="20"/>
      <c r="D404" s="20"/>
      <c r="E404" s="20"/>
      <c r="F404" s="20"/>
      <c r="G404" s="20"/>
      <c r="H404" s="20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</row>
    <row r="405" spans="1:27" hidden="1" x14ac:dyDescent="0.25">
      <c r="A405" s="20"/>
      <c r="B405" s="20"/>
      <c r="C405" s="20"/>
      <c r="D405" s="20"/>
      <c r="E405" s="20"/>
      <c r="F405" s="20"/>
      <c r="G405" s="20"/>
      <c r="H405" s="20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</row>
    <row r="406" spans="1:27" hidden="1" x14ac:dyDescent="0.25">
      <c r="A406" s="20"/>
      <c r="B406" s="20"/>
      <c r="C406" s="20"/>
      <c r="D406" s="20"/>
      <c r="E406" s="20"/>
      <c r="F406" s="20"/>
      <c r="G406" s="20"/>
      <c r="H406" s="20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</row>
    <row r="407" spans="1:27" hidden="1" x14ac:dyDescent="0.25">
      <c r="A407" s="20"/>
      <c r="B407" s="20"/>
      <c r="C407" s="20"/>
      <c r="D407" s="20"/>
      <c r="E407" s="20"/>
      <c r="F407" s="20"/>
      <c r="G407" s="20"/>
      <c r="H407" s="20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</row>
    <row r="408" spans="1:27" hidden="1" x14ac:dyDescent="0.25">
      <c r="A408" s="20"/>
      <c r="B408" s="20"/>
      <c r="C408" s="20"/>
      <c r="D408" s="20"/>
      <c r="E408" s="20"/>
      <c r="F408" s="20"/>
      <c r="G408" s="20"/>
      <c r="H408" s="20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</row>
    <row r="409" spans="1:27" hidden="1" x14ac:dyDescent="0.25">
      <c r="A409" s="20"/>
      <c r="B409" s="20"/>
      <c r="C409" s="20"/>
      <c r="D409" s="20"/>
      <c r="E409" s="20"/>
      <c r="F409" s="20"/>
      <c r="G409" s="20"/>
      <c r="H409" s="20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</row>
    <row r="410" spans="1:27" hidden="1" x14ac:dyDescent="0.25">
      <c r="A410" s="20"/>
      <c r="B410" s="20"/>
      <c r="C410" s="20"/>
      <c r="D410" s="20"/>
      <c r="E410" s="20"/>
      <c r="F410" s="20"/>
      <c r="G410" s="20"/>
      <c r="H410" s="20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</row>
    <row r="411" spans="1:27" hidden="1" x14ac:dyDescent="0.25">
      <c r="A411" s="20"/>
      <c r="B411" s="20"/>
      <c r="C411" s="20"/>
      <c r="D411" s="20"/>
      <c r="E411" s="20"/>
      <c r="F411" s="20"/>
      <c r="G411" s="20"/>
      <c r="H411" s="20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</row>
    <row r="412" spans="1:27" hidden="1" x14ac:dyDescent="0.25">
      <c r="A412" s="20"/>
      <c r="B412" s="20"/>
      <c r="C412" s="20"/>
      <c r="D412" s="20"/>
      <c r="E412" s="20"/>
      <c r="F412" s="20"/>
      <c r="G412" s="20"/>
      <c r="H412" s="20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</row>
    <row r="413" spans="1:27" hidden="1" x14ac:dyDescent="0.25">
      <c r="A413" s="20"/>
      <c r="B413" s="20"/>
      <c r="C413" s="20"/>
      <c r="D413" s="20"/>
      <c r="E413" s="20"/>
      <c r="F413" s="20"/>
      <c r="G413" s="20"/>
      <c r="H413" s="20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</row>
    <row r="414" spans="1:27" hidden="1" x14ac:dyDescent="0.25">
      <c r="A414" s="20"/>
      <c r="B414" s="20"/>
      <c r="C414" s="20"/>
      <c r="D414" s="20"/>
      <c r="E414" s="20"/>
      <c r="F414" s="20"/>
      <c r="G414" s="20"/>
      <c r="H414" s="20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</row>
    <row r="415" spans="1:27" hidden="1" x14ac:dyDescent="0.25">
      <c r="A415" s="20"/>
      <c r="B415" s="20"/>
      <c r="C415" s="20"/>
      <c r="D415" s="20"/>
      <c r="E415" s="20"/>
      <c r="F415" s="20"/>
      <c r="G415" s="20"/>
      <c r="H415" s="20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</row>
    <row r="416" spans="1:27" hidden="1" x14ac:dyDescent="0.25">
      <c r="A416" s="20"/>
      <c r="B416" s="20"/>
      <c r="C416" s="20"/>
      <c r="D416" s="20"/>
      <c r="E416" s="20"/>
      <c r="F416" s="20"/>
      <c r="G416" s="20"/>
      <c r="H416" s="20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</row>
    <row r="417" spans="1:27" hidden="1" x14ac:dyDescent="0.25">
      <c r="A417" s="20"/>
      <c r="B417" s="20"/>
      <c r="C417" s="20"/>
      <c r="D417" s="20"/>
      <c r="E417" s="20"/>
      <c r="F417" s="20"/>
      <c r="G417" s="20"/>
      <c r="H417" s="20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</row>
    <row r="418" spans="1:27" hidden="1" x14ac:dyDescent="0.25">
      <c r="A418" s="20"/>
      <c r="B418" s="20"/>
      <c r="C418" s="20"/>
      <c r="D418" s="20"/>
      <c r="E418" s="20"/>
      <c r="F418" s="20"/>
      <c r="G418" s="20"/>
      <c r="H418" s="20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</row>
    <row r="419" spans="1:27" hidden="1" x14ac:dyDescent="0.25">
      <c r="A419" s="20"/>
      <c r="B419" s="20"/>
      <c r="C419" s="20"/>
      <c r="D419" s="20"/>
      <c r="E419" s="20"/>
      <c r="F419" s="20"/>
      <c r="G419" s="20"/>
      <c r="H419" s="20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</row>
    <row r="420" spans="1:27" hidden="1" x14ac:dyDescent="0.25">
      <c r="A420" s="20"/>
      <c r="B420" s="20"/>
      <c r="C420" s="20"/>
      <c r="D420" s="20"/>
      <c r="E420" s="20"/>
      <c r="F420" s="20"/>
      <c r="G420" s="20"/>
      <c r="H420" s="20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</row>
    <row r="421" spans="1:27" hidden="1" x14ac:dyDescent="0.25">
      <c r="A421" s="20"/>
      <c r="B421" s="20"/>
      <c r="C421" s="20"/>
      <c r="D421" s="20"/>
      <c r="E421" s="20"/>
      <c r="F421" s="20"/>
      <c r="G421" s="20"/>
      <c r="H421" s="20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</row>
    <row r="422" spans="1:27" hidden="1" x14ac:dyDescent="0.25">
      <c r="A422" s="20"/>
      <c r="B422" s="20"/>
      <c r="C422" s="20"/>
      <c r="D422" s="20"/>
      <c r="E422" s="20"/>
      <c r="F422" s="20"/>
      <c r="G422" s="20"/>
      <c r="H422" s="20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</row>
    <row r="423" spans="1:27" hidden="1" x14ac:dyDescent="0.25">
      <c r="A423" s="20"/>
      <c r="B423" s="20"/>
      <c r="C423" s="20"/>
      <c r="D423" s="20"/>
      <c r="E423" s="20"/>
      <c r="F423" s="20"/>
      <c r="G423" s="20"/>
      <c r="H423" s="20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</row>
    <row r="424" spans="1:27" hidden="1" x14ac:dyDescent="0.25">
      <c r="A424" s="20"/>
      <c r="B424" s="20"/>
      <c r="C424" s="20"/>
      <c r="D424" s="20"/>
      <c r="E424" s="20"/>
      <c r="F424" s="20"/>
      <c r="G424" s="20"/>
      <c r="H424" s="20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</row>
    <row r="425" spans="1:27" hidden="1" x14ac:dyDescent="0.25">
      <c r="A425" s="20"/>
      <c r="B425" s="20"/>
      <c r="C425" s="20"/>
      <c r="D425" s="20"/>
      <c r="E425" s="20"/>
      <c r="F425" s="20"/>
      <c r="G425" s="20"/>
      <c r="H425" s="20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</row>
    <row r="426" spans="1:27" hidden="1" x14ac:dyDescent="0.25">
      <c r="A426" s="20"/>
      <c r="B426" s="20"/>
      <c r="C426" s="20"/>
      <c r="D426" s="20"/>
      <c r="E426" s="20"/>
      <c r="F426" s="20"/>
      <c r="G426" s="20"/>
      <c r="H426" s="20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</row>
    <row r="427" spans="1:27" hidden="1" x14ac:dyDescent="0.25">
      <c r="A427" s="20"/>
      <c r="B427" s="20"/>
      <c r="C427" s="20"/>
      <c r="D427" s="20"/>
      <c r="E427" s="20"/>
      <c r="F427" s="20"/>
      <c r="G427" s="20"/>
      <c r="H427" s="20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</row>
    <row r="428" spans="1:27" hidden="1" x14ac:dyDescent="0.25">
      <c r="A428" s="20"/>
      <c r="B428" s="20"/>
      <c r="C428" s="20"/>
      <c r="D428" s="20"/>
      <c r="E428" s="20"/>
      <c r="F428" s="20"/>
      <c r="G428" s="20"/>
      <c r="H428" s="20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</row>
    <row r="429" spans="1:27" hidden="1" x14ac:dyDescent="0.25">
      <c r="A429" s="20"/>
      <c r="B429" s="20"/>
      <c r="C429" s="20"/>
      <c r="D429" s="20"/>
      <c r="E429" s="20"/>
      <c r="F429" s="20"/>
      <c r="G429" s="20"/>
      <c r="H429" s="20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</row>
    <row r="430" spans="1:27" hidden="1" x14ac:dyDescent="0.25">
      <c r="A430" s="20"/>
      <c r="B430" s="20"/>
      <c r="C430" s="20"/>
      <c r="D430" s="20"/>
      <c r="E430" s="20"/>
      <c r="F430" s="20"/>
      <c r="G430" s="20"/>
      <c r="H430" s="20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</row>
    <row r="431" spans="1:27" hidden="1" x14ac:dyDescent="0.25">
      <c r="A431" s="20"/>
      <c r="B431" s="20"/>
      <c r="C431" s="20"/>
      <c r="D431" s="20"/>
      <c r="E431" s="20"/>
      <c r="F431" s="20"/>
      <c r="G431" s="20"/>
      <c r="H431" s="20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</row>
    <row r="432" spans="1:27" hidden="1" x14ac:dyDescent="0.25">
      <c r="A432" s="20"/>
      <c r="B432" s="20"/>
      <c r="C432" s="20"/>
      <c r="D432" s="20"/>
      <c r="E432" s="20"/>
      <c r="F432" s="20"/>
      <c r="G432" s="20"/>
      <c r="H432" s="20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</row>
    <row r="433" spans="1:27" hidden="1" x14ac:dyDescent="0.25">
      <c r="A433" s="20"/>
      <c r="B433" s="20"/>
      <c r="C433" s="20"/>
      <c r="D433" s="20"/>
      <c r="E433" s="20"/>
      <c r="F433" s="20"/>
      <c r="G433" s="20"/>
      <c r="H433" s="20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</row>
    <row r="434" spans="1:27" hidden="1" x14ac:dyDescent="0.25">
      <c r="A434" s="20"/>
      <c r="B434" s="20"/>
      <c r="C434" s="20"/>
      <c r="D434" s="20"/>
      <c r="E434" s="20"/>
      <c r="F434" s="20"/>
      <c r="G434" s="20"/>
      <c r="H434" s="20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</row>
    <row r="435" spans="1:27" x14ac:dyDescent="0.25">
      <c r="A435" s="20"/>
      <c r="B435" s="20"/>
      <c r="C435" s="20"/>
      <c r="D435" s="20"/>
      <c r="E435" s="20"/>
      <c r="F435" s="20"/>
      <c r="G435" s="20"/>
      <c r="H435" s="20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</row>
    <row r="436" spans="1:27" x14ac:dyDescent="0.25">
      <c r="A436" s="20"/>
      <c r="B436" s="20"/>
      <c r="C436" s="20"/>
      <c r="D436" s="20"/>
      <c r="E436" s="20"/>
      <c r="F436" s="20"/>
      <c r="G436" s="20"/>
      <c r="H436" s="20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</row>
    <row r="437" spans="1:27" x14ac:dyDescent="0.25">
      <c r="A437" s="20"/>
      <c r="B437" s="20"/>
      <c r="C437" s="20"/>
      <c r="D437" s="20"/>
      <c r="E437" s="20"/>
      <c r="F437" s="20"/>
      <c r="G437" s="20"/>
      <c r="H437" s="20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</row>
    <row r="438" spans="1:27" x14ac:dyDescent="0.25">
      <c r="A438" s="20"/>
      <c r="B438" s="20"/>
      <c r="C438" s="20"/>
      <c r="D438" s="20"/>
      <c r="E438" s="20"/>
      <c r="F438" s="20"/>
      <c r="G438" s="20"/>
      <c r="H438" s="20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</row>
    <row r="439" spans="1:27" x14ac:dyDescent="0.25">
      <c r="A439" s="20"/>
      <c r="B439" s="20"/>
      <c r="C439" s="20"/>
      <c r="D439" s="20"/>
      <c r="E439" s="20"/>
      <c r="F439" s="20"/>
      <c r="G439" s="20"/>
      <c r="H439" s="20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</row>
    <row r="440" spans="1:27" x14ac:dyDescent="0.25">
      <c r="A440" s="20"/>
      <c r="B440" s="20"/>
      <c r="C440" s="20"/>
      <c r="D440" s="20"/>
      <c r="E440" s="20"/>
      <c r="F440" s="20"/>
      <c r="G440" s="20"/>
      <c r="H440" s="20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</row>
    <row r="441" spans="1:27" x14ac:dyDescent="0.25">
      <c r="A441" s="20"/>
      <c r="B441" s="20"/>
      <c r="C441" s="20"/>
      <c r="D441" s="20"/>
      <c r="E441" s="20"/>
      <c r="F441" s="20"/>
      <c r="G441" s="20"/>
      <c r="H441" s="20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</row>
    <row r="442" spans="1:27" x14ac:dyDescent="0.25">
      <c r="A442" s="20"/>
      <c r="B442" s="20"/>
      <c r="C442" s="20"/>
      <c r="D442" s="20"/>
      <c r="E442" s="20"/>
      <c r="F442" s="20"/>
      <c r="G442" s="20"/>
      <c r="H442" s="20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</row>
    <row r="443" spans="1:27" x14ac:dyDescent="0.25">
      <c r="A443" s="20"/>
      <c r="B443" s="20"/>
      <c r="C443" s="20"/>
      <c r="D443" s="20"/>
      <c r="E443" s="20"/>
      <c r="F443" s="20"/>
      <c r="G443" s="20"/>
      <c r="H443" s="20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</row>
    <row r="444" spans="1:27" x14ac:dyDescent="0.25">
      <c r="A444" s="20"/>
      <c r="B444" s="20"/>
      <c r="C444" s="20"/>
      <c r="D444" s="20"/>
      <c r="E444" s="20"/>
      <c r="F444" s="20"/>
      <c r="G444" s="20"/>
      <c r="H444" s="20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</row>
    <row r="445" spans="1:27" x14ac:dyDescent="0.25">
      <c r="A445" s="20"/>
      <c r="B445" s="20"/>
      <c r="C445" s="20"/>
      <c r="D445" s="20"/>
      <c r="E445" s="20"/>
      <c r="F445" s="20"/>
      <c r="G445" s="20"/>
      <c r="H445" s="20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</row>
    <row r="446" spans="1:27" x14ac:dyDescent="0.25">
      <c r="A446" s="20"/>
      <c r="B446" s="20"/>
      <c r="C446" s="20"/>
      <c r="D446" s="20"/>
      <c r="E446" s="20"/>
      <c r="F446" s="20"/>
      <c r="G446" s="20"/>
      <c r="H446" s="20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</row>
    <row r="447" spans="1:27" x14ac:dyDescent="0.25">
      <c r="A447" s="20"/>
      <c r="B447" s="20"/>
      <c r="C447" s="20"/>
      <c r="D447" s="20"/>
      <c r="E447" s="20"/>
      <c r="F447" s="20"/>
      <c r="G447" s="20"/>
      <c r="H447" s="20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</row>
    <row r="448" spans="1:27" x14ac:dyDescent="0.25">
      <c r="A448" s="20"/>
      <c r="B448" s="20"/>
      <c r="C448" s="20"/>
      <c r="D448" s="20"/>
      <c r="E448" s="20"/>
      <c r="F448" s="20"/>
      <c r="G448" s="20"/>
      <c r="H448" s="20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</row>
    <row r="449" spans="1:27" x14ac:dyDescent="0.25">
      <c r="A449" s="20"/>
      <c r="B449" s="20"/>
      <c r="C449" s="20"/>
      <c r="D449" s="20"/>
      <c r="E449" s="20"/>
      <c r="F449" s="20"/>
      <c r="G449" s="20"/>
      <c r="H449" s="20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</row>
    <row r="450" spans="1:27" x14ac:dyDescent="0.25">
      <c r="A450" s="20"/>
      <c r="B450" s="20"/>
      <c r="C450" s="20"/>
      <c r="D450" s="20"/>
      <c r="E450" s="20"/>
      <c r="F450" s="20"/>
      <c r="G450" s="20"/>
      <c r="H450" s="20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</row>
    <row r="451" spans="1:27" x14ac:dyDescent="0.25">
      <c r="A451" s="20"/>
      <c r="B451" s="20"/>
      <c r="C451" s="20"/>
      <c r="D451" s="20"/>
      <c r="E451" s="20"/>
      <c r="F451" s="20"/>
      <c r="G451" s="20"/>
      <c r="H451" s="20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</row>
    <row r="452" spans="1:27" x14ac:dyDescent="0.25">
      <c r="A452" s="20"/>
      <c r="B452" s="20"/>
      <c r="C452" s="20"/>
      <c r="D452" s="20"/>
      <c r="E452" s="20"/>
      <c r="F452" s="20"/>
      <c r="G452" s="20"/>
      <c r="H452" s="20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</row>
    <row r="453" spans="1:27" x14ac:dyDescent="0.25">
      <c r="A453" s="20"/>
      <c r="B453" s="20"/>
      <c r="C453" s="20"/>
      <c r="D453" s="20"/>
      <c r="E453" s="20"/>
      <c r="F453" s="20"/>
      <c r="G453" s="20"/>
      <c r="H453" s="20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</row>
    <row r="454" spans="1:27" x14ac:dyDescent="0.25">
      <c r="A454" s="20"/>
      <c r="B454" s="20"/>
      <c r="C454" s="20"/>
      <c r="D454" s="20"/>
      <c r="E454" s="20"/>
      <c r="F454" s="20"/>
      <c r="G454" s="20"/>
      <c r="H454" s="20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</row>
    <row r="455" spans="1:27" x14ac:dyDescent="0.25">
      <c r="A455" s="20"/>
      <c r="B455" s="20"/>
      <c r="C455" s="20"/>
      <c r="D455" s="20"/>
      <c r="E455" s="20"/>
      <c r="F455" s="20"/>
      <c r="G455" s="20"/>
      <c r="H455" s="20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</row>
    <row r="456" spans="1:27" x14ac:dyDescent="0.25">
      <c r="A456" s="20"/>
      <c r="B456" s="20"/>
      <c r="C456" s="20"/>
      <c r="D456" s="20"/>
      <c r="E456" s="20"/>
      <c r="F456" s="20"/>
      <c r="G456" s="20"/>
      <c r="H456" s="20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</row>
    <row r="457" spans="1:27" x14ac:dyDescent="0.25">
      <c r="A457" s="20"/>
      <c r="B457" s="20"/>
      <c r="C457" s="20"/>
      <c r="D457" s="20"/>
      <c r="E457" s="20"/>
      <c r="F457" s="20"/>
      <c r="G457" s="20"/>
      <c r="H457" s="20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</row>
    <row r="458" spans="1:27" x14ac:dyDescent="0.25">
      <c r="A458" s="20"/>
      <c r="B458" s="20"/>
      <c r="C458" s="20"/>
      <c r="D458" s="20"/>
      <c r="E458" s="20"/>
      <c r="F458" s="20"/>
      <c r="G458" s="20"/>
      <c r="H458" s="20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</row>
    <row r="459" spans="1:27" x14ac:dyDescent="0.25">
      <c r="A459" s="20"/>
      <c r="B459" s="20"/>
      <c r="C459" s="20"/>
      <c r="D459" s="20"/>
      <c r="E459" s="20"/>
      <c r="F459" s="20"/>
      <c r="G459" s="20"/>
      <c r="H459" s="20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</row>
    <row r="460" spans="1:27" x14ac:dyDescent="0.25">
      <c r="A460" s="20"/>
      <c r="B460" s="20"/>
      <c r="C460" s="20"/>
      <c r="D460" s="20"/>
      <c r="E460" s="20"/>
      <c r="F460" s="20"/>
      <c r="G460" s="20"/>
      <c r="H460" s="20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</row>
    <row r="461" spans="1:27" x14ac:dyDescent="0.25">
      <c r="A461" s="20"/>
      <c r="B461" s="20"/>
      <c r="C461" s="20"/>
      <c r="D461" s="20"/>
      <c r="E461" s="20"/>
      <c r="F461" s="20"/>
      <c r="G461" s="20"/>
      <c r="H461" s="20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</row>
    <row r="462" spans="1:27" x14ac:dyDescent="0.25">
      <c r="A462" s="20"/>
      <c r="B462" s="20"/>
      <c r="C462" s="20"/>
      <c r="D462" s="20"/>
      <c r="E462" s="20"/>
      <c r="F462" s="20"/>
      <c r="G462" s="20"/>
      <c r="H462" s="20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</row>
    <row r="463" spans="1:27" x14ac:dyDescent="0.25">
      <c r="A463" s="20"/>
      <c r="B463" s="20"/>
      <c r="C463" s="20"/>
      <c r="D463" s="20"/>
      <c r="E463" s="20"/>
      <c r="F463" s="20"/>
      <c r="G463" s="20"/>
      <c r="H463" s="20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</row>
    <row r="464" spans="1:27" x14ac:dyDescent="0.25">
      <c r="A464" s="20"/>
      <c r="B464" s="20"/>
      <c r="C464" s="20"/>
      <c r="D464" s="20"/>
      <c r="E464" s="20"/>
      <c r="F464" s="20"/>
      <c r="G464" s="20"/>
      <c r="H464" s="20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</row>
    <row r="465" spans="9:27" x14ac:dyDescent="0.25"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</row>
    <row r="466" spans="9:27" x14ac:dyDescent="0.25"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</row>
    <row r="467" spans="9:27" x14ac:dyDescent="0.25"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</row>
    <row r="468" spans="9:27" x14ac:dyDescent="0.25"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</row>
    <row r="469" spans="9:27" x14ac:dyDescent="0.25"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</row>
    <row r="470" spans="9:27" x14ac:dyDescent="0.25"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</row>
    <row r="471" spans="9:27" x14ac:dyDescent="0.25"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</row>
    <row r="472" spans="9:27" x14ac:dyDescent="0.25"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</row>
    <row r="473" spans="9:27" x14ac:dyDescent="0.25"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</row>
    <row r="474" spans="9:27" x14ac:dyDescent="0.25"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</row>
    <row r="475" spans="9:27" x14ac:dyDescent="0.25"/>
    <row r="476" spans="9:27" x14ac:dyDescent="0.25"/>
    <row r="477" spans="9:27" x14ac:dyDescent="0.25"/>
    <row r="478" spans="9:27" x14ac:dyDescent="0.25"/>
    <row r="479" spans="9:27" x14ac:dyDescent="0.25"/>
    <row r="480" spans="9:27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65536"/>
  <sheetViews>
    <sheetView showGridLines="0" workbookViewId="0">
      <selection activeCell="E65531" sqref="E65531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2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16384" width="1.7109375" style="47"/>
  </cols>
  <sheetData>
    <row r="1" spans="1:6" ht="32.25" customHeight="1" x14ac:dyDescent="0.3">
      <c r="A1" s="564" t="s">
        <v>379</v>
      </c>
      <c r="B1" s="565"/>
      <c r="C1" s="565"/>
      <c r="D1" s="565"/>
      <c r="E1" s="565"/>
      <c r="F1" s="566"/>
    </row>
    <row r="2" spans="1:6" ht="15.75" x14ac:dyDescent="0.25">
      <c r="A2" s="567" t="s">
        <v>1113</v>
      </c>
      <c r="B2" s="568"/>
      <c r="C2" s="568"/>
      <c r="D2" s="568"/>
      <c r="E2" s="568"/>
      <c r="F2" s="569"/>
    </row>
    <row r="3" spans="1:6" x14ac:dyDescent="0.25">
      <c r="A3" s="431" t="s">
        <v>438</v>
      </c>
      <c r="B3" s="570"/>
      <c r="C3" s="570"/>
      <c r="D3" s="570"/>
      <c r="E3" s="570"/>
      <c r="F3" s="571"/>
    </row>
    <row r="4" spans="1:6" ht="4.5" customHeight="1" x14ac:dyDescent="0.25">
      <c r="A4" s="287"/>
      <c r="B4" s="254"/>
      <c r="C4" s="254"/>
      <c r="D4" s="255"/>
      <c r="E4" s="255"/>
      <c r="F4" s="288"/>
    </row>
    <row r="5" spans="1:6" x14ac:dyDescent="0.25">
      <c r="A5" s="273" t="s">
        <v>1081</v>
      </c>
      <c r="B5" s="282" t="s">
        <v>1198</v>
      </c>
      <c r="C5" s="257"/>
      <c r="D5" s="282" t="s">
        <v>1082</v>
      </c>
      <c r="E5" s="282"/>
      <c r="F5" s="289" t="s">
        <v>190</v>
      </c>
    </row>
    <row r="6" spans="1:6" x14ac:dyDescent="0.25">
      <c r="A6" s="290" t="s">
        <v>178</v>
      </c>
      <c r="B6" s="275">
        <v>4456442.91</v>
      </c>
      <c r="C6" s="60"/>
      <c r="D6" s="275">
        <v>223490753.79000002</v>
      </c>
      <c r="E6" s="60" t="s">
        <v>777</v>
      </c>
      <c r="F6" s="291">
        <f>B6+D6</f>
        <v>227947196.70000002</v>
      </c>
    </row>
    <row r="7" spans="1:6" x14ac:dyDescent="0.25">
      <c r="A7" s="290" t="s">
        <v>191</v>
      </c>
      <c r="B7" s="275">
        <v>2264036.5700000003</v>
      </c>
      <c r="C7" s="106" t="s">
        <v>777</v>
      </c>
      <c r="D7" s="275">
        <v>30398948.48</v>
      </c>
      <c r="E7" s="60"/>
      <c r="F7" s="291">
        <f t="shared" ref="F7:F17" si="0">B7+D7</f>
        <v>32662985.050000001</v>
      </c>
    </row>
    <row r="8" spans="1:6" x14ac:dyDescent="0.25">
      <c r="A8" s="290" t="s">
        <v>192</v>
      </c>
      <c r="B8" s="275">
        <v>3478079.9200000004</v>
      </c>
      <c r="C8" s="61"/>
      <c r="D8" s="275">
        <v>352179713.37000006</v>
      </c>
      <c r="E8" s="61"/>
      <c r="F8" s="291">
        <f t="shared" si="0"/>
        <v>355657793.29000008</v>
      </c>
    </row>
    <row r="9" spans="1:6" x14ac:dyDescent="0.25">
      <c r="A9" s="290" t="s">
        <v>667</v>
      </c>
      <c r="B9" s="275">
        <v>459843.78</v>
      </c>
      <c r="C9" s="60"/>
      <c r="D9" s="275">
        <v>14593634.48</v>
      </c>
      <c r="E9" s="60" t="s">
        <v>777</v>
      </c>
      <c r="F9" s="291">
        <f t="shared" si="0"/>
        <v>15053478.26</v>
      </c>
    </row>
    <row r="10" spans="1:6" x14ac:dyDescent="0.25">
      <c r="A10" s="290" t="s">
        <v>440</v>
      </c>
      <c r="B10" s="275">
        <v>466200.18</v>
      </c>
      <c r="C10" s="60"/>
      <c r="D10" s="275">
        <v>105554005.23999999</v>
      </c>
      <c r="E10" s="292"/>
      <c r="F10" s="291">
        <f t="shared" si="0"/>
        <v>106020205.42</v>
      </c>
    </row>
    <row r="11" spans="1:6" s="82" customFormat="1" x14ac:dyDescent="0.25">
      <c r="A11" s="290" t="s">
        <v>742</v>
      </c>
      <c r="B11" s="275">
        <v>309521.05</v>
      </c>
      <c r="C11" s="60"/>
      <c r="D11" s="275">
        <v>47887741.289999992</v>
      </c>
      <c r="E11" s="292"/>
      <c r="F11" s="291">
        <f t="shared" si="0"/>
        <v>48197262.339999989</v>
      </c>
    </row>
    <row r="12" spans="1:6" x14ac:dyDescent="0.25">
      <c r="A12" s="290" t="s">
        <v>193</v>
      </c>
      <c r="B12" s="275">
        <v>455597.72</v>
      </c>
      <c r="C12" s="60"/>
      <c r="D12" s="275">
        <v>433069483.06</v>
      </c>
      <c r="E12" s="60"/>
      <c r="F12" s="291">
        <f t="shared" si="0"/>
        <v>433525080.78000003</v>
      </c>
    </row>
    <row r="13" spans="1:6" x14ac:dyDescent="0.25">
      <c r="A13" s="290" t="s">
        <v>194</v>
      </c>
      <c r="B13" s="275">
        <v>2165816.3199999998</v>
      </c>
      <c r="C13" s="60"/>
      <c r="D13" s="275">
        <v>460053452.93000001</v>
      </c>
      <c r="E13" s="60"/>
      <c r="F13" s="291">
        <f t="shared" si="0"/>
        <v>462219269.25</v>
      </c>
    </row>
    <row r="14" spans="1:6" x14ac:dyDescent="0.25">
      <c r="A14" s="290" t="s">
        <v>195</v>
      </c>
      <c r="B14" s="275">
        <v>1208593.8599999999</v>
      </c>
      <c r="C14" s="60" t="s">
        <v>777</v>
      </c>
      <c r="D14" s="275">
        <v>200168120.92999998</v>
      </c>
      <c r="E14" s="60" t="s">
        <v>777</v>
      </c>
      <c r="F14" s="291">
        <f t="shared" si="0"/>
        <v>201376714.78999999</v>
      </c>
    </row>
    <row r="15" spans="1:6" x14ac:dyDescent="0.25">
      <c r="A15" s="290" t="s">
        <v>196</v>
      </c>
      <c r="B15" s="275">
        <v>327696.84999999998</v>
      </c>
      <c r="C15" s="60"/>
      <c r="D15" s="275">
        <v>36566006.469999999</v>
      </c>
      <c r="E15" s="292" t="s">
        <v>777</v>
      </c>
      <c r="F15" s="291">
        <f t="shared" si="0"/>
        <v>36893703.32</v>
      </c>
    </row>
    <row r="16" spans="1:6" x14ac:dyDescent="0.25">
      <c r="A16" s="290" t="s">
        <v>197</v>
      </c>
      <c r="B16" s="275">
        <v>1241482.9300000002</v>
      </c>
      <c r="C16" s="60" t="s">
        <v>777</v>
      </c>
      <c r="D16" s="275">
        <v>343303985.78000003</v>
      </c>
      <c r="E16" s="60" t="s">
        <v>777</v>
      </c>
      <c r="F16" s="291">
        <f t="shared" si="0"/>
        <v>344545468.71000004</v>
      </c>
    </row>
    <row r="17" spans="1:6" x14ac:dyDescent="0.25">
      <c r="A17" s="290" t="s">
        <v>198</v>
      </c>
      <c r="B17" s="275">
        <v>6473502.4899999993</v>
      </c>
      <c r="C17" s="60"/>
      <c r="D17" s="275">
        <v>369105438.75</v>
      </c>
      <c r="E17" s="60"/>
      <c r="F17" s="291">
        <f t="shared" si="0"/>
        <v>375578941.24000001</v>
      </c>
    </row>
    <row r="18" spans="1:6" ht="15.75" thickBot="1" x14ac:dyDescent="0.3">
      <c r="A18" s="284" t="s">
        <v>190</v>
      </c>
      <c r="B18" s="285">
        <f>SUM(B6:B17)</f>
        <v>23306814.579999998</v>
      </c>
      <c r="C18" s="285"/>
      <c r="D18" s="285">
        <f>SUM(D6:D17)</f>
        <v>2616371284.5700002</v>
      </c>
      <c r="E18" s="285"/>
      <c r="F18" s="293">
        <f>+SUM(F6:F17)</f>
        <v>2639678099.1499996</v>
      </c>
    </row>
    <row r="19" spans="1:6" ht="4.5" customHeight="1" x14ac:dyDescent="0.25">
      <c r="A19" s="23"/>
      <c r="B19" s="23"/>
      <c r="C19" s="23"/>
      <c r="D19" s="21"/>
      <c r="E19" s="21"/>
      <c r="F19" s="24"/>
    </row>
    <row r="20" spans="1:6" ht="6.75" customHeight="1" x14ac:dyDescent="0.25">
      <c r="A20" s="259"/>
      <c r="B20" s="259"/>
      <c r="C20" s="259"/>
      <c r="D20" s="259"/>
      <c r="E20" s="259"/>
      <c r="F20" s="260"/>
    </row>
    <row r="21" spans="1:6" x14ac:dyDescent="0.25">
      <c r="A21" s="4" t="s">
        <v>710</v>
      </c>
      <c r="B21" s="4"/>
      <c r="C21" s="4"/>
      <c r="D21" s="4"/>
      <c r="E21" s="4"/>
      <c r="F21" s="4"/>
    </row>
    <row r="22" spans="1:6" x14ac:dyDescent="0.25">
      <c r="A22" s="4" t="s">
        <v>711</v>
      </c>
      <c r="B22" s="4"/>
      <c r="C22" s="4"/>
      <c r="D22" s="4"/>
      <c r="E22" s="4"/>
      <c r="F22" s="4"/>
    </row>
    <row r="23" spans="1:6" x14ac:dyDescent="0.25">
      <c r="A23" s="4" t="s">
        <v>2</v>
      </c>
      <c r="B23" s="4"/>
      <c r="C23" s="4"/>
      <c r="D23" s="47"/>
      <c r="E23" s="47"/>
      <c r="F23" s="47"/>
    </row>
    <row r="24" spans="1:6" x14ac:dyDescent="0.25">
      <c r="D24" s="47"/>
      <c r="E24" s="47"/>
      <c r="F24" s="47"/>
    </row>
    <row r="25" spans="1:6" ht="15" hidden="1" customHeight="1" x14ac:dyDescent="0.25"/>
    <row r="26" spans="1:6" ht="15" hidden="1" customHeight="1" x14ac:dyDescent="0.25"/>
    <row r="27" spans="1:6" ht="15" hidden="1" customHeight="1" x14ac:dyDescent="0.25"/>
    <row r="28" spans="1:6" ht="15" hidden="1" customHeight="1" x14ac:dyDescent="0.25"/>
    <row r="29" spans="1:6" ht="15" hidden="1" customHeight="1" x14ac:dyDescent="0.25"/>
    <row r="30" spans="1:6" ht="15" hidden="1" customHeight="1" x14ac:dyDescent="0.25"/>
    <row r="31" spans="1:6" ht="15" hidden="1" customHeight="1" x14ac:dyDescent="0.25"/>
    <row r="32" spans="1:6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70"/>
      <c r="B65523" s="71"/>
      <c r="D65523" s="72"/>
    </row>
    <row r="65524" spans="1:4" ht="15" customHeight="1" x14ac:dyDescent="0.25">
      <c r="A65524" s="70"/>
      <c r="B65524" s="71"/>
      <c r="D65524" s="72"/>
    </row>
    <row r="65525" spans="1:4" ht="15" customHeight="1" x14ac:dyDescent="0.25">
      <c r="A65525" s="70"/>
      <c r="B65525" s="71"/>
      <c r="D65525" s="72"/>
    </row>
    <row r="65526" spans="1:4" ht="15" customHeight="1" x14ac:dyDescent="0.25">
      <c r="A65526" s="70"/>
      <c r="B65526" s="71"/>
      <c r="D65526" s="72"/>
    </row>
    <row r="65527" spans="1:4" ht="15" customHeight="1" x14ac:dyDescent="0.25">
      <c r="A65527" s="70"/>
      <c r="B65527" s="71"/>
      <c r="D65527" s="72"/>
    </row>
    <row r="65528" spans="1:4" ht="15" customHeight="1" x14ac:dyDescent="0.25">
      <c r="A65528" s="70"/>
      <c r="B65528" s="71"/>
      <c r="D65528" s="72"/>
    </row>
    <row r="65529" spans="1:4" ht="15" customHeight="1" x14ac:dyDescent="0.25">
      <c r="A65529" s="70"/>
      <c r="B65529" s="71"/>
      <c r="D65529" s="72"/>
    </row>
    <row r="65530" spans="1:4" ht="15" customHeight="1" x14ac:dyDescent="0.25">
      <c r="A65530" s="70"/>
      <c r="B65530" s="71"/>
      <c r="D65530" s="72"/>
    </row>
    <row r="65531" spans="1:4" ht="15" customHeight="1" x14ac:dyDescent="0.25">
      <c r="A65531" s="70"/>
      <c r="B65531" s="71"/>
      <c r="D65531" s="72"/>
    </row>
    <row r="65532" spans="1:4" ht="15" customHeight="1" x14ac:dyDescent="0.25">
      <c r="A65532" s="70"/>
      <c r="B65532" s="71"/>
      <c r="D65532" s="72"/>
    </row>
    <row r="65533" spans="1:4" ht="15" customHeight="1" x14ac:dyDescent="0.25">
      <c r="A65533" s="70"/>
      <c r="B65533" s="71"/>
      <c r="D65533" s="72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38"/>
  <sheetViews>
    <sheetView showGridLines="0" workbookViewId="0">
      <selection activeCell="E28" sqref="E28"/>
    </sheetView>
  </sheetViews>
  <sheetFormatPr baseColWidth="10" defaultRowHeight="15" x14ac:dyDescent="0.25"/>
  <cols>
    <col min="1" max="1" width="28.85546875" style="47" customWidth="1"/>
    <col min="2" max="3" width="24.85546875" style="47" customWidth="1"/>
    <col min="4" max="16384" width="11.42578125" style="6"/>
  </cols>
  <sheetData>
    <row r="1" spans="1:255" ht="15.75" x14ac:dyDescent="0.25">
      <c r="A1" s="573" t="s">
        <v>199</v>
      </c>
      <c r="B1" s="574"/>
      <c r="C1" s="575"/>
    </row>
    <row r="2" spans="1:255" ht="15.75" x14ac:dyDescent="0.25">
      <c r="A2" s="567" t="s">
        <v>551</v>
      </c>
      <c r="B2" s="568"/>
      <c r="C2" s="569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572"/>
      <c r="AQ2" s="572"/>
      <c r="AR2" s="572"/>
      <c r="AS2" s="572"/>
      <c r="AT2" s="572"/>
      <c r="AU2" s="572"/>
      <c r="AV2" s="572"/>
      <c r="AW2" s="572"/>
      <c r="AX2" s="572"/>
      <c r="AY2" s="572"/>
      <c r="AZ2" s="572"/>
      <c r="BA2" s="572"/>
      <c r="BB2" s="572"/>
      <c r="BC2" s="572"/>
      <c r="BD2" s="572"/>
      <c r="BE2" s="572"/>
      <c r="BF2" s="572"/>
      <c r="BG2" s="572"/>
      <c r="BH2" s="572"/>
      <c r="BI2" s="572"/>
      <c r="BJ2" s="572"/>
      <c r="BK2" s="572"/>
      <c r="BL2" s="572"/>
      <c r="BM2" s="572"/>
      <c r="BN2" s="572"/>
      <c r="BO2" s="572"/>
      <c r="BP2" s="572"/>
      <c r="BQ2" s="572"/>
      <c r="BR2" s="572"/>
      <c r="BS2" s="572"/>
      <c r="BT2" s="572"/>
      <c r="BU2" s="572"/>
      <c r="BV2" s="572"/>
      <c r="BW2" s="572"/>
      <c r="BX2" s="572"/>
      <c r="BY2" s="572"/>
      <c r="BZ2" s="572"/>
      <c r="CA2" s="572"/>
      <c r="CB2" s="572"/>
      <c r="CC2" s="572"/>
      <c r="CD2" s="572"/>
      <c r="CE2" s="572"/>
      <c r="CF2" s="572"/>
      <c r="CG2" s="572"/>
      <c r="CH2" s="572"/>
      <c r="CI2" s="572"/>
      <c r="CJ2" s="572"/>
      <c r="CK2" s="572"/>
      <c r="CL2" s="572"/>
      <c r="CM2" s="572"/>
      <c r="CN2" s="572"/>
      <c r="CO2" s="572"/>
      <c r="CP2" s="572"/>
      <c r="CQ2" s="572"/>
      <c r="CR2" s="572"/>
      <c r="CS2" s="572"/>
      <c r="CT2" s="572"/>
      <c r="CU2" s="572"/>
      <c r="CV2" s="572"/>
      <c r="CW2" s="572"/>
      <c r="CX2" s="572"/>
      <c r="CY2" s="572"/>
      <c r="CZ2" s="572"/>
      <c r="DA2" s="572"/>
      <c r="DB2" s="572"/>
      <c r="DC2" s="572"/>
      <c r="DD2" s="572"/>
      <c r="DE2" s="572"/>
      <c r="DF2" s="572"/>
      <c r="DG2" s="572"/>
      <c r="DH2" s="572"/>
      <c r="DI2" s="572"/>
      <c r="DJ2" s="572"/>
      <c r="DK2" s="572"/>
      <c r="DL2" s="572"/>
      <c r="DM2" s="572"/>
      <c r="DN2" s="572"/>
      <c r="DO2" s="572"/>
      <c r="DP2" s="572"/>
      <c r="DQ2" s="572"/>
      <c r="DR2" s="572"/>
      <c r="DS2" s="572"/>
      <c r="DT2" s="572"/>
      <c r="DU2" s="572"/>
      <c r="DV2" s="572"/>
      <c r="DW2" s="572"/>
      <c r="DX2" s="572"/>
      <c r="DY2" s="572"/>
      <c r="DZ2" s="572"/>
      <c r="EA2" s="572"/>
      <c r="EB2" s="572"/>
      <c r="EC2" s="572"/>
      <c r="ED2" s="572"/>
      <c r="EE2" s="572"/>
      <c r="EF2" s="572"/>
      <c r="EG2" s="572"/>
      <c r="EH2" s="572"/>
      <c r="EI2" s="572"/>
      <c r="EJ2" s="572"/>
      <c r="EK2" s="572"/>
      <c r="EL2" s="572"/>
      <c r="EM2" s="572"/>
      <c r="EN2" s="572"/>
      <c r="EO2" s="572"/>
      <c r="EP2" s="572"/>
      <c r="EQ2" s="572"/>
      <c r="ER2" s="572"/>
      <c r="ES2" s="572"/>
      <c r="ET2" s="572"/>
      <c r="EU2" s="572"/>
      <c r="EV2" s="572"/>
      <c r="EW2" s="572"/>
      <c r="EX2" s="572"/>
      <c r="EY2" s="572"/>
      <c r="EZ2" s="572"/>
      <c r="FA2" s="572"/>
      <c r="FB2" s="572"/>
      <c r="FC2" s="572"/>
      <c r="FD2" s="572"/>
      <c r="FE2" s="572"/>
      <c r="FF2" s="572"/>
      <c r="FG2" s="572"/>
      <c r="FH2" s="572"/>
      <c r="FI2" s="572"/>
      <c r="FJ2" s="572"/>
      <c r="FK2" s="572"/>
      <c r="FL2" s="572"/>
      <c r="FM2" s="572"/>
      <c r="FN2" s="572"/>
      <c r="FO2" s="572"/>
      <c r="FP2" s="572"/>
      <c r="FQ2" s="572"/>
      <c r="FR2" s="572"/>
      <c r="FS2" s="572"/>
      <c r="FT2" s="572"/>
      <c r="FU2" s="572"/>
      <c r="FV2" s="572"/>
      <c r="FW2" s="572"/>
      <c r="FX2" s="572"/>
      <c r="FY2" s="572"/>
      <c r="FZ2" s="572"/>
      <c r="GA2" s="572"/>
      <c r="GB2" s="572"/>
      <c r="GC2" s="572"/>
      <c r="GD2" s="572"/>
      <c r="GE2" s="572"/>
      <c r="GF2" s="572"/>
      <c r="GG2" s="572"/>
      <c r="GH2" s="572"/>
      <c r="GI2" s="572"/>
      <c r="GJ2" s="572"/>
      <c r="GK2" s="572"/>
      <c r="GL2" s="572"/>
      <c r="GM2" s="572"/>
      <c r="GN2" s="572"/>
      <c r="GO2" s="572"/>
      <c r="GP2" s="572"/>
      <c r="GQ2" s="572"/>
      <c r="GR2" s="572"/>
      <c r="GS2" s="572"/>
      <c r="GT2" s="572"/>
      <c r="GU2" s="572"/>
      <c r="GV2" s="572"/>
      <c r="GW2" s="572"/>
      <c r="GX2" s="572"/>
      <c r="GY2" s="572"/>
      <c r="GZ2" s="572"/>
      <c r="HA2" s="572"/>
      <c r="HB2" s="572"/>
      <c r="HC2" s="572"/>
      <c r="HD2" s="572"/>
      <c r="HE2" s="572"/>
      <c r="HF2" s="572"/>
      <c r="HG2" s="572"/>
      <c r="HH2" s="572"/>
      <c r="HI2" s="572"/>
      <c r="HJ2" s="572"/>
      <c r="HK2" s="572"/>
      <c r="HL2" s="572"/>
      <c r="HM2" s="572"/>
      <c r="HN2" s="572"/>
      <c r="HO2" s="572"/>
      <c r="HP2" s="572"/>
      <c r="HQ2" s="572"/>
      <c r="HR2" s="572"/>
      <c r="HS2" s="572"/>
      <c r="HT2" s="572"/>
      <c r="HU2" s="572"/>
      <c r="HV2" s="572"/>
      <c r="HW2" s="572"/>
      <c r="HX2" s="572"/>
      <c r="HY2" s="572"/>
      <c r="HZ2" s="572"/>
      <c r="IA2" s="572"/>
      <c r="IB2" s="572"/>
      <c r="IC2" s="572"/>
      <c r="ID2" s="572"/>
      <c r="IE2" s="572"/>
      <c r="IF2" s="572"/>
      <c r="IG2" s="572"/>
      <c r="IH2" s="572"/>
      <c r="II2" s="572"/>
      <c r="IJ2" s="572"/>
      <c r="IK2" s="572"/>
      <c r="IL2" s="572"/>
      <c r="IM2" s="572"/>
      <c r="IN2" s="572"/>
      <c r="IO2" s="572"/>
      <c r="IP2" s="572"/>
      <c r="IQ2" s="572"/>
      <c r="IR2" s="572"/>
      <c r="IS2" s="572"/>
      <c r="IT2" s="572"/>
      <c r="IU2" s="572"/>
    </row>
    <row r="3" spans="1:255" ht="15.75" x14ac:dyDescent="0.25">
      <c r="A3" s="567" t="s">
        <v>1113</v>
      </c>
      <c r="B3" s="568"/>
      <c r="C3" s="569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  <c r="U3" s="572"/>
      <c r="V3" s="572"/>
      <c r="W3" s="572"/>
      <c r="X3" s="572"/>
      <c r="Y3" s="572"/>
      <c r="Z3" s="572"/>
      <c r="AA3" s="572"/>
      <c r="AB3" s="572"/>
      <c r="AC3" s="572"/>
      <c r="AD3" s="572"/>
      <c r="AE3" s="572"/>
      <c r="AF3" s="572"/>
      <c r="AG3" s="572"/>
      <c r="AH3" s="572"/>
      <c r="AI3" s="572"/>
      <c r="AJ3" s="572"/>
      <c r="AK3" s="572"/>
      <c r="AL3" s="572"/>
      <c r="AM3" s="572"/>
      <c r="AN3" s="572"/>
      <c r="AO3" s="572"/>
      <c r="AP3" s="572"/>
      <c r="AQ3" s="572"/>
      <c r="AR3" s="572"/>
      <c r="AS3" s="572"/>
      <c r="AT3" s="572"/>
      <c r="AU3" s="572"/>
      <c r="AV3" s="572"/>
      <c r="AW3" s="572"/>
      <c r="AX3" s="572"/>
      <c r="AY3" s="572"/>
      <c r="AZ3" s="572"/>
      <c r="BA3" s="572"/>
      <c r="BB3" s="572"/>
      <c r="BC3" s="572"/>
      <c r="BD3" s="572"/>
      <c r="BE3" s="572"/>
      <c r="BF3" s="572"/>
      <c r="BG3" s="572"/>
      <c r="BH3" s="572"/>
      <c r="BI3" s="572"/>
      <c r="BJ3" s="572"/>
      <c r="BK3" s="572"/>
      <c r="BL3" s="572"/>
      <c r="BM3" s="572"/>
      <c r="BN3" s="572"/>
      <c r="BO3" s="572"/>
      <c r="BP3" s="572"/>
      <c r="BQ3" s="572"/>
      <c r="BR3" s="572"/>
      <c r="BS3" s="572"/>
      <c r="BT3" s="572"/>
      <c r="BU3" s="572"/>
      <c r="BV3" s="572"/>
      <c r="BW3" s="572"/>
      <c r="BX3" s="572"/>
      <c r="BY3" s="572"/>
      <c r="BZ3" s="572"/>
      <c r="CA3" s="572"/>
      <c r="CB3" s="572"/>
      <c r="CC3" s="572"/>
      <c r="CD3" s="572"/>
      <c r="CE3" s="572"/>
      <c r="CF3" s="572"/>
      <c r="CG3" s="572"/>
      <c r="CH3" s="572"/>
      <c r="CI3" s="572"/>
      <c r="CJ3" s="572"/>
      <c r="CK3" s="572"/>
      <c r="CL3" s="572"/>
      <c r="CM3" s="572"/>
      <c r="CN3" s="572"/>
      <c r="CO3" s="572"/>
      <c r="CP3" s="572"/>
      <c r="CQ3" s="572"/>
      <c r="CR3" s="572"/>
      <c r="CS3" s="572"/>
      <c r="CT3" s="572"/>
      <c r="CU3" s="572"/>
      <c r="CV3" s="572"/>
      <c r="CW3" s="572"/>
      <c r="CX3" s="572"/>
      <c r="CY3" s="572"/>
      <c r="CZ3" s="572"/>
      <c r="DA3" s="572"/>
      <c r="DB3" s="572"/>
      <c r="DC3" s="572"/>
      <c r="DD3" s="572"/>
      <c r="DE3" s="572"/>
      <c r="DF3" s="572"/>
      <c r="DG3" s="572"/>
      <c r="DH3" s="572"/>
      <c r="DI3" s="572"/>
      <c r="DJ3" s="572"/>
      <c r="DK3" s="572"/>
      <c r="DL3" s="572"/>
      <c r="DM3" s="572"/>
      <c r="DN3" s="572"/>
      <c r="DO3" s="572"/>
      <c r="DP3" s="572"/>
      <c r="DQ3" s="572"/>
      <c r="DR3" s="572"/>
      <c r="DS3" s="572"/>
      <c r="DT3" s="572"/>
      <c r="DU3" s="572"/>
      <c r="DV3" s="572"/>
      <c r="DW3" s="572"/>
      <c r="DX3" s="572"/>
      <c r="DY3" s="572"/>
      <c r="DZ3" s="572"/>
      <c r="EA3" s="572"/>
      <c r="EB3" s="572"/>
      <c r="EC3" s="572"/>
      <c r="ED3" s="572"/>
      <c r="EE3" s="572"/>
      <c r="EF3" s="572"/>
      <c r="EG3" s="572"/>
      <c r="EH3" s="572"/>
      <c r="EI3" s="572"/>
      <c r="EJ3" s="572"/>
      <c r="EK3" s="572"/>
      <c r="EL3" s="572"/>
      <c r="EM3" s="572"/>
      <c r="EN3" s="572"/>
      <c r="EO3" s="572"/>
      <c r="EP3" s="572"/>
      <c r="EQ3" s="572"/>
      <c r="ER3" s="572"/>
      <c r="ES3" s="572"/>
      <c r="ET3" s="572"/>
      <c r="EU3" s="572"/>
      <c r="EV3" s="572"/>
      <c r="EW3" s="572"/>
      <c r="EX3" s="572"/>
      <c r="EY3" s="572"/>
      <c r="EZ3" s="572"/>
      <c r="FA3" s="572"/>
      <c r="FB3" s="572"/>
      <c r="FC3" s="572"/>
      <c r="FD3" s="572"/>
      <c r="FE3" s="572"/>
      <c r="FF3" s="572"/>
      <c r="FG3" s="572"/>
      <c r="FH3" s="572"/>
      <c r="FI3" s="572"/>
      <c r="FJ3" s="572"/>
      <c r="FK3" s="572"/>
      <c r="FL3" s="572"/>
      <c r="FM3" s="572"/>
      <c r="FN3" s="572"/>
      <c r="FO3" s="572"/>
      <c r="FP3" s="572"/>
      <c r="FQ3" s="572"/>
      <c r="FR3" s="572"/>
      <c r="FS3" s="572"/>
      <c r="FT3" s="572"/>
      <c r="FU3" s="572"/>
      <c r="FV3" s="572"/>
      <c r="FW3" s="572"/>
      <c r="FX3" s="572"/>
      <c r="FY3" s="572"/>
      <c r="FZ3" s="572"/>
      <c r="GA3" s="572"/>
      <c r="GB3" s="572"/>
      <c r="GC3" s="572"/>
      <c r="GD3" s="572"/>
      <c r="GE3" s="572"/>
      <c r="GF3" s="572"/>
      <c r="GG3" s="572"/>
      <c r="GH3" s="572"/>
      <c r="GI3" s="572"/>
      <c r="GJ3" s="572"/>
      <c r="GK3" s="572"/>
      <c r="GL3" s="572"/>
      <c r="GM3" s="572"/>
      <c r="GN3" s="572"/>
      <c r="GO3" s="572"/>
      <c r="GP3" s="572"/>
      <c r="GQ3" s="572"/>
      <c r="GR3" s="572"/>
      <c r="GS3" s="572"/>
      <c r="GT3" s="572"/>
      <c r="GU3" s="572"/>
      <c r="GV3" s="572"/>
      <c r="GW3" s="572"/>
      <c r="GX3" s="572"/>
      <c r="GY3" s="572"/>
      <c r="GZ3" s="572"/>
      <c r="HA3" s="572"/>
      <c r="HB3" s="572"/>
      <c r="HC3" s="572"/>
      <c r="HD3" s="572"/>
      <c r="HE3" s="572"/>
      <c r="HF3" s="572"/>
      <c r="HG3" s="572"/>
      <c r="HH3" s="572"/>
      <c r="HI3" s="572"/>
      <c r="HJ3" s="572"/>
      <c r="HK3" s="572"/>
      <c r="HL3" s="572"/>
      <c r="HM3" s="572"/>
      <c r="HN3" s="572"/>
      <c r="HO3" s="572"/>
      <c r="HP3" s="572"/>
      <c r="HQ3" s="572"/>
      <c r="HR3" s="572"/>
      <c r="HS3" s="572"/>
      <c r="HT3" s="572"/>
      <c r="HU3" s="572"/>
      <c r="HV3" s="572"/>
      <c r="HW3" s="572"/>
      <c r="HX3" s="572"/>
      <c r="HY3" s="572"/>
      <c r="HZ3" s="572"/>
      <c r="IA3" s="572"/>
      <c r="IB3" s="572"/>
      <c r="IC3" s="572"/>
      <c r="ID3" s="572"/>
      <c r="IE3" s="572"/>
      <c r="IF3" s="572"/>
      <c r="IG3" s="572"/>
      <c r="IH3" s="572"/>
      <c r="II3" s="572"/>
      <c r="IJ3" s="572"/>
      <c r="IK3" s="572"/>
      <c r="IL3" s="572"/>
      <c r="IM3" s="572"/>
      <c r="IN3" s="572"/>
      <c r="IO3" s="572"/>
      <c r="IP3" s="572"/>
      <c r="IQ3" s="572"/>
      <c r="IR3" s="572"/>
      <c r="IS3" s="572"/>
      <c r="IT3" s="572"/>
      <c r="IU3" s="572"/>
    </row>
    <row r="4" spans="1:255" ht="15.75" x14ac:dyDescent="0.25">
      <c r="A4" s="567" t="s">
        <v>438</v>
      </c>
      <c r="B4" s="568"/>
      <c r="C4" s="569"/>
    </row>
    <row r="5" spans="1:255" ht="6" customHeight="1" x14ac:dyDescent="0.25">
      <c r="A5" s="272"/>
      <c r="B5" s="129"/>
      <c r="C5" s="248"/>
    </row>
    <row r="6" spans="1:255" x14ac:dyDescent="0.25">
      <c r="A6" s="273" t="s">
        <v>1083</v>
      </c>
      <c r="B6" s="258" t="s">
        <v>1084</v>
      </c>
      <c r="C6" s="274" t="s">
        <v>1085</v>
      </c>
    </row>
    <row r="7" spans="1:255" x14ac:dyDescent="0.25">
      <c r="A7" s="21" t="s">
        <v>1155</v>
      </c>
      <c r="B7" s="279">
        <v>591595.57000000007</v>
      </c>
      <c r="C7" s="280">
        <f t="shared" ref="C7:C17" si="0">B7/$B$18</f>
        <v>2.5382944029925865E-2</v>
      </c>
      <c r="D7" s="60"/>
    </row>
    <row r="8" spans="1:255" x14ac:dyDescent="0.25">
      <c r="A8" s="21" t="s">
        <v>1169</v>
      </c>
      <c r="B8" s="279">
        <v>412366.77</v>
      </c>
      <c r="C8" s="280">
        <f t="shared" si="0"/>
        <v>1.7692969950250492E-2</v>
      </c>
      <c r="D8" s="60"/>
    </row>
    <row r="9" spans="1:255" x14ac:dyDescent="0.25">
      <c r="A9" s="21" t="s">
        <v>1156</v>
      </c>
      <c r="B9" s="279">
        <v>623094.78</v>
      </c>
      <c r="C9" s="280">
        <f t="shared" si="0"/>
        <v>2.6734446179302811E-2</v>
      </c>
      <c r="D9" s="60"/>
    </row>
    <row r="10" spans="1:255" x14ac:dyDescent="0.25">
      <c r="A10" s="21" t="s">
        <v>1157</v>
      </c>
      <c r="B10" s="279">
        <v>1915530.8099999998</v>
      </c>
      <c r="C10" s="280">
        <f t="shared" si="0"/>
        <v>8.2187585241431993E-2</v>
      </c>
      <c r="D10" s="60"/>
    </row>
    <row r="11" spans="1:255" s="118" customFormat="1" x14ac:dyDescent="0.25">
      <c r="A11" s="21" t="s">
        <v>1160</v>
      </c>
      <c r="B11" s="279">
        <v>1882.15</v>
      </c>
      <c r="C11" s="280">
        <f t="shared" si="0"/>
        <v>8.0755351338964495E-5</v>
      </c>
      <c r="D11" s="60"/>
    </row>
    <row r="12" spans="1:255" s="67" customFormat="1" ht="26.25" x14ac:dyDescent="0.25">
      <c r="A12" s="419" t="s">
        <v>1170</v>
      </c>
      <c r="B12" s="279">
        <v>5823728.3099999996</v>
      </c>
      <c r="C12" s="280">
        <f t="shared" si="0"/>
        <v>0.2498723405556007</v>
      </c>
      <c r="D12" s="60"/>
    </row>
    <row r="13" spans="1:255" s="48" customFormat="1" x14ac:dyDescent="0.25">
      <c r="A13" s="21" t="s">
        <v>1161</v>
      </c>
      <c r="B13" s="279">
        <v>185103.22999999998</v>
      </c>
      <c r="C13" s="280">
        <f t="shared" si="0"/>
        <v>7.9420218221858789E-3</v>
      </c>
      <c r="D13" s="60"/>
    </row>
    <row r="14" spans="1:255" x14ac:dyDescent="0.25">
      <c r="A14" s="21" t="s">
        <v>1162</v>
      </c>
      <c r="B14" s="279">
        <v>13085123.109999999</v>
      </c>
      <c r="C14" s="280">
        <f t="shared" si="0"/>
        <v>0.56142906466628784</v>
      </c>
      <c r="D14" s="60"/>
    </row>
    <row r="15" spans="1:255" x14ac:dyDescent="0.25">
      <c r="A15" s="21" t="s">
        <v>1171</v>
      </c>
      <c r="B15" s="279">
        <v>135568.52000000002</v>
      </c>
      <c r="C15" s="280">
        <f t="shared" si="0"/>
        <v>5.81669020168607E-3</v>
      </c>
      <c r="D15" s="60"/>
    </row>
    <row r="16" spans="1:255" x14ac:dyDescent="0.25">
      <c r="A16" s="21" t="s">
        <v>1163</v>
      </c>
      <c r="B16" s="279">
        <v>19266.48</v>
      </c>
      <c r="C16" s="280">
        <f t="shared" si="0"/>
        <v>8.2664578352688821E-4</v>
      </c>
      <c r="D16" s="60"/>
    </row>
    <row r="17" spans="1:4" s="83" customFormat="1" x14ac:dyDescent="0.25">
      <c r="A17" s="21" t="s">
        <v>712</v>
      </c>
      <c r="B17" s="279">
        <v>513554.85</v>
      </c>
      <c r="C17" s="280">
        <f t="shared" si="0"/>
        <v>2.2034536218462505E-2</v>
      </c>
      <c r="D17" s="60"/>
    </row>
    <row r="18" spans="1:4" x14ac:dyDescent="0.25">
      <c r="A18" s="273" t="s">
        <v>190</v>
      </c>
      <c r="B18" s="256">
        <f>SUM(B7:B17)</f>
        <v>23306814.579999998</v>
      </c>
      <c r="C18" s="281">
        <f>+SUM(C7:C17)</f>
        <v>1</v>
      </c>
    </row>
    <row r="19" spans="1:4" ht="5.25" customHeight="1" thickBot="1" x14ac:dyDescent="0.3">
      <c r="A19" s="276"/>
      <c r="B19" s="277"/>
      <c r="C19" s="278"/>
    </row>
    <row r="20" spans="1:4" x14ac:dyDescent="0.25">
      <c r="A20" s="4"/>
      <c r="B20" s="4"/>
      <c r="C20" s="4"/>
    </row>
    <row r="21" spans="1:4" x14ac:dyDescent="0.25">
      <c r="A21" s="4"/>
    </row>
    <row r="22" spans="1:4" x14ac:dyDescent="0.25">
      <c r="A22" s="20"/>
      <c r="B22" s="20"/>
    </row>
    <row r="23" spans="1:4" x14ac:dyDescent="0.25">
      <c r="A23" s="20"/>
      <c r="B23" s="20"/>
    </row>
    <row r="24" spans="1:4" x14ac:dyDescent="0.25">
      <c r="A24" s="20"/>
      <c r="B24" s="20"/>
    </row>
    <row r="25" spans="1:4" x14ac:dyDescent="0.25">
      <c r="A25" s="20"/>
      <c r="B25" s="20"/>
    </row>
    <row r="26" spans="1:4" x14ac:dyDescent="0.25">
      <c r="A26" s="20"/>
      <c r="B26" s="20"/>
    </row>
    <row r="27" spans="1:4" x14ac:dyDescent="0.25">
      <c r="A27" s="20"/>
      <c r="B27" s="20"/>
    </row>
    <row r="28" spans="1:4" x14ac:dyDescent="0.25">
      <c r="A28" s="20"/>
      <c r="B28" s="20"/>
    </row>
    <row r="29" spans="1:4" x14ac:dyDescent="0.25">
      <c r="A29" s="20"/>
      <c r="B29" s="20"/>
    </row>
    <row r="30" spans="1:4" x14ac:dyDescent="0.25">
      <c r="A30" s="20"/>
      <c r="B30" s="20"/>
    </row>
    <row r="31" spans="1:4" x14ac:dyDescent="0.25">
      <c r="A31" s="20"/>
      <c r="B31" s="20"/>
    </row>
    <row r="32" spans="1:4" x14ac:dyDescent="0.25">
      <c r="A32" s="20"/>
      <c r="B32" s="20"/>
    </row>
    <row r="33" spans="1:2" x14ac:dyDescent="0.25">
      <c r="A33" s="20"/>
      <c r="B33" s="20"/>
    </row>
    <row r="34" spans="1:2" x14ac:dyDescent="0.25">
      <c r="A34" s="20"/>
      <c r="B34" s="20"/>
    </row>
    <row r="35" spans="1:2" x14ac:dyDescent="0.25">
      <c r="A35" s="20"/>
      <c r="B35" s="20"/>
    </row>
    <row r="36" spans="1:2" x14ac:dyDescent="0.25">
      <c r="A36" s="20"/>
      <c r="B36" s="20"/>
    </row>
    <row r="37" spans="1:2" x14ac:dyDescent="0.25">
      <c r="A37" s="20"/>
      <c r="B37" s="20"/>
    </row>
    <row r="38" spans="1:2" x14ac:dyDescent="0.25">
      <c r="A38" s="20"/>
      <c r="B38" s="20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U25"/>
  <sheetViews>
    <sheetView showGridLines="0" zoomScaleNormal="100" workbookViewId="0">
      <selection activeCell="A26" sqref="A26"/>
    </sheetView>
  </sheetViews>
  <sheetFormatPr baseColWidth="10" defaultRowHeight="15" x14ac:dyDescent="0.25"/>
  <cols>
    <col min="1" max="1" width="41.5703125" style="47" customWidth="1"/>
    <col min="2" max="3" width="24.85546875" style="47" customWidth="1"/>
    <col min="4" max="4" width="11.42578125" style="6"/>
    <col min="5" max="5" width="12.7109375" style="6" bestFit="1" customWidth="1"/>
    <col min="6" max="16384" width="11.42578125" style="6"/>
  </cols>
  <sheetData>
    <row r="1" spans="1:255" ht="15.75" x14ac:dyDescent="0.25">
      <c r="A1" s="573" t="s">
        <v>199</v>
      </c>
      <c r="B1" s="574"/>
      <c r="C1" s="575"/>
    </row>
    <row r="2" spans="1:255" ht="15.75" x14ac:dyDescent="0.25">
      <c r="A2" s="567" t="s">
        <v>552</v>
      </c>
      <c r="B2" s="568"/>
      <c r="C2" s="569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  <c r="U2" s="572"/>
      <c r="V2" s="572"/>
      <c r="W2" s="572"/>
      <c r="X2" s="572"/>
      <c r="Y2" s="572"/>
      <c r="Z2" s="572"/>
      <c r="AA2" s="572"/>
      <c r="AB2" s="572"/>
      <c r="AC2" s="572"/>
      <c r="AD2" s="572"/>
      <c r="AE2" s="572"/>
      <c r="AF2" s="572"/>
      <c r="AG2" s="572"/>
      <c r="AH2" s="572"/>
      <c r="AI2" s="572"/>
      <c r="AJ2" s="572"/>
      <c r="AK2" s="572"/>
      <c r="AL2" s="572"/>
      <c r="AM2" s="572"/>
      <c r="AN2" s="572"/>
      <c r="AO2" s="572"/>
      <c r="AP2" s="572"/>
      <c r="AQ2" s="572"/>
      <c r="AR2" s="572"/>
      <c r="AS2" s="572"/>
      <c r="AT2" s="572"/>
      <c r="AU2" s="572"/>
      <c r="AV2" s="572"/>
      <c r="AW2" s="572"/>
      <c r="AX2" s="572"/>
      <c r="AY2" s="572"/>
      <c r="AZ2" s="572"/>
      <c r="BA2" s="572"/>
      <c r="BB2" s="572"/>
      <c r="BC2" s="572"/>
      <c r="BD2" s="572"/>
      <c r="BE2" s="572"/>
      <c r="BF2" s="572"/>
      <c r="BG2" s="572"/>
      <c r="BH2" s="572"/>
      <c r="BI2" s="572"/>
      <c r="BJ2" s="572"/>
      <c r="BK2" s="572"/>
      <c r="BL2" s="572"/>
      <c r="BM2" s="572"/>
      <c r="BN2" s="572"/>
      <c r="BO2" s="572"/>
      <c r="BP2" s="572"/>
      <c r="BQ2" s="572"/>
      <c r="BR2" s="572"/>
      <c r="BS2" s="572"/>
      <c r="BT2" s="572"/>
      <c r="BU2" s="572"/>
      <c r="BV2" s="572"/>
      <c r="BW2" s="572"/>
      <c r="BX2" s="572"/>
      <c r="BY2" s="572"/>
      <c r="BZ2" s="572"/>
      <c r="CA2" s="572"/>
      <c r="CB2" s="572"/>
      <c r="CC2" s="572"/>
      <c r="CD2" s="572"/>
      <c r="CE2" s="572"/>
      <c r="CF2" s="572"/>
      <c r="CG2" s="572"/>
      <c r="CH2" s="572"/>
      <c r="CI2" s="572"/>
      <c r="CJ2" s="572"/>
      <c r="CK2" s="572"/>
      <c r="CL2" s="572"/>
      <c r="CM2" s="572"/>
      <c r="CN2" s="572"/>
      <c r="CO2" s="572"/>
      <c r="CP2" s="572"/>
      <c r="CQ2" s="572"/>
      <c r="CR2" s="572"/>
      <c r="CS2" s="572"/>
      <c r="CT2" s="572"/>
      <c r="CU2" s="572"/>
      <c r="CV2" s="572"/>
      <c r="CW2" s="572"/>
      <c r="CX2" s="572"/>
      <c r="CY2" s="572"/>
      <c r="CZ2" s="572"/>
      <c r="DA2" s="572"/>
      <c r="DB2" s="572"/>
      <c r="DC2" s="572"/>
      <c r="DD2" s="572"/>
      <c r="DE2" s="572"/>
      <c r="DF2" s="572"/>
      <c r="DG2" s="572"/>
      <c r="DH2" s="572"/>
      <c r="DI2" s="572"/>
      <c r="DJ2" s="572"/>
      <c r="DK2" s="572"/>
      <c r="DL2" s="572"/>
      <c r="DM2" s="572"/>
      <c r="DN2" s="572"/>
      <c r="DO2" s="572"/>
      <c r="DP2" s="572"/>
      <c r="DQ2" s="572"/>
      <c r="DR2" s="572"/>
      <c r="DS2" s="572"/>
      <c r="DT2" s="572"/>
      <c r="DU2" s="572"/>
      <c r="DV2" s="572"/>
      <c r="DW2" s="572"/>
      <c r="DX2" s="572"/>
      <c r="DY2" s="572"/>
      <c r="DZ2" s="572"/>
      <c r="EA2" s="572"/>
      <c r="EB2" s="572"/>
      <c r="EC2" s="572"/>
      <c r="ED2" s="572"/>
      <c r="EE2" s="572"/>
      <c r="EF2" s="572"/>
      <c r="EG2" s="572"/>
      <c r="EH2" s="572"/>
      <c r="EI2" s="572"/>
      <c r="EJ2" s="572"/>
      <c r="EK2" s="572"/>
      <c r="EL2" s="572"/>
      <c r="EM2" s="572"/>
      <c r="EN2" s="572"/>
      <c r="EO2" s="572"/>
      <c r="EP2" s="572"/>
      <c r="EQ2" s="572"/>
      <c r="ER2" s="572"/>
      <c r="ES2" s="572"/>
      <c r="ET2" s="572"/>
      <c r="EU2" s="572"/>
      <c r="EV2" s="572"/>
      <c r="EW2" s="572"/>
      <c r="EX2" s="572"/>
      <c r="EY2" s="572"/>
      <c r="EZ2" s="572"/>
      <c r="FA2" s="572"/>
      <c r="FB2" s="572"/>
      <c r="FC2" s="572"/>
      <c r="FD2" s="572"/>
      <c r="FE2" s="572"/>
      <c r="FF2" s="572"/>
      <c r="FG2" s="572"/>
      <c r="FH2" s="572"/>
      <c r="FI2" s="572"/>
      <c r="FJ2" s="572"/>
      <c r="FK2" s="572"/>
      <c r="FL2" s="572"/>
      <c r="FM2" s="572"/>
      <c r="FN2" s="572"/>
      <c r="FO2" s="572"/>
      <c r="FP2" s="572"/>
      <c r="FQ2" s="572"/>
      <c r="FR2" s="572"/>
      <c r="FS2" s="572"/>
      <c r="FT2" s="572"/>
      <c r="FU2" s="572"/>
      <c r="FV2" s="572"/>
      <c r="FW2" s="572"/>
      <c r="FX2" s="572"/>
      <c r="FY2" s="572"/>
      <c r="FZ2" s="572"/>
      <c r="GA2" s="572"/>
      <c r="GB2" s="572"/>
      <c r="GC2" s="572"/>
      <c r="GD2" s="572"/>
      <c r="GE2" s="572"/>
      <c r="GF2" s="572"/>
      <c r="GG2" s="572"/>
      <c r="GH2" s="572"/>
      <c r="GI2" s="572"/>
      <c r="GJ2" s="572"/>
      <c r="GK2" s="572"/>
      <c r="GL2" s="572"/>
      <c r="GM2" s="572"/>
      <c r="GN2" s="572"/>
      <c r="GO2" s="572"/>
      <c r="GP2" s="572"/>
      <c r="GQ2" s="572"/>
      <c r="GR2" s="572"/>
      <c r="GS2" s="572"/>
      <c r="GT2" s="572"/>
      <c r="GU2" s="572"/>
      <c r="GV2" s="572"/>
      <c r="GW2" s="572"/>
      <c r="GX2" s="572"/>
      <c r="GY2" s="572"/>
      <c r="GZ2" s="572"/>
      <c r="HA2" s="572"/>
      <c r="HB2" s="572"/>
      <c r="HC2" s="572"/>
      <c r="HD2" s="572"/>
      <c r="HE2" s="572"/>
      <c r="HF2" s="572"/>
      <c r="HG2" s="572"/>
      <c r="HH2" s="572"/>
      <c r="HI2" s="572"/>
      <c r="HJ2" s="572"/>
      <c r="HK2" s="572"/>
      <c r="HL2" s="572"/>
      <c r="HM2" s="572"/>
      <c r="HN2" s="572"/>
      <c r="HO2" s="572"/>
      <c r="HP2" s="572"/>
      <c r="HQ2" s="572"/>
      <c r="HR2" s="572"/>
      <c r="HS2" s="572"/>
      <c r="HT2" s="572"/>
      <c r="HU2" s="572"/>
      <c r="HV2" s="572"/>
      <c r="HW2" s="572"/>
      <c r="HX2" s="572"/>
      <c r="HY2" s="572"/>
      <c r="HZ2" s="572"/>
      <c r="IA2" s="572"/>
      <c r="IB2" s="572"/>
      <c r="IC2" s="572"/>
      <c r="ID2" s="572"/>
      <c r="IE2" s="572"/>
      <c r="IF2" s="572"/>
      <c r="IG2" s="572"/>
      <c r="IH2" s="572"/>
      <c r="II2" s="572"/>
      <c r="IJ2" s="572"/>
      <c r="IK2" s="572"/>
      <c r="IL2" s="572"/>
      <c r="IM2" s="572"/>
      <c r="IN2" s="572"/>
      <c r="IO2" s="572"/>
      <c r="IP2" s="572"/>
      <c r="IQ2" s="572"/>
      <c r="IR2" s="572"/>
      <c r="IS2" s="572"/>
      <c r="IT2" s="572"/>
      <c r="IU2" s="572"/>
    </row>
    <row r="3" spans="1:255" ht="15.75" x14ac:dyDescent="0.25">
      <c r="A3" s="567" t="s">
        <v>1113</v>
      </c>
      <c r="B3" s="568"/>
      <c r="C3" s="569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  <c r="U3" s="572"/>
      <c r="V3" s="572"/>
      <c r="W3" s="572"/>
      <c r="X3" s="572"/>
      <c r="Y3" s="572"/>
      <c r="Z3" s="572"/>
      <c r="AA3" s="572"/>
      <c r="AB3" s="572"/>
      <c r="AC3" s="572"/>
      <c r="AD3" s="572"/>
      <c r="AE3" s="572"/>
      <c r="AF3" s="572"/>
      <c r="AG3" s="572"/>
      <c r="AH3" s="572"/>
      <c r="AI3" s="572"/>
      <c r="AJ3" s="572"/>
      <c r="AK3" s="572"/>
      <c r="AL3" s="572"/>
      <c r="AM3" s="572"/>
      <c r="AN3" s="572"/>
      <c r="AO3" s="572"/>
      <c r="AP3" s="572"/>
      <c r="AQ3" s="572"/>
      <c r="AR3" s="572"/>
      <c r="AS3" s="572"/>
      <c r="AT3" s="572"/>
      <c r="AU3" s="572"/>
      <c r="AV3" s="572"/>
      <c r="AW3" s="572"/>
      <c r="AX3" s="572"/>
      <c r="AY3" s="572"/>
      <c r="AZ3" s="572"/>
      <c r="BA3" s="572"/>
      <c r="BB3" s="572"/>
      <c r="BC3" s="572"/>
      <c r="BD3" s="572"/>
      <c r="BE3" s="572"/>
      <c r="BF3" s="572"/>
      <c r="BG3" s="572"/>
      <c r="BH3" s="572"/>
      <c r="BI3" s="572"/>
      <c r="BJ3" s="572"/>
      <c r="BK3" s="572"/>
      <c r="BL3" s="572"/>
      <c r="BM3" s="572"/>
      <c r="BN3" s="572"/>
      <c r="BO3" s="572"/>
      <c r="BP3" s="572"/>
      <c r="BQ3" s="572"/>
      <c r="BR3" s="572"/>
      <c r="BS3" s="572"/>
      <c r="BT3" s="572"/>
      <c r="BU3" s="572"/>
      <c r="BV3" s="572"/>
      <c r="BW3" s="572"/>
      <c r="BX3" s="572"/>
      <c r="BY3" s="572"/>
      <c r="BZ3" s="572"/>
      <c r="CA3" s="572"/>
      <c r="CB3" s="572"/>
      <c r="CC3" s="572"/>
      <c r="CD3" s="572"/>
      <c r="CE3" s="572"/>
      <c r="CF3" s="572"/>
      <c r="CG3" s="572"/>
      <c r="CH3" s="572"/>
      <c r="CI3" s="572"/>
      <c r="CJ3" s="572"/>
      <c r="CK3" s="572"/>
      <c r="CL3" s="572"/>
      <c r="CM3" s="572"/>
      <c r="CN3" s="572"/>
      <c r="CO3" s="572"/>
      <c r="CP3" s="572"/>
      <c r="CQ3" s="572"/>
      <c r="CR3" s="572"/>
      <c r="CS3" s="572"/>
      <c r="CT3" s="572"/>
      <c r="CU3" s="572"/>
      <c r="CV3" s="572"/>
      <c r="CW3" s="572"/>
      <c r="CX3" s="572"/>
      <c r="CY3" s="572"/>
      <c r="CZ3" s="572"/>
      <c r="DA3" s="572"/>
      <c r="DB3" s="572"/>
      <c r="DC3" s="572"/>
      <c r="DD3" s="572"/>
      <c r="DE3" s="572"/>
      <c r="DF3" s="572"/>
      <c r="DG3" s="572"/>
      <c r="DH3" s="572"/>
      <c r="DI3" s="572"/>
      <c r="DJ3" s="572"/>
      <c r="DK3" s="572"/>
      <c r="DL3" s="572"/>
      <c r="DM3" s="572"/>
      <c r="DN3" s="572"/>
      <c r="DO3" s="572"/>
      <c r="DP3" s="572"/>
      <c r="DQ3" s="572"/>
      <c r="DR3" s="572"/>
      <c r="DS3" s="572"/>
      <c r="DT3" s="572"/>
      <c r="DU3" s="572"/>
      <c r="DV3" s="572"/>
      <c r="DW3" s="572"/>
      <c r="DX3" s="572"/>
      <c r="DY3" s="572"/>
      <c r="DZ3" s="572"/>
      <c r="EA3" s="572"/>
      <c r="EB3" s="572"/>
      <c r="EC3" s="572"/>
      <c r="ED3" s="572"/>
      <c r="EE3" s="572"/>
      <c r="EF3" s="572"/>
      <c r="EG3" s="572"/>
      <c r="EH3" s="572"/>
      <c r="EI3" s="572"/>
      <c r="EJ3" s="572"/>
      <c r="EK3" s="572"/>
      <c r="EL3" s="572"/>
      <c r="EM3" s="572"/>
      <c r="EN3" s="572"/>
      <c r="EO3" s="572"/>
      <c r="EP3" s="572"/>
      <c r="EQ3" s="572"/>
      <c r="ER3" s="572"/>
      <c r="ES3" s="572"/>
      <c r="ET3" s="572"/>
      <c r="EU3" s="572"/>
      <c r="EV3" s="572"/>
      <c r="EW3" s="572"/>
      <c r="EX3" s="572"/>
      <c r="EY3" s="572"/>
      <c r="EZ3" s="572"/>
      <c r="FA3" s="572"/>
      <c r="FB3" s="572"/>
      <c r="FC3" s="572"/>
      <c r="FD3" s="572"/>
      <c r="FE3" s="572"/>
      <c r="FF3" s="572"/>
      <c r="FG3" s="572"/>
      <c r="FH3" s="572"/>
      <c r="FI3" s="572"/>
      <c r="FJ3" s="572"/>
      <c r="FK3" s="572"/>
      <c r="FL3" s="572"/>
      <c r="FM3" s="572"/>
      <c r="FN3" s="572"/>
      <c r="FO3" s="572"/>
      <c r="FP3" s="572"/>
      <c r="FQ3" s="572"/>
      <c r="FR3" s="572"/>
      <c r="FS3" s="572"/>
      <c r="FT3" s="572"/>
      <c r="FU3" s="572"/>
      <c r="FV3" s="572"/>
      <c r="FW3" s="572"/>
      <c r="FX3" s="572"/>
      <c r="FY3" s="572"/>
      <c r="FZ3" s="572"/>
      <c r="GA3" s="572"/>
      <c r="GB3" s="572"/>
      <c r="GC3" s="572"/>
      <c r="GD3" s="572"/>
      <c r="GE3" s="572"/>
      <c r="GF3" s="572"/>
      <c r="GG3" s="572"/>
      <c r="GH3" s="572"/>
      <c r="GI3" s="572"/>
      <c r="GJ3" s="572"/>
      <c r="GK3" s="572"/>
      <c r="GL3" s="572"/>
      <c r="GM3" s="572"/>
      <c r="GN3" s="572"/>
      <c r="GO3" s="572"/>
      <c r="GP3" s="572"/>
      <c r="GQ3" s="572"/>
      <c r="GR3" s="572"/>
      <c r="GS3" s="572"/>
      <c r="GT3" s="572"/>
      <c r="GU3" s="572"/>
      <c r="GV3" s="572"/>
      <c r="GW3" s="572"/>
      <c r="GX3" s="572"/>
      <c r="GY3" s="572"/>
      <c r="GZ3" s="572"/>
      <c r="HA3" s="572"/>
      <c r="HB3" s="572"/>
      <c r="HC3" s="572"/>
      <c r="HD3" s="572"/>
      <c r="HE3" s="572"/>
      <c r="HF3" s="572"/>
      <c r="HG3" s="572"/>
      <c r="HH3" s="572"/>
      <c r="HI3" s="572"/>
      <c r="HJ3" s="572"/>
      <c r="HK3" s="572"/>
      <c r="HL3" s="572"/>
      <c r="HM3" s="572"/>
      <c r="HN3" s="572"/>
      <c r="HO3" s="572"/>
      <c r="HP3" s="572"/>
      <c r="HQ3" s="572"/>
      <c r="HR3" s="572"/>
      <c r="HS3" s="572"/>
      <c r="HT3" s="572"/>
      <c r="HU3" s="572"/>
      <c r="HV3" s="572"/>
      <c r="HW3" s="572"/>
      <c r="HX3" s="572"/>
      <c r="HY3" s="572"/>
      <c r="HZ3" s="572"/>
      <c r="IA3" s="572"/>
      <c r="IB3" s="572"/>
      <c r="IC3" s="572"/>
      <c r="ID3" s="572"/>
      <c r="IE3" s="572"/>
      <c r="IF3" s="572"/>
      <c r="IG3" s="572"/>
      <c r="IH3" s="572"/>
      <c r="II3" s="572"/>
      <c r="IJ3" s="572"/>
      <c r="IK3" s="572"/>
      <c r="IL3" s="572"/>
      <c r="IM3" s="572"/>
      <c r="IN3" s="572"/>
      <c r="IO3" s="572"/>
      <c r="IP3" s="572"/>
      <c r="IQ3" s="572"/>
      <c r="IR3" s="572"/>
      <c r="IS3" s="572"/>
      <c r="IT3" s="572"/>
      <c r="IU3" s="572"/>
    </row>
    <row r="4" spans="1:255" ht="15.75" x14ac:dyDescent="0.25">
      <c r="A4" s="567" t="s">
        <v>438</v>
      </c>
      <c r="B4" s="568"/>
      <c r="C4" s="569"/>
    </row>
    <row r="5" spans="1:255" ht="5.25" customHeight="1" x14ac:dyDescent="0.25">
      <c r="A5" s="272"/>
      <c r="B5" s="129"/>
      <c r="C5" s="248"/>
    </row>
    <row r="6" spans="1:255" x14ac:dyDescent="0.25">
      <c r="A6" s="273" t="s">
        <v>1083</v>
      </c>
      <c r="B6" s="258" t="s">
        <v>1084</v>
      </c>
      <c r="C6" s="274" t="s">
        <v>1085</v>
      </c>
    </row>
    <row r="7" spans="1:255" x14ac:dyDescent="0.25">
      <c r="A7" s="21" t="s">
        <v>1155</v>
      </c>
      <c r="B7" s="279">
        <v>429724266.16000003</v>
      </c>
      <c r="C7" s="283">
        <f>B7/$B$22</f>
        <v>0.16424437490744939</v>
      </c>
      <c r="E7" s="21"/>
    </row>
    <row r="8" spans="1:255" x14ac:dyDescent="0.25">
      <c r="A8" s="21" t="s">
        <v>1169</v>
      </c>
      <c r="B8" s="279">
        <v>518355</v>
      </c>
      <c r="C8" s="283">
        <f t="shared" ref="C8:C21" si="0">B8/$B$22</f>
        <v>1.9811981696060831E-4</v>
      </c>
      <c r="E8" s="21"/>
    </row>
    <row r="9" spans="1:255" x14ac:dyDescent="0.25">
      <c r="A9" s="21" t="s">
        <v>1156</v>
      </c>
      <c r="B9" s="279">
        <v>31155263.260000002</v>
      </c>
      <c r="C9" s="283">
        <f t="shared" si="0"/>
        <v>1.1907814247823915E-2</v>
      </c>
      <c r="E9" s="21"/>
    </row>
    <row r="10" spans="1:255" x14ac:dyDescent="0.25">
      <c r="A10" s="21" t="s">
        <v>1157</v>
      </c>
      <c r="B10" s="279">
        <v>179214288.11000001</v>
      </c>
      <c r="C10" s="283">
        <f t="shared" si="0"/>
        <v>6.849726916317761E-2</v>
      </c>
      <c r="E10" s="21"/>
    </row>
    <row r="11" spans="1:255" s="67" customFormat="1" x14ac:dyDescent="0.25">
      <c r="A11" s="21" t="s">
        <v>1158</v>
      </c>
      <c r="B11" s="279">
        <v>9787148.3200000003</v>
      </c>
      <c r="C11" s="283">
        <f t="shared" si="0"/>
        <v>3.7407337321424994E-3</v>
      </c>
      <c r="E11" s="21"/>
    </row>
    <row r="12" spans="1:255" s="48" customFormat="1" ht="26.25" x14ac:dyDescent="0.25">
      <c r="A12" s="419" t="s">
        <v>1159</v>
      </c>
      <c r="B12" s="279">
        <v>236906.36</v>
      </c>
      <c r="C12" s="283">
        <f t="shared" si="0"/>
        <v>9.0547683884604138E-5</v>
      </c>
      <c r="E12" s="21"/>
    </row>
    <row r="13" spans="1:255" x14ac:dyDescent="0.25">
      <c r="A13" s="21" t="s">
        <v>1160</v>
      </c>
      <c r="B13" s="279">
        <v>51428828.690000005</v>
      </c>
      <c r="C13" s="283">
        <f t="shared" si="0"/>
        <v>1.9656548362726862E-2</v>
      </c>
      <c r="E13" s="21"/>
    </row>
    <row r="14" spans="1:255" ht="26.25" x14ac:dyDescent="0.25">
      <c r="A14" s="419" t="s">
        <v>1170</v>
      </c>
      <c r="B14" s="279">
        <v>73036392.510000005</v>
      </c>
      <c r="C14" s="283">
        <f t="shared" si="0"/>
        <v>2.7915148335685671E-2</v>
      </c>
      <c r="E14" s="21"/>
    </row>
    <row r="15" spans="1:255" x14ac:dyDescent="0.25">
      <c r="A15" s="21" t="s">
        <v>1161</v>
      </c>
      <c r="B15" s="279">
        <v>79025579.260000005</v>
      </c>
      <c r="C15" s="283">
        <f t="shared" si="0"/>
        <v>3.0204267921014067E-2</v>
      </c>
      <c r="E15" s="21"/>
    </row>
    <row r="16" spans="1:255" x14ac:dyDescent="0.25">
      <c r="A16" s="21" t="s">
        <v>1162</v>
      </c>
      <c r="B16" s="279">
        <v>1490534459.1399999</v>
      </c>
      <c r="C16" s="283">
        <f t="shared" si="0"/>
        <v>0.56969531347878599</v>
      </c>
      <c r="E16" s="21"/>
    </row>
    <row r="17" spans="1:5" x14ac:dyDescent="0.25">
      <c r="A17" s="21" t="s">
        <v>1171</v>
      </c>
      <c r="B17" s="279">
        <v>1529899.41</v>
      </c>
      <c r="C17" s="283">
        <f t="shared" si="0"/>
        <v>5.8474094216770869E-4</v>
      </c>
      <c r="E17" s="21"/>
    </row>
    <row r="18" spans="1:5" s="48" customFormat="1" x14ac:dyDescent="0.25">
      <c r="A18" s="21" t="s">
        <v>1172</v>
      </c>
      <c r="B18" s="279">
        <v>6535974.3300000001</v>
      </c>
      <c r="C18" s="283">
        <f t="shared" si="0"/>
        <v>2.4981065831695161E-3</v>
      </c>
      <c r="E18" s="21"/>
    </row>
    <row r="19" spans="1:5" x14ac:dyDescent="0.25">
      <c r="A19" s="21" t="s">
        <v>1173</v>
      </c>
      <c r="B19" s="279">
        <v>436510.17</v>
      </c>
      <c r="C19" s="283">
        <f t="shared" si="0"/>
        <v>1.6683800673639499E-4</v>
      </c>
      <c r="E19" s="21"/>
    </row>
    <row r="20" spans="1:5" s="83" customFormat="1" x14ac:dyDescent="0.25">
      <c r="A20" s="21" t="s">
        <v>1163</v>
      </c>
      <c r="B20" s="279">
        <v>25169057.700000003</v>
      </c>
      <c r="C20" s="283">
        <f t="shared" si="0"/>
        <v>9.6198340994009708E-3</v>
      </c>
      <c r="E20" s="21"/>
    </row>
    <row r="21" spans="1:5" s="83" customFormat="1" x14ac:dyDescent="0.25">
      <c r="A21" s="21" t="s">
        <v>712</v>
      </c>
      <c r="B21" s="279">
        <v>238038356.14999998</v>
      </c>
      <c r="C21" s="283">
        <f t="shared" si="0"/>
        <v>9.0980342718874299E-2</v>
      </c>
      <c r="E21" s="21"/>
    </row>
    <row r="22" spans="1:5" ht="15.75" customHeight="1" thickBot="1" x14ac:dyDescent="0.3">
      <c r="A22" s="284" t="s">
        <v>190</v>
      </c>
      <c r="B22" s="285">
        <f>+SUM(B7:B21)</f>
        <v>2616371284.5699997</v>
      </c>
      <c r="C22" s="286">
        <f>+SUM(C7:C21)</f>
        <v>1.0000000000000002</v>
      </c>
      <c r="E22" s="69"/>
    </row>
    <row r="23" spans="1:5" ht="5.25" customHeight="1" x14ac:dyDescent="0.25">
      <c r="A23" s="259"/>
      <c r="B23" s="259"/>
      <c r="C23" s="259"/>
    </row>
    <row r="24" spans="1:5" x14ac:dyDescent="0.25">
      <c r="A24" s="4" t="s">
        <v>565</v>
      </c>
      <c r="B24" s="4"/>
      <c r="C24" s="4"/>
    </row>
    <row r="25" spans="1:5" x14ac:dyDescent="0.25">
      <c r="A25" s="4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A103" sqref="A103"/>
    </sheetView>
  </sheetViews>
  <sheetFormatPr baseColWidth="10" defaultColWidth="0" defaultRowHeight="15" zeroHeight="1" x14ac:dyDescent="0.25"/>
  <cols>
    <col min="1" max="1" width="62.85546875" style="124" customWidth="1"/>
    <col min="2" max="2" width="22.140625" style="124" customWidth="1"/>
    <col min="3" max="3" width="0" style="124" hidden="1"/>
    <col min="4" max="256" width="11.42578125" style="124" hidden="1"/>
    <col min="257" max="257" width="62.85546875" style="124" customWidth="1"/>
    <col min="258" max="258" width="22.140625" style="124" customWidth="1"/>
    <col min="259" max="512" width="11.42578125" style="124" hidden="1"/>
    <col min="513" max="513" width="62.85546875" style="124" customWidth="1"/>
    <col min="514" max="514" width="22.140625" style="124" customWidth="1"/>
    <col min="515" max="768" width="11.42578125" style="124" hidden="1"/>
    <col min="769" max="769" width="62.85546875" style="124" customWidth="1"/>
    <col min="770" max="770" width="22.140625" style="124" customWidth="1"/>
    <col min="771" max="1024" width="11.42578125" style="124" hidden="1"/>
    <col min="1025" max="1025" width="62.85546875" style="124" customWidth="1"/>
    <col min="1026" max="1026" width="22.140625" style="124" customWidth="1"/>
    <col min="1027" max="1280" width="11.42578125" style="124" hidden="1"/>
    <col min="1281" max="1281" width="62.85546875" style="124" customWidth="1"/>
    <col min="1282" max="1282" width="22.140625" style="124" customWidth="1"/>
    <col min="1283" max="1536" width="11.42578125" style="124" hidden="1"/>
    <col min="1537" max="1537" width="62.85546875" style="124" customWidth="1"/>
    <col min="1538" max="1538" width="22.140625" style="124" customWidth="1"/>
    <col min="1539" max="1792" width="11.42578125" style="124" hidden="1"/>
    <col min="1793" max="1793" width="62.85546875" style="124" customWidth="1"/>
    <col min="1794" max="1794" width="22.140625" style="124" customWidth="1"/>
    <col min="1795" max="2048" width="11.42578125" style="124" hidden="1"/>
    <col min="2049" max="2049" width="62.85546875" style="124" customWidth="1"/>
    <col min="2050" max="2050" width="22.140625" style="124" customWidth="1"/>
    <col min="2051" max="2304" width="11.42578125" style="124" hidden="1"/>
    <col min="2305" max="2305" width="62.85546875" style="124" customWidth="1"/>
    <col min="2306" max="2306" width="22.140625" style="124" customWidth="1"/>
    <col min="2307" max="2560" width="11.42578125" style="124" hidden="1"/>
    <col min="2561" max="2561" width="62.85546875" style="124" customWidth="1"/>
    <col min="2562" max="2562" width="22.140625" style="124" customWidth="1"/>
    <col min="2563" max="2816" width="11.42578125" style="124" hidden="1"/>
    <col min="2817" max="2817" width="62.85546875" style="124" customWidth="1"/>
    <col min="2818" max="2818" width="22.140625" style="124" customWidth="1"/>
    <col min="2819" max="3072" width="11.42578125" style="124" hidden="1"/>
    <col min="3073" max="3073" width="62.85546875" style="124" customWidth="1"/>
    <col min="3074" max="3074" width="22.140625" style="124" customWidth="1"/>
    <col min="3075" max="3328" width="11.42578125" style="124" hidden="1"/>
    <col min="3329" max="3329" width="62.85546875" style="124" customWidth="1"/>
    <col min="3330" max="3330" width="22.140625" style="124" customWidth="1"/>
    <col min="3331" max="3584" width="11.42578125" style="124" hidden="1"/>
    <col min="3585" max="3585" width="62.85546875" style="124" customWidth="1"/>
    <col min="3586" max="3586" width="22.140625" style="124" customWidth="1"/>
    <col min="3587" max="3840" width="11.42578125" style="124" hidden="1"/>
    <col min="3841" max="3841" width="62.85546875" style="124" customWidth="1"/>
    <col min="3842" max="3842" width="22.140625" style="124" customWidth="1"/>
    <col min="3843" max="4096" width="11.42578125" style="124" hidden="1"/>
    <col min="4097" max="4097" width="62.85546875" style="124" customWidth="1"/>
    <col min="4098" max="4098" width="22.140625" style="124" customWidth="1"/>
    <col min="4099" max="4352" width="11.42578125" style="124" hidden="1"/>
    <col min="4353" max="4353" width="62.85546875" style="124" customWidth="1"/>
    <col min="4354" max="4354" width="22.140625" style="124" customWidth="1"/>
    <col min="4355" max="4608" width="11.42578125" style="124" hidden="1"/>
    <col min="4609" max="4609" width="62.85546875" style="124" customWidth="1"/>
    <col min="4610" max="4610" width="22.140625" style="124" customWidth="1"/>
    <col min="4611" max="4864" width="11.42578125" style="124" hidden="1"/>
    <col min="4865" max="4865" width="62.85546875" style="124" customWidth="1"/>
    <col min="4866" max="4866" width="22.140625" style="124" customWidth="1"/>
    <col min="4867" max="5120" width="11.42578125" style="124" hidden="1"/>
    <col min="5121" max="5121" width="62.85546875" style="124" customWidth="1"/>
    <col min="5122" max="5122" width="22.140625" style="124" customWidth="1"/>
    <col min="5123" max="5376" width="11.42578125" style="124" hidden="1"/>
    <col min="5377" max="5377" width="62.85546875" style="124" customWidth="1"/>
    <col min="5378" max="5378" width="22.140625" style="124" customWidth="1"/>
    <col min="5379" max="5632" width="11.42578125" style="124" hidden="1"/>
    <col min="5633" max="5633" width="62.85546875" style="124" customWidth="1"/>
    <col min="5634" max="5634" width="22.140625" style="124" customWidth="1"/>
    <col min="5635" max="5888" width="11.42578125" style="124" hidden="1"/>
    <col min="5889" max="5889" width="62.85546875" style="124" customWidth="1"/>
    <col min="5890" max="5890" width="22.140625" style="124" customWidth="1"/>
    <col min="5891" max="6144" width="11.42578125" style="124" hidden="1"/>
    <col min="6145" max="6145" width="62.85546875" style="124" customWidth="1"/>
    <col min="6146" max="6146" width="22.140625" style="124" customWidth="1"/>
    <col min="6147" max="6400" width="11.42578125" style="124" hidden="1"/>
    <col min="6401" max="6401" width="62.85546875" style="124" customWidth="1"/>
    <col min="6402" max="6402" width="22.140625" style="124" customWidth="1"/>
    <col min="6403" max="6656" width="11.42578125" style="124" hidden="1"/>
    <col min="6657" max="6657" width="62.85546875" style="124" customWidth="1"/>
    <col min="6658" max="6658" width="22.140625" style="124" customWidth="1"/>
    <col min="6659" max="6912" width="11.42578125" style="124" hidden="1"/>
    <col min="6913" max="6913" width="62.85546875" style="124" customWidth="1"/>
    <col min="6914" max="6914" width="22.140625" style="124" customWidth="1"/>
    <col min="6915" max="7168" width="11.42578125" style="124" hidden="1"/>
    <col min="7169" max="7169" width="62.85546875" style="124" customWidth="1"/>
    <col min="7170" max="7170" width="22.140625" style="124" customWidth="1"/>
    <col min="7171" max="7424" width="11.42578125" style="124" hidden="1"/>
    <col min="7425" max="7425" width="62.85546875" style="124" customWidth="1"/>
    <col min="7426" max="7426" width="22.140625" style="124" customWidth="1"/>
    <col min="7427" max="7680" width="11.42578125" style="124" hidden="1"/>
    <col min="7681" max="7681" width="62.85546875" style="124" customWidth="1"/>
    <col min="7682" max="7682" width="22.140625" style="124" customWidth="1"/>
    <col min="7683" max="7936" width="11.42578125" style="124" hidden="1"/>
    <col min="7937" max="7937" width="62.85546875" style="124" customWidth="1"/>
    <col min="7938" max="7938" width="22.140625" style="124" customWidth="1"/>
    <col min="7939" max="8192" width="11.42578125" style="124" hidden="1"/>
    <col min="8193" max="8193" width="62.85546875" style="124" customWidth="1"/>
    <col min="8194" max="8194" width="22.140625" style="124" customWidth="1"/>
    <col min="8195" max="8448" width="11.42578125" style="124" hidden="1"/>
    <col min="8449" max="8449" width="62.85546875" style="124" customWidth="1"/>
    <col min="8450" max="8450" width="22.140625" style="124" customWidth="1"/>
    <col min="8451" max="8704" width="11.42578125" style="124" hidden="1"/>
    <col min="8705" max="8705" width="62.85546875" style="124" customWidth="1"/>
    <col min="8706" max="8706" width="22.140625" style="124" customWidth="1"/>
    <col min="8707" max="8960" width="11.42578125" style="124" hidden="1"/>
    <col min="8961" max="8961" width="62.85546875" style="124" customWidth="1"/>
    <col min="8962" max="8962" width="22.140625" style="124" customWidth="1"/>
    <col min="8963" max="9216" width="11.42578125" style="124" hidden="1"/>
    <col min="9217" max="9217" width="62.85546875" style="124" customWidth="1"/>
    <col min="9218" max="9218" width="22.140625" style="124" customWidth="1"/>
    <col min="9219" max="9472" width="11.42578125" style="124" hidden="1"/>
    <col min="9473" max="9473" width="62.85546875" style="124" customWidth="1"/>
    <col min="9474" max="9474" width="22.140625" style="124" customWidth="1"/>
    <col min="9475" max="9728" width="11.42578125" style="124" hidden="1"/>
    <col min="9729" max="9729" width="62.85546875" style="124" customWidth="1"/>
    <col min="9730" max="9730" width="22.140625" style="124" customWidth="1"/>
    <col min="9731" max="9984" width="11.42578125" style="124" hidden="1"/>
    <col min="9985" max="9985" width="62.85546875" style="124" customWidth="1"/>
    <col min="9986" max="9986" width="22.140625" style="124" customWidth="1"/>
    <col min="9987" max="10240" width="11.42578125" style="124" hidden="1"/>
    <col min="10241" max="10241" width="62.85546875" style="124" customWidth="1"/>
    <col min="10242" max="10242" width="22.140625" style="124" customWidth="1"/>
    <col min="10243" max="10496" width="11.42578125" style="124" hidden="1"/>
    <col min="10497" max="10497" width="62.85546875" style="124" customWidth="1"/>
    <col min="10498" max="10498" width="22.140625" style="124" customWidth="1"/>
    <col min="10499" max="10752" width="11.42578125" style="124" hidden="1"/>
    <col min="10753" max="10753" width="62.85546875" style="124" customWidth="1"/>
    <col min="10754" max="10754" width="22.140625" style="124" customWidth="1"/>
    <col min="10755" max="11008" width="11.42578125" style="124" hidden="1"/>
    <col min="11009" max="11009" width="62.85546875" style="124" customWidth="1"/>
    <col min="11010" max="11010" width="22.140625" style="124" customWidth="1"/>
    <col min="11011" max="11264" width="11.42578125" style="124" hidden="1"/>
    <col min="11265" max="11265" width="62.85546875" style="124" customWidth="1"/>
    <col min="11266" max="11266" width="22.140625" style="124" customWidth="1"/>
    <col min="11267" max="11520" width="11.42578125" style="124" hidden="1"/>
    <col min="11521" max="11521" width="62.85546875" style="124" customWidth="1"/>
    <col min="11522" max="11522" width="22.140625" style="124" customWidth="1"/>
    <col min="11523" max="11776" width="11.42578125" style="124" hidden="1"/>
    <col min="11777" max="11777" width="62.85546875" style="124" customWidth="1"/>
    <col min="11778" max="11778" width="22.140625" style="124" customWidth="1"/>
    <col min="11779" max="12032" width="11.42578125" style="124" hidden="1"/>
    <col min="12033" max="12033" width="62.85546875" style="124" customWidth="1"/>
    <col min="12034" max="12034" width="22.140625" style="124" customWidth="1"/>
    <col min="12035" max="12288" width="11.42578125" style="124" hidden="1"/>
    <col min="12289" max="12289" width="62.85546875" style="124" customWidth="1"/>
    <col min="12290" max="12290" width="22.140625" style="124" customWidth="1"/>
    <col min="12291" max="12544" width="11.42578125" style="124" hidden="1"/>
    <col min="12545" max="12545" width="62.85546875" style="124" customWidth="1"/>
    <col min="12546" max="12546" width="22.140625" style="124" customWidth="1"/>
    <col min="12547" max="12800" width="11.42578125" style="124" hidden="1"/>
    <col min="12801" max="12801" width="62.85546875" style="124" customWidth="1"/>
    <col min="12802" max="12802" width="22.140625" style="124" customWidth="1"/>
    <col min="12803" max="13056" width="11.42578125" style="124" hidden="1"/>
    <col min="13057" max="13057" width="62.85546875" style="124" customWidth="1"/>
    <col min="13058" max="13058" width="22.140625" style="124" customWidth="1"/>
    <col min="13059" max="13312" width="11.42578125" style="124" hidden="1"/>
    <col min="13313" max="13313" width="62.85546875" style="124" customWidth="1"/>
    <col min="13314" max="13314" width="22.140625" style="124" customWidth="1"/>
    <col min="13315" max="13568" width="11.42578125" style="124" hidden="1"/>
    <col min="13569" max="13569" width="62.85546875" style="124" customWidth="1"/>
    <col min="13570" max="13570" width="22.140625" style="124" customWidth="1"/>
    <col min="13571" max="13824" width="11.42578125" style="124" hidden="1"/>
    <col min="13825" max="13825" width="62.85546875" style="124" customWidth="1"/>
    <col min="13826" max="13826" width="22.140625" style="124" customWidth="1"/>
    <col min="13827" max="14080" width="11.42578125" style="124" hidden="1"/>
    <col min="14081" max="14081" width="62.85546875" style="124" customWidth="1"/>
    <col min="14082" max="14082" width="22.140625" style="124" customWidth="1"/>
    <col min="14083" max="14336" width="11.42578125" style="124" hidden="1"/>
    <col min="14337" max="14337" width="62.85546875" style="124" customWidth="1"/>
    <col min="14338" max="14338" width="22.140625" style="124" customWidth="1"/>
    <col min="14339" max="14592" width="11.42578125" style="124" hidden="1"/>
    <col min="14593" max="14593" width="62.85546875" style="124" customWidth="1"/>
    <col min="14594" max="14594" width="22.140625" style="124" customWidth="1"/>
    <col min="14595" max="14848" width="11.42578125" style="124" hidden="1"/>
    <col min="14849" max="14849" width="62.85546875" style="124" customWidth="1"/>
    <col min="14850" max="14850" width="22.140625" style="124" customWidth="1"/>
    <col min="14851" max="15104" width="11.42578125" style="124" hidden="1"/>
    <col min="15105" max="15105" width="62.85546875" style="124" customWidth="1"/>
    <col min="15106" max="15106" width="22.140625" style="124" customWidth="1"/>
    <col min="15107" max="15360" width="11.42578125" style="124" hidden="1"/>
    <col min="15361" max="15361" width="62.85546875" style="124" customWidth="1"/>
    <col min="15362" max="15362" width="22.140625" style="124" customWidth="1"/>
    <col min="15363" max="15616" width="11.42578125" style="124" hidden="1"/>
    <col min="15617" max="15617" width="62.85546875" style="124" customWidth="1"/>
    <col min="15618" max="15618" width="22.140625" style="124" customWidth="1"/>
    <col min="15619" max="15872" width="11.42578125" style="124" hidden="1"/>
    <col min="15873" max="15873" width="62.85546875" style="124" customWidth="1"/>
    <col min="15874" max="15874" width="22.140625" style="124" customWidth="1"/>
    <col min="15875" max="16128" width="11.42578125" style="124" hidden="1"/>
    <col min="16129" max="16129" width="62.85546875" style="124" customWidth="1"/>
    <col min="16130" max="16130" width="22.140625" style="124" customWidth="1"/>
    <col min="16131" max="16384" width="11.42578125" style="124" hidden="1"/>
  </cols>
  <sheetData>
    <row r="1" spans="1:2" ht="30.75" customHeight="1" x14ac:dyDescent="0.25">
      <c r="A1" s="500" t="s">
        <v>1086</v>
      </c>
      <c r="B1" s="502"/>
    </row>
    <row r="2" spans="1:2" x14ac:dyDescent="0.25">
      <c r="A2" s="488" t="s">
        <v>1166</v>
      </c>
      <c r="B2" s="490"/>
    </row>
    <row r="3" spans="1:2" ht="6" customHeight="1" x14ac:dyDescent="0.25">
      <c r="A3" s="215"/>
      <c r="B3" s="217"/>
    </row>
    <row r="4" spans="1:2" x14ac:dyDescent="0.25">
      <c r="A4" s="576" t="s">
        <v>199</v>
      </c>
      <c r="B4" s="577" t="s">
        <v>382</v>
      </c>
    </row>
    <row r="5" spans="1:2" x14ac:dyDescent="0.25">
      <c r="A5" s="576"/>
      <c r="B5" s="577"/>
    </row>
    <row r="6" spans="1:2" x14ac:dyDescent="0.25">
      <c r="A6" s="294" t="s">
        <v>326</v>
      </c>
      <c r="B6" s="114">
        <v>105</v>
      </c>
    </row>
    <row r="7" spans="1:2" x14ac:dyDescent="0.25">
      <c r="A7" s="294" t="s">
        <v>570</v>
      </c>
      <c r="B7" s="114">
        <v>150</v>
      </c>
    </row>
    <row r="8" spans="1:2" x14ac:dyDescent="0.25">
      <c r="A8" s="294" t="s">
        <v>474</v>
      </c>
      <c r="B8" s="114">
        <v>57</v>
      </c>
    </row>
    <row r="9" spans="1:2" x14ac:dyDescent="0.25">
      <c r="A9" s="294" t="s">
        <v>1167</v>
      </c>
      <c r="B9" s="114">
        <v>20</v>
      </c>
    </row>
    <row r="10" spans="1:2" x14ac:dyDescent="0.25">
      <c r="A10" s="294" t="s">
        <v>668</v>
      </c>
      <c r="B10" s="114">
        <v>9</v>
      </c>
    </row>
    <row r="11" spans="1:2" x14ac:dyDescent="0.25">
      <c r="A11" s="294" t="s">
        <v>725</v>
      </c>
      <c r="B11" s="114">
        <v>22</v>
      </c>
    </row>
    <row r="12" spans="1:2" x14ac:dyDescent="0.25">
      <c r="A12" s="294" t="s">
        <v>475</v>
      </c>
      <c r="B12" s="114">
        <v>40</v>
      </c>
    </row>
    <row r="13" spans="1:2" x14ac:dyDescent="0.25">
      <c r="A13" s="294" t="s">
        <v>786</v>
      </c>
      <c r="B13" s="114">
        <v>18</v>
      </c>
    </row>
    <row r="14" spans="1:2" x14ac:dyDescent="0.25">
      <c r="A14" s="294" t="s">
        <v>567</v>
      </c>
      <c r="B14" s="114">
        <v>121</v>
      </c>
    </row>
    <row r="15" spans="1:2" x14ac:dyDescent="0.25">
      <c r="A15" s="294" t="s">
        <v>793</v>
      </c>
      <c r="B15" s="114">
        <v>13</v>
      </c>
    </row>
    <row r="16" spans="1:2" x14ac:dyDescent="0.25">
      <c r="A16" s="294" t="s">
        <v>566</v>
      </c>
      <c r="B16" s="114">
        <v>27</v>
      </c>
    </row>
    <row r="17" spans="1:2" x14ac:dyDescent="0.25">
      <c r="A17" s="294" t="s">
        <v>569</v>
      </c>
      <c r="B17" s="114">
        <v>34</v>
      </c>
    </row>
    <row r="18" spans="1:2" ht="0" hidden="1" customHeight="1" x14ac:dyDescent="0.25">
      <c r="A18" s="294"/>
      <c r="B18" s="295"/>
    </row>
    <row r="19" spans="1:2" ht="0" hidden="1" customHeight="1" x14ac:dyDescent="0.25">
      <c r="A19" s="294"/>
      <c r="B19" s="295"/>
    </row>
    <row r="20" spans="1:2" ht="0" hidden="1" customHeight="1" x14ac:dyDescent="0.25">
      <c r="A20" s="294"/>
      <c r="B20" s="295"/>
    </row>
    <row r="21" spans="1:2" ht="0" hidden="1" customHeight="1" x14ac:dyDescent="0.25">
      <c r="A21" s="294"/>
      <c r="B21" s="295"/>
    </row>
    <row r="22" spans="1:2" ht="0" hidden="1" customHeight="1" x14ac:dyDescent="0.25">
      <c r="A22" s="294"/>
      <c r="B22" s="295"/>
    </row>
    <row r="23" spans="1:2" ht="0" hidden="1" customHeight="1" x14ac:dyDescent="0.25">
      <c r="A23" s="294"/>
      <c r="B23" s="295"/>
    </row>
    <row r="24" spans="1:2" ht="0" hidden="1" customHeight="1" x14ac:dyDescent="0.25">
      <c r="A24" s="294"/>
      <c r="B24" s="295"/>
    </row>
    <row r="25" spans="1:2" ht="0" hidden="1" customHeight="1" x14ac:dyDescent="0.25">
      <c r="A25" s="294"/>
      <c r="B25" s="295"/>
    </row>
    <row r="26" spans="1:2" ht="0" hidden="1" customHeight="1" x14ac:dyDescent="0.25">
      <c r="A26" s="294"/>
      <c r="B26" s="295"/>
    </row>
    <row r="27" spans="1:2" ht="0" hidden="1" customHeight="1" x14ac:dyDescent="0.25">
      <c r="A27" s="294"/>
      <c r="B27" s="295"/>
    </row>
    <row r="28" spans="1:2" ht="0" hidden="1" customHeight="1" x14ac:dyDescent="0.25">
      <c r="A28" s="294"/>
      <c r="B28" s="295"/>
    </row>
    <row r="29" spans="1:2" ht="0" hidden="1" customHeight="1" x14ac:dyDescent="0.25">
      <c r="A29" s="294"/>
      <c r="B29" s="295"/>
    </row>
    <row r="30" spans="1:2" ht="0" hidden="1" customHeight="1" x14ac:dyDescent="0.25">
      <c r="A30" s="294"/>
      <c r="B30" s="295"/>
    </row>
    <row r="31" spans="1:2" ht="0" hidden="1" customHeight="1" x14ac:dyDescent="0.25">
      <c r="A31" s="294"/>
      <c r="B31" s="295"/>
    </row>
    <row r="32" spans="1:2" ht="0" hidden="1" customHeight="1" x14ac:dyDescent="0.25">
      <c r="A32" s="294"/>
      <c r="B32" s="295"/>
    </row>
    <row r="33" spans="1:2" ht="0" hidden="1" customHeight="1" x14ac:dyDescent="0.25">
      <c r="A33" s="294"/>
      <c r="B33" s="295"/>
    </row>
    <row r="34" spans="1:2" ht="0" hidden="1" customHeight="1" x14ac:dyDescent="0.25">
      <c r="A34" s="294"/>
      <c r="B34" s="295"/>
    </row>
    <row r="35" spans="1:2" ht="0" hidden="1" customHeight="1" x14ac:dyDescent="0.25">
      <c r="A35" s="294"/>
      <c r="B35" s="295"/>
    </row>
    <row r="36" spans="1:2" ht="0" hidden="1" customHeight="1" x14ac:dyDescent="0.25">
      <c r="A36" s="294"/>
      <c r="B36" s="295"/>
    </row>
    <row r="37" spans="1:2" ht="0" hidden="1" customHeight="1" x14ac:dyDescent="0.25">
      <c r="A37" s="294"/>
      <c r="B37" s="295"/>
    </row>
    <row r="38" spans="1:2" ht="0" hidden="1" customHeight="1" x14ac:dyDescent="0.25">
      <c r="A38" s="294"/>
      <c r="B38" s="295"/>
    </row>
    <row r="39" spans="1:2" ht="0" hidden="1" customHeight="1" x14ac:dyDescent="0.25">
      <c r="A39" s="294"/>
      <c r="B39" s="295"/>
    </row>
    <row r="40" spans="1:2" ht="0" hidden="1" customHeight="1" x14ac:dyDescent="0.25">
      <c r="A40" s="294"/>
      <c r="B40" s="295"/>
    </row>
    <row r="41" spans="1:2" ht="0" hidden="1" customHeight="1" x14ac:dyDescent="0.25">
      <c r="A41" s="294"/>
      <c r="B41" s="295"/>
    </row>
    <row r="42" spans="1:2" ht="0" hidden="1" customHeight="1" x14ac:dyDescent="0.25">
      <c r="A42" s="294"/>
      <c r="B42" s="295"/>
    </row>
    <row r="43" spans="1:2" ht="0" hidden="1" customHeight="1" x14ac:dyDescent="0.25">
      <c r="A43" s="294"/>
      <c r="B43" s="295"/>
    </row>
    <row r="44" spans="1:2" ht="0" hidden="1" customHeight="1" x14ac:dyDescent="0.25">
      <c r="A44" s="294"/>
      <c r="B44" s="295"/>
    </row>
    <row r="45" spans="1:2" ht="0" hidden="1" customHeight="1" x14ac:dyDescent="0.25">
      <c r="A45" s="294"/>
      <c r="B45" s="295"/>
    </row>
    <row r="46" spans="1:2" ht="0" hidden="1" customHeight="1" x14ac:dyDescent="0.25">
      <c r="A46" s="294"/>
      <c r="B46" s="295"/>
    </row>
    <row r="47" spans="1:2" ht="0" hidden="1" customHeight="1" x14ac:dyDescent="0.25">
      <c r="A47" s="294"/>
      <c r="B47" s="295"/>
    </row>
    <row r="48" spans="1:2" ht="0" hidden="1" customHeight="1" x14ac:dyDescent="0.25">
      <c r="A48" s="294"/>
      <c r="B48" s="295"/>
    </row>
    <row r="49" spans="1:2" ht="0" hidden="1" customHeight="1" x14ac:dyDescent="0.25">
      <c r="A49" s="294"/>
      <c r="B49" s="295"/>
    </row>
    <row r="50" spans="1:2" ht="0" hidden="1" customHeight="1" x14ac:dyDescent="0.25">
      <c r="A50" s="294"/>
      <c r="B50" s="295"/>
    </row>
    <row r="51" spans="1:2" ht="0" hidden="1" customHeight="1" x14ac:dyDescent="0.25">
      <c r="A51" s="294"/>
      <c r="B51" s="295"/>
    </row>
    <row r="52" spans="1:2" ht="0" hidden="1" customHeight="1" x14ac:dyDescent="0.25">
      <c r="A52" s="294"/>
      <c r="B52" s="295"/>
    </row>
    <row r="53" spans="1:2" ht="0" hidden="1" customHeight="1" x14ac:dyDescent="0.25">
      <c r="A53" s="294"/>
      <c r="B53" s="295"/>
    </row>
    <row r="54" spans="1:2" ht="0" hidden="1" customHeight="1" x14ac:dyDescent="0.25">
      <c r="A54" s="294"/>
      <c r="B54" s="295"/>
    </row>
    <row r="55" spans="1:2" ht="0" hidden="1" customHeight="1" x14ac:dyDescent="0.25">
      <c r="A55" s="294"/>
      <c r="B55" s="295"/>
    </row>
    <row r="56" spans="1:2" ht="0" hidden="1" customHeight="1" x14ac:dyDescent="0.25">
      <c r="A56" s="294"/>
      <c r="B56" s="295"/>
    </row>
    <row r="57" spans="1:2" ht="0" hidden="1" customHeight="1" x14ac:dyDescent="0.25">
      <c r="A57" s="294"/>
      <c r="B57" s="295"/>
    </row>
    <row r="58" spans="1:2" ht="0" hidden="1" customHeight="1" x14ac:dyDescent="0.25">
      <c r="A58" s="294"/>
      <c r="B58" s="295"/>
    </row>
    <row r="59" spans="1:2" ht="0" hidden="1" customHeight="1" x14ac:dyDescent="0.25">
      <c r="A59" s="294"/>
      <c r="B59" s="295"/>
    </row>
    <row r="60" spans="1:2" ht="0" hidden="1" customHeight="1" x14ac:dyDescent="0.25">
      <c r="A60" s="138"/>
      <c r="B60" s="295"/>
    </row>
    <row r="61" spans="1:2" ht="0" hidden="1" customHeight="1" x14ac:dyDescent="0.25">
      <c r="A61" s="138"/>
      <c r="B61" s="295"/>
    </row>
    <row r="62" spans="1:2" ht="0" hidden="1" customHeight="1" x14ac:dyDescent="0.25">
      <c r="A62" s="138"/>
      <c r="B62" s="295"/>
    </row>
    <row r="63" spans="1:2" ht="0" hidden="1" customHeight="1" x14ac:dyDescent="0.25">
      <c r="A63" s="138"/>
      <c r="B63" s="295"/>
    </row>
    <row r="64" spans="1:2" ht="0" hidden="1" customHeight="1" x14ac:dyDescent="0.25">
      <c r="A64" s="138"/>
      <c r="B64" s="295"/>
    </row>
    <row r="65" spans="1:2" ht="0" hidden="1" customHeight="1" x14ac:dyDescent="0.25">
      <c r="A65" s="138"/>
      <c r="B65" s="295"/>
    </row>
    <row r="66" spans="1:2" ht="0" hidden="1" customHeight="1" x14ac:dyDescent="0.25">
      <c r="A66" s="138"/>
      <c r="B66" s="295"/>
    </row>
    <row r="67" spans="1:2" ht="0" hidden="1" customHeight="1" x14ac:dyDescent="0.25">
      <c r="A67" s="138"/>
      <c r="B67" s="295"/>
    </row>
    <row r="68" spans="1:2" ht="0" hidden="1" customHeight="1" x14ac:dyDescent="0.25">
      <c r="A68" s="138"/>
      <c r="B68" s="295"/>
    </row>
    <row r="69" spans="1:2" ht="0" hidden="1" customHeight="1" x14ac:dyDescent="0.25">
      <c r="A69" s="138"/>
      <c r="B69" s="295"/>
    </row>
    <row r="70" spans="1:2" ht="0" hidden="1" customHeight="1" x14ac:dyDescent="0.25">
      <c r="A70" s="138"/>
      <c r="B70" s="295"/>
    </row>
    <row r="71" spans="1:2" ht="0" hidden="1" customHeight="1" x14ac:dyDescent="0.25">
      <c r="A71" s="138"/>
      <c r="B71" s="295"/>
    </row>
    <row r="72" spans="1:2" ht="0" hidden="1" customHeight="1" x14ac:dyDescent="0.25">
      <c r="A72" s="138"/>
      <c r="B72" s="295"/>
    </row>
    <row r="73" spans="1:2" ht="0" hidden="1" customHeight="1" x14ac:dyDescent="0.25">
      <c r="A73" s="138"/>
      <c r="B73" s="295"/>
    </row>
    <row r="74" spans="1:2" ht="0" hidden="1" customHeight="1" x14ac:dyDescent="0.25">
      <c r="A74" s="138"/>
      <c r="B74" s="295"/>
    </row>
    <row r="75" spans="1:2" ht="0" hidden="1" customHeight="1" x14ac:dyDescent="0.25">
      <c r="A75" s="138"/>
      <c r="B75" s="295"/>
    </row>
    <row r="76" spans="1:2" ht="0" hidden="1" customHeight="1" x14ac:dyDescent="0.25">
      <c r="A76" s="296"/>
      <c r="B76" s="297"/>
    </row>
    <row r="77" spans="1:2" ht="0" hidden="1" customHeight="1" x14ac:dyDescent="0.25">
      <c r="A77" s="296"/>
      <c r="B77" s="297"/>
    </row>
    <row r="78" spans="1:2" ht="0" hidden="1" customHeight="1" x14ac:dyDescent="0.25">
      <c r="A78" s="296"/>
      <c r="B78" s="297"/>
    </row>
    <row r="79" spans="1:2" ht="0" hidden="1" customHeight="1" x14ac:dyDescent="0.25">
      <c r="A79" s="296"/>
      <c r="B79" s="297"/>
    </row>
    <row r="80" spans="1:2" ht="0" hidden="1" customHeight="1" x14ac:dyDescent="0.25">
      <c r="A80" s="296"/>
      <c r="B80" s="297"/>
    </row>
    <row r="81" spans="1:2" ht="0" hidden="1" customHeight="1" x14ac:dyDescent="0.25">
      <c r="A81" s="296"/>
      <c r="B81" s="297"/>
    </row>
    <row r="82" spans="1:2" ht="0" hidden="1" customHeight="1" x14ac:dyDescent="0.25">
      <c r="A82" s="296"/>
      <c r="B82" s="297"/>
    </row>
    <row r="83" spans="1:2" ht="0" hidden="1" customHeight="1" x14ac:dyDescent="0.25">
      <c r="A83" s="296"/>
      <c r="B83" s="297"/>
    </row>
    <row r="84" spans="1:2" ht="0" hidden="1" customHeight="1" x14ac:dyDescent="0.25">
      <c r="A84" s="296"/>
      <c r="B84" s="297"/>
    </row>
    <row r="85" spans="1:2" ht="0" hidden="1" customHeight="1" x14ac:dyDescent="0.25">
      <c r="A85" s="296"/>
      <c r="B85" s="297"/>
    </row>
    <row r="86" spans="1:2" ht="0" hidden="1" customHeight="1" x14ac:dyDescent="0.25">
      <c r="A86" s="296"/>
      <c r="B86" s="297"/>
    </row>
    <row r="87" spans="1:2" ht="0" hidden="1" customHeight="1" x14ac:dyDescent="0.25">
      <c r="A87" s="296"/>
      <c r="B87" s="297"/>
    </row>
    <row r="88" spans="1:2" ht="0" hidden="1" customHeight="1" x14ac:dyDescent="0.25">
      <c r="A88" s="296"/>
      <c r="B88" s="297"/>
    </row>
    <row r="89" spans="1:2" ht="0" hidden="1" customHeight="1" x14ac:dyDescent="0.25">
      <c r="A89" s="296"/>
      <c r="B89" s="297"/>
    </row>
    <row r="90" spans="1:2" ht="0" hidden="1" customHeight="1" x14ac:dyDescent="0.25">
      <c r="A90" s="296"/>
      <c r="B90" s="297"/>
    </row>
    <row r="91" spans="1:2" ht="0" hidden="1" customHeight="1" x14ac:dyDescent="0.25">
      <c r="A91" s="296"/>
      <c r="B91" s="297"/>
    </row>
    <row r="92" spans="1:2" ht="0" hidden="1" customHeight="1" x14ac:dyDescent="0.25">
      <c r="A92" s="296"/>
      <c r="B92" s="297"/>
    </row>
    <row r="93" spans="1:2" ht="0" hidden="1" customHeight="1" x14ac:dyDescent="0.25">
      <c r="A93" s="296"/>
      <c r="B93" s="297"/>
    </row>
    <row r="94" spans="1:2" ht="0" hidden="1" customHeight="1" x14ac:dyDescent="0.25">
      <c r="A94" s="296"/>
      <c r="B94" s="297"/>
    </row>
    <row r="95" spans="1:2" ht="0" hidden="1" customHeight="1" x14ac:dyDescent="0.25">
      <c r="A95" s="296"/>
      <c r="B95" s="297"/>
    </row>
    <row r="96" spans="1:2" ht="0" hidden="1" customHeight="1" x14ac:dyDescent="0.25">
      <c r="A96" s="296"/>
      <c r="B96" s="297"/>
    </row>
    <row r="97" spans="1:2" ht="0" hidden="1" customHeight="1" x14ac:dyDescent="0.25">
      <c r="A97" s="296"/>
      <c r="B97" s="297"/>
    </row>
    <row r="98" spans="1:2" ht="0" hidden="1" customHeight="1" x14ac:dyDescent="0.25">
      <c r="A98" s="296"/>
      <c r="B98" s="297"/>
    </row>
    <row r="99" spans="1:2" ht="0" hidden="1" customHeight="1" x14ac:dyDescent="0.25">
      <c r="A99" s="296"/>
      <c r="B99" s="297"/>
    </row>
    <row r="100" spans="1:2" ht="3.75" customHeight="1" x14ac:dyDescent="0.25">
      <c r="A100" s="185"/>
      <c r="B100" s="298"/>
    </row>
    <row r="101" spans="1:2" ht="15.75" thickBot="1" x14ac:dyDescent="0.3">
      <c r="A101" s="299" t="s">
        <v>881</v>
      </c>
      <c r="B101" s="300">
        <f>SUM(B3:B99)</f>
        <v>616</v>
      </c>
    </row>
    <row r="102" spans="1:2" ht="5.25" customHeight="1" x14ac:dyDescent="0.25">
      <c r="A102" s="128"/>
      <c r="B102" s="128"/>
    </row>
    <row r="103" spans="1:2" x14ac:dyDescent="0.25">
      <c r="A103" s="125" t="s">
        <v>2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H27" sqref="H27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3.85546875" style="49" customWidth="1"/>
    <col min="4" max="4" width="20" style="49" customWidth="1"/>
    <col min="5" max="5" width="10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422" t="s">
        <v>727</v>
      </c>
      <c r="B1" s="423"/>
      <c r="C1" s="423"/>
      <c r="D1" s="423"/>
      <c r="E1" s="423"/>
      <c r="F1" s="423"/>
      <c r="G1" s="423"/>
      <c r="H1" s="423"/>
      <c r="I1" s="423"/>
      <c r="J1" s="423"/>
      <c r="K1" s="424"/>
    </row>
    <row r="2" spans="1:11" ht="20.25" x14ac:dyDescent="0.3">
      <c r="A2" s="425" t="s">
        <v>1114</v>
      </c>
      <c r="B2" s="426"/>
      <c r="C2" s="426"/>
      <c r="D2" s="426"/>
      <c r="E2" s="426"/>
      <c r="F2" s="426"/>
      <c r="G2" s="426"/>
      <c r="H2" s="426"/>
      <c r="I2" s="426"/>
      <c r="J2" s="426"/>
      <c r="K2" s="427"/>
    </row>
    <row r="3" spans="1:11" ht="2.25" customHeight="1" x14ac:dyDescent="0.25">
      <c r="A3" s="428"/>
      <c r="B3" s="429"/>
      <c r="C3" s="429"/>
      <c r="D3" s="429"/>
      <c r="E3" s="429"/>
      <c r="F3" s="429"/>
      <c r="G3" s="429"/>
      <c r="H3" s="429"/>
      <c r="I3" s="429"/>
      <c r="J3" s="429"/>
      <c r="K3" s="430"/>
    </row>
    <row r="4" spans="1:11" x14ac:dyDescent="0.25">
      <c r="A4" s="431" t="s">
        <v>1066</v>
      </c>
      <c r="B4" s="429"/>
      <c r="C4" s="429"/>
      <c r="D4" s="429"/>
      <c r="E4" s="429"/>
      <c r="F4" s="429"/>
      <c r="G4" s="429"/>
      <c r="H4" s="429"/>
      <c r="I4" s="429"/>
      <c r="J4" s="429"/>
      <c r="K4" s="430"/>
    </row>
    <row r="5" spans="1:11" ht="2.25" customHeight="1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</row>
    <row r="6" spans="1:11" ht="39" customHeight="1" thickBot="1" x14ac:dyDescent="0.3">
      <c r="A6" s="432" t="s">
        <v>0</v>
      </c>
      <c r="B6" s="436" t="s">
        <v>8</v>
      </c>
      <c r="C6" s="436"/>
      <c r="D6" s="436"/>
      <c r="E6" s="437"/>
      <c r="F6" s="438" t="s">
        <v>6</v>
      </c>
      <c r="G6" s="436"/>
      <c r="H6" s="436"/>
      <c r="I6" s="436"/>
      <c r="J6" s="433" t="s">
        <v>3</v>
      </c>
      <c r="K6" s="433" t="s">
        <v>6</v>
      </c>
    </row>
    <row r="7" spans="1:11" s="1" customFormat="1" ht="39.75" customHeight="1" thickBot="1" x14ac:dyDescent="0.3">
      <c r="A7" s="432"/>
      <c r="B7" s="160" t="s">
        <v>7</v>
      </c>
      <c r="C7" s="161" t="s">
        <v>5</v>
      </c>
      <c r="D7" s="161" t="s">
        <v>4</v>
      </c>
      <c r="E7" s="162" t="s">
        <v>1</v>
      </c>
      <c r="F7" s="163" t="s">
        <v>7</v>
      </c>
      <c r="G7" s="161" t="s">
        <v>5</v>
      </c>
      <c r="H7" s="161" t="s">
        <v>4</v>
      </c>
      <c r="I7" s="162" t="s">
        <v>1</v>
      </c>
      <c r="J7" s="434"/>
      <c r="K7" s="435"/>
    </row>
    <row r="8" spans="1:11" s="58" customFormat="1" x14ac:dyDescent="0.25">
      <c r="A8" s="79" t="s">
        <v>641</v>
      </c>
      <c r="B8" s="88">
        <v>1734</v>
      </c>
      <c r="C8" s="73">
        <v>617</v>
      </c>
      <c r="D8" s="73">
        <v>0</v>
      </c>
      <c r="E8" s="74">
        <v>8</v>
      </c>
      <c r="F8" s="94">
        <v>142884125.43000001</v>
      </c>
      <c r="G8" s="94">
        <v>53758740.640000001</v>
      </c>
      <c r="H8" s="94">
        <v>0</v>
      </c>
      <c r="I8" s="94">
        <v>672506.32</v>
      </c>
      <c r="J8" s="88">
        <f>SUM(B8:E8)</f>
        <v>2359</v>
      </c>
      <c r="K8" s="78">
        <f>SUM(F8:I8)</f>
        <v>197315372.38999999</v>
      </c>
    </row>
    <row r="9" spans="1:11" s="58" customFormat="1" x14ac:dyDescent="0.25">
      <c r="A9" s="80" t="s">
        <v>9</v>
      </c>
      <c r="B9" s="89">
        <v>1805</v>
      </c>
      <c r="C9" s="94">
        <v>216</v>
      </c>
      <c r="D9" s="94">
        <v>0</v>
      </c>
      <c r="E9" s="75">
        <v>0</v>
      </c>
      <c r="F9" s="94">
        <v>166436460.80000001</v>
      </c>
      <c r="G9" s="94">
        <v>24403637.780000001</v>
      </c>
      <c r="H9" s="94">
        <v>0</v>
      </c>
      <c r="I9" s="94">
        <v>0</v>
      </c>
      <c r="J9" s="89">
        <f t="shared" ref="J9:J24" si="0">SUM(B9:E9)</f>
        <v>2021</v>
      </c>
      <c r="K9" s="76">
        <f t="shared" ref="K9:K24" si="1">SUM(F9:I9)</f>
        <v>190840098.58000001</v>
      </c>
    </row>
    <row r="10" spans="1:11" s="58" customFormat="1" x14ac:dyDescent="0.25">
      <c r="A10" s="80" t="s">
        <v>604</v>
      </c>
      <c r="B10" s="89">
        <v>553</v>
      </c>
      <c r="C10" s="94">
        <v>0</v>
      </c>
      <c r="D10" s="94">
        <v>0</v>
      </c>
      <c r="E10" s="75">
        <v>0</v>
      </c>
      <c r="F10" s="94">
        <v>192933715.96000001</v>
      </c>
      <c r="G10" s="94">
        <v>0</v>
      </c>
      <c r="H10" s="94">
        <v>0</v>
      </c>
      <c r="I10" s="94">
        <v>0</v>
      </c>
      <c r="J10" s="89">
        <f t="shared" si="0"/>
        <v>553</v>
      </c>
      <c r="K10" s="76">
        <f t="shared" si="1"/>
        <v>192933715.96000001</v>
      </c>
    </row>
    <row r="11" spans="1:11" s="58" customFormat="1" x14ac:dyDescent="0.25">
      <c r="A11" s="80" t="s">
        <v>743</v>
      </c>
      <c r="B11" s="89">
        <v>46</v>
      </c>
      <c r="C11" s="94">
        <v>0</v>
      </c>
      <c r="D11" s="94">
        <v>0</v>
      </c>
      <c r="E11" s="75">
        <v>0</v>
      </c>
      <c r="F11" s="94">
        <v>55960.44</v>
      </c>
      <c r="G11" s="94">
        <v>0</v>
      </c>
      <c r="H11" s="94">
        <v>0</v>
      </c>
      <c r="I11" s="94">
        <v>0</v>
      </c>
      <c r="J11" s="89">
        <f t="shared" si="0"/>
        <v>46</v>
      </c>
      <c r="K11" s="76">
        <f t="shared" si="1"/>
        <v>55960.44</v>
      </c>
    </row>
    <row r="12" spans="1:11" s="58" customFormat="1" x14ac:dyDescent="0.25">
      <c r="A12" s="80" t="s">
        <v>10</v>
      </c>
      <c r="B12" s="89">
        <v>1499</v>
      </c>
      <c r="C12" s="94">
        <v>225</v>
      </c>
      <c r="D12" s="94">
        <v>0</v>
      </c>
      <c r="E12" s="75">
        <v>0</v>
      </c>
      <c r="F12" s="94">
        <v>130599060.22</v>
      </c>
      <c r="G12" s="94">
        <v>14712834.02</v>
      </c>
      <c r="H12" s="94">
        <v>0</v>
      </c>
      <c r="I12" s="94">
        <v>0</v>
      </c>
      <c r="J12" s="89">
        <f t="shared" si="0"/>
        <v>1724</v>
      </c>
      <c r="K12" s="76">
        <f t="shared" si="1"/>
        <v>145311894.24000001</v>
      </c>
    </row>
    <row r="13" spans="1:11" s="58" customFormat="1" x14ac:dyDescent="0.25">
      <c r="A13" s="80" t="s">
        <v>383</v>
      </c>
      <c r="B13" s="89">
        <v>4265</v>
      </c>
      <c r="C13" s="94">
        <v>529</v>
      </c>
      <c r="D13" s="94">
        <v>0</v>
      </c>
      <c r="E13" s="75">
        <v>0</v>
      </c>
      <c r="F13" s="94">
        <v>238437869.75</v>
      </c>
      <c r="G13" s="94">
        <v>92792831.760000005</v>
      </c>
      <c r="H13" s="94">
        <v>0</v>
      </c>
      <c r="I13" s="94">
        <v>0</v>
      </c>
      <c r="J13" s="89">
        <f t="shared" si="0"/>
        <v>4794</v>
      </c>
      <c r="K13" s="76">
        <f t="shared" si="1"/>
        <v>331230701.50999999</v>
      </c>
    </row>
    <row r="14" spans="1:11" s="58" customFormat="1" x14ac:dyDescent="0.25">
      <c r="A14" s="80" t="s">
        <v>219</v>
      </c>
      <c r="B14" s="89">
        <v>1135</v>
      </c>
      <c r="C14" s="94">
        <v>191</v>
      </c>
      <c r="D14" s="94">
        <v>0</v>
      </c>
      <c r="E14" s="75">
        <v>0</v>
      </c>
      <c r="F14" s="94">
        <v>152478589.33000001</v>
      </c>
      <c r="G14" s="94">
        <v>15210473.609999999</v>
      </c>
      <c r="H14" s="94">
        <v>0</v>
      </c>
      <c r="I14" s="94">
        <v>0</v>
      </c>
      <c r="J14" s="89">
        <f t="shared" si="0"/>
        <v>1326</v>
      </c>
      <c r="K14" s="76">
        <f t="shared" si="1"/>
        <v>167689062.94</v>
      </c>
    </row>
    <row r="15" spans="1:11" s="58" customFormat="1" x14ac:dyDescent="0.25">
      <c r="A15" s="80" t="s">
        <v>11</v>
      </c>
      <c r="B15" s="89">
        <v>1101</v>
      </c>
      <c r="C15" s="94">
        <v>194</v>
      </c>
      <c r="D15" s="94">
        <v>0</v>
      </c>
      <c r="E15" s="75">
        <v>1</v>
      </c>
      <c r="F15" s="94">
        <v>219545373.06</v>
      </c>
      <c r="G15" s="94">
        <v>17698516.780000001</v>
      </c>
      <c r="H15" s="94">
        <v>0</v>
      </c>
      <c r="I15" s="94">
        <v>15018.9</v>
      </c>
      <c r="J15" s="89">
        <f t="shared" si="0"/>
        <v>1296</v>
      </c>
      <c r="K15" s="76">
        <f t="shared" si="1"/>
        <v>237258908.74000001</v>
      </c>
    </row>
    <row r="16" spans="1:11" s="58" customFormat="1" x14ac:dyDescent="0.25">
      <c r="A16" s="80" t="s">
        <v>12</v>
      </c>
      <c r="B16" s="89">
        <v>6350</v>
      </c>
      <c r="C16" s="94">
        <v>1745</v>
      </c>
      <c r="D16" s="94">
        <v>0</v>
      </c>
      <c r="E16" s="75">
        <v>4</v>
      </c>
      <c r="F16" s="94">
        <v>626378532</v>
      </c>
      <c r="G16" s="94">
        <v>17480437.899999999</v>
      </c>
      <c r="H16" s="94">
        <v>0</v>
      </c>
      <c r="I16" s="94">
        <v>0</v>
      </c>
      <c r="J16" s="89">
        <f t="shared" si="0"/>
        <v>8099</v>
      </c>
      <c r="K16" s="76">
        <f t="shared" si="1"/>
        <v>643858969.89999998</v>
      </c>
    </row>
    <row r="17" spans="1:256" s="58" customFormat="1" x14ac:dyDescent="0.25">
      <c r="A17" s="80" t="s">
        <v>13</v>
      </c>
      <c r="B17" s="89">
        <v>3568</v>
      </c>
      <c r="C17" s="94">
        <v>1230</v>
      </c>
      <c r="D17" s="94">
        <v>0</v>
      </c>
      <c r="E17" s="75">
        <v>2</v>
      </c>
      <c r="F17" s="94">
        <v>271360159</v>
      </c>
      <c r="G17" s="94">
        <v>81271870</v>
      </c>
      <c r="H17" s="94">
        <v>0</v>
      </c>
      <c r="I17" s="94">
        <v>0</v>
      </c>
      <c r="J17" s="89">
        <f t="shared" si="0"/>
        <v>4800</v>
      </c>
      <c r="K17" s="76">
        <f t="shared" si="1"/>
        <v>352632029</v>
      </c>
    </row>
    <row r="18" spans="1:256" s="58" customFormat="1" x14ac:dyDescent="0.25">
      <c r="A18" s="80" t="s">
        <v>14</v>
      </c>
      <c r="B18" s="89">
        <v>10369</v>
      </c>
      <c r="C18" s="94">
        <v>890</v>
      </c>
      <c r="D18" s="94">
        <v>0</v>
      </c>
      <c r="E18" s="75">
        <v>7</v>
      </c>
      <c r="F18" s="94">
        <v>203396908.27000001</v>
      </c>
      <c r="G18" s="94">
        <v>12917991.49</v>
      </c>
      <c r="H18" s="94">
        <v>0</v>
      </c>
      <c r="I18" s="94">
        <v>1428359.88</v>
      </c>
      <c r="J18" s="89">
        <f t="shared" si="0"/>
        <v>11266</v>
      </c>
      <c r="K18" s="76">
        <f t="shared" si="1"/>
        <v>217743259.64000002</v>
      </c>
    </row>
    <row r="19" spans="1:256" s="58" customFormat="1" x14ac:dyDescent="0.25">
      <c r="A19" s="80" t="s">
        <v>384</v>
      </c>
      <c r="B19" s="89">
        <v>5759</v>
      </c>
      <c r="C19" s="94">
        <v>295</v>
      </c>
      <c r="D19" s="94">
        <v>0</v>
      </c>
      <c r="E19" s="75">
        <v>0</v>
      </c>
      <c r="F19" s="94">
        <v>75347162.040000007</v>
      </c>
      <c r="G19" s="94">
        <v>8490643.6099999994</v>
      </c>
      <c r="H19" s="94">
        <v>0</v>
      </c>
      <c r="I19" s="94">
        <v>0</v>
      </c>
      <c r="J19" s="89">
        <f t="shared" si="0"/>
        <v>6054</v>
      </c>
      <c r="K19" s="76">
        <f t="shared" si="1"/>
        <v>83837805.650000006</v>
      </c>
    </row>
    <row r="20" spans="1:256" s="58" customFormat="1" x14ac:dyDescent="0.25">
      <c r="A20" s="80" t="s">
        <v>1094</v>
      </c>
      <c r="B20" s="89">
        <v>431</v>
      </c>
      <c r="C20" s="94">
        <v>214</v>
      </c>
      <c r="D20" s="94">
        <v>0</v>
      </c>
      <c r="E20" s="75">
        <v>0</v>
      </c>
      <c r="F20" s="94">
        <v>6682097.29</v>
      </c>
      <c r="G20" s="94">
        <v>11312744.15</v>
      </c>
      <c r="H20" s="94">
        <v>0</v>
      </c>
      <c r="I20" s="94">
        <v>0</v>
      </c>
      <c r="J20" s="89">
        <f t="shared" si="0"/>
        <v>645</v>
      </c>
      <c r="K20" s="76">
        <f t="shared" si="1"/>
        <v>17994841.440000001</v>
      </c>
    </row>
    <row r="21" spans="1:256" s="58" customFormat="1" x14ac:dyDescent="0.25">
      <c r="A21" s="80" t="s">
        <v>1095</v>
      </c>
      <c r="B21" s="89">
        <v>4615</v>
      </c>
      <c r="C21" s="94">
        <v>89</v>
      </c>
      <c r="D21" s="94">
        <v>0</v>
      </c>
      <c r="E21" s="75">
        <v>0</v>
      </c>
      <c r="F21" s="94">
        <v>109623299.59999999</v>
      </c>
      <c r="G21" s="94">
        <v>1260281.7</v>
      </c>
      <c r="H21" s="94">
        <v>0</v>
      </c>
      <c r="I21" s="94">
        <v>0</v>
      </c>
      <c r="J21" s="89">
        <f t="shared" si="0"/>
        <v>4704</v>
      </c>
      <c r="K21" s="76">
        <f t="shared" si="1"/>
        <v>110883581.3</v>
      </c>
    </row>
    <row r="22" spans="1:256" s="58" customFormat="1" x14ac:dyDescent="0.25">
      <c r="A22" s="80" t="s">
        <v>15</v>
      </c>
      <c r="B22" s="89">
        <v>24175</v>
      </c>
      <c r="C22" s="94">
        <v>337</v>
      </c>
      <c r="D22" s="94">
        <v>0</v>
      </c>
      <c r="E22" s="75">
        <v>0</v>
      </c>
      <c r="F22" s="94">
        <v>464048227.42000002</v>
      </c>
      <c r="G22" s="94">
        <v>1689040.24</v>
      </c>
      <c r="H22" s="94">
        <v>0</v>
      </c>
      <c r="I22" s="94">
        <v>0</v>
      </c>
      <c r="J22" s="89">
        <f t="shared" si="0"/>
        <v>24512</v>
      </c>
      <c r="K22" s="76">
        <f t="shared" si="1"/>
        <v>465737267.66000003</v>
      </c>
    </row>
    <row r="23" spans="1:256" s="58" customFormat="1" x14ac:dyDescent="0.25">
      <c r="A23" s="80" t="s">
        <v>16</v>
      </c>
      <c r="B23" s="89">
        <v>5572</v>
      </c>
      <c r="C23" s="94">
        <v>478</v>
      </c>
      <c r="D23" s="94">
        <v>0</v>
      </c>
      <c r="E23" s="75">
        <v>6</v>
      </c>
      <c r="F23" s="94">
        <v>170979464.94999999</v>
      </c>
      <c r="G23" s="94">
        <v>25192982.579999998</v>
      </c>
      <c r="H23" s="94">
        <v>0</v>
      </c>
      <c r="I23" s="94">
        <v>467459.17</v>
      </c>
      <c r="J23" s="89">
        <f t="shared" si="0"/>
        <v>6056</v>
      </c>
      <c r="K23" s="76">
        <f t="shared" si="1"/>
        <v>196639906.69999996</v>
      </c>
    </row>
    <row r="24" spans="1:256" s="58" customFormat="1" ht="15.75" thickBot="1" x14ac:dyDescent="0.3">
      <c r="A24" s="81" t="s">
        <v>1096</v>
      </c>
      <c r="B24" s="385">
        <v>3046</v>
      </c>
      <c r="C24" s="386">
        <v>1089</v>
      </c>
      <c r="D24" s="386">
        <v>0</v>
      </c>
      <c r="E24" s="387">
        <v>0</v>
      </c>
      <c r="F24" s="94">
        <v>43364929.490000002</v>
      </c>
      <c r="G24" s="94">
        <v>27661942.780000001</v>
      </c>
      <c r="H24" s="94">
        <v>0</v>
      </c>
      <c r="I24" s="94">
        <v>0</v>
      </c>
      <c r="J24" s="385">
        <f t="shared" si="0"/>
        <v>4135</v>
      </c>
      <c r="K24" s="77">
        <f t="shared" si="1"/>
        <v>71026872.270000011</v>
      </c>
    </row>
    <row r="25" spans="1:256" s="58" customFormat="1" ht="15.75" thickBot="1" x14ac:dyDescent="0.3">
      <c r="A25" s="164" t="s">
        <v>728</v>
      </c>
      <c r="B25" s="165">
        <f t="shared" ref="B25:BM25" si="2">SUM(B8:B24)</f>
        <v>76023</v>
      </c>
      <c r="C25" s="166">
        <f t="shared" si="2"/>
        <v>8339</v>
      </c>
      <c r="D25" s="166">
        <f t="shared" si="2"/>
        <v>0</v>
      </c>
      <c r="E25" s="167">
        <f t="shared" si="2"/>
        <v>28</v>
      </c>
      <c r="F25" s="166">
        <f t="shared" si="2"/>
        <v>3214551935.0499997</v>
      </c>
      <c r="G25" s="166">
        <f t="shared" si="2"/>
        <v>405854969.03999996</v>
      </c>
      <c r="H25" s="166">
        <f t="shared" si="2"/>
        <v>0</v>
      </c>
      <c r="I25" s="166">
        <f>SUM(I8:I24)</f>
        <v>2583344.2699999996</v>
      </c>
      <c r="J25" s="168">
        <f>SUM(J8:J24)</f>
        <v>84390</v>
      </c>
      <c r="K25" s="168">
        <f t="shared" si="2"/>
        <v>3622990248.3600001</v>
      </c>
      <c r="L25" s="59">
        <f t="shared" si="2"/>
        <v>0</v>
      </c>
      <c r="M25" s="59">
        <f t="shared" si="2"/>
        <v>0</v>
      </c>
      <c r="N25" s="59">
        <f t="shared" si="2"/>
        <v>0</v>
      </c>
      <c r="O25" s="59">
        <f t="shared" si="2"/>
        <v>0</v>
      </c>
      <c r="P25" s="59">
        <f t="shared" si="2"/>
        <v>0</v>
      </c>
      <c r="Q25" s="59">
        <f t="shared" si="2"/>
        <v>0</v>
      </c>
      <c r="R25" s="59">
        <f t="shared" si="2"/>
        <v>0</v>
      </c>
      <c r="S25" s="59">
        <f t="shared" si="2"/>
        <v>0</v>
      </c>
      <c r="T25" s="59">
        <f t="shared" si="2"/>
        <v>0</v>
      </c>
      <c r="U25" s="59">
        <f t="shared" si="2"/>
        <v>0</v>
      </c>
      <c r="V25" s="59">
        <f t="shared" si="2"/>
        <v>0</v>
      </c>
      <c r="W25" s="59">
        <f t="shared" si="2"/>
        <v>0</v>
      </c>
      <c r="X25" s="59">
        <f t="shared" si="2"/>
        <v>0</v>
      </c>
      <c r="Y25" s="59">
        <f t="shared" si="2"/>
        <v>0</v>
      </c>
      <c r="Z25" s="59">
        <f t="shared" si="2"/>
        <v>0</v>
      </c>
      <c r="AA25" s="59">
        <f t="shared" si="2"/>
        <v>0</v>
      </c>
      <c r="AB25" s="59">
        <f t="shared" si="2"/>
        <v>0</v>
      </c>
      <c r="AC25" s="59">
        <f t="shared" si="2"/>
        <v>0</v>
      </c>
      <c r="AD25" s="59">
        <f t="shared" si="2"/>
        <v>0</v>
      </c>
      <c r="AE25" s="59">
        <f t="shared" si="2"/>
        <v>0</v>
      </c>
      <c r="AF25" s="59">
        <f t="shared" si="2"/>
        <v>0</v>
      </c>
      <c r="AG25" s="59">
        <f t="shared" si="2"/>
        <v>0</v>
      </c>
      <c r="AH25" s="59">
        <f t="shared" si="2"/>
        <v>0</v>
      </c>
      <c r="AI25" s="59">
        <f t="shared" si="2"/>
        <v>0</v>
      </c>
      <c r="AJ25" s="59">
        <f t="shared" si="2"/>
        <v>0</v>
      </c>
      <c r="AK25" s="59">
        <f t="shared" si="2"/>
        <v>0</v>
      </c>
      <c r="AL25" s="59">
        <f t="shared" si="2"/>
        <v>0</v>
      </c>
      <c r="AM25" s="59">
        <f t="shared" si="2"/>
        <v>0</v>
      </c>
      <c r="AN25" s="59">
        <f t="shared" si="2"/>
        <v>0</v>
      </c>
      <c r="AO25" s="59">
        <f t="shared" si="2"/>
        <v>0</v>
      </c>
      <c r="AP25" s="59">
        <f t="shared" si="2"/>
        <v>0</v>
      </c>
      <c r="AQ25" s="59">
        <f t="shared" si="2"/>
        <v>0</v>
      </c>
      <c r="AR25" s="59">
        <f t="shared" si="2"/>
        <v>0</v>
      </c>
      <c r="AS25" s="59">
        <f t="shared" si="2"/>
        <v>0</v>
      </c>
      <c r="AT25" s="59">
        <f t="shared" si="2"/>
        <v>0</v>
      </c>
      <c r="AU25" s="59">
        <f t="shared" si="2"/>
        <v>0</v>
      </c>
      <c r="AV25" s="59">
        <f t="shared" si="2"/>
        <v>0</v>
      </c>
      <c r="AW25" s="59">
        <f t="shared" si="2"/>
        <v>0</v>
      </c>
      <c r="AX25" s="59">
        <f t="shared" si="2"/>
        <v>0</v>
      </c>
      <c r="AY25" s="59">
        <f t="shared" si="2"/>
        <v>0</v>
      </c>
      <c r="AZ25" s="59">
        <f t="shared" si="2"/>
        <v>0</v>
      </c>
      <c r="BA25" s="59">
        <f t="shared" si="2"/>
        <v>0</v>
      </c>
      <c r="BB25" s="59">
        <f t="shared" si="2"/>
        <v>0</v>
      </c>
      <c r="BC25" s="59">
        <f t="shared" si="2"/>
        <v>0</v>
      </c>
      <c r="BD25" s="59">
        <f t="shared" si="2"/>
        <v>0</v>
      </c>
      <c r="BE25" s="59">
        <f t="shared" si="2"/>
        <v>0</v>
      </c>
      <c r="BF25" s="59">
        <f t="shared" si="2"/>
        <v>0</v>
      </c>
      <c r="BG25" s="59">
        <f t="shared" si="2"/>
        <v>0</v>
      </c>
      <c r="BH25" s="59">
        <f t="shared" si="2"/>
        <v>0</v>
      </c>
      <c r="BI25" s="59">
        <f t="shared" si="2"/>
        <v>0</v>
      </c>
      <c r="BJ25" s="59">
        <f t="shared" si="2"/>
        <v>0</v>
      </c>
      <c r="BK25" s="59">
        <f t="shared" si="2"/>
        <v>0</v>
      </c>
      <c r="BL25" s="59">
        <f t="shared" si="2"/>
        <v>0</v>
      </c>
      <c r="BM25" s="59">
        <f t="shared" si="2"/>
        <v>0</v>
      </c>
      <c r="BN25" s="59">
        <f t="shared" ref="BN25:DY25" si="3">SUM(BN8:BN24)</f>
        <v>0</v>
      </c>
      <c r="BO25" s="59">
        <f t="shared" si="3"/>
        <v>0</v>
      </c>
      <c r="BP25" s="59">
        <f t="shared" si="3"/>
        <v>0</v>
      </c>
      <c r="BQ25" s="59">
        <f t="shared" si="3"/>
        <v>0</v>
      </c>
      <c r="BR25" s="59">
        <f t="shared" si="3"/>
        <v>0</v>
      </c>
      <c r="BS25" s="59">
        <f t="shared" si="3"/>
        <v>0</v>
      </c>
      <c r="BT25" s="59">
        <f t="shared" si="3"/>
        <v>0</v>
      </c>
      <c r="BU25" s="59">
        <f t="shared" si="3"/>
        <v>0</v>
      </c>
      <c r="BV25" s="59">
        <f t="shared" si="3"/>
        <v>0</v>
      </c>
      <c r="BW25" s="59">
        <f t="shared" si="3"/>
        <v>0</v>
      </c>
      <c r="BX25" s="59">
        <f t="shared" si="3"/>
        <v>0</v>
      </c>
      <c r="BY25" s="59">
        <f t="shared" si="3"/>
        <v>0</v>
      </c>
      <c r="BZ25" s="59">
        <f t="shared" si="3"/>
        <v>0</v>
      </c>
      <c r="CA25" s="59">
        <f t="shared" si="3"/>
        <v>0</v>
      </c>
      <c r="CB25" s="59">
        <f t="shared" si="3"/>
        <v>0</v>
      </c>
      <c r="CC25" s="59">
        <f t="shared" si="3"/>
        <v>0</v>
      </c>
      <c r="CD25" s="59">
        <f t="shared" si="3"/>
        <v>0</v>
      </c>
      <c r="CE25" s="59">
        <f t="shared" si="3"/>
        <v>0</v>
      </c>
      <c r="CF25" s="59">
        <f t="shared" si="3"/>
        <v>0</v>
      </c>
      <c r="CG25" s="59">
        <f t="shared" si="3"/>
        <v>0</v>
      </c>
      <c r="CH25" s="59">
        <f t="shared" si="3"/>
        <v>0</v>
      </c>
      <c r="CI25" s="59">
        <f t="shared" si="3"/>
        <v>0</v>
      </c>
      <c r="CJ25" s="59">
        <f t="shared" si="3"/>
        <v>0</v>
      </c>
      <c r="CK25" s="59">
        <f t="shared" si="3"/>
        <v>0</v>
      </c>
      <c r="CL25" s="59">
        <f t="shared" si="3"/>
        <v>0</v>
      </c>
      <c r="CM25" s="59">
        <f t="shared" si="3"/>
        <v>0</v>
      </c>
      <c r="CN25" s="59">
        <f t="shared" si="3"/>
        <v>0</v>
      </c>
      <c r="CO25" s="59">
        <f t="shared" si="3"/>
        <v>0</v>
      </c>
      <c r="CP25" s="59">
        <f t="shared" si="3"/>
        <v>0</v>
      </c>
      <c r="CQ25" s="59">
        <f t="shared" si="3"/>
        <v>0</v>
      </c>
      <c r="CR25" s="59">
        <f t="shared" si="3"/>
        <v>0</v>
      </c>
      <c r="CS25" s="59">
        <f t="shared" si="3"/>
        <v>0</v>
      </c>
      <c r="CT25" s="59">
        <f t="shared" si="3"/>
        <v>0</v>
      </c>
      <c r="CU25" s="59">
        <f t="shared" si="3"/>
        <v>0</v>
      </c>
      <c r="CV25" s="59">
        <f t="shared" si="3"/>
        <v>0</v>
      </c>
      <c r="CW25" s="59">
        <f t="shared" si="3"/>
        <v>0</v>
      </c>
      <c r="CX25" s="59">
        <f t="shared" si="3"/>
        <v>0</v>
      </c>
      <c r="CY25" s="59">
        <f t="shared" si="3"/>
        <v>0</v>
      </c>
      <c r="CZ25" s="59">
        <f t="shared" si="3"/>
        <v>0</v>
      </c>
      <c r="DA25" s="59">
        <f t="shared" si="3"/>
        <v>0</v>
      </c>
      <c r="DB25" s="59">
        <f t="shared" si="3"/>
        <v>0</v>
      </c>
      <c r="DC25" s="59">
        <f t="shared" si="3"/>
        <v>0</v>
      </c>
      <c r="DD25" s="59">
        <f t="shared" si="3"/>
        <v>0</v>
      </c>
      <c r="DE25" s="59">
        <f t="shared" si="3"/>
        <v>0</v>
      </c>
      <c r="DF25" s="59">
        <f t="shared" si="3"/>
        <v>0</v>
      </c>
      <c r="DG25" s="59">
        <f t="shared" si="3"/>
        <v>0</v>
      </c>
      <c r="DH25" s="59">
        <f t="shared" si="3"/>
        <v>0</v>
      </c>
      <c r="DI25" s="59">
        <f t="shared" si="3"/>
        <v>0</v>
      </c>
      <c r="DJ25" s="59">
        <f t="shared" si="3"/>
        <v>0</v>
      </c>
      <c r="DK25" s="59">
        <f t="shared" si="3"/>
        <v>0</v>
      </c>
      <c r="DL25" s="59">
        <f t="shared" si="3"/>
        <v>0</v>
      </c>
      <c r="DM25" s="59">
        <f t="shared" si="3"/>
        <v>0</v>
      </c>
      <c r="DN25" s="59">
        <f t="shared" si="3"/>
        <v>0</v>
      </c>
      <c r="DO25" s="59">
        <f t="shared" si="3"/>
        <v>0</v>
      </c>
      <c r="DP25" s="59">
        <f t="shared" si="3"/>
        <v>0</v>
      </c>
      <c r="DQ25" s="59">
        <f t="shared" si="3"/>
        <v>0</v>
      </c>
      <c r="DR25" s="59">
        <f t="shared" si="3"/>
        <v>0</v>
      </c>
      <c r="DS25" s="59">
        <f t="shared" si="3"/>
        <v>0</v>
      </c>
      <c r="DT25" s="59">
        <f t="shared" si="3"/>
        <v>0</v>
      </c>
      <c r="DU25" s="59">
        <f t="shared" si="3"/>
        <v>0</v>
      </c>
      <c r="DV25" s="59">
        <f t="shared" si="3"/>
        <v>0</v>
      </c>
      <c r="DW25" s="59">
        <f t="shared" si="3"/>
        <v>0</v>
      </c>
      <c r="DX25" s="59">
        <f t="shared" si="3"/>
        <v>0</v>
      </c>
      <c r="DY25" s="59">
        <f t="shared" si="3"/>
        <v>0</v>
      </c>
      <c r="DZ25" s="59">
        <f t="shared" ref="DZ25:GK25" si="4">SUM(DZ8:DZ24)</f>
        <v>0</v>
      </c>
      <c r="EA25" s="59">
        <f t="shared" si="4"/>
        <v>0</v>
      </c>
      <c r="EB25" s="59">
        <f t="shared" si="4"/>
        <v>0</v>
      </c>
      <c r="EC25" s="59">
        <f t="shared" si="4"/>
        <v>0</v>
      </c>
      <c r="ED25" s="59">
        <f t="shared" si="4"/>
        <v>0</v>
      </c>
      <c r="EE25" s="59">
        <f t="shared" si="4"/>
        <v>0</v>
      </c>
      <c r="EF25" s="59">
        <f t="shared" si="4"/>
        <v>0</v>
      </c>
      <c r="EG25" s="59">
        <f t="shared" si="4"/>
        <v>0</v>
      </c>
      <c r="EH25" s="59">
        <f t="shared" si="4"/>
        <v>0</v>
      </c>
      <c r="EI25" s="59">
        <f t="shared" si="4"/>
        <v>0</v>
      </c>
      <c r="EJ25" s="59">
        <f t="shared" si="4"/>
        <v>0</v>
      </c>
      <c r="EK25" s="59">
        <f t="shared" si="4"/>
        <v>0</v>
      </c>
      <c r="EL25" s="59">
        <f t="shared" si="4"/>
        <v>0</v>
      </c>
      <c r="EM25" s="59">
        <f t="shared" si="4"/>
        <v>0</v>
      </c>
      <c r="EN25" s="59">
        <f t="shared" si="4"/>
        <v>0</v>
      </c>
      <c r="EO25" s="59">
        <f t="shared" si="4"/>
        <v>0</v>
      </c>
      <c r="EP25" s="59">
        <f t="shared" si="4"/>
        <v>0</v>
      </c>
      <c r="EQ25" s="59">
        <f t="shared" si="4"/>
        <v>0</v>
      </c>
      <c r="ER25" s="59">
        <f t="shared" si="4"/>
        <v>0</v>
      </c>
      <c r="ES25" s="59">
        <f t="shared" si="4"/>
        <v>0</v>
      </c>
      <c r="ET25" s="59">
        <f t="shared" si="4"/>
        <v>0</v>
      </c>
      <c r="EU25" s="59">
        <f t="shared" si="4"/>
        <v>0</v>
      </c>
      <c r="EV25" s="59">
        <f t="shared" si="4"/>
        <v>0</v>
      </c>
      <c r="EW25" s="59">
        <f t="shared" si="4"/>
        <v>0</v>
      </c>
      <c r="EX25" s="59">
        <f t="shared" si="4"/>
        <v>0</v>
      </c>
      <c r="EY25" s="59">
        <f t="shared" si="4"/>
        <v>0</v>
      </c>
      <c r="EZ25" s="59">
        <f t="shared" si="4"/>
        <v>0</v>
      </c>
      <c r="FA25" s="59">
        <f t="shared" si="4"/>
        <v>0</v>
      </c>
      <c r="FB25" s="59">
        <f t="shared" si="4"/>
        <v>0</v>
      </c>
      <c r="FC25" s="59">
        <f t="shared" si="4"/>
        <v>0</v>
      </c>
      <c r="FD25" s="59">
        <f t="shared" si="4"/>
        <v>0</v>
      </c>
      <c r="FE25" s="59">
        <f t="shared" si="4"/>
        <v>0</v>
      </c>
      <c r="FF25" s="59">
        <f t="shared" si="4"/>
        <v>0</v>
      </c>
      <c r="FG25" s="59">
        <f t="shared" si="4"/>
        <v>0</v>
      </c>
      <c r="FH25" s="59">
        <f t="shared" si="4"/>
        <v>0</v>
      </c>
      <c r="FI25" s="59">
        <f t="shared" si="4"/>
        <v>0</v>
      </c>
      <c r="FJ25" s="59">
        <f t="shared" si="4"/>
        <v>0</v>
      </c>
      <c r="FK25" s="59">
        <f t="shared" si="4"/>
        <v>0</v>
      </c>
      <c r="FL25" s="59">
        <f t="shared" si="4"/>
        <v>0</v>
      </c>
      <c r="FM25" s="59">
        <f t="shared" si="4"/>
        <v>0</v>
      </c>
      <c r="FN25" s="59">
        <f t="shared" si="4"/>
        <v>0</v>
      </c>
      <c r="FO25" s="59">
        <f t="shared" si="4"/>
        <v>0</v>
      </c>
      <c r="FP25" s="59">
        <f t="shared" si="4"/>
        <v>0</v>
      </c>
      <c r="FQ25" s="59">
        <f t="shared" si="4"/>
        <v>0</v>
      </c>
      <c r="FR25" s="59">
        <f t="shared" si="4"/>
        <v>0</v>
      </c>
      <c r="FS25" s="59">
        <f t="shared" si="4"/>
        <v>0</v>
      </c>
      <c r="FT25" s="59">
        <f t="shared" si="4"/>
        <v>0</v>
      </c>
      <c r="FU25" s="59">
        <f t="shared" si="4"/>
        <v>0</v>
      </c>
      <c r="FV25" s="59">
        <f t="shared" si="4"/>
        <v>0</v>
      </c>
      <c r="FW25" s="59">
        <f t="shared" si="4"/>
        <v>0</v>
      </c>
      <c r="FX25" s="59">
        <f t="shared" si="4"/>
        <v>0</v>
      </c>
      <c r="FY25" s="59">
        <f t="shared" si="4"/>
        <v>0</v>
      </c>
      <c r="FZ25" s="59">
        <f t="shared" si="4"/>
        <v>0</v>
      </c>
      <c r="GA25" s="59">
        <f t="shared" si="4"/>
        <v>0</v>
      </c>
      <c r="GB25" s="59">
        <f t="shared" si="4"/>
        <v>0</v>
      </c>
      <c r="GC25" s="59">
        <f t="shared" si="4"/>
        <v>0</v>
      </c>
      <c r="GD25" s="59">
        <f t="shared" si="4"/>
        <v>0</v>
      </c>
      <c r="GE25" s="59">
        <f t="shared" si="4"/>
        <v>0</v>
      </c>
      <c r="GF25" s="59">
        <f t="shared" si="4"/>
        <v>0</v>
      </c>
      <c r="GG25" s="59">
        <f t="shared" si="4"/>
        <v>0</v>
      </c>
      <c r="GH25" s="59">
        <f t="shared" si="4"/>
        <v>0</v>
      </c>
      <c r="GI25" s="59">
        <f t="shared" si="4"/>
        <v>0</v>
      </c>
      <c r="GJ25" s="59">
        <f t="shared" si="4"/>
        <v>0</v>
      </c>
      <c r="GK25" s="59">
        <f t="shared" si="4"/>
        <v>0</v>
      </c>
      <c r="GL25" s="59">
        <f t="shared" ref="GL25:IV25" si="5">SUM(GL8:GL24)</f>
        <v>0</v>
      </c>
      <c r="GM25" s="59">
        <f t="shared" si="5"/>
        <v>0</v>
      </c>
      <c r="GN25" s="59">
        <f t="shared" si="5"/>
        <v>0</v>
      </c>
      <c r="GO25" s="59">
        <f t="shared" si="5"/>
        <v>0</v>
      </c>
      <c r="GP25" s="59">
        <f t="shared" si="5"/>
        <v>0</v>
      </c>
      <c r="GQ25" s="59">
        <f t="shared" si="5"/>
        <v>0</v>
      </c>
      <c r="GR25" s="59">
        <f t="shared" si="5"/>
        <v>0</v>
      </c>
      <c r="GS25" s="59">
        <f t="shared" si="5"/>
        <v>0</v>
      </c>
      <c r="GT25" s="59">
        <f t="shared" si="5"/>
        <v>0</v>
      </c>
      <c r="GU25" s="59">
        <f t="shared" si="5"/>
        <v>0</v>
      </c>
      <c r="GV25" s="59">
        <f t="shared" si="5"/>
        <v>0</v>
      </c>
      <c r="GW25" s="59">
        <f t="shared" si="5"/>
        <v>0</v>
      </c>
      <c r="GX25" s="59">
        <f t="shared" si="5"/>
        <v>0</v>
      </c>
      <c r="GY25" s="59">
        <f t="shared" si="5"/>
        <v>0</v>
      </c>
      <c r="GZ25" s="59">
        <f t="shared" si="5"/>
        <v>0</v>
      </c>
      <c r="HA25" s="59">
        <f t="shared" si="5"/>
        <v>0</v>
      </c>
      <c r="HB25" s="59">
        <f t="shared" si="5"/>
        <v>0</v>
      </c>
      <c r="HC25" s="59">
        <f t="shared" si="5"/>
        <v>0</v>
      </c>
      <c r="HD25" s="59">
        <f t="shared" si="5"/>
        <v>0</v>
      </c>
      <c r="HE25" s="59">
        <f t="shared" si="5"/>
        <v>0</v>
      </c>
      <c r="HF25" s="59">
        <f t="shared" si="5"/>
        <v>0</v>
      </c>
      <c r="HG25" s="59">
        <f t="shared" si="5"/>
        <v>0</v>
      </c>
      <c r="HH25" s="59">
        <f t="shared" si="5"/>
        <v>0</v>
      </c>
      <c r="HI25" s="59">
        <f t="shared" si="5"/>
        <v>0</v>
      </c>
      <c r="HJ25" s="59">
        <f t="shared" si="5"/>
        <v>0</v>
      </c>
      <c r="HK25" s="59">
        <f t="shared" si="5"/>
        <v>0</v>
      </c>
      <c r="HL25" s="59">
        <f t="shared" si="5"/>
        <v>0</v>
      </c>
      <c r="HM25" s="59">
        <f t="shared" si="5"/>
        <v>0</v>
      </c>
      <c r="HN25" s="59">
        <f t="shared" si="5"/>
        <v>0</v>
      </c>
      <c r="HO25" s="59">
        <f t="shared" si="5"/>
        <v>0</v>
      </c>
      <c r="HP25" s="59">
        <f t="shared" si="5"/>
        <v>0</v>
      </c>
      <c r="HQ25" s="59">
        <f t="shared" si="5"/>
        <v>0</v>
      </c>
      <c r="HR25" s="59">
        <f t="shared" si="5"/>
        <v>0</v>
      </c>
      <c r="HS25" s="59">
        <f t="shared" si="5"/>
        <v>0</v>
      </c>
      <c r="HT25" s="59">
        <f t="shared" si="5"/>
        <v>0</v>
      </c>
      <c r="HU25" s="59">
        <f t="shared" si="5"/>
        <v>0</v>
      </c>
      <c r="HV25" s="59">
        <f t="shared" si="5"/>
        <v>0</v>
      </c>
      <c r="HW25" s="59">
        <f t="shared" si="5"/>
        <v>0</v>
      </c>
      <c r="HX25" s="59">
        <f t="shared" si="5"/>
        <v>0</v>
      </c>
      <c r="HY25" s="59">
        <f t="shared" si="5"/>
        <v>0</v>
      </c>
      <c r="HZ25" s="59">
        <f t="shared" si="5"/>
        <v>0</v>
      </c>
      <c r="IA25" s="59">
        <f t="shared" si="5"/>
        <v>0</v>
      </c>
      <c r="IB25" s="59">
        <f t="shared" si="5"/>
        <v>0</v>
      </c>
      <c r="IC25" s="59">
        <f t="shared" si="5"/>
        <v>0</v>
      </c>
      <c r="ID25" s="59">
        <f t="shared" si="5"/>
        <v>0</v>
      </c>
      <c r="IE25" s="59">
        <f t="shared" si="5"/>
        <v>0</v>
      </c>
      <c r="IF25" s="59">
        <f t="shared" si="5"/>
        <v>0</v>
      </c>
      <c r="IG25" s="59">
        <f t="shared" si="5"/>
        <v>0</v>
      </c>
      <c r="IH25" s="59">
        <f t="shared" si="5"/>
        <v>0</v>
      </c>
      <c r="II25" s="59">
        <f t="shared" si="5"/>
        <v>0</v>
      </c>
      <c r="IJ25" s="59">
        <f t="shared" si="5"/>
        <v>0</v>
      </c>
      <c r="IK25" s="59">
        <f t="shared" si="5"/>
        <v>0</v>
      </c>
      <c r="IL25" s="59">
        <f t="shared" si="5"/>
        <v>0</v>
      </c>
      <c r="IM25" s="59">
        <f t="shared" si="5"/>
        <v>0</v>
      </c>
      <c r="IN25" s="59">
        <f t="shared" si="5"/>
        <v>0</v>
      </c>
      <c r="IO25" s="59">
        <f t="shared" si="5"/>
        <v>0</v>
      </c>
      <c r="IP25" s="59">
        <f t="shared" si="5"/>
        <v>0</v>
      </c>
      <c r="IQ25" s="59">
        <f t="shared" si="5"/>
        <v>0</v>
      </c>
      <c r="IR25" s="59">
        <f t="shared" si="5"/>
        <v>0</v>
      </c>
      <c r="IS25" s="59">
        <f t="shared" si="5"/>
        <v>0</v>
      </c>
      <c r="IT25" s="59">
        <f t="shared" si="5"/>
        <v>0</v>
      </c>
      <c r="IU25" s="59">
        <f t="shared" si="5"/>
        <v>0</v>
      </c>
      <c r="IV25" s="124">
        <f t="shared" si="5"/>
        <v>0</v>
      </c>
    </row>
    <row r="26" spans="1:256" ht="3.75" customHeight="1" x14ac:dyDescent="0.25">
      <c r="A26" s="131"/>
      <c r="B26" s="131"/>
      <c r="C26" s="131"/>
      <c r="D26" s="131"/>
      <c r="E26" s="131"/>
      <c r="F26" s="131"/>
      <c r="G26" s="131"/>
      <c r="H26" s="131"/>
      <c r="I26" s="131"/>
      <c r="J26" s="131"/>
      <c r="K26" s="131"/>
    </row>
    <row r="27" spans="1:256" ht="14.25" customHeight="1" x14ac:dyDescent="0.25">
      <c r="A27" s="421" t="s">
        <v>2</v>
      </c>
      <c r="B27" s="421"/>
      <c r="C27" s="421"/>
      <c r="D27" s="421"/>
      <c r="E27" s="421"/>
      <c r="F27" s="421"/>
      <c r="G27" s="421"/>
    </row>
    <row r="28" spans="1:256" x14ac:dyDescent="0.25"/>
    <row r="29" spans="1:256" x14ac:dyDescent="0.25">
      <c r="B29" s="93"/>
      <c r="C29" s="93"/>
      <c r="D29" s="93"/>
      <c r="E29" s="93"/>
      <c r="F29" s="93"/>
      <c r="G29" s="93"/>
      <c r="H29" s="93"/>
      <c r="I29" s="93"/>
      <c r="J29" s="93"/>
      <c r="K29" s="93"/>
    </row>
    <row r="30" spans="1:256" x14ac:dyDescent="0.25">
      <c r="B30" s="93"/>
      <c r="C30" s="93"/>
      <c r="D30" s="93"/>
      <c r="E30" s="93"/>
      <c r="F30" s="93"/>
      <c r="G30" s="93"/>
      <c r="H30" s="93"/>
      <c r="I30" s="93"/>
      <c r="J30" s="93"/>
      <c r="K30" s="93"/>
    </row>
    <row r="31" spans="1:256" x14ac:dyDescent="0.25"/>
    <row r="32" spans="1:256" x14ac:dyDescent="0.25"/>
    <row r="33" spans="1:1" x14ac:dyDescent="0.25"/>
    <row r="34" spans="1:1" x14ac:dyDescent="0.25">
      <c r="A34" s="49" t="s">
        <v>1067</v>
      </c>
    </row>
    <row r="35" spans="1:1" x14ac:dyDescent="0.25"/>
    <row r="36" spans="1:1" x14ac:dyDescent="0.25"/>
    <row r="37" spans="1:1" x14ac:dyDescent="0.25"/>
    <row r="38" spans="1:1" x14ac:dyDescent="0.25"/>
    <row r="39" spans="1:1" x14ac:dyDescent="0.25"/>
    <row r="40" spans="1:1" x14ac:dyDescent="0.25"/>
    <row r="41" spans="1:1" x14ac:dyDescent="0.25"/>
    <row r="42" spans="1:1" x14ac:dyDescent="0.25"/>
    <row r="43" spans="1:1" x14ac:dyDescent="0.25"/>
    <row r="44" spans="1:1" x14ac:dyDescent="0.25"/>
    <row r="45" spans="1:1" x14ac:dyDescent="0.25"/>
    <row r="46" spans="1:1" x14ac:dyDescent="0.25"/>
    <row r="47" spans="1:1" x14ac:dyDescent="0.25"/>
    <row r="48" spans="1: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10">
    <mergeCell ref="A27:G27"/>
    <mergeCell ref="A1:K1"/>
    <mergeCell ref="A2:K2"/>
    <mergeCell ref="A3:K3"/>
    <mergeCell ref="A4:K4"/>
    <mergeCell ref="A6:A7"/>
    <mergeCell ref="J6:J7"/>
    <mergeCell ref="K6:K7"/>
    <mergeCell ref="B6:E6"/>
    <mergeCell ref="F6:I6"/>
  </mergeCells>
  <pageMargins left="0.7" right="0.7" top="0.75" bottom="0.75" header="0.3" footer="0.3"/>
  <pageSetup orientation="portrait" r:id="rId1"/>
  <ignoredErrors>
    <ignoredError sqref="J8:J24 K8:K24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M65"/>
  <sheetViews>
    <sheetView workbookViewId="0">
      <selection activeCell="D21" sqref="D21"/>
    </sheetView>
  </sheetViews>
  <sheetFormatPr baseColWidth="10" defaultColWidth="0" defaultRowHeight="15" zeroHeight="1" x14ac:dyDescent="0.25"/>
  <cols>
    <col min="1" max="1" width="15" style="124" customWidth="1"/>
    <col min="2" max="5" width="27.7109375" style="124" customWidth="1"/>
    <col min="6" max="256" width="11.42578125" style="124" hidden="1"/>
    <col min="257" max="257" width="15" style="124" customWidth="1"/>
    <col min="258" max="261" width="27.7109375" style="124" customWidth="1"/>
    <col min="262" max="512" width="11.42578125" style="124" hidden="1"/>
    <col min="513" max="513" width="15" style="124" customWidth="1"/>
    <col min="514" max="517" width="27.7109375" style="124" customWidth="1"/>
    <col min="518" max="768" width="11.42578125" style="124" hidden="1"/>
    <col min="769" max="769" width="15" style="124" customWidth="1"/>
    <col min="770" max="773" width="27.7109375" style="124" customWidth="1"/>
    <col min="774" max="1024" width="11.42578125" style="124" hidden="1"/>
    <col min="1025" max="1025" width="15" style="124" customWidth="1"/>
    <col min="1026" max="1029" width="27.7109375" style="124" customWidth="1"/>
    <col min="1030" max="1280" width="11.42578125" style="124" hidden="1"/>
    <col min="1281" max="1281" width="15" style="124" customWidth="1"/>
    <col min="1282" max="1285" width="27.7109375" style="124" customWidth="1"/>
    <col min="1286" max="1536" width="11.42578125" style="124" hidden="1"/>
    <col min="1537" max="1537" width="15" style="124" customWidth="1"/>
    <col min="1538" max="1541" width="27.7109375" style="124" customWidth="1"/>
    <col min="1542" max="1792" width="11.42578125" style="124" hidden="1"/>
    <col min="1793" max="1793" width="15" style="124" customWidth="1"/>
    <col min="1794" max="1797" width="27.7109375" style="124" customWidth="1"/>
    <col min="1798" max="2048" width="11.42578125" style="124" hidden="1"/>
    <col min="2049" max="2049" width="15" style="124" customWidth="1"/>
    <col min="2050" max="2053" width="27.7109375" style="124" customWidth="1"/>
    <col min="2054" max="2304" width="11.42578125" style="124" hidden="1"/>
    <col min="2305" max="2305" width="15" style="124" customWidth="1"/>
    <col min="2306" max="2309" width="27.7109375" style="124" customWidth="1"/>
    <col min="2310" max="2560" width="11.42578125" style="124" hidden="1"/>
    <col min="2561" max="2561" width="15" style="124" customWidth="1"/>
    <col min="2562" max="2565" width="27.7109375" style="124" customWidth="1"/>
    <col min="2566" max="2816" width="11.42578125" style="124" hidden="1"/>
    <col min="2817" max="2817" width="15" style="124" customWidth="1"/>
    <col min="2818" max="2821" width="27.7109375" style="124" customWidth="1"/>
    <col min="2822" max="3072" width="11.42578125" style="124" hidden="1"/>
    <col min="3073" max="3073" width="15" style="124" customWidth="1"/>
    <col min="3074" max="3077" width="27.7109375" style="124" customWidth="1"/>
    <col min="3078" max="3328" width="11.42578125" style="124" hidden="1"/>
    <col min="3329" max="3329" width="15" style="124" customWidth="1"/>
    <col min="3330" max="3333" width="27.7109375" style="124" customWidth="1"/>
    <col min="3334" max="3584" width="11.42578125" style="124" hidden="1"/>
    <col min="3585" max="3585" width="15" style="124" customWidth="1"/>
    <col min="3586" max="3589" width="27.7109375" style="124" customWidth="1"/>
    <col min="3590" max="3840" width="11.42578125" style="124" hidden="1"/>
    <col min="3841" max="3841" width="15" style="124" customWidth="1"/>
    <col min="3842" max="3845" width="27.7109375" style="124" customWidth="1"/>
    <col min="3846" max="4096" width="11.42578125" style="124" hidden="1"/>
    <col min="4097" max="4097" width="15" style="124" customWidth="1"/>
    <col min="4098" max="4101" width="27.7109375" style="124" customWidth="1"/>
    <col min="4102" max="4352" width="11.42578125" style="124" hidden="1"/>
    <col min="4353" max="4353" width="15" style="124" customWidth="1"/>
    <col min="4354" max="4357" width="27.7109375" style="124" customWidth="1"/>
    <col min="4358" max="4608" width="11.42578125" style="124" hidden="1"/>
    <col min="4609" max="4609" width="15" style="124" customWidth="1"/>
    <col min="4610" max="4613" width="27.7109375" style="124" customWidth="1"/>
    <col min="4614" max="4864" width="11.42578125" style="124" hidden="1"/>
    <col min="4865" max="4865" width="15" style="124" customWidth="1"/>
    <col min="4866" max="4869" width="27.7109375" style="124" customWidth="1"/>
    <col min="4870" max="5120" width="11.42578125" style="124" hidden="1"/>
    <col min="5121" max="5121" width="15" style="124" customWidth="1"/>
    <col min="5122" max="5125" width="27.7109375" style="124" customWidth="1"/>
    <col min="5126" max="5376" width="11.42578125" style="124" hidden="1"/>
    <col min="5377" max="5377" width="15" style="124" customWidth="1"/>
    <col min="5378" max="5381" width="27.7109375" style="124" customWidth="1"/>
    <col min="5382" max="5632" width="11.42578125" style="124" hidden="1"/>
    <col min="5633" max="5633" width="15" style="124" customWidth="1"/>
    <col min="5634" max="5637" width="27.7109375" style="124" customWidth="1"/>
    <col min="5638" max="5888" width="11.42578125" style="124" hidden="1"/>
    <col min="5889" max="5889" width="15" style="124" customWidth="1"/>
    <col min="5890" max="5893" width="27.7109375" style="124" customWidth="1"/>
    <col min="5894" max="6144" width="11.42578125" style="124" hidden="1"/>
    <col min="6145" max="6145" width="15" style="124" customWidth="1"/>
    <col min="6146" max="6149" width="27.7109375" style="124" customWidth="1"/>
    <col min="6150" max="6400" width="11.42578125" style="124" hidden="1"/>
    <col min="6401" max="6401" width="15" style="124" customWidth="1"/>
    <col min="6402" max="6405" width="27.7109375" style="124" customWidth="1"/>
    <col min="6406" max="6656" width="11.42578125" style="124" hidden="1"/>
    <col min="6657" max="6657" width="15" style="124" customWidth="1"/>
    <col min="6658" max="6661" width="27.7109375" style="124" customWidth="1"/>
    <col min="6662" max="6912" width="11.42578125" style="124" hidden="1"/>
    <col min="6913" max="6913" width="15" style="124" customWidth="1"/>
    <col min="6914" max="6917" width="27.7109375" style="124" customWidth="1"/>
    <col min="6918" max="7168" width="11.42578125" style="124" hidden="1"/>
    <col min="7169" max="7169" width="15" style="124" customWidth="1"/>
    <col min="7170" max="7173" width="27.7109375" style="124" customWidth="1"/>
    <col min="7174" max="7424" width="11.42578125" style="124" hidden="1"/>
    <col min="7425" max="7425" width="15" style="124" customWidth="1"/>
    <col min="7426" max="7429" width="27.7109375" style="124" customWidth="1"/>
    <col min="7430" max="7680" width="11.42578125" style="124" hidden="1"/>
    <col min="7681" max="7681" width="15" style="124" customWidth="1"/>
    <col min="7682" max="7685" width="27.7109375" style="124" customWidth="1"/>
    <col min="7686" max="7936" width="11.42578125" style="124" hidden="1"/>
    <col min="7937" max="7937" width="15" style="124" customWidth="1"/>
    <col min="7938" max="7941" width="27.7109375" style="124" customWidth="1"/>
    <col min="7942" max="8192" width="11.42578125" style="124" hidden="1"/>
    <col min="8193" max="8193" width="15" style="124" customWidth="1"/>
    <col min="8194" max="8197" width="27.7109375" style="124" customWidth="1"/>
    <col min="8198" max="8448" width="11.42578125" style="124" hidden="1"/>
    <col min="8449" max="8449" width="15" style="124" customWidth="1"/>
    <col min="8450" max="8453" width="27.7109375" style="124" customWidth="1"/>
    <col min="8454" max="8704" width="11.42578125" style="124" hidden="1"/>
    <col min="8705" max="8705" width="15" style="124" customWidth="1"/>
    <col min="8706" max="8709" width="27.7109375" style="124" customWidth="1"/>
    <col min="8710" max="8960" width="11.42578125" style="124" hidden="1"/>
    <col min="8961" max="8961" width="15" style="124" customWidth="1"/>
    <col min="8962" max="8965" width="27.7109375" style="124" customWidth="1"/>
    <col min="8966" max="9216" width="11.42578125" style="124" hidden="1"/>
    <col min="9217" max="9217" width="15" style="124" customWidth="1"/>
    <col min="9218" max="9221" width="27.7109375" style="124" customWidth="1"/>
    <col min="9222" max="9472" width="11.42578125" style="124" hidden="1"/>
    <col min="9473" max="9473" width="15" style="124" customWidth="1"/>
    <col min="9474" max="9477" width="27.7109375" style="124" customWidth="1"/>
    <col min="9478" max="9728" width="11.42578125" style="124" hidden="1"/>
    <col min="9729" max="9729" width="15" style="124" customWidth="1"/>
    <col min="9730" max="9733" width="27.7109375" style="124" customWidth="1"/>
    <col min="9734" max="9984" width="11.42578125" style="124" hidden="1"/>
    <col min="9985" max="9985" width="15" style="124" customWidth="1"/>
    <col min="9986" max="9989" width="27.7109375" style="124" customWidth="1"/>
    <col min="9990" max="10240" width="11.42578125" style="124" hidden="1"/>
    <col min="10241" max="10241" width="15" style="124" customWidth="1"/>
    <col min="10242" max="10245" width="27.7109375" style="124" customWidth="1"/>
    <col min="10246" max="10496" width="11.42578125" style="124" hidden="1"/>
    <col min="10497" max="10497" width="15" style="124" customWidth="1"/>
    <col min="10498" max="10501" width="27.7109375" style="124" customWidth="1"/>
    <col min="10502" max="10752" width="11.42578125" style="124" hidden="1"/>
    <col min="10753" max="10753" width="15" style="124" customWidth="1"/>
    <col min="10754" max="10757" width="27.7109375" style="124" customWidth="1"/>
    <col min="10758" max="11008" width="11.42578125" style="124" hidden="1"/>
    <col min="11009" max="11009" width="15" style="124" customWidth="1"/>
    <col min="11010" max="11013" width="27.7109375" style="124" customWidth="1"/>
    <col min="11014" max="11264" width="11.42578125" style="124" hidden="1"/>
    <col min="11265" max="11265" width="15" style="124" customWidth="1"/>
    <col min="11266" max="11269" width="27.7109375" style="124" customWidth="1"/>
    <col min="11270" max="11520" width="11.42578125" style="124" hidden="1"/>
    <col min="11521" max="11521" width="15" style="124" customWidth="1"/>
    <col min="11522" max="11525" width="27.7109375" style="124" customWidth="1"/>
    <col min="11526" max="11776" width="11.42578125" style="124" hidden="1"/>
    <col min="11777" max="11777" width="15" style="124" customWidth="1"/>
    <col min="11778" max="11781" width="27.7109375" style="124" customWidth="1"/>
    <col min="11782" max="12032" width="11.42578125" style="124" hidden="1"/>
    <col min="12033" max="12033" width="15" style="124" customWidth="1"/>
    <col min="12034" max="12037" width="27.7109375" style="124" customWidth="1"/>
    <col min="12038" max="12288" width="11.42578125" style="124" hidden="1"/>
    <col min="12289" max="12289" width="15" style="124" customWidth="1"/>
    <col min="12290" max="12293" width="27.7109375" style="124" customWidth="1"/>
    <col min="12294" max="12544" width="11.42578125" style="124" hidden="1"/>
    <col min="12545" max="12545" width="15" style="124" customWidth="1"/>
    <col min="12546" max="12549" width="27.7109375" style="124" customWidth="1"/>
    <col min="12550" max="12800" width="11.42578125" style="124" hidden="1"/>
    <col min="12801" max="12801" width="15" style="124" customWidth="1"/>
    <col min="12802" max="12805" width="27.7109375" style="124" customWidth="1"/>
    <col min="12806" max="13056" width="11.42578125" style="124" hidden="1"/>
    <col min="13057" max="13057" width="15" style="124" customWidth="1"/>
    <col min="13058" max="13061" width="27.7109375" style="124" customWidth="1"/>
    <col min="13062" max="13312" width="11.42578125" style="124" hidden="1"/>
    <col min="13313" max="13313" width="15" style="124" customWidth="1"/>
    <col min="13314" max="13317" width="27.7109375" style="124" customWidth="1"/>
    <col min="13318" max="13568" width="11.42578125" style="124" hidden="1"/>
    <col min="13569" max="13569" width="15" style="124" customWidth="1"/>
    <col min="13570" max="13573" width="27.7109375" style="124" customWidth="1"/>
    <col min="13574" max="13824" width="11.42578125" style="124" hidden="1"/>
    <col min="13825" max="13825" width="15" style="124" customWidth="1"/>
    <col min="13826" max="13829" width="27.7109375" style="124" customWidth="1"/>
    <col min="13830" max="14080" width="11.42578125" style="124" hidden="1"/>
    <col min="14081" max="14081" width="15" style="124" customWidth="1"/>
    <col min="14082" max="14085" width="27.7109375" style="124" customWidth="1"/>
    <col min="14086" max="14336" width="11.42578125" style="124" hidden="1"/>
    <col min="14337" max="14337" width="15" style="124" customWidth="1"/>
    <col min="14338" max="14341" width="27.7109375" style="124" customWidth="1"/>
    <col min="14342" max="14592" width="11.42578125" style="124" hidden="1"/>
    <col min="14593" max="14593" width="15" style="124" customWidth="1"/>
    <col min="14594" max="14597" width="27.7109375" style="124" customWidth="1"/>
    <col min="14598" max="14848" width="11.42578125" style="124" hidden="1"/>
    <col min="14849" max="14849" width="15" style="124" customWidth="1"/>
    <col min="14850" max="14853" width="27.7109375" style="124" customWidth="1"/>
    <col min="14854" max="15104" width="11.42578125" style="124" hidden="1"/>
    <col min="15105" max="15105" width="15" style="124" customWidth="1"/>
    <col min="15106" max="15109" width="27.7109375" style="124" customWidth="1"/>
    <col min="15110" max="15360" width="11.42578125" style="124" hidden="1"/>
    <col min="15361" max="15361" width="15" style="124" customWidth="1"/>
    <col min="15362" max="15365" width="27.7109375" style="124" customWidth="1"/>
    <col min="15366" max="15616" width="11.42578125" style="124" hidden="1"/>
    <col min="15617" max="15617" width="15" style="124" customWidth="1"/>
    <col min="15618" max="15621" width="27.7109375" style="124" customWidth="1"/>
    <col min="15622" max="15872" width="11.42578125" style="124" hidden="1"/>
    <col min="15873" max="15873" width="15" style="124" customWidth="1"/>
    <col min="15874" max="15877" width="27.7109375" style="124" customWidth="1"/>
    <col min="15878" max="16128" width="11.42578125" style="124" hidden="1"/>
    <col min="16129" max="16129" width="15" style="124" customWidth="1"/>
    <col min="16130" max="16133" width="27.7109375" style="124" customWidth="1"/>
    <col min="16134" max="16384" width="11.42578125" style="124" hidden="1"/>
  </cols>
  <sheetData>
    <row r="1" spans="1:5" ht="25.5" customHeight="1" x14ac:dyDescent="0.25">
      <c r="A1" s="573" t="s">
        <v>1168</v>
      </c>
      <c r="B1" s="574"/>
      <c r="C1" s="574"/>
      <c r="D1" s="574"/>
      <c r="E1" s="575"/>
    </row>
    <row r="2" spans="1:5" x14ac:dyDescent="0.25">
      <c r="A2" s="428" t="s">
        <v>1196</v>
      </c>
      <c r="B2" s="429"/>
      <c r="C2" s="429"/>
      <c r="D2" s="429"/>
      <c r="E2" s="430"/>
    </row>
    <row r="3" spans="1:5" x14ac:dyDescent="0.25">
      <c r="A3" s="428" t="s">
        <v>872</v>
      </c>
      <c r="B3" s="429"/>
      <c r="C3" s="429"/>
      <c r="D3" s="429"/>
      <c r="E3" s="430"/>
    </row>
    <row r="4" spans="1:5" ht="6" customHeight="1" x14ac:dyDescent="0.25">
      <c r="A4" s="215"/>
      <c r="B4" s="216"/>
      <c r="C4" s="216"/>
      <c r="D4" s="216"/>
      <c r="E4" s="217"/>
    </row>
    <row r="5" spans="1:5" x14ac:dyDescent="0.25">
      <c r="A5" s="303" t="s">
        <v>123</v>
      </c>
      <c r="B5" s="302" t="s">
        <v>878</v>
      </c>
      <c r="C5" s="302" t="s">
        <v>879</v>
      </c>
      <c r="D5" s="302" t="s">
        <v>880</v>
      </c>
      <c r="E5" s="304" t="s">
        <v>124</v>
      </c>
    </row>
    <row r="6" spans="1:5" x14ac:dyDescent="0.25">
      <c r="A6" s="305">
        <v>43556</v>
      </c>
      <c r="B6" s="418">
        <v>21025109.629999999</v>
      </c>
      <c r="C6" s="418">
        <v>0</v>
      </c>
      <c r="D6" s="418">
        <v>27515594.489999998</v>
      </c>
      <c r="E6" s="384">
        <v>48540704.119999997</v>
      </c>
    </row>
    <row r="7" spans="1:5" x14ac:dyDescent="0.25">
      <c r="A7" s="305">
        <v>43557</v>
      </c>
      <c r="B7" s="418">
        <v>11776036.420000002</v>
      </c>
      <c r="C7" s="418">
        <v>0</v>
      </c>
      <c r="D7" s="418">
        <v>21548232.27</v>
      </c>
      <c r="E7" s="384">
        <v>33324268.690000001</v>
      </c>
    </row>
    <row r="8" spans="1:5" x14ac:dyDescent="0.25">
      <c r="A8" s="305">
        <v>43558</v>
      </c>
      <c r="B8" s="418">
        <v>12857061.309999999</v>
      </c>
      <c r="C8" s="418">
        <v>0</v>
      </c>
      <c r="D8" s="418">
        <v>32519765.309999995</v>
      </c>
      <c r="E8" s="384">
        <v>45376826.61999999</v>
      </c>
    </row>
    <row r="9" spans="1:5" x14ac:dyDescent="0.25">
      <c r="A9" s="305">
        <v>43559</v>
      </c>
      <c r="B9" s="418">
        <v>21898436.93</v>
      </c>
      <c r="C9" s="418">
        <v>16846304.080000002</v>
      </c>
      <c r="D9" s="418">
        <v>20923446.210000001</v>
      </c>
      <c r="E9" s="384">
        <v>59668187.220000006</v>
      </c>
    </row>
    <row r="10" spans="1:5" x14ac:dyDescent="0.25">
      <c r="A10" s="305">
        <v>43560</v>
      </c>
      <c r="B10" s="418">
        <v>14055731.459999997</v>
      </c>
      <c r="C10" s="418">
        <v>11675190.859999999</v>
      </c>
      <c r="D10" s="418">
        <v>16915171.890000001</v>
      </c>
      <c r="E10" s="384">
        <v>42646094.209999993</v>
      </c>
    </row>
    <row r="11" spans="1:5" x14ac:dyDescent="0.25">
      <c r="A11" s="305">
        <v>43563</v>
      </c>
      <c r="B11" s="418">
        <v>22855682.009999998</v>
      </c>
      <c r="C11" s="418">
        <v>0</v>
      </c>
      <c r="D11" s="418">
        <v>21439742.5</v>
      </c>
      <c r="E11" s="384">
        <v>44295424.509999998</v>
      </c>
    </row>
    <row r="12" spans="1:5" x14ac:dyDescent="0.25">
      <c r="A12" s="305">
        <v>43564</v>
      </c>
      <c r="B12" s="418">
        <v>7128017.5599999996</v>
      </c>
      <c r="C12" s="418">
        <v>0</v>
      </c>
      <c r="D12" s="418">
        <v>17147707.850000001</v>
      </c>
      <c r="E12" s="384">
        <v>24275725.41</v>
      </c>
    </row>
    <row r="13" spans="1:5" x14ac:dyDescent="0.25">
      <c r="A13" s="305">
        <v>43565</v>
      </c>
      <c r="B13" s="418">
        <v>11332721.65</v>
      </c>
      <c r="C13" s="418">
        <v>0</v>
      </c>
      <c r="D13" s="418">
        <v>16692953.879999999</v>
      </c>
      <c r="E13" s="384">
        <v>28025675.530000001</v>
      </c>
    </row>
    <row r="14" spans="1:5" x14ac:dyDescent="0.25">
      <c r="A14" s="305">
        <v>43566</v>
      </c>
      <c r="B14" s="418">
        <v>18038860.749999996</v>
      </c>
      <c r="C14" s="418">
        <v>15000000</v>
      </c>
      <c r="D14" s="418">
        <v>15512895.16</v>
      </c>
      <c r="E14" s="384">
        <v>48551755.909999996</v>
      </c>
    </row>
    <row r="15" spans="1:5" x14ac:dyDescent="0.25">
      <c r="A15" s="305">
        <v>43567</v>
      </c>
      <c r="B15" s="418">
        <v>15502273.999999998</v>
      </c>
      <c r="C15" s="418">
        <v>5842.35</v>
      </c>
      <c r="D15" s="418">
        <v>16623376.99</v>
      </c>
      <c r="E15" s="384">
        <v>32131493.339999996</v>
      </c>
    </row>
    <row r="16" spans="1:5" x14ac:dyDescent="0.25">
      <c r="A16" s="305">
        <v>43570</v>
      </c>
      <c r="B16" s="418">
        <v>22826518.59</v>
      </c>
      <c r="C16" s="418">
        <v>0</v>
      </c>
      <c r="D16" s="418">
        <v>19110609.830000002</v>
      </c>
      <c r="E16" s="384">
        <v>41937128.420000002</v>
      </c>
    </row>
    <row r="17" spans="1:5" x14ac:dyDescent="0.25">
      <c r="A17" s="305">
        <v>43571</v>
      </c>
      <c r="B17" s="418">
        <v>10740947.6</v>
      </c>
      <c r="C17" s="418">
        <v>0</v>
      </c>
      <c r="D17" s="418">
        <v>25037734.82</v>
      </c>
      <c r="E17" s="384">
        <v>35778682.420000002</v>
      </c>
    </row>
    <row r="18" spans="1:5" x14ac:dyDescent="0.25">
      <c r="A18" s="305">
        <v>43572</v>
      </c>
      <c r="B18" s="418">
        <v>13979015.090000002</v>
      </c>
      <c r="C18" s="418">
        <v>0</v>
      </c>
      <c r="D18" s="418">
        <v>39288593.409999996</v>
      </c>
      <c r="E18" s="384">
        <v>53267608.5</v>
      </c>
    </row>
    <row r="19" spans="1:5" x14ac:dyDescent="0.25">
      <c r="A19" s="305">
        <v>43573</v>
      </c>
      <c r="B19" s="418">
        <v>38681989.159999996</v>
      </c>
      <c r="C19" s="418">
        <v>0</v>
      </c>
      <c r="D19" s="418">
        <v>25910243.18</v>
      </c>
      <c r="E19" s="384">
        <v>64592232.339999996</v>
      </c>
    </row>
    <row r="20" spans="1:5" x14ac:dyDescent="0.25">
      <c r="A20" s="305">
        <v>43577</v>
      </c>
      <c r="B20" s="418">
        <v>28173412.629999999</v>
      </c>
      <c r="C20" s="418">
        <v>0</v>
      </c>
      <c r="D20" s="418">
        <v>26698711.869999997</v>
      </c>
      <c r="E20" s="384">
        <v>54872124.5</v>
      </c>
    </row>
    <row r="21" spans="1:5" x14ac:dyDescent="0.25">
      <c r="A21" s="305">
        <v>43578</v>
      </c>
      <c r="B21" s="418">
        <v>15430018.719999999</v>
      </c>
      <c r="C21" s="418">
        <v>60930518.479999997</v>
      </c>
      <c r="D21" s="418">
        <v>29327334.68</v>
      </c>
      <c r="E21" s="384">
        <v>105687871.88</v>
      </c>
    </row>
    <row r="22" spans="1:5" x14ac:dyDescent="0.25">
      <c r="A22" s="305">
        <v>43579</v>
      </c>
      <c r="B22" s="418">
        <v>24718428.649999999</v>
      </c>
      <c r="C22" s="418">
        <v>0</v>
      </c>
      <c r="D22" s="418">
        <v>30762824.779999997</v>
      </c>
      <c r="E22" s="384">
        <v>55481253.429999992</v>
      </c>
    </row>
    <row r="23" spans="1:5" x14ac:dyDescent="0.25">
      <c r="A23" s="305">
        <v>43580</v>
      </c>
      <c r="B23" s="418">
        <v>29359906.290000003</v>
      </c>
      <c r="C23" s="418">
        <v>0</v>
      </c>
      <c r="D23" s="418">
        <v>39359796.799999997</v>
      </c>
      <c r="E23" s="384">
        <v>68719703.090000004</v>
      </c>
    </row>
    <row r="24" spans="1:5" x14ac:dyDescent="0.25">
      <c r="A24" s="305">
        <v>43581</v>
      </c>
      <c r="B24" s="418">
        <v>49231390.039999999</v>
      </c>
      <c r="C24" s="418">
        <v>1501894.73</v>
      </c>
      <c r="D24" s="418">
        <v>35997772.210000001</v>
      </c>
      <c r="E24" s="384">
        <v>86731056.979999989</v>
      </c>
    </row>
    <row r="25" spans="1:5" x14ac:dyDescent="0.25">
      <c r="A25" s="305">
        <v>43584</v>
      </c>
      <c r="B25" s="418">
        <v>19089645.830000002</v>
      </c>
      <c r="C25" s="418">
        <v>0</v>
      </c>
      <c r="D25" s="418">
        <v>46375746.650000006</v>
      </c>
      <c r="E25" s="384">
        <v>65465392.480000004</v>
      </c>
    </row>
    <row r="26" spans="1:5" x14ac:dyDescent="0.25">
      <c r="A26" s="305">
        <v>43585</v>
      </c>
      <c r="B26" s="418">
        <v>53225928.469999991</v>
      </c>
      <c r="C26" s="418">
        <v>0</v>
      </c>
      <c r="D26" s="418">
        <v>10822520.08</v>
      </c>
      <c r="E26" s="384">
        <v>64048448.54999999</v>
      </c>
    </row>
    <row r="27" spans="1:5" ht="13.5" customHeight="1" thickBot="1" x14ac:dyDescent="0.3">
      <c r="A27" s="306" t="s">
        <v>124</v>
      </c>
      <c r="B27" s="307">
        <f>SUM(B6:B26)</f>
        <v>461927132.78999996</v>
      </c>
      <c r="C27" s="307">
        <f>SUM(C6:C26)</f>
        <v>105959750.5</v>
      </c>
      <c r="D27" s="307">
        <f>SUM(D6:D26)</f>
        <v>535530774.85999995</v>
      </c>
      <c r="E27" s="308">
        <f>SUM(E5:E26)</f>
        <v>1103417658.1500001</v>
      </c>
    </row>
    <row r="28" spans="1:5" ht="7.5" customHeight="1" thickBot="1" x14ac:dyDescent="0.3">
      <c r="A28" s="578"/>
      <c r="B28" s="578"/>
      <c r="C28" s="578"/>
      <c r="D28" s="578"/>
      <c r="E28" s="578"/>
    </row>
    <row r="29" spans="1:5" ht="15.75" thickTop="1" x14ac:dyDescent="0.25">
      <c r="A29" s="102" t="s">
        <v>2</v>
      </c>
      <c r="B29" s="103"/>
      <c r="C29" s="103"/>
      <c r="D29" s="103"/>
      <c r="E29" s="103"/>
    </row>
    <row r="30" spans="1:5" x14ac:dyDescent="0.25"/>
    <row r="31" spans="1:5" x14ac:dyDescent="0.25"/>
    <row r="32" spans="1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</sheetData>
  <mergeCells count="4">
    <mergeCell ref="A1:E1"/>
    <mergeCell ref="A2:E2"/>
    <mergeCell ref="A3:E3"/>
    <mergeCell ref="A28:E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V152"/>
  <sheetViews>
    <sheetView showGridLines="0" workbookViewId="0">
      <selection activeCell="A134" sqref="A134"/>
    </sheetView>
  </sheetViews>
  <sheetFormatPr baseColWidth="10" defaultColWidth="22" defaultRowHeight="0" customHeight="1" zeroHeight="1" x14ac:dyDescent="0.25"/>
  <cols>
    <col min="1" max="1" width="93.7109375" bestFit="1" customWidth="1"/>
    <col min="2" max="2" width="8.5703125" customWidth="1"/>
    <col min="3" max="255" width="0" hidden="1" customWidth="1"/>
  </cols>
  <sheetData>
    <row r="1" spans="1:2" ht="20.25" x14ac:dyDescent="0.3">
      <c r="A1" s="301" t="s">
        <v>221</v>
      </c>
      <c r="B1" s="158"/>
    </row>
    <row r="2" spans="1:2" ht="15" x14ac:dyDescent="0.25">
      <c r="B2" s="41"/>
    </row>
    <row r="3" spans="1:2" ht="15.75" x14ac:dyDescent="0.25">
      <c r="A3" s="42" t="s">
        <v>327</v>
      </c>
      <c r="B3" s="41"/>
    </row>
    <row r="4" spans="1:2" ht="15" x14ac:dyDescent="0.25">
      <c r="A4" s="43" t="s">
        <v>326</v>
      </c>
      <c r="B4" s="44" t="s">
        <v>178</v>
      </c>
    </row>
    <row r="5" spans="1:2" ht="15" x14ac:dyDescent="0.25">
      <c r="A5" s="43" t="s">
        <v>28</v>
      </c>
      <c r="B5" s="44" t="s">
        <v>194</v>
      </c>
    </row>
    <row r="6" spans="1:2" ht="15" x14ac:dyDescent="0.25">
      <c r="A6" s="43" t="s">
        <v>51</v>
      </c>
      <c r="B6" s="44" t="s">
        <v>191</v>
      </c>
    </row>
    <row r="7" spans="1:2" ht="15" x14ac:dyDescent="0.25">
      <c r="A7" s="43" t="s">
        <v>325</v>
      </c>
      <c r="B7" s="44" t="s">
        <v>192</v>
      </c>
    </row>
    <row r="8" spans="1:2" ht="15" x14ac:dyDescent="0.25">
      <c r="A8" s="43" t="s">
        <v>439</v>
      </c>
      <c r="B8" s="44" t="s">
        <v>440</v>
      </c>
    </row>
    <row r="9" spans="1:2" ht="15" x14ac:dyDescent="0.25">
      <c r="A9" s="43" t="s">
        <v>441</v>
      </c>
      <c r="B9" s="44" t="s">
        <v>193</v>
      </c>
    </row>
    <row r="10" spans="1:2" ht="15" x14ac:dyDescent="0.25">
      <c r="A10" s="43" t="s">
        <v>24</v>
      </c>
      <c r="B10" s="44" t="s">
        <v>195</v>
      </c>
    </row>
    <row r="11" spans="1:2" ht="15" x14ac:dyDescent="0.25">
      <c r="A11" s="43" t="s">
        <v>442</v>
      </c>
      <c r="B11" s="44" t="s">
        <v>197</v>
      </c>
    </row>
    <row r="12" spans="1:2" ht="15" x14ac:dyDescent="0.25">
      <c r="A12" s="43" t="s">
        <v>97</v>
      </c>
      <c r="B12" s="44" t="s">
        <v>196</v>
      </c>
    </row>
    <row r="13" spans="1:2" ht="15" x14ac:dyDescent="0.25">
      <c r="A13" s="43" t="s">
        <v>324</v>
      </c>
      <c r="B13" s="44" t="s">
        <v>198</v>
      </c>
    </row>
    <row r="14" spans="1:2" ht="15" x14ac:dyDescent="0.25">
      <c r="A14" s="43" t="s">
        <v>668</v>
      </c>
      <c r="B14" s="44" t="s">
        <v>667</v>
      </c>
    </row>
    <row r="15" spans="1:2" s="51" customFormat="1" ht="15" x14ac:dyDescent="0.25">
      <c r="A15" s="43" t="s">
        <v>741</v>
      </c>
      <c r="B15" s="44" t="s">
        <v>742</v>
      </c>
    </row>
    <row r="16" spans="1:2" ht="15" x14ac:dyDescent="0.25">
      <c r="A16" s="43"/>
      <c r="B16" s="44"/>
    </row>
    <row r="17" spans="1:2" ht="15.75" x14ac:dyDescent="0.25">
      <c r="A17" s="45" t="s">
        <v>323</v>
      </c>
      <c r="B17" s="44"/>
    </row>
    <row r="18" spans="1:2" ht="15" x14ac:dyDescent="0.25">
      <c r="A18" s="43" t="s">
        <v>322</v>
      </c>
      <c r="B18" s="44" t="s">
        <v>321</v>
      </c>
    </row>
    <row r="19" spans="1:2" ht="15" x14ac:dyDescent="0.25">
      <c r="A19" s="43"/>
      <c r="B19" s="44"/>
    </row>
    <row r="20" spans="1:2" ht="15.75" x14ac:dyDescent="0.25">
      <c r="A20" s="45" t="s">
        <v>320</v>
      </c>
      <c r="B20" s="44"/>
    </row>
    <row r="21" spans="1:2" ht="15" x14ac:dyDescent="0.25">
      <c r="A21" s="11" t="s">
        <v>319</v>
      </c>
      <c r="B21" s="44" t="s">
        <v>318</v>
      </c>
    </row>
    <row r="22" spans="1:2" ht="15" x14ac:dyDescent="0.25">
      <c r="A22" s="11" t="s">
        <v>317</v>
      </c>
      <c r="B22" s="44" t="s">
        <v>316</v>
      </c>
    </row>
    <row r="23" spans="1:2" ht="15" x14ac:dyDescent="0.25">
      <c r="A23" s="11" t="s">
        <v>443</v>
      </c>
      <c r="B23" s="44" t="s">
        <v>315</v>
      </c>
    </row>
    <row r="24" spans="1:2" ht="15" x14ac:dyDescent="0.25">
      <c r="A24" s="11" t="s">
        <v>314</v>
      </c>
      <c r="B24" s="44" t="s">
        <v>313</v>
      </c>
    </row>
    <row r="25" spans="1:2" ht="15" x14ac:dyDescent="0.25">
      <c r="A25" s="11" t="s">
        <v>312</v>
      </c>
      <c r="B25" s="44" t="s">
        <v>311</v>
      </c>
    </row>
    <row r="26" spans="1:2" ht="15" x14ac:dyDescent="0.25">
      <c r="A26" s="11" t="s">
        <v>629</v>
      </c>
      <c r="B26" s="44" t="s">
        <v>310</v>
      </c>
    </row>
    <row r="27" spans="1:2" ht="15" x14ac:dyDescent="0.25">
      <c r="A27" s="11" t="s">
        <v>309</v>
      </c>
      <c r="B27" s="44" t="s">
        <v>308</v>
      </c>
    </row>
    <row r="28" spans="1:2" ht="15" x14ac:dyDescent="0.25">
      <c r="A28" s="11" t="s">
        <v>307</v>
      </c>
      <c r="B28" s="44" t="s">
        <v>306</v>
      </c>
    </row>
    <row r="29" spans="1:2" ht="15" x14ac:dyDescent="0.25">
      <c r="A29" s="11" t="s">
        <v>305</v>
      </c>
      <c r="B29" s="44" t="s">
        <v>304</v>
      </c>
    </row>
    <row r="30" spans="1:2" ht="15" x14ac:dyDescent="0.25">
      <c r="A30" s="50" t="s">
        <v>630</v>
      </c>
      <c r="B30" s="44" t="s">
        <v>303</v>
      </c>
    </row>
    <row r="31" spans="1:2" ht="15" x14ac:dyDescent="0.25">
      <c r="A31" s="11" t="s">
        <v>444</v>
      </c>
      <c r="B31" s="44" t="s">
        <v>445</v>
      </c>
    </row>
    <row r="32" spans="1:2" ht="15" x14ac:dyDescent="0.25">
      <c r="A32" s="11" t="s">
        <v>446</v>
      </c>
      <c r="B32" s="44" t="s">
        <v>447</v>
      </c>
    </row>
    <row r="33" spans="1:256" ht="15" x14ac:dyDescent="0.25">
      <c r="A33" s="11" t="s">
        <v>631</v>
      </c>
      <c r="B33" s="44" t="s">
        <v>632</v>
      </c>
    </row>
    <row r="34" spans="1:256" ht="15" x14ac:dyDescent="0.25">
      <c r="A34" s="43"/>
      <c r="B34" s="44"/>
    </row>
    <row r="35" spans="1:256" ht="15.75" x14ac:dyDescent="0.25">
      <c r="A35" s="45" t="s">
        <v>302</v>
      </c>
      <c r="B35" s="44"/>
    </row>
    <row r="36" spans="1:256" ht="15" x14ac:dyDescent="0.25">
      <c r="A36" s="43" t="s">
        <v>301</v>
      </c>
      <c r="B36" s="44" t="s">
        <v>300</v>
      </c>
    </row>
    <row r="37" spans="1:256" ht="15" x14ac:dyDescent="0.25">
      <c r="A37" s="43" t="s">
        <v>299</v>
      </c>
      <c r="B37" s="44" t="s">
        <v>298</v>
      </c>
    </row>
    <row r="38" spans="1:256" ht="15" x14ac:dyDescent="0.25">
      <c r="A38" s="43" t="s">
        <v>709</v>
      </c>
      <c r="B38" s="44" t="s">
        <v>708</v>
      </c>
    </row>
    <row r="39" spans="1:256" s="47" customFormat="1" ht="15" x14ac:dyDescent="0.25">
      <c r="A39" s="43"/>
      <c r="B39" s="44"/>
    </row>
    <row r="40" spans="1:256" ht="15.75" x14ac:dyDescent="0.25">
      <c r="A40" s="45" t="s">
        <v>297</v>
      </c>
      <c r="B40" s="44"/>
    </row>
    <row r="41" spans="1:256" ht="15" x14ac:dyDescent="0.25">
      <c r="A41" s="43" t="s">
        <v>296</v>
      </c>
      <c r="B41" s="44" t="s">
        <v>295</v>
      </c>
    </row>
    <row r="42" spans="1:256" ht="15" x14ac:dyDescent="0.25">
      <c r="A42" s="43"/>
      <c r="B42" s="44"/>
    </row>
    <row r="43" spans="1:256" ht="15.75" x14ac:dyDescent="0.25">
      <c r="A43" s="45" t="s">
        <v>294</v>
      </c>
      <c r="B43" s="44"/>
    </row>
    <row r="44" spans="1:256" ht="15" x14ac:dyDescent="0.25">
      <c r="A44" s="43" t="s">
        <v>293</v>
      </c>
      <c r="B44" s="44" t="s">
        <v>292</v>
      </c>
      <c r="IV44" s="49"/>
    </row>
    <row r="45" spans="1:256" ht="15" x14ac:dyDescent="0.25">
      <c r="A45" s="43" t="s">
        <v>291</v>
      </c>
      <c r="B45" s="44" t="s">
        <v>290</v>
      </c>
      <c r="IV45" s="49"/>
    </row>
    <row r="46" spans="1:256" ht="15" x14ac:dyDescent="0.25">
      <c r="A46" s="43" t="s">
        <v>289</v>
      </c>
      <c r="B46" s="44" t="s">
        <v>288</v>
      </c>
      <c r="IV46" s="49"/>
    </row>
    <row r="47" spans="1:256" ht="15" x14ac:dyDescent="0.25">
      <c r="A47" s="43" t="s">
        <v>287</v>
      </c>
      <c r="B47" s="44" t="s">
        <v>164</v>
      </c>
      <c r="IV47" s="49"/>
    </row>
    <row r="48" spans="1:256" ht="15" x14ac:dyDescent="0.25">
      <c r="A48" s="43" t="s">
        <v>9</v>
      </c>
      <c r="B48" s="44" t="s">
        <v>166</v>
      </c>
      <c r="IV48" s="49"/>
    </row>
    <row r="49" spans="1:256" ht="15" x14ac:dyDescent="0.25">
      <c r="A49" s="43" t="s">
        <v>604</v>
      </c>
      <c r="B49" s="44" t="s">
        <v>633</v>
      </c>
      <c r="IV49" s="49"/>
    </row>
    <row r="50" spans="1:256" ht="15" x14ac:dyDescent="0.25">
      <c r="A50" s="43" t="s">
        <v>286</v>
      </c>
      <c r="B50" s="44" t="s">
        <v>285</v>
      </c>
      <c r="IV50" s="48"/>
    </row>
    <row r="51" spans="1:256" ht="15" x14ac:dyDescent="0.25">
      <c r="A51" s="43" t="s">
        <v>10</v>
      </c>
      <c r="B51" s="44" t="s">
        <v>162</v>
      </c>
    </row>
    <row r="52" spans="1:256" ht="15" x14ac:dyDescent="0.25">
      <c r="A52" s="43" t="s">
        <v>11</v>
      </c>
      <c r="B52" s="44" t="s">
        <v>163</v>
      </c>
    </row>
    <row r="53" spans="1:256" ht="15" x14ac:dyDescent="0.25">
      <c r="A53" s="43" t="s">
        <v>12</v>
      </c>
      <c r="B53" s="44" t="s">
        <v>165</v>
      </c>
    </row>
    <row r="54" spans="1:256" ht="15" x14ac:dyDescent="0.25">
      <c r="A54" s="43" t="s">
        <v>13</v>
      </c>
      <c r="B54" s="44" t="s">
        <v>146</v>
      </c>
    </row>
    <row r="55" spans="1:256" ht="15" x14ac:dyDescent="0.25">
      <c r="A55" s="43" t="s">
        <v>14</v>
      </c>
      <c r="B55" s="44" t="s">
        <v>140</v>
      </c>
    </row>
    <row r="56" spans="1:256" ht="15" x14ac:dyDescent="0.25">
      <c r="A56" s="43" t="s">
        <v>15</v>
      </c>
      <c r="B56" s="44" t="s">
        <v>150</v>
      </c>
    </row>
    <row r="57" spans="1:256" ht="15" x14ac:dyDescent="0.25">
      <c r="A57" s="43" t="s">
        <v>16</v>
      </c>
      <c r="B57" s="44" t="s">
        <v>167</v>
      </c>
    </row>
    <row r="58" spans="1:256" ht="15" x14ac:dyDescent="0.25">
      <c r="A58" s="43" t="s">
        <v>383</v>
      </c>
      <c r="B58" s="44" t="s">
        <v>174</v>
      </c>
    </row>
    <row r="59" spans="1:256" ht="15" x14ac:dyDescent="0.25">
      <c r="A59" s="43" t="s">
        <v>219</v>
      </c>
      <c r="B59" s="44" t="s">
        <v>172</v>
      </c>
    </row>
    <row r="60" spans="1:256" ht="15" x14ac:dyDescent="0.25">
      <c r="A60" s="43" t="s">
        <v>384</v>
      </c>
      <c r="B60" s="44" t="s">
        <v>173</v>
      </c>
    </row>
    <row r="61" spans="1:256" ht="15" x14ac:dyDescent="0.25">
      <c r="A61" s="43" t="s">
        <v>448</v>
      </c>
      <c r="B61" s="44" t="s">
        <v>170</v>
      </c>
    </row>
    <row r="62" spans="1:256" ht="15" x14ac:dyDescent="0.25">
      <c r="A62" s="43" t="s">
        <v>549</v>
      </c>
      <c r="B62" s="44" t="s">
        <v>171</v>
      </c>
    </row>
    <row r="63" spans="1:256" ht="15" x14ac:dyDescent="0.25">
      <c r="A63" s="43" t="s">
        <v>450</v>
      </c>
      <c r="B63" s="44" t="s">
        <v>169</v>
      </c>
    </row>
    <row r="64" spans="1:256" ht="15" x14ac:dyDescent="0.25">
      <c r="A64" s="43" t="s">
        <v>284</v>
      </c>
      <c r="B64" s="44" t="s">
        <v>186</v>
      </c>
    </row>
    <row r="65" spans="1:2" ht="15" x14ac:dyDescent="0.25">
      <c r="A65" s="43" t="s">
        <v>283</v>
      </c>
      <c r="B65" s="44" t="s">
        <v>282</v>
      </c>
    </row>
    <row r="66" spans="1:2" ht="15" x14ac:dyDescent="0.25">
      <c r="A66" s="43" t="s">
        <v>50</v>
      </c>
      <c r="B66" s="44" t="s">
        <v>203</v>
      </c>
    </row>
    <row r="67" spans="1:2" ht="15" x14ac:dyDescent="0.25">
      <c r="A67" s="43" t="s">
        <v>77</v>
      </c>
      <c r="B67" s="44" t="s">
        <v>145</v>
      </c>
    </row>
    <row r="68" spans="1:2" ht="15" x14ac:dyDescent="0.25">
      <c r="A68" s="43" t="s">
        <v>17</v>
      </c>
      <c r="B68" s="44" t="s">
        <v>168</v>
      </c>
    </row>
    <row r="69" spans="1:2" ht="15" x14ac:dyDescent="0.25">
      <c r="A69" s="43" t="s">
        <v>79</v>
      </c>
      <c r="B69" s="44" t="s">
        <v>177</v>
      </c>
    </row>
    <row r="70" spans="1:2" ht="15" x14ac:dyDescent="0.25">
      <c r="A70" s="43" t="s">
        <v>261</v>
      </c>
      <c r="B70" s="44" t="s">
        <v>260</v>
      </c>
    </row>
    <row r="71" spans="1:2" ht="15" x14ac:dyDescent="0.25">
      <c r="A71" s="43" t="s">
        <v>253</v>
      </c>
      <c r="B71" s="44" t="s">
        <v>252</v>
      </c>
    </row>
    <row r="72" spans="1:2" ht="15" x14ac:dyDescent="0.25">
      <c r="A72" s="43" t="s">
        <v>251</v>
      </c>
      <c r="B72" s="44" t="s">
        <v>250</v>
      </c>
    </row>
    <row r="73" spans="1:2" ht="15" x14ac:dyDescent="0.25">
      <c r="A73" s="43" t="s">
        <v>249</v>
      </c>
      <c r="B73" s="44" t="s">
        <v>248</v>
      </c>
    </row>
    <row r="74" spans="1:2" ht="15" x14ac:dyDescent="0.25">
      <c r="A74" s="43" t="s">
        <v>246</v>
      </c>
      <c r="B74" s="44" t="s">
        <v>245</v>
      </c>
    </row>
    <row r="75" spans="1:2" ht="15" x14ac:dyDescent="0.25">
      <c r="A75" s="43" t="s">
        <v>240</v>
      </c>
      <c r="B75" s="44" t="s">
        <v>214</v>
      </c>
    </row>
    <row r="76" spans="1:2" ht="15" x14ac:dyDescent="0.25">
      <c r="A76" s="43" t="s">
        <v>239</v>
      </c>
      <c r="B76" s="44" t="s">
        <v>238</v>
      </c>
    </row>
    <row r="77" spans="1:2" ht="15" x14ac:dyDescent="0.25">
      <c r="A77" s="43" t="s">
        <v>276</v>
      </c>
      <c r="B77" s="44" t="s">
        <v>275</v>
      </c>
    </row>
    <row r="78" spans="1:2" ht="15" x14ac:dyDescent="0.25">
      <c r="A78" s="43" t="s">
        <v>277</v>
      </c>
      <c r="B78" s="44" t="s">
        <v>152</v>
      </c>
    </row>
    <row r="79" spans="1:2" ht="15" x14ac:dyDescent="0.25">
      <c r="A79" s="43" t="s">
        <v>266</v>
      </c>
      <c r="B79" s="44" t="s">
        <v>209</v>
      </c>
    </row>
    <row r="80" spans="1:2" ht="15" x14ac:dyDescent="0.25">
      <c r="A80" s="43" t="s">
        <v>270</v>
      </c>
      <c r="B80" s="44" t="s">
        <v>269</v>
      </c>
    </row>
    <row r="81" spans="1:2" ht="15" x14ac:dyDescent="0.25">
      <c r="A81" s="43" t="s">
        <v>71</v>
      </c>
      <c r="B81" s="44" t="s">
        <v>204</v>
      </c>
    </row>
    <row r="82" spans="1:2" ht="15" x14ac:dyDescent="0.25">
      <c r="A82" s="43" t="s">
        <v>454</v>
      </c>
      <c r="B82" s="44" t="s">
        <v>154</v>
      </c>
    </row>
    <row r="83" spans="1:2" ht="15" x14ac:dyDescent="0.25">
      <c r="A83" s="43" t="s">
        <v>268</v>
      </c>
      <c r="B83" s="44" t="s">
        <v>267</v>
      </c>
    </row>
    <row r="84" spans="1:2" ht="15" x14ac:dyDescent="0.25">
      <c r="A84" s="43" t="s">
        <v>72</v>
      </c>
      <c r="B84" s="44" t="s">
        <v>176</v>
      </c>
    </row>
    <row r="85" spans="1:2" ht="15" x14ac:dyDescent="0.25">
      <c r="A85" s="43" t="s">
        <v>78</v>
      </c>
      <c r="B85" s="44" t="s">
        <v>262</v>
      </c>
    </row>
    <row r="86" spans="1:2" ht="15" x14ac:dyDescent="0.25">
      <c r="A86" s="43" t="s">
        <v>258</v>
      </c>
      <c r="B86" s="44" t="s">
        <v>257</v>
      </c>
    </row>
    <row r="87" spans="1:2" ht="15" x14ac:dyDescent="0.25">
      <c r="A87" s="43" t="s">
        <v>230</v>
      </c>
      <c r="B87" s="44" t="s">
        <v>229</v>
      </c>
    </row>
    <row r="88" spans="1:2" ht="15" x14ac:dyDescent="0.25">
      <c r="A88" s="43" t="s">
        <v>265</v>
      </c>
      <c r="B88" s="44" t="s">
        <v>215</v>
      </c>
    </row>
    <row r="89" spans="1:2" ht="15" x14ac:dyDescent="0.25">
      <c r="A89" s="43" t="s">
        <v>90</v>
      </c>
      <c r="B89" s="44" t="s">
        <v>254</v>
      </c>
    </row>
    <row r="90" spans="1:2" ht="15" x14ac:dyDescent="0.25">
      <c r="A90" s="43" t="s">
        <v>281</v>
      </c>
      <c r="B90" s="44" t="s">
        <v>280</v>
      </c>
    </row>
    <row r="91" spans="1:2" ht="15" x14ac:dyDescent="0.25">
      <c r="A91" s="43" t="s">
        <v>451</v>
      </c>
      <c r="B91" s="44" t="s">
        <v>279</v>
      </c>
    </row>
    <row r="92" spans="1:2" ht="15" x14ac:dyDescent="0.25">
      <c r="A92" s="43" t="s">
        <v>274</v>
      </c>
      <c r="B92" s="44" t="s">
        <v>273</v>
      </c>
    </row>
    <row r="93" spans="1:2" ht="15" x14ac:dyDescent="0.25">
      <c r="A93" s="43" t="s">
        <v>272</v>
      </c>
      <c r="B93" s="44" t="s">
        <v>153</v>
      </c>
    </row>
    <row r="94" spans="1:2" ht="15" x14ac:dyDescent="0.25">
      <c r="A94" s="43" t="s">
        <v>459</v>
      </c>
      <c r="B94" s="44" t="s">
        <v>210</v>
      </c>
    </row>
    <row r="95" spans="1:2" ht="15" x14ac:dyDescent="0.25">
      <c r="A95" s="43" t="s">
        <v>84</v>
      </c>
      <c r="B95" s="44" t="s">
        <v>155</v>
      </c>
    </row>
    <row r="96" spans="1:2" ht="15" x14ac:dyDescent="0.25">
      <c r="A96" s="43" t="s">
        <v>256</v>
      </c>
      <c r="B96" s="44" t="s">
        <v>255</v>
      </c>
    </row>
    <row r="97" spans="1:2" ht="15" x14ac:dyDescent="0.25">
      <c r="A97" s="43" t="s">
        <v>86</v>
      </c>
      <c r="B97" s="44" t="s">
        <v>189</v>
      </c>
    </row>
    <row r="98" spans="1:2" ht="15" x14ac:dyDescent="0.25">
      <c r="A98" s="43" t="s">
        <v>460</v>
      </c>
      <c r="B98" s="44" t="s">
        <v>461</v>
      </c>
    </row>
    <row r="99" spans="1:2" ht="15" x14ac:dyDescent="0.25">
      <c r="A99" s="43" t="s">
        <v>464</v>
      </c>
      <c r="B99" s="44" t="s">
        <v>465</v>
      </c>
    </row>
    <row r="100" spans="1:2" ht="15" x14ac:dyDescent="0.25">
      <c r="A100" s="43" t="s">
        <v>242</v>
      </c>
      <c r="B100" s="44" t="s">
        <v>241</v>
      </c>
    </row>
    <row r="101" spans="1:2" ht="15" x14ac:dyDescent="0.25">
      <c r="A101" s="43" t="s">
        <v>669</v>
      </c>
      <c r="B101" s="44" t="s">
        <v>156</v>
      </c>
    </row>
    <row r="102" spans="1:2" ht="15" x14ac:dyDescent="0.25">
      <c r="A102" s="43" t="s">
        <v>243</v>
      </c>
      <c r="B102" s="44" t="s">
        <v>213</v>
      </c>
    </row>
    <row r="103" spans="1:2" ht="15" x14ac:dyDescent="0.25">
      <c r="A103" s="43" t="s">
        <v>467</v>
      </c>
      <c r="B103" s="44" t="s">
        <v>412</v>
      </c>
    </row>
    <row r="104" spans="1:2" ht="15" x14ac:dyDescent="0.25">
      <c r="A104" s="43" t="s">
        <v>223</v>
      </c>
      <c r="B104" s="44" t="s">
        <v>222</v>
      </c>
    </row>
    <row r="105" spans="1:2" ht="15" x14ac:dyDescent="0.25">
      <c r="A105" s="43" t="s">
        <v>237</v>
      </c>
      <c r="B105" s="44" t="s">
        <v>187</v>
      </c>
    </row>
    <row r="106" spans="1:2" ht="15" x14ac:dyDescent="0.25">
      <c r="A106" s="43" t="s">
        <v>80</v>
      </c>
      <c r="B106" s="44" t="s">
        <v>259</v>
      </c>
    </row>
    <row r="107" spans="1:2" ht="15" x14ac:dyDescent="0.25">
      <c r="A107" s="43" t="s">
        <v>468</v>
      </c>
      <c r="B107" s="44" t="s">
        <v>143</v>
      </c>
    </row>
    <row r="108" spans="1:2" ht="15" x14ac:dyDescent="0.25">
      <c r="A108" s="43" t="s">
        <v>634</v>
      </c>
      <c r="B108" s="41" t="s">
        <v>408</v>
      </c>
    </row>
    <row r="109" spans="1:2" ht="15" x14ac:dyDescent="0.25">
      <c r="A109" s="43" t="s">
        <v>278</v>
      </c>
      <c r="B109" s="44" t="s">
        <v>188</v>
      </c>
    </row>
    <row r="110" spans="1:2" ht="15" x14ac:dyDescent="0.25">
      <c r="A110" s="43" t="s">
        <v>452</v>
      </c>
      <c r="B110" s="44" t="s">
        <v>453</v>
      </c>
    </row>
    <row r="111" spans="1:2" ht="15" x14ac:dyDescent="0.25">
      <c r="A111" s="43" t="s">
        <v>462</v>
      </c>
      <c r="B111" s="44" t="s">
        <v>463</v>
      </c>
    </row>
    <row r="112" spans="1:2" ht="15" x14ac:dyDescent="0.25">
      <c r="A112" s="86" t="s">
        <v>104</v>
      </c>
      <c r="B112" s="44" t="s">
        <v>158</v>
      </c>
    </row>
    <row r="113" spans="1:2" ht="15" x14ac:dyDescent="0.25">
      <c r="A113" s="43" t="s">
        <v>225</v>
      </c>
      <c r="B113" s="44" t="s">
        <v>224</v>
      </c>
    </row>
    <row r="114" spans="1:2" ht="15" x14ac:dyDescent="0.25">
      <c r="A114" s="43" t="s">
        <v>271</v>
      </c>
      <c r="B114" s="44" t="s">
        <v>216</v>
      </c>
    </row>
    <row r="115" spans="1:2" ht="15" x14ac:dyDescent="0.25">
      <c r="A115" s="43" t="s">
        <v>635</v>
      </c>
      <c r="B115" s="41" t="s">
        <v>546</v>
      </c>
    </row>
    <row r="116" spans="1:2" ht="15" x14ac:dyDescent="0.25">
      <c r="A116" s="43" t="s">
        <v>636</v>
      </c>
      <c r="B116" s="44" t="s">
        <v>247</v>
      </c>
    </row>
    <row r="117" spans="1:2" ht="15" x14ac:dyDescent="0.25">
      <c r="A117" s="43" t="s">
        <v>466</v>
      </c>
      <c r="B117" s="44" t="s">
        <v>244</v>
      </c>
    </row>
    <row r="118" spans="1:2" ht="15" x14ac:dyDescent="0.25">
      <c r="A118" s="43" t="s">
        <v>469</v>
      </c>
      <c r="B118" s="44" t="s">
        <v>234</v>
      </c>
    </row>
    <row r="119" spans="1:2" ht="15" x14ac:dyDescent="0.25">
      <c r="A119" s="43" t="s">
        <v>228</v>
      </c>
      <c r="B119" s="44" t="s">
        <v>227</v>
      </c>
    </row>
    <row r="120" spans="1:2" ht="15" x14ac:dyDescent="0.25">
      <c r="A120" s="43" t="s">
        <v>457</v>
      </c>
      <c r="B120" s="44" t="s">
        <v>458</v>
      </c>
    </row>
    <row r="121" spans="1:2" ht="15" x14ac:dyDescent="0.25">
      <c r="A121" s="43" t="s">
        <v>637</v>
      </c>
      <c r="B121" s="44" t="s">
        <v>212</v>
      </c>
    </row>
    <row r="122" spans="1:2" ht="15" x14ac:dyDescent="0.25">
      <c r="A122" s="43" t="s">
        <v>236</v>
      </c>
      <c r="B122" s="44" t="s">
        <v>235</v>
      </c>
    </row>
    <row r="123" spans="1:2" ht="15" x14ac:dyDescent="0.25">
      <c r="A123" s="43" t="s">
        <v>263</v>
      </c>
      <c r="B123" s="44" t="s">
        <v>142</v>
      </c>
    </row>
    <row r="124" spans="1:2" ht="15" x14ac:dyDescent="0.25">
      <c r="A124" s="43" t="s">
        <v>456</v>
      </c>
      <c r="B124" s="44" t="s">
        <v>264</v>
      </c>
    </row>
    <row r="125" spans="1:2" ht="15" x14ac:dyDescent="0.25">
      <c r="A125" s="43" t="s">
        <v>455</v>
      </c>
      <c r="B125" s="44" t="s">
        <v>211</v>
      </c>
    </row>
    <row r="126" spans="1:2" ht="15" x14ac:dyDescent="0.25">
      <c r="A126" s="43" t="s">
        <v>232</v>
      </c>
      <c r="B126" s="44" t="s">
        <v>231</v>
      </c>
    </row>
    <row r="127" spans="1:2" ht="15" x14ac:dyDescent="0.25">
      <c r="A127" s="86" t="s">
        <v>233</v>
      </c>
      <c r="B127" s="44" t="s">
        <v>157</v>
      </c>
    </row>
    <row r="128" spans="1:2" ht="15" x14ac:dyDescent="0.25">
      <c r="A128" s="43" t="s">
        <v>670</v>
      </c>
      <c r="B128" s="44" t="s">
        <v>332</v>
      </c>
    </row>
    <row r="129" spans="1:2" ht="15" x14ac:dyDescent="0.25">
      <c r="A129" s="43" t="s">
        <v>105</v>
      </c>
      <c r="B129" s="44" t="s">
        <v>226</v>
      </c>
    </row>
    <row r="130" spans="1:2" ht="15" x14ac:dyDescent="0.25">
      <c r="A130" s="43" t="s">
        <v>1174</v>
      </c>
      <c r="B130" s="44" t="s">
        <v>722</v>
      </c>
    </row>
    <row r="131" spans="1:2" ht="15" x14ac:dyDescent="0.25">
      <c r="A131" s="43" t="s">
        <v>1175</v>
      </c>
      <c r="B131" s="44" t="s">
        <v>774</v>
      </c>
    </row>
    <row r="132" spans="1:2" ht="15" x14ac:dyDescent="0.25">
      <c r="A132" s="43" t="s">
        <v>857</v>
      </c>
      <c r="B132" s="44" t="s">
        <v>873</v>
      </c>
    </row>
    <row r="133" spans="1:2" ht="15" x14ac:dyDescent="0.25">
      <c r="A133" s="43" t="s">
        <v>1176</v>
      </c>
      <c r="B133" s="44" t="s">
        <v>151</v>
      </c>
    </row>
    <row r="134" spans="1:2" ht="15" x14ac:dyDescent="0.25">
      <c r="A134" s="43" t="s">
        <v>1177</v>
      </c>
      <c r="B134" s="44" t="s">
        <v>695</v>
      </c>
    </row>
    <row r="135" spans="1:2" ht="15" x14ac:dyDescent="0.25">
      <c r="A135" s="43" t="s">
        <v>1178</v>
      </c>
      <c r="B135" s="44" t="s">
        <v>547</v>
      </c>
    </row>
    <row r="136" spans="1:2" ht="15" x14ac:dyDescent="0.25">
      <c r="A136" s="43" t="s">
        <v>1179</v>
      </c>
      <c r="B136" s="44" t="s">
        <v>1063</v>
      </c>
    </row>
    <row r="137" spans="1:2" ht="15" x14ac:dyDescent="0.25">
      <c r="A137" s="43" t="s">
        <v>1180</v>
      </c>
      <c r="B137" s="44" t="s">
        <v>1064</v>
      </c>
    </row>
    <row r="138" spans="1:2" ht="15" x14ac:dyDescent="0.25">
      <c r="A138" s="43" t="s">
        <v>1181</v>
      </c>
      <c r="B138" s="44" t="s">
        <v>804</v>
      </c>
    </row>
    <row r="139" spans="1:2" ht="15" x14ac:dyDescent="0.25">
      <c r="A139" s="43" t="s">
        <v>1182</v>
      </c>
      <c r="B139" s="44" t="s">
        <v>902</v>
      </c>
    </row>
    <row r="140" spans="1:2" ht="15" x14ac:dyDescent="0.25">
      <c r="A140" s="43" t="s">
        <v>1183</v>
      </c>
      <c r="B140" s="44" t="s">
        <v>941</v>
      </c>
    </row>
    <row r="141" spans="1:2" ht="15" x14ac:dyDescent="0.25">
      <c r="A141" s="43" t="s">
        <v>1184</v>
      </c>
      <c r="B141" s="44" t="s">
        <v>1065</v>
      </c>
    </row>
    <row r="142" spans="1:2" ht="15" x14ac:dyDescent="0.25">
      <c r="A142" s="43" t="s">
        <v>1185</v>
      </c>
      <c r="B142" s="44" t="s">
        <v>775</v>
      </c>
    </row>
    <row r="143" spans="1:2" ht="15" x14ac:dyDescent="0.25">
      <c r="A143" s="43" t="s">
        <v>1105</v>
      </c>
      <c r="B143" s="44" t="s">
        <v>1112</v>
      </c>
    </row>
    <row r="144" spans="1:2" ht="15" x14ac:dyDescent="0.25">
      <c r="A144" s="43" t="s">
        <v>1186</v>
      </c>
      <c r="B144" s="44" t="s">
        <v>160</v>
      </c>
    </row>
    <row r="145" spans="1:2" ht="15" x14ac:dyDescent="0.25">
      <c r="A145" s="43" t="s">
        <v>1187</v>
      </c>
      <c r="B145" s="44" t="s">
        <v>628</v>
      </c>
    </row>
    <row r="146" spans="1:2" ht="15" x14ac:dyDescent="0.25">
      <c r="A146" s="43" t="s">
        <v>1188</v>
      </c>
      <c r="B146" s="44" t="s">
        <v>518</v>
      </c>
    </row>
    <row r="147" spans="1:2" ht="15" x14ac:dyDescent="0.25">
      <c r="A147" s="43" t="s">
        <v>1189</v>
      </c>
      <c r="B147" s="44" t="s">
        <v>1154</v>
      </c>
    </row>
    <row r="148" spans="1:2" ht="15" x14ac:dyDescent="0.25">
      <c r="A148" s="43" t="s">
        <v>1190</v>
      </c>
      <c r="B148" s="44" t="s">
        <v>1153</v>
      </c>
    </row>
    <row r="149" spans="1:2" ht="15" x14ac:dyDescent="0.25">
      <c r="A149" s="43" t="s">
        <v>1191</v>
      </c>
      <c r="B149" s="44" t="s">
        <v>723</v>
      </c>
    </row>
    <row r="150" spans="1:2" ht="15" x14ac:dyDescent="0.25"/>
    <row r="151" spans="1:2" ht="15" x14ac:dyDescent="0.25"/>
    <row r="152" spans="1:2" ht="15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A2" sqref="A2:F2"/>
    </sheetView>
  </sheetViews>
  <sheetFormatPr baseColWidth="10" defaultColWidth="0" defaultRowHeight="15" zeroHeight="1" x14ac:dyDescent="0.25"/>
  <cols>
    <col min="1" max="1" width="66.5703125" style="3" customWidth="1"/>
    <col min="2" max="2" width="69.7109375" style="2" customWidth="1"/>
    <col min="3" max="3" width="31.42578125" style="2" customWidth="1"/>
    <col min="4" max="4" width="23.28515625" style="2" customWidth="1"/>
    <col min="5" max="5" width="28.42578125" style="2" customWidth="1"/>
    <col min="6" max="6" width="68.42578125" style="2" customWidth="1"/>
    <col min="7" max="256" width="9.140625" style="2" hidden="1"/>
    <col min="257" max="257" width="66.5703125" style="2" customWidth="1"/>
    <col min="258" max="258" width="69.7109375" style="2" customWidth="1"/>
    <col min="259" max="259" width="31.42578125" style="2" customWidth="1"/>
    <col min="260" max="260" width="23.28515625" style="2" customWidth="1"/>
    <col min="261" max="261" width="28.42578125" style="2" customWidth="1"/>
    <col min="262" max="262" width="68.42578125" style="2" customWidth="1"/>
    <col min="263" max="512" width="9.140625" style="2" hidden="1"/>
    <col min="513" max="513" width="66.5703125" style="2" customWidth="1"/>
    <col min="514" max="514" width="69.7109375" style="2" customWidth="1"/>
    <col min="515" max="515" width="31.42578125" style="2" customWidth="1"/>
    <col min="516" max="516" width="23.28515625" style="2" customWidth="1"/>
    <col min="517" max="517" width="28.42578125" style="2" customWidth="1"/>
    <col min="518" max="518" width="68.42578125" style="2" customWidth="1"/>
    <col min="519" max="768" width="9.140625" style="2" hidden="1"/>
    <col min="769" max="769" width="66.5703125" style="2" customWidth="1"/>
    <col min="770" max="770" width="69.7109375" style="2" customWidth="1"/>
    <col min="771" max="771" width="31.42578125" style="2" customWidth="1"/>
    <col min="772" max="772" width="23.28515625" style="2" customWidth="1"/>
    <col min="773" max="773" width="28.42578125" style="2" customWidth="1"/>
    <col min="774" max="774" width="68.42578125" style="2" customWidth="1"/>
    <col min="775" max="1024" width="9.140625" style="2" hidden="1"/>
    <col min="1025" max="1025" width="66.5703125" style="2" customWidth="1"/>
    <col min="1026" max="1026" width="69.7109375" style="2" customWidth="1"/>
    <col min="1027" max="1027" width="31.42578125" style="2" customWidth="1"/>
    <col min="1028" max="1028" width="23.28515625" style="2" customWidth="1"/>
    <col min="1029" max="1029" width="28.42578125" style="2" customWidth="1"/>
    <col min="1030" max="1030" width="68.42578125" style="2" customWidth="1"/>
    <col min="1031" max="1280" width="9.140625" style="2" hidden="1"/>
    <col min="1281" max="1281" width="66.5703125" style="2" customWidth="1"/>
    <col min="1282" max="1282" width="69.7109375" style="2" customWidth="1"/>
    <col min="1283" max="1283" width="31.42578125" style="2" customWidth="1"/>
    <col min="1284" max="1284" width="23.28515625" style="2" customWidth="1"/>
    <col min="1285" max="1285" width="28.42578125" style="2" customWidth="1"/>
    <col min="1286" max="1286" width="68.42578125" style="2" customWidth="1"/>
    <col min="1287" max="1536" width="9.140625" style="2" hidden="1"/>
    <col min="1537" max="1537" width="66.5703125" style="2" customWidth="1"/>
    <col min="1538" max="1538" width="69.7109375" style="2" customWidth="1"/>
    <col min="1539" max="1539" width="31.42578125" style="2" customWidth="1"/>
    <col min="1540" max="1540" width="23.28515625" style="2" customWidth="1"/>
    <col min="1541" max="1541" width="28.42578125" style="2" customWidth="1"/>
    <col min="1542" max="1542" width="68.42578125" style="2" customWidth="1"/>
    <col min="1543" max="1792" width="9.140625" style="2" hidden="1"/>
    <col min="1793" max="1793" width="66.5703125" style="2" customWidth="1"/>
    <col min="1794" max="1794" width="69.7109375" style="2" customWidth="1"/>
    <col min="1795" max="1795" width="31.42578125" style="2" customWidth="1"/>
    <col min="1796" max="1796" width="23.28515625" style="2" customWidth="1"/>
    <col min="1797" max="1797" width="28.42578125" style="2" customWidth="1"/>
    <col min="1798" max="1798" width="68.42578125" style="2" customWidth="1"/>
    <col min="1799" max="2048" width="9.140625" style="2" hidden="1"/>
    <col min="2049" max="2049" width="66.5703125" style="2" customWidth="1"/>
    <col min="2050" max="2050" width="69.7109375" style="2" customWidth="1"/>
    <col min="2051" max="2051" width="31.42578125" style="2" customWidth="1"/>
    <col min="2052" max="2052" width="23.28515625" style="2" customWidth="1"/>
    <col min="2053" max="2053" width="28.42578125" style="2" customWidth="1"/>
    <col min="2054" max="2054" width="68.42578125" style="2" customWidth="1"/>
    <col min="2055" max="2304" width="9.140625" style="2" hidden="1"/>
    <col min="2305" max="2305" width="66.5703125" style="2" customWidth="1"/>
    <col min="2306" max="2306" width="69.7109375" style="2" customWidth="1"/>
    <col min="2307" max="2307" width="31.42578125" style="2" customWidth="1"/>
    <col min="2308" max="2308" width="23.28515625" style="2" customWidth="1"/>
    <col min="2309" max="2309" width="28.42578125" style="2" customWidth="1"/>
    <col min="2310" max="2310" width="68.42578125" style="2" customWidth="1"/>
    <col min="2311" max="2560" width="9.140625" style="2" hidden="1"/>
    <col min="2561" max="2561" width="66.5703125" style="2" customWidth="1"/>
    <col min="2562" max="2562" width="69.7109375" style="2" customWidth="1"/>
    <col min="2563" max="2563" width="31.42578125" style="2" customWidth="1"/>
    <col min="2564" max="2564" width="23.28515625" style="2" customWidth="1"/>
    <col min="2565" max="2565" width="28.42578125" style="2" customWidth="1"/>
    <col min="2566" max="2566" width="68.42578125" style="2" customWidth="1"/>
    <col min="2567" max="2816" width="9.140625" style="2" hidden="1"/>
    <col min="2817" max="2817" width="66.5703125" style="2" customWidth="1"/>
    <col min="2818" max="2818" width="69.7109375" style="2" customWidth="1"/>
    <col min="2819" max="2819" width="31.42578125" style="2" customWidth="1"/>
    <col min="2820" max="2820" width="23.28515625" style="2" customWidth="1"/>
    <col min="2821" max="2821" width="28.42578125" style="2" customWidth="1"/>
    <col min="2822" max="2822" width="68.42578125" style="2" customWidth="1"/>
    <col min="2823" max="3072" width="9.140625" style="2" hidden="1"/>
    <col min="3073" max="3073" width="66.5703125" style="2" customWidth="1"/>
    <col min="3074" max="3074" width="69.7109375" style="2" customWidth="1"/>
    <col min="3075" max="3075" width="31.42578125" style="2" customWidth="1"/>
    <col min="3076" max="3076" width="23.28515625" style="2" customWidth="1"/>
    <col min="3077" max="3077" width="28.42578125" style="2" customWidth="1"/>
    <col min="3078" max="3078" width="68.42578125" style="2" customWidth="1"/>
    <col min="3079" max="3328" width="9.140625" style="2" hidden="1"/>
    <col min="3329" max="3329" width="66.5703125" style="2" customWidth="1"/>
    <col min="3330" max="3330" width="69.7109375" style="2" customWidth="1"/>
    <col min="3331" max="3331" width="31.42578125" style="2" customWidth="1"/>
    <col min="3332" max="3332" width="23.28515625" style="2" customWidth="1"/>
    <col min="3333" max="3333" width="28.42578125" style="2" customWidth="1"/>
    <col min="3334" max="3334" width="68.42578125" style="2" customWidth="1"/>
    <col min="3335" max="3584" width="9.140625" style="2" hidden="1"/>
    <col min="3585" max="3585" width="66.5703125" style="2" customWidth="1"/>
    <col min="3586" max="3586" width="69.7109375" style="2" customWidth="1"/>
    <col min="3587" max="3587" width="31.42578125" style="2" customWidth="1"/>
    <col min="3588" max="3588" width="23.28515625" style="2" customWidth="1"/>
    <col min="3589" max="3589" width="28.42578125" style="2" customWidth="1"/>
    <col min="3590" max="3590" width="68.42578125" style="2" customWidth="1"/>
    <col min="3591" max="3840" width="9.140625" style="2" hidden="1"/>
    <col min="3841" max="3841" width="66.5703125" style="2" customWidth="1"/>
    <col min="3842" max="3842" width="69.7109375" style="2" customWidth="1"/>
    <col min="3843" max="3843" width="31.42578125" style="2" customWidth="1"/>
    <col min="3844" max="3844" width="23.28515625" style="2" customWidth="1"/>
    <col min="3845" max="3845" width="28.42578125" style="2" customWidth="1"/>
    <col min="3846" max="3846" width="68.42578125" style="2" customWidth="1"/>
    <col min="3847" max="4096" width="9.140625" style="2" hidden="1"/>
    <col min="4097" max="4097" width="66.5703125" style="2" customWidth="1"/>
    <col min="4098" max="4098" width="69.7109375" style="2" customWidth="1"/>
    <col min="4099" max="4099" width="31.42578125" style="2" customWidth="1"/>
    <col min="4100" max="4100" width="23.28515625" style="2" customWidth="1"/>
    <col min="4101" max="4101" width="28.42578125" style="2" customWidth="1"/>
    <col min="4102" max="4102" width="68.42578125" style="2" customWidth="1"/>
    <col min="4103" max="4352" width="9.140625" style="2" hidden="1"/>
    <col min="4353" max="4353" width="66.5703125" style="2" customWidth="1"/>
    <col min="4354" max="4354" width="69.7109375" style="2" customWidth="1"/>
    <col min="4355" max="4355" width="31.42578125" style="2" customWidth="1"/>
    <col min="4356" max="4356" width="23.28515625" style="2" customWidth="1"/>
    <col min="4357" max="4357" width="28.42578125" style="2" customWidth="1"/>
    <col min="4358" max="4358" width="68.42578125" style="2" customWidth="1"/>
    <col min="4359" max="4608" width="9.140625" style="2" hidden="1"/>
    <col min="4609" max="4609" width="66.5703125" style="2" customWidth="1"/>
    <col min="4610" max="4610" width="69.7109375" style="2" customWidth="1"/>
    <col min="4611" max="4611" width="31.42578125" style="2" customWidth="1"/>
    <col min="4612" max="4612" width="23.28515625" style="2" customWidth="1"/>
    <col min="4613" max="4613" width="28.42578125" style="2" customWidth="1"/>
    <col min="4614" max="4614" width="68.42578125" style="2" customWidth="1"/>
    <col min="4615" max="4864" width="9.140625" style="2" hidden="1"/>
    <col min="4865" max="4865" width="66.5703125" style="2" customWidth="1"/>
    <col min="4866" max="4866" width="69.7109375" style="2" customWidth="1"/>
    <col min="4867" max="4867" width="31.42578125" style="2" customWidth="1"/>
    <col min="4868" max="4868" width="23.28515625" style="2" customWidth="1"/>
    <col min="4869" max="4869" width="28.42578125" style="2" customWidth="1"/>
    <col min="4870" max="4870" width="68.42578125" style="2" customWidth="1"/>
    <col min="4871" max="5120" width="9.140625" style="2" hidden="1"/>
    <col min="5121" max="5121" width="66.5703125" style="2" customWidth="1"/>
    <col min="5122" max="5122" width="69.7109375" style="2" customWidth="1"/>
    <col min="5123" max="5123" width="31.42578125" style="2" customWidth="1"/>
    <col min="5124" max="5124" width="23.28515625" style="2" customWidth="1"/>
    <col min="5125" max="5125" width="28.42578125" style="2" customWidth="1"/>
    <col min="5126" max="5126" width="68.42578125" style="2" customWidth="1"/>
    <col min="5127" max="5376" width="9.140625" style="2" hidden="1"/>
    <col min="5377" max="5377" width="66.5703125" style="2" customWidth="1"/>
    <col min="5378" max="5378" width="69.7109375" style="2" customWidth="1"/>
    <col min="5379" max="5379" width="31.42578125" style="2" customWidth="1"/>
    <col min="5380" max="5380" width="23.28515625" style="2" customWidth="1"/>
    <col min="5381" max="5381" width="28.42578125" style="2" customWidth="1"/>
    <col min="5382" max="5382" width="68.42578125" style="2" customWidth="1"/>
    <col min="5383" max="5632" width="9.140625" style="2" hidden="1"/>
    <col min="5633" max="5633" width="66.5703125" style="2" customWidth="1"/>
    <col min="5634" max="5634" width="69.7109375" style="2" customWidth="1"/>
    <col min="5635" max="5635" width="31.42578125" style="2" customWidth="1"/>
    <col min="5636" max="5636" width="23.28515625" style="2" customWidth="1"/>
    <col min="5637" max="5637" width="28.42578125" style="2" customWidth="1"/>
    <col min="5638" max="5638" width="68.42578125" style="2" customWidth="1"/>
    <col min="5639" max="5888" width="9.140625" style="2" hidden="1"/>
    <col min="5889" max="5889" width="66.5703125" style="2" customWidth="1"/>
    <col min="5890" max="5890" width="69.7109375" style="2" customWidth="1"/>
    <col min="5891" max="5891" width="31.42578125" style="2" customWidth="1"/>
    <col min="5892" max="5892" width="23.28515625" style="2" customWidth="1"/>
    <col min="5893" max="5893" width="28.42578125" style="2" customWidth="1"/>
    <col min="5894" max="5894" width="68.42578125" style="2" customWidth="1"/>
    <col min="5895" max="6144" width="9.140625" style="2" hidden="1"/>
    <col min="6145" max="6145" width="66.5703125" style="2" customWidth="1"/>
    <col min="6146" max="6146" width="69.7109375" style="2" customWidth="1"/>
    <col min="6147" max="6147" width="31.42578125" style="2" customWidth="1"/>
    <col min="6148" max="6148" width="23.28515625" style="2" customWidth="1"/>
    <col min="6149" max="6149" width="28.42578125" style="2" customWidth="1"/>
    <col min="6150" max="6150" width="68.42578125" style="2" customWidth="1"/>
    <col min="6151" max="6400" width="9.140625" style="2" hidden="1"/>
    <col min="6401" max="6401" width="66.5703125" style="2" customWidth="1"/>
    <col min="6402" max="6402" width="69.7109375" style="2" customWidth="1"/>
    <col min="6403" max="6403" width="31.42578125" style="2" customWidth="1"/>
    <col min="6404" max="6404" width="23.28515625" style="2" customWidth="1"/>
    <col min="6405" max="6405" width="28.42578125" style="2" customWidth="1"/>
    <col min="6406" max="6406" width="68.42578125" style="2" customWidth="1"/>
    <col min="6407" max="6656" width="9.140625" style="2" hidden="1"/>
    <col min="6657" max="6657" width="66.5703125" style="2" customWidth="1"/>
    <col min="6658" max="6658" width="69.7109375" style="2" customWidth="1"/>
    <col min="6659" max="6659" width="31.42578125" style="2" customWidth="1"/>
    <col min="6660" max="6660" width="23.28515625" style="2" customWidth="1"/>
    <col min="6661" max="6661" width="28.42578125" style="2" customWidth="1"/>
    <col min="6662" max="6662" width="68.42578125" style="2" customWidth="1"/>
    <col min="6663" max="6912" width="9.140625" style="2" hidden="1"/>
    <col min="6913" max="6913" width="66.5703125" style="2" customWidth="1"/>
    <col min="6914" max="6914" width="69.7109375" style="2" customWidth="1"/>
    <col min="6915" max="6915" width="31.42578125" style="2" customWidth="1"/>
    <col min="6916" max="6916" width="23.28515625" style="2" customWidth="1"/>
    <col min="6917" max="6917" width="28.42578125" style="2" customWidth="1"/>
    <col min="6918" max="6918" width="68.42578125" style="2" customWidth="1"/>
    <col min="6919" max="7168" width="9.140625" style="2" hidden="1"/>
    <col min="7169" max="7169" width="66.5703125" style="2" customWidth="1"/>
    <col min="7170" max="7170" width="69.7109375" style="2" customWidth="1"/>
    <col min="7171" max="7171" width="31.42578125" style="2" customWidth="1"/>
    <col min="7172" max="7172" width="23.28515625" style="2" customWidth="1"/>
    <col min="7173" max="7173" width="28.42578125" style="2" customWidth="1"/>
    <col min="7174" max="7174" width="68.42578125" style="2" customWidth="1"/>
    <col min="7175" max="7424" width="9.140625" style="2" hidden="1"/>
    <col min="7425" max="7425" width="66.5703125" style="2" customWidth="1"/>
    <col min="7426" max="7426" width="69.7109375" style="2" customWidth="1"/>
    <col min="7427" max="7427" width="31.42578125" style="2" customWidth="1"/>
    <col min="7428" max="7428" width="23.28515625" style="2" customWidth="1"/>
    <col min="7429" max="7429" width="28.42578125" style="2" customWidth="1"/>
    <col min="7430" max="7430" width="68.42578125" style="2" customWidth="1"/>
    <col min="7431" max="7680" width="9.140625" style="2" hidden="1"/>
    <col min="7681" max="7681" width="66.5703125" style="2" customWidth="1"/>
    <col min="7682" max="7682" width="69.7109375" style="2" customWidth="1"/>
    <col min="7683" max="7683" width="31.42578125" style="2" customWidth="1"/>
    <col min="7684" max="7684" width="23.28515625" style="2" customWidth="1"/>
    <col min="7685" max="7685" width="28.42578125" style="2" customWidth="1"/>
    <col min="7686" max="7686" width="68.42578125" style="2" customWidth="1"/>
    <col min="7687" max="7936" width="9.140625" style="2" hidden="1"/>
    <col min="7937" max="7937" width="66.5703125" style="2" customWidth="1"/>
    <col min="7938" max="7938" width="69.7109375" style="2" customWidth="1"/>
    <col min="7939" max="7939" width="31.42578125" style="2" customWidth="1"/>
    <col min="7940" max="7940" width="23.28515625" style="2" customWidth="1"/>
    <col min="7941" max="7941" width="28.42578125" style="2" customWidth="1"/>
    <col min="7942" max="7942" width="68.42578125" style="2" customWidth="1"/>
    <col min="7943" max="8192" width="9.140625" style="2" hidden="1"/>
    <col min="8193" max="8193" width="66.5703125" style="2" customWidth="1"/>
    <col min="8194" max="8194" width="69.7109375" style="2" customWidth="1"/>
    <col min="8195" max="8195" width="31.42578125" style="2" customWidth="1"/>
    <col min="8196" max="8196" width="23.28515625" style="2" customWidth="1"/>
    <col min="8197" max="8197" width="28.42578125" style="2" customWidth="1"/>
    <col min="8198" max="8198" width="68.42578125" style="2" customWidth="1"/>
    <col min="8199" max="8448" width="9.140625" style="2" hidden="1"/>
    <col min="8449" max="8449" width="66.5703125" style="2" customWidth="1"/>
    <col min="8450" max="8450" width="69.7109375" style="2" customWidth="1"/>
    <col min="8451" max="8451" width="31.42578125" style="2" customWidth="1"/>
    <col min="8452" max="8452" width="23.28515625" style="2" customWidth="1"/>
    <col min="8453" max="8453" width="28.42578125" style="2" customWidth="1"/>
    <col min="8454" max="8454" width="68.42578125" style="2" customWidth="1"/>
    <col min="8455" max="8704" width="9.140625" style="2" hidden="1"/>
    <col min="8705" max="8705" width="66.5703125" style="2" customWidth="1"/>
    <col min="8706" max="8706" width="69.7109375" style="2" customWidth="1"/>
    <col min="8707" max="8707" width="31.42578125" style="2" customWidth="1"/>
    <col min="8708" max="8708" width="23.28515625" style="2" customWidth="1"/>
    <col min="8709" max="8709" width="28.42578125" style="2" customWidth="1"/>
    <col min="8710" max="8710" width="68.42578125" style="2" customWidth="1"/>
    <col min="8711" max="8960" width="9.140625" style="2" hidden="1"/>
    <col min="8961" max="8961" width="66.5703125" style="2" customWidth="1"/>
    <col min="8962" max="8962" width="69.7109375" style="2" customWidth="1"/>
    <col min="8963" max="8963" width="31.42578125" style="2" customWidth="1"/>
    <col min="8964" max="8964" width="23.28515625" style="2" customWidth="1"/>
    <col min="8965" max="8965" width="28.42578125" style="2" customWidth="1"/>
    <col min="8966" max="8966" width="68.42578125" style="2" customWidth="1"/>
    <col min="8967" max="9216" width="9.140625" style="2" hidden="1"/>
    <col min="9217" max="9217" width="66.5703125" style="2" customWidth="1"/>
    <col min="9218" max="9218" width="69.7109375" style="2" customWidth="1"/>
    <col min="9219" max="9219" width="31.42578125" style="2" customWidth="1"/>
    <col min="9220" max="9220" width="23.28515625" style="2" customWidth="1"/>
    <col min="9221" max="9221" width="28.42578125" style="2" customWidth="1"/>
    <col min="9222" max="9222" width="68.42578125" style="2" customWidth="1"/>
    <col min="9223" max="9472" width="9.140625" style="2" hidden="1"/>
    <col min="9473" max="9473" width="66.5703125" style="2" customWidth="1"/>
    <col min="9474" max="9474" width="69.7109375" style="2" customWidth="1"/>
    <col min="9475" max="9475" width="31.42578125" style="2" customWidth="1"/>
    <col min="9476" max="9476" width="23.28515625" style="2" customWidth="1"/>
    <col min="9477" max="9477" width="28.42578125" style="2" customWidth="1"/>
    <col min="9478" max="9478" width="68.42578125" style="2" customWidth="1"/>
    <col min="9479" max="9728" width="9.140625" style="2" hidden="1"/>
    <col min="9729" max="9729" width="66.5703125" style="2" customWidth="1"/>
    <col min="9730" max="9730" width="69.7109375" style="2" customWidth="1"/>
    <col min="9731" max="9731" width="31.42578125" style="2" customWidth="1"/>
    <col min="9732" max="9732" width="23.28515625" style="2" customWidth="1"/>
    <col min="9733" max="9733" width="28.42578125" style="2" customWidth="1"/>
    <col min="9734" max="9734" width="68.42578125" style="2" customWidth="1"/>
    <col min="9735" max="9984" width="9.140625" style="2" hidden="1"/>
    <col min="9985" max="9985" width="66.5703125" style="2" customWidth="1"/>
    <col min="9986" max="9986" width="69.7109375" style="2" customWidth="1"/>
    <col min="9987" max="9987" width="31.42578125" style="2" customWidth="1"/>
    <col min="9988" max="9988" width="23.28515625" style="2" customWidth="1"/>
    <col min="9989" max="9989" width="28.42578125" style="2" customWidth="1"/>
    <col min="9990" max="9990" width="68.42578125" style="2" customWidth="1"/>
    <col min="9991" max="10240" width="9.140625" style="2" hidden="1"/>
    <col min="10241" max="10241" width="66.5703125" style="2" customWidth="1"/>
    <col min="10242" max="10242" width="69.7109375" style="2" customWidth="1"/>
    <col min="10243" max="10243" width="31.42578125" style="2" customWidth="1"/>
    <col min="10244" max="10244" width="23.28515625" style="2" customWidth="1"/>
    <col min="10245" max="10245" width="28.42578125" style="2" customWidth="1"/>
    <col min="10246" max="10246" width="68.42578125" style="2" customWidth="1"/>
    <col min="10247" max="10496" width="9.140625" style="2" hidden="1"/>
    <col min="10497" max="10497" width="66.5703125" style="2" customWidth="1"/>
    <col min="10498" max="10498" width="69.7109375" style="2" customWidth="1"/>
    <col min="10499" max="10499" width="31.42578125" style="2" customWidth="1"/>
    <col min="10500" max="10500" width="23.28515625" style="2" customWidth="1"/>
    <col min="10501" max="10501" width="28.42578125" style="2" customWidth="1"/>
    <col min="10502" max="10502" width="68.42578125" style="2" customWidth="1"/>
    <col min="10503" max="10752" width="9.140625" style="2" hidden="1"/>
    <col min="10753" max="10753" width="66.5703125" style="2" customWidth="1"/>
    <col min="10754" max="10754" width="69.7109375" style="2" customWidth="1"/>
    <col min="10755" max="10755" width="31.42578125" style="2" customWidth="1"/>
    <col min="10756" max="10756" width="23.28515625" style="2" customWidth="1"/>
    <col min="10757" max="10757" width="28.42578125" style="2" customWidth="1"/>
    <col min="10758" max="10758" width="68.42578125" style="2" customWidth="1"/>
    <col min="10759" max="11008" width="9.140625" style="2" hidden="1"/>
    <col min="11009" max="11009" width="66.5703125" style="2" customWidth="1"/>
    <col min="11010" max="11010" width="69.7109375" style="2" customWidth="1"/>
    <col min="11011" max="11011" width="31.42578125" style="2" customWidth="1"/>
    <col min="11012" max="11012" width="23.28515625" style="2" customWidth="1"/>
    <col min="11013" max="11013" width="28.42578125" style="2" customWidth="1"/>
    <col min="11014" max="11014" width="68.42578125" style="2" customWidth="1"/>
    <col min="11015" max="11264" width="9.140625" style="2" hidden="1"/>
    <col min="11265" max="11265" width="66.5703125" style="2" customWidth="1"/>
    <col min="11266" max="11266" width="69.7109375" style="2" customWidth="1"/>
    <col min="11267" max="11267" width="31.42578125" style="2" customWidth="1"/>
    <col min="11268" max="11268" width="23.28515625" style="2" customWidth="1"/>
    <col min="11269" max="11269" width="28.42578125" style="2" customWidth="1"/>
    <col min="11270" max="11270" width="68.42578125" style="2" customWidth="1"/>
    <col min="11271" max="11520" width="9.140625" style="2" hidden="1"/>
    <col min="11521" max="11521" width="66.5703125" style="2" customWidth="1"/>
    <col min="11522" max="11522" width="69.7109375" style="2" customWidth="1"/>
    <col min="11523" max="11523" width="31.42578125" style="2" customWidth="1"/>
    <col min="11524" max="11524" width="23.28515625" style="2" customWidth="1"/>
    <col min="11525" max="11525" width="28.42578125" style="2" customWidth="1"/>
    <col min="11526" max="11526" width="68.42578125" style="2" customWidth="1"/>
    <col min="11527" max="11776" width="9.140625" style="2" hidden="1"/>
    <col min="11777" max="11777" width="66.5703125" style="2" customWidth="1"/>
    <col min="11778" max="11778" width="69.7109375" style="2" customWidth="1"/>
    <col min="11779" max="11779" width="31.42578125" style="2" customWidth="1"/>
    <col min="11780" max="11780" width="23.28515625" style="2" customWidth="1"/>
    <col min="11781" max="11781" width="28.42578125" style="2" customWidth="1"/>
    <col min="11782" max="11782" width="68.42578125" style="2" customWidth="1"/>
    <col min="11783" max="12032" width="9.140625" style="2" hidden="1"/>
    <col min="12033" max="12033" width="66.5703125" style="2" customWidth="1"/>
    <col min="12034" max="12034" width="69.7109375" style="2" customWidth="1"/>
    <col min="12035" max="12035" width="31.42578125" style="2" customWidth="1"/>
    <col min="12036" max="12036" width="23.28515625" style="2" customWidth="1"/>
    <col min="12037" max="12037" width="28.42578125" style="2" customWidth="1"/>
    <col min="12038" max="12038" width="68.42578125" style="2" customWidth="1"/>
    <col min="12039" max="12288" width="9.140625" style="2" hidden="1"/>
    <col min="12289" max="12289" width="66.5703125" style="2" customWidth="1"/>
    <col min="12290" max="12290" width="69.7109375" style="2" customWidth="1"/>
    <col min="12291" max="12291" width="31.42578125" style="2" customWidth="1"/>
    <col min="12292" max="12292" width="23.28515625" style="2" customWidth="1"/>
    <col min="12293" max="12293" width="28.42578125" style="2" customWidth="1"/>
    <col min="12294" max="12294" width="68.42578125" style="2" customWidth="1"/>
    <col min="12295" max="12544" width="9.140625" style="2" hidden="1"/>
    <col min="12545" max="12545" width="66.5703125" style="2" customWidth="1"/>
    <col min="12546" max="12546" width="69.7109375" style="2" customWidth="1"/>
    <col min="12547" max="12547" width="31.42578125" style="2" customWidth="1"/>
    <col min="12548" max="12548" width="23.28515625" style="2" customWidth="1"/>
    <col min="12549" max="12549" width="28.42578125" style="2" customWidth="1"/>
    <col min="12550" max="12550" width="68.42578125" style="2" customWidth="1"/>
    <col min="12551" max="12800" width="9.140625" style="2" hidden="1"/>
    <col min="12801" max="12801" width="66.5703125" style="2" customWidth="1"/>
    <col min="12802" max="12802" width="69.7109375" style="2" customWidth="1"/>
    <col min="12803" max="12803" width="31.42578125" style="2" customWidth="1"/>
    <col min="12804" max="12804" width="23.28515625" style="2" customWidth="1"/>
    <col min="12805" max="12805" width="28.42578125" style="2" customWidth="1"/>
    <col min="12806" max="12806" width="68.42578125" style="2" customWidth="1"/>
    <col min="12807" max="13056" width="9.140625" style="2" hidden="1"/>
    <col min="13057" max="13057" width="66.5703125" style="2" customWidth="1"/>
    <col min="13058" max="13058" width="69.7109375" style="2" customWidth="1"/>
    <col min="13059" max="13059" width="31.42578125" style="2" customWidth="1"/>
    <col min="13060" max="13060" width="23.28515625" style="2" customWidth="1"/>
    <col min="13061" max="13061" width="28.42578125" style="2" customWidth="1"/>
    <col min="13062" max="13062" width="68.42578125" style="2" customWidth="1"/>
    <col min="13063" max="13312" width="9.140625" style="2" hidden="1"/>
    <col min="13313" max="13313" width="66.5703125" style="2" customWidth="1"/>
    <col min="13314" max="13314" width="69.7109375" style="2" customWidth="1"/>
    <col min="13315" max="13315" width="31.42578125" style="2" customWidth="1"/>
    <col min="13316" max="13316" width="23.28515625" style="2" customWidth="1"/>
    <col min="13317" max="13317" width="28.42578125" style="2" customWidth="1"/>
    <col min="13318" max="13318" width="68.42578125" style="2" customWidth="1"/>
    <col min="13319" max="13568" width="9.140625" style="2" hidden="1"/>
    <col min="13569" max="13569" width="66.5703125" style="2" customWidth="1"/>
    <col min="13570" max="13570" width="69.7109375" style="2" customWidth="1"/>
    <col min="13571" max="13571" width="31.42578125" style="2" customWidth="1"/>
    <col min="13572" max="13572" width="23.28515625" style="2" customWidth="1"/>
    <col min="13573" max="13573" width="28.42578125" style="2" customWidth="1"/>
    <col min="13574" max="13574" width="68.42578125" style="2" customWidth="1"/>
    <col min="13575" max="13824" width="9.140625" style="2" hidden="1"/>
    <col min="13825" max="13825" width="66.5703125" style="2" customWidth="1"/>
    <col min="13826" max="13826" width="69.7109375" style="2" customWidth="1"/>
    <col min="13827" max="13827" width="31.42578125" style="2" customWidth="1"/>
    <col min="13828" max="13828" width="23.28515625" style="2" customWidth="1"/>
    <col min="13829" max="13829" width="28.42578125" style="2" customWidth="1"/>
    <col min="13830" max="13830" width="68.42578125" style="2" customWidth="1"/>
    <col min="13831" max="14080" width="9.140625" style="2" hidden="1"/>
    <col min="14081" max="14081" width="66.5703125" style="2" customWidth="1"/>
    <col min="14082" max="14082" width="69.7109375" style="2" customWidth="1"/>
    <col min="14083" max="14083" width="31.42578125" style="2" customWidth="1"/>
    <col min="14084" max="14084" width="23.28515625" style="2" customWidth="1"/>
    <col min="14085" max="14085" width="28.42578125" style="2" customWidth="1"/>
    <col min="14086" max="14086" width="68.42578125" style="2" customWidth="1"/>
    <col min="14087" max="14336" width="9.140625" style="2" hidden="1"/>
    <col min="14337" max="14337" width="66.5703125" style="2" customWidth="1"/>
    <col min="14338" max="14338" width="69.7109375" style="2" customWidth="1"/>
    <col min="14339" max="14339" width="31.42578125" style="2" customWidth="1"/>
    <col min="14340" max="14340" width="23.28515625" style="2" customWidth="1"/>
    <col min="14341" max="14341" width="28.42578125" style="2" customWidth="1"/>
    <col min="14342" max="14342" width="68.42578125" style="2" customWidth="1"/>
    <col min="14343" max="14592" width="9.140625" style="2" hidden="1"/>
    <col min="14593" max="14593" width="66.5703125" style="2" customWidth="1"/>
    <col min="14594" max="14594" width="69.7109375" style="2" customWidth="1"/>
    <col min="14595" max="14595" width="31.42578125" style="2" customWidth="1"/>
    <col min="14596" max="14596" width="23.28515625" style="2" customWidth="1"/>
    <col min="14597" max="14597" width="28.42578125" style="2" customWidth="1"/>
    <col min="14598" max="14598" width="68.42578125" style="2" customWidth="1"/>
    <col min="14599" max="14848" width="9.140625" style="2" hidden="1"/>
    <col min="14849" max="14849" width="66.5703125" style="2" customWidth="1"/>
    <col min="14850" max="14850" width="69.7109375" style="2" customWidth="1"/>
    <col min="14851" max="14851" width="31.42578125" style="2" customWidth="1"/>
    <col min="14852" max="14852" width="23.28515625" style="2" customWidth="1"/>
    <col min="14853" max="14853" width="28.42578125" style="2" customWidth="1"/>
    <col min="14854" max="14854" width="68.42578125" style="2" customWidth="1"/>
    <col min="14855" max="15104" width="9.140625" style="2" hidden="1"/>
    <col min="15105" max="15105" width="66.5703125" style="2" customWidth="1"/>
    <col min="15106" max="15106" width="69.7109375" style="2" customWidth="1"/>
    <col min="15107" max="15107" width="31.42578125" style="2" customWidth="1"/>
    <col min="15108" max="15108" width="23.28515625" style="2" customWidth="1"/>
    <col min="15109" max="15109" width="28.42578125" style="2" customWidth="1"/>
    <col min="15110" max="15110" width="68.42578125" style="2" customWidth="1"/>
    <col min="15111" max="15360" width="9.140625" style="2" hidden="1"/>
    <col min="15361" max="15361" width="66.5703125" style="2" customWidth="1"/>
    <col min="15362" max="15362" width="69.7109375" style="2" customWidth="1"/>
    <col min="15363" max="15363" width="31.42578125" style="2" customWidth="1"/>
    <col min="15364" max="15364" width="23.28515625" style="2" customWidth="1"/>
    <col min="15365" max="15365" width="28.42578125" style="2" customWidth="1"/>
    <col min="15366" max="15366" width="68.42578125" style="2" customWidth="1"/>
    <col min="15367" max="15616" width="9.140625" style="2" hidden="1"/>
    <col min="15617" max="15617" width="66.5703125" style="2" customWidth="1"/>
    <col min="15618" max="15618" width="69.7109375" style="2" customWidth="1"/>
    <col min="15619" max="15619" width="31.42578125" style="2" customWidth="1"/>
    <col min="15620" max="15620" width="23.28515625" style="2" customWidth="1"/>
    <col min="15621" max="15621" width="28.42578125" style="2" customWidth="1"/>
    <col min="15622" max="15622" width="68.42578125" style="2" customWidth="1"/>
    <col min="15623" max="15872" width="9.140625" style="2" hidden="1"/>
    <col min="15873" max="15873" width="66.5703125" style="2" customWidth="1"/>
    <col min="15874" max="15874" width="69.7109375" style="2" customWidth="1"/>
    <col min="15875" max="15875" width="31.42578125" style="2" customWidth="1"/>
    <col min="15876" max="15876" width="23.28515625" style="2" customWidth="1"/>
    <col min="15877" max="15877" width="28.42578125" style="2" customWidth="1"/>
    <col min="15878" max="15878" width="68.42578125" style="2" customWidth="1"/>
    <col min="15879" max="16128" width="9.140625" style="2" hidden="1"/>
    <col min="16129" max="16129" width="66.5703125" style="2" customWidth="1"/>
    <col min="16130" max="16130" width="69.7109375" style="2" customWidth="1"/>
    <col min="16131" max="16131" width="31.42578125" style="2" customWidth="1"/>
    <col min="16132" max="16132" width="23.28515625" style="2" customWidth="1"/>
    <col min="16133" max="16133" width="28.42578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440" t="s">
        <v>674</v>
      </c>
      <c r="B1" s="441"/>
      <c r="C1" s="441"/>
      <c r="D1" s="441"/>
      <c r="E1" s="441"/>
      <c r="F1" s="442"/>
    </row>
    <row r="2" spans="1:7" ht="18.75" x14ac:dyDescent="0.25">
      <c r="A2" s="443" t="s">
        <v>1115</v>
      </c>
      <c r="B2" s="444"/>
      <c r="C2" s="444"/>
      <c r="D2" s="444"/>
      <c r="E2" s="444"/>
      <c r="F2" s="445"/>
    </row>
    <row r="3" spans="1:7" ht="5.25" customHeight="1" x14ac:dyDescent="0.25">
      <c r="A3" s="446"/>
      <c r="B3" s="446"/>
      <c r="C3" s="446"/>
      <c r="D3" s="446"/>
      <c r="E3" s="446"/>
      <c r="F3" s="446"/>
    </row>
    <row r="4" spans="1:7" ht="36" customHeight="1" thickBot="1" x14ac:dyDescent="0.3">
      <c r="A4" s="169" t="s">
        <v>19</v>
      </c>
      <c r="B4" s="170" t="s">
        <v>787</v>
      </c>
      <c r="C4" s="171" t="s">
        <v>20</v>
      </c>
      <c r="D4" s="171" t="s">
        <v>21</v>
      </c>
      <c r="E4" s="170" t="s">
        <v>22</v>
      </c>
      <c r="F4" s="172" t="s">
        <v>23</v>
      </c>
    </row>
    <row r="5" spans="1:7" s="64" customFormat="1" x14ac:dyDescent="0.25">
      <c r="A5" s="355" t="s">
        <v>555</v>
      </c>
      <c r="B5" s="356" t="s">
        <v>91</v>
      </c>
      <c r="C5" s="356" t="s">
        <v>1192</v>
      </c>
      <c r="D5" s="356" t="s">
        <v>92</v>
      </c>
      <c r="E5" s="62">
        <v>44718</v>
      </c>
      <c r="F5" s="356" t="s">
        <v>566</v>
      </c>
      <c r="G5" s="63"/>
    </row>
    <row r="6" spans="1:7" s="64" customFormat="1" x14ac:dyDescent="0.25">
      <c r="A6" s="355" t="s">
        <v>729</v>
      </c>
      <c r="B6" s="356" t="s">
        <v>419</v>
      </c>
      <c r="C6" s="356" t="s">
        <v>420</v>
      </c>
      <c r="D6" s="356" t="s">
        <v>421</v>
      </c>
      <c r="E6" s="62">
        <v>43904</v>
      </c>
      <c r="F6" s="356" t="s">
        <v>569</v>
      </c>
      <c r="G6" s="63"/>
    </row>
    <row r="7" spans="1:7" s="64" customFormat="1" x14ac:dyDescent="0.25">
      <c r="A7" s="447" t="s">
        <v>641</v>
      </c>
      <c r="B7" s="57" t="s">
        <v>900</v>
      </c>
      <c r="C7" s="356" t="s">
        <v>882</v>
      </c>
      <c r="D7" s="356" t="s">
        <v>883</v>
      </c>
      <c r="E7" s="62">
        <v>46955</v>
      </c>
      <c r="F7" s="356" t="s">
        <v>326</v>
      </c>
      <c r="G7" s="63"/>
    </row>
    <row r="8" spans="1:7" s="64" customFormat="1" x14ac:dyDescent="0.25">
      <c r="A8" s="439" t="s">
        <v>641</v>
      </c>
      <c r="B8" s="57" t="s">
        <v>942</v>
      </c>
      <c r="C8" s="356" t="s">
        <v>644</v>
      </c>
      <c r="D8" s="356" t="s">
        <v>645</v>
      </c>
      <c r="E8" s="62">
        <v>45509</v>
      </c>
      <c r="F8" s="356" t="s">
        <v>326</v>
      </c>
      <c r="G8" s="63"/>
    </row>
    <row r="9" spans="1:7" s="64" customFormat="1" x14ac:dyDescent="0.25">
      <c r="A9" s="439" t="s">
        <v>641</v>
      </c>
      <c r="B9" s="57" t="s">
        <v>942</v>
      </c>
      <c r="C9" s="356" t="s">
        <v>644</v>
      </c>
      <c r="D9" s="356" t="s">
        <v>646</v>
      </c>
      <c r="E9" s="62">
        <v>45869</v>
      </c>
      <c r="F9" s="356" t="s">
        <v>326</v>
      </c>
      <c r="G9" s="65"/>
    </row>
    <row r="10" spans="1:7" s="64" customFormat="1" x14ac:dyDescent="0.25">
      <c r="A10" s="439" t="s">
        <v>641</v>
      </c>
      <c r="B10" s="57" t="s">
        <v>942</v>
      </c>
      <c r="C10" s="356" t="s">
        <v>644</v>
      </c>
      <c r="D10" s="356" t="s">
        <v>647</v>
      </c>
      <c r="E10" s="62">
        <v>46229</v>
      </c>
      <c r="F10" s="356" t="s">
        <v>326</v>
      </c>
      <c r="G10" s="65"/>
    </row>
    <row r="11" spans="1:7" s="64" customFormat="1" x14ac:dyDescent="0.25">
      <c r="A11" s="439" t="s">
        <v>641</v>
      </c>
      <c r="B11" s="57" t="s">
        <v>850</v>
      </c>
      <c r="C11" s="356" t="s">
        <v>788</v>
      </c>
      <c r="D11" s="356" t="s">
        <v>789</v>
      </c>
      <c r="E11" s="62">
        <v>45236</v>
      </c>
      <c r="F11" s="356" t="s">
        <v>326</v>
      </c>
      <c r="G11" s="65"/>
    </row>
    <row r="12" spans="1:7" s="64" customFormat="1" x14ac:dyDescent="0.25">
      <c r="A12" s="439" t="s">
        <v>328</v>
      </c>
      <c r="B12" s="356" t="s">
        <v>519</v>
      </c>
      <c r="C12" s="356" t="s">
        <v>520</v>
      </c>
      <c r="D12" s="356" t="s">
        <v>903</v>
      </c>
      <c r="E12" s="62">
        <v>43609</v>
      </c>
      <c r="F12" s="356" t="s">
        <v>328</v>
      </c>
      <c r="G12" s="65"/>
    </row>
    <row r="13" spans="1:7" s="64" customFormat="1" x14ac:dyDescent="0.25">
      <c r="A13" s="447" t="s">
        <v>328</v>
      </c>
      <c r="B13" s="356" t="s">
        <v>519</v>
      </c>
      <c r="C13" s="356" t="s">
        <v>520</v>
      </c>
      <c r="D13" s="356" t="s">
        <v>904</v>
      </c>
      <c r="E13" s="62">
        <v>43616</v>
      </c>
      <c r="F13" s="356" t="s">
        <v>328</v>
      </c>
      <c r="G13" s="65"/>
    </row>
    <row r="14" spans="1:7" s="64" customFormat="1" x14ac:dyDescent="0.25">
      <c r="A14" s="447" t="s">
        <v>328</v>
      </c>
      <c r="B14" s="356" t="s">
        <v>519</v>
      </c>
      <c r="C14" s="356" t="s">
        <v>520</v>
      </c>
      <c r="D14" s="356" t="s">
        <v>943</v>
      </c>
      <c r="E14" s="62">
        <v>43623</v>
      </c>
      <c r="F14" s="356" t="s">
        <v>328</v>
      </c>
      <c r="G14" s="65"/>
    </row>
    <row r="15" spans="1:7" s="64" customFormat="1" x14ac:dyDescent="0.25">
      <c r="A15" s="447" t="s">
        <v>328</v>
      </c>
      <c r="B15" s="356" t="s">
        <v>519</v>
      </c>
      <c r="C15" s="356" t="s">
        <v>520</v>
      </c>
      <c r="D15" s="356" t="s">
        <v>944</v>
      </c>
      <c r="E15" s="62">
        <v>43630</v>
      </c>
      <c r="F15" s="356" t="s">
        <v>328</v>
      </c>
      <c r="G15" s="65"/>
    </row>
    <row r="16" spans="1:7" s="64" customFormat="1" x14ac:dyDescent="0.25">
      <c r="A16" s="447" t="s">
        <v>328</v>
      </c>
      <c r="B16" s="356" t="s">
        <v>519</v>
      </c>
      <c r="C16" s="356" t="s">
        <v>520</v>
      </c>
      <c r="D16" s="356" t="s">
        <v>945</v>
      </c>
      <c r="E16" s="62">
        <v>43637</v>
      </c>
      <c r="F16" s="356" t="s">
        <v>328</v>
      </c>
      <c r="G16" s="65"/>
    </row>
    <row r="17" spans="1:7" s="64" customFormat="1" x14ac:dyDescent="0.25">
      <c r="A17" s="439" t="s">
        <v>328</v>
      </c>
      <c r="B17" s="356" t="s">
        <v>519</v>
      </c>
      <c r="C17" s="356" t="s">
        <v>520</v>
      </c>
      <c r="D17" s="356" t="s">
        <v>946</v>
      </c>
      <c r="E17" s="62">
        <v>43644</v>
      </c>
      <c r="F17" s="356" t="s">
        <v>328</v>
      </c>
      <c r="G17" s="65"/>
    </row>
    <row r="18" spans="1:7" s="64" customFormat="1" x14ac:dyDescent="0.25">
      <c r="A18" s="439" t="s">
        <v>328</v>
      </c>
      <c r="B18" s="356" t="s">
        <v>519</v>
      </c>
      <c r="C18" s="356" t="s">
        <v>520</v>
      </c>
      <c r="D18" s="356" t="s">
        <v>947</v>
      </c>
      <c r="E18" s="62">
        <v>43651</v>
      </c>
      <c r="F18" s="356" t="s">
        <v>328</v>
      </c>
      <c r="G18" s="63"/>
    </row>
    <row r="19" spans="1:7" s="64" customFormat="1" x14ac:dyDescent="0.25">
      <c r="A19" s="439" t="s">
        <v>328</v>
      </c>
      <c r="B19" s="356" t="s">
        <v>519</v>
      </c>
      <c r="C19" s="356" t="s">
        <v>520</v>
      </c>
      <c r="D19" s="356" t="s">
        <v>948</v>
      </c>
      <c r="E19" s="62">
        <v>43665</v>
      </c>
      <c r="F19" s="356" t="s">
        <v>328</v>
      </c>
      <c r="G19" s="63"/>
    </row>
    <row r="20" spans="1:7" s="64" customFormat="1" x14ac:dyDescent="0.25">
      <c r="A20" s="439" t="s">
        <v>328</v>
      </c>
      <c r="B20" s="356" t="s">
        <v>519</v>
      </c>
      <c r="C20" s="356" t="s">
        <v>520</v>
      </c>
      <c r="D20" s="356" t="s">
        <v>949</v>
      </c>
      <c r="E20" s="62">
        <v>43672</v>
      </c>
      <c r="F20" s="356" t="s">
        <v>328</v>
      </c>
      <c r="G20" s="65"/>
    </row>
    <row r="21" spans="1:7" s="64" customFormat="1" x14ac:dyDescent="0.25">
      <c r="A21" s="439" t="s">
        <v>328</v>
      </c>
      <c r="B21" s="356" t="s">
        <v>519</v>
      </c>
      <c r="C21" s="356" t="s">
        <v>520</v>
      </c>
      <c r="D21" s="356" t="s">
        <v>1097</v>
      </c>
      <c r="E21" s="62">
        <v>43679</v>
      </c>
      <c r="F21" s="356" t="s">
        <v>328</v>
      </c>
      <c r="G21" s="65"/>
    </row>
    <row r="22" spans="1:7" s="64" customFormat="1" x14ac:dyDescent="0.25">
      <c r="A22" s="439" t="s">
        <v>328</v>
      </c>
      <c r="B22" s="356" t="s">
        <v>519</v>
      </c>
      <c r="C22" s="356" t="s">
        <v>520</v>
      </c>
      <c r="D22" s="356" t="s">
        <v>851</v>
      </c>
      <c r="E22" s="62">
        <v>43595</v>
      </c>
      <c r="F22" s="356" t="s">
        <v>328</v>
      </c>
      <c r="G22" s="65"/>
    </row>
    <row r="23" spans="1:7" s="64" customFormat="1" x14ac:dyDescent="0.25">
      <c r="A23" s="439" t="s">
        <v>328</v>
      </c>
      <c r="B23" s="356" t="s">
        <v>519</v>
      </c>
      <c r="C23" s="356" t="s">
        <v>520</v>
      </c>
      <c r="D23" s="356" t="s">
        <v>852</v>
      </c>
      <c r="E23" s="62">
        <v>43609</v>
      </c>
      <c r="F23" s="356" t="s">
        <v>328</v>
      </c>
      <c r="G23" s="65"/>
    </row>
    <row r="24" spans="1:7" s="64" customFormat="1" x14ac:dyDescent="0.25">
      <c r="A24" s="439" t="s">
        <v>328</v>
      </c>
      <c r="B24" s="356" t="s">
        <v>519</v>
      </c>
      <c r="C24" s="356" t="s">
        <v>520</v>
      </c>
      <c r="D24" s="356" t="s">
        <v>884</v>
      </c>
      <c r="E24" s="62">
        <v>43623</v>
      </c>
      <c r="F24" s="356" t="s">
        <v>328</v>
      </c>
      <c r="G24" s="65"/>
    </row>
    <row r="25" spans="1:7" s="64" customFormat="1" x14ac:dyDescent="0.25">
      <c r="A25" s="439" t="s">
        <v>328</v>
      </c>
      <c r="B25" s="356" t="s">
        <v>519</v>
      </c>
      <c r="C25" s="356" t="s">
        <v>520</v>
      </c>
      <c r="D25" s="356" t="s">
        <v>885</v>
      </c>
      <c r="E25" s="62">
        <v>43651</v>
      </c>
      <c r="F25" s="356" t="s">
        <v>328</v>
      </c>
    </row>
    <row r="26" spans="1:7" s="64" customFormat="1" x14ac:dyDescent="0.25">
      <c r="A26" s="439" t="s">
        <v>328</v>
      </c>
      <c r="B26" s="356" t="s">
        <v>519</v>
      </c>
      <c r="C26" s="356" t="s">
        <v>520</v>
      </c>
      <c r="D26" s="356" t="s">
        <v>886</v>
      </c>
      <c r="E26" s="62">
        <v>43665</v>
      </c>
      <c r="F26" s="356" t="s">
        <v>328</v>
      </c>
      <c r="G26" s="65"/>
    </row>
    <row r="27" spans="1:7" s="64" customFormat="1" x14ac:dyDescent="0.25">
      <c r="A27" s="439" t="s">
        <v>328</v>
      </c>
      <c r="B27" s="356" t="s">
        <v>519</v>
      </c>
      <c r="C27" s="356" t="s">
        <v>520</v>
      </c>
      <c r="D27" s="356" t="s">
        <v>905</v>
      </c>
      <c r="E27" s="62">
        <v>43679</v>
      </c>
      <c r="F27" s="356" t="s">
        <v>328</v>
      </c>
      <c r="G27" s="65"/>
    </row>
    <row r="28" spans="1:7" s="64" customFormat="1" x14ac:dyDescent="0.25">
      <c r="A28" s="439" t="s">
        <v>328</v>
      </c>
      <c r="B28" s="356" t="s">
        <v>519</v>
      </c>
      <c r="C28" s="356" t="s">
        <v>520</v>
      </c>
      <c r="D28" s="356" t="s">
        <v>906</v>
      </c>
      <c r="E28" s="62">
        <v>43700</v>
      </c>
      <c r="F28" s="356" t="s">
        <v>328</v>
      </c>
      <c r="G28" s="65"/>
    </row>
    <row r="29" spans="1:7" s="64" customFormat="1" x14ac:dyDescent="0.25">
      <c r="A29" s="439" t="s">
        <v>328</v>
      </c>
      <c r="B29" s="356" t="s">
        <v>519</v>
      </c>
      <c r="C29" s="356" t="s">
        <v>520</v>
      </c>
      <c r="D29" s="356" t="s">
        <v>907</v>
      </c>
      <c r="E29" s="62">
        <v>43707</v>
      </c>
      <c r="F29" s="356" t="s">
        <v>328</v>
      </c>
      <c r="G29" s="63"/>
    </row>
    <row r="30" spans="1:7" s="64" customFormat="1" x14ac:dyDescent="0.25">
      <c r="A30" s="439" t="s">
        <v>328</v>
      </c>
      <c r="B30" s="356" t="s">
        <v>519</v>
      </c>
      <c r="C30" s="356" t="s">
        <v>520</v>
      </c>
      <c r="D30" s="356" t="s">
        <v>950</v>
      </c>
      <c r="E30" s="62">
        <v>43714</v>
      </c>
      <c r="F30" s="356" t="s">
        <v>328</v>
      </c>
      <c r="G30" s="63"/>
    </row>
    <row r="31" spans="1:7" s="64" customFormat="1" x14ac:dyDescent="0.25">
      <c r="A31" s="439" t="s">
        <v>328</v>
      </c>
      <c r="B31" s="356" t="s">
        <v>519</v>
      </c>
      <c r="C31" s="356" t="s">
        <v>520</v>
      </c>
      <c r="D31" s="356" t="s">
        <v>951</v>
      </c>
      <c r="E31" s="62">
        <v>43721</v>
      </c>
      <c r="F31" s="356" t="s">
        <v>328</v>
      </c>
      <c r="G31" s="65"/>
    </row>
    <row r="32" spans="1:7" s="64" customFormat="1" x14ac:dyDescent="0.25">
      <c r="A32" s="439" t="s">
        <v>328</v>
      </c>
      <c r="B32" s="356" t="s">
        <v>519</v>
      </c>
      <c r="C32" s="356" t="s">
        <v>520</v>
      </c>
      <c r="D32" s="356" t="s">
        <v>952</v>
      </c>
      <c r="E32" s="62">
        <v>43728</v>
      </c>
      <c r="F32" s="356" t="s">
        <v>328</v>
      </c>
      <c r="G32" s="65"/>
    </row>
    <row r="33" spans="1:7" s="64" customFormat="1" x14ac:dyDescent="0.25">
      <c r="A33" s="439" t="s">
        <v>328</v>
      </c>
      <c r="B33" s="356" t="s">
        <v>519</v>
      </c>
      <c r="C33" s="356" t="s">
        <v>520</v>
      </c>
      <c r="D33" s="356" t="s">
        <v>953</v>
      </c>
      <c r="E33" s="62">
        <v>43735</v>
      </c>
      <c r="F33" s="356" t="s">
        <v>328</v>
      </c>
      <c r="G33" s="65"/>
    </row>
    <row r="34" spans="1:7" s="64" customFormat="1" x14ac:dyDescent="0.25">
      <c r="A34" s="439" t="s">
        <v>328</v>
      </c>
      <c r="B34" s="356" t="s">
        <v>519</v>
      </c>
      <c r="C34" s="356" t="s">
        <v>520</v>
      </c>
      <c r="D34" s="356" t="s">
        <v>954</v>
      </c>
      <c r="E34" s="62">
        <v>43742</v>
      </c>
      <c r="F34" s="356" t="s">
        <v>328</v>
      </c>
      <c r="G34" s="65"/>
    </row>
    <row r="35" spans="1:7" s="64" customFormat="1" x14ac:dyDescent="0.25">
      <c r="A35" s="439" t="s">
        <v>328</v>
      </c>
      <c r="B35" s="356" t="s">
        <v>519</v>
      </c>
      <c r="C35" s="356" t="s">
        <v>520</v>
      </c>
      <c r="D35" s="356" t="s">
        <v>955</v>
      </c>
      <c r="E35" s="62">
        <v>43749</v>
      </c>
      <c r="F35" s="356" t="s">
        <v>328</v>
      </c>
      <c r="G35" s="65"/>
    </row>
    <row r="36" spans="1:7" s="64" customFormat="1" x14ac:dyDescent="0.25">
      <c r="A36" s="439" t="s">
        <v>9</v>
      </c>
      <c r="B36" s="57" t="s">
        <v>809</v>
      </c>
      <c r="C36" s="356" t="s">
        <v>492</v>
      </c>
      <c r="D36" s="356" t="s">
        <v>493</v>
      </c>
      <c r="E36" s="62">
        <v>44777</v>
      </c>
      <c r="F36" s="356" t="s">
        <v>568</v>
      </c>
      <c r="G36" s="65"/>
    </row>
    <row r="37" spans="1:7" s="64" customFormat="1" x14ac:dyDescent="0.25">
      <c r="A37" s="439" t="s">
        <v>9</v>
      </c>
      <c r="B37" s="57" t="s">
        <v>956</v>
      </c>
      <c r="C37" s="356" t="s">
        <v>352</v>
      </c>
      <c r="D37" s="356" t="s">
        <v>353</v>
      </c>
      <c r="E37" s="62">
        <v>46984</v>
      </c>
      <c r="F37" s="356" t="s">
        <v>568</v>
      </c>
      <c r="G37" s="65"/>
    </row>
    <row r="38" spans="1:7" s="64" customFormat="1" x14ac:dyDescent="0.25">
      <c r="A38" s="356" t="s">
        <v>1098</v>
      </c>
      <c r="B38" s="356" t="s">
        <v>25</v>
      </c>
      <c r="C38" s="356" t="s">
        <v>26</v>
      </c>
      <c r="D38" s="356" t="s">
        <v>27</v>
      </c>
      <c r="E38" s="62">
        <v>43794</v>
      </c>
      <c r="F38" s="356" t="s">
        <v>569</v>
      </c>
      <c r="G38" s="63"/>
    </row>
    <row r="39" spans="1:7" s="64" customFormat="1" x14ac:dyDescent="0.25">
      <c r="A39" s="439" t="s">
        <v>10</v>
      </c>
      <c r="B39" s="356" t="s">
        <v>336</v>
      </c>
      <c r="C39" s="356" t="s">
        <v>337</v>
      </c>
      <c r="D39" s="356" t="s">
        <v>338</v>
      </c>
      <c r="E39" s="62">
        <v>44438</v>
      </c>
      <c r="F39" s="356" t="s">
        <v>570</v>
      </c>
      <c r="G39" s="63"/>
    </row>
    <row r="40" spans="1:7" s="64" customFormat="1" x14ac:dyDescent="0.25">
      <c r="A40" s="439" t="s">
        <v>10</v>
      </c>
      <c r="B40" s="356" t="s">
        <v>908</v>
      </c>
      <c r="C40" s="356" t="s">
        <v>385</v>
      </c>
      <c r="D40" s="356" t="s">
        <v>386</v>
      </c>
      <c r="E40" s="62">
        <v>44456</v>
      </c>
      <c r="F40" s="356" t="s">
        <v>570</v>
      </c>
      <c r="G40" s="63"/>
    </row>
    <row r="41" spans="1:7" s="64" customFormat="1" x14ac:dyDescent="0.25">
      <c r="A41" s="439" t="s">
        <v>10</v>
      </c>
      <c r="B41" s="57" t="s">
        <v>834</v>
      </c>
      <c r="C41" s="356" t="s">
        <v>489</v>
      </c>
      <c r="D41" s="356" t="s">
        <v>490</v>
      </c>
      <c r="E41" s="62">
        <v>44749</v>
      </c>
      <c r="F41" s="356" t="s">
        <v>570</v>
      </c>
      <c r="G41" s="65"/>
    </row>
    <row r="42" spans="1:7" s="64" customFormat="1" x14ac:dyDescent="0.25">
      <c r="A42" s="439" t="s">
        <v>10</v>
      </c>
      <c r="B42" s="356" t="s">
        <v>909</v>
      </c>
      <c r="C42" s="356" t="s">
        <v>605</v>
      </c>
      <c r="D42" s="356" t="s">
        <v>606</v>
      </c>
      <c r="E42" s="62">
        <v>45428</v>
      </c>
      <c r="F42" s="356" t="s">
        <v>570</v>
      </c>
      <c r="G42" s="65"/>
    </row>
    <row r="43" spans="1:7" s="64" customFormat="1" x14ac:dyDescent="0.25">
      <c r="A43" s="439" t="s">
        <v>10</v>
      </c>
      <c r="B43" s="356" t="s">
        <v>910</v>
      </c>
      <c r="C43" s="356" t="s">
        <v>648</v>
      </c>
      <c r="D43" s="356" t="s">
        <v>649</v>
      </c>
      <c r="E43" s="62">
        <v>45521</v>
      </c>
      <c r="F43" s="356" t="s">
        <v>570</v>
      </c>
      <c r="G43" s="65"/>
    </row>
    <row r="44" spans="1:7" s="64" customFormat="1" x14ac:dyDescent="0.25">
      <c r="A44" s="439" t="s">
        <v>10</v>
      </c>
      <c r="B44" s="356" t="s">
        <v>810</v>
      </c>
      <c r="C44" s="356" t="s">
        <v>811</v>
      </c>
      <c r="D44" s="356" t="s">
        <v>812</v>
      </c>
      <c r="E44" s="62">
        <v>46067</v>
      </c>
      <c r="F44" s="356" t="s">
        <v>570</v>
      </c>
      <c r="G44" s="65"/>
    </row>
    <row r="45" spans="1:7" s="64" customFormat="1" x14ac:dyDescent="0.25">
      <c r="A45" s="439" t="s">
        <v>219</v>
      </c>
      <c r="B45" s="57" t="s">
        <v>835</v>
      </c>
      <c r="C45" s="356" t="s">
        <v>521</v>
      </c>
      <c r="D45" s="356" t="s">
        <v>522</v>
      </c>
      <c r="E45" s="62">
        <v>44521</v>
      </c>
      <c r="F45" s="356" t="s">
        <v>474</v>
      </c>
      <c r="G45" s="65"/>
    </row>
    <row r="46" spans="1:7" s="64" customFormat="1" x14ac:dyDescent="0.25">
      <c r="A46" s="439" t="s">
        <v>219</v>
      </c>
      <c r="B46" s="57" t="s">
        <v>836</v>
      </c>
      <c r="C46" s="356" t="s">
        <v>671</v>
      </c>
      <c r="D46" s="356" t="s">
        <v>672</v>
      </c>
      <c r="E46" s="62">
        <v>45584</v>
      </c>
      <c r="F46" s="356" t="s">
        <v>474</v>
      </c>
      <c r="G46" s="65"/>
    </row>
    <row r="47" spans="1:7" s="64" customFormat="1" x14ac:dyDescent="0.25">
      <c r="A47" s="439" t="s">
        <v>11</v>
      </c>
      <c r="B47" s="356" t="s">
        <v>911</v>
      </c>
      <c r="C47" s="356" t="s">
        <v>912</v>
      </c>
      <c r="D47" s="356" t="s">
        <v>913</v>
      </c>
      <c r="E47" s="62">
        <v>45233</v>
      </c>
      <c r="F47" s="356" t="s">
        <v>668</v>
      </c>
      <c r="G47" s="65"/>
    </row>
    <row r="48" spans="1:7" s="64" customFormat="1" x14ac:dyDescent="0.25">
      <c r="A48" s="439" t="s">
        <v>11</v>
      </c>
      <c r="B48" s="356" t="s">
        <v>911</v>
      </c>
      <c r="C48" s="356" t="s">
        <v>912</v>
      </c>
      <c r="D48" s="356" t="s">
        <v>914</v>
      </c>
      <c r="E48" s="62">
        <v>45953</v>
      </c>
      <c r="F48" s="356" t="s">
        <v>668</v>
      </c>
      <c r="G48" s="65"/>
    </row>
    <row r="49" spans="1:7" s="64" customFormat="1" x14ac:dyDescent="0.25">
      <c r="A49" s="439" t="s">
        <v>11</v>
      </c>
      <c r="B49" s="356" t="s">
        <v>339</v>
      </c>
      <c r="C49" s="356" t="s">
        <v>340</v>
      </c>
      <c r="D49" s="356" t="s">
        <v>341</v>
      </c>
      <c r="E49" s="62">
        <v>44067</v>
      </c>
      <c r="F49" s="356" t="s">
        <v>567</v>
      </c>
      <c r="G49" s="65"/>
    </row>
    <row r="50" spans="1:7" s="64" customFormat="1" x14ac:dyDescent="0.25">
      <c r="A50" s="439" t="s">
        <v>11</v>
      </c>
      <c r="B50" s="356" t="s">
        <v>387</v>
      </c>
      <c r="C50" s="356" t="s">
        <v>1193</v>
      </c>
      <c r="D50" s="356" t="s">
        <v>388</v>
      </c>
      <c r="E50" s="62">
        <v>44427</v>
      </c>
      <c r="F50" s="356" t="s">
        <v>570</v>
      </c>
      <c r="G50" s="65"/>
    </row>
    <row r="51" spans="1:7" s="64" customFormat="1" x14ac:dyDescent="0.25">
      <c r="A51" s="439" t="s">
        <v>11</v>
      </c>
      <c r="B51" s="356" t="s">
        <v>494</v>
      </c>
      <c r="C51" s="356" t="s">
        <v>495</v>
      </c>
      <c r="D51" s="356" t="s">
        <v>496</v>
      </c>
      <c r="E51" s="62">
        <v>44792</v>
      </c>
      <c r="F51" s="356" t="s">
        <v>570</v>
      </c>
      <c r="G51" s="65"/>
    </row>
    <row r="52" spans="1:7" s="64" customFormat="1" x14ac:dyDescent="0.25">
      <c r="A52" s="439" t="s">
        <v>11</v>
      </c>
      <c r="B52" s="356" t="s">
        <v>675</v>
      </c>
      <c r="C52" s="356" t="s">
        <v>676</v>
      </c>
      <c r="D52" s="356" t="s">
        <v>677</v>
      </c>
      <c r="E52" s="62">
        <v>48124</v>
      </c>
      <c r="F52" s="356" t="s">
        <v>668</v>
      </c>
      <c r="G52" s="65"/>
    </row>
    <row r="53" spans="1:7" s="64" customFormat="1" x14ac:dyDescent="0.25">
      <c r="A53" s="439" t="s">
        <v>12</v>
      </c>
      <c r="B53" s="356" t="s">
        <v>497</v>
      </c>
      <c r="C53" s="356" t="s">
        <v>498</v>
      </c>
      <c r="D53" s="356" t="s">
        <v>499</v>
      </c>
      <c r="E53" s="62">
        <v>44796</v>
      </c>
      <c r="F53" s="356" t="s">
        <v>475</v>
      </c>
      <c r="G53" s="65"/>
    </row>
    <row r="54" spans="1:7" s="64" customFormat="1" x14ac:dyDescent="0.25">
      <c r="A54" s="439" t="s">
        <v>12</v>
      </c>
      <c r="B54" s="356" t="s">
        <v>607</v>
      </c>
      <c r="C54" s="356" t="s">
        <v>608</v>
      </c>
      <c r="D54" s="356" t="s">
        <v>609</v>
      </c>
      <c r="E54" s="62">
        <v>43978</v>
      </c>
      <c r="F54" s="356" t="s">
        <v>475</v>
      </c>
      <c r="G54" s="65"/>
    </row>
    <row r="55" spans="1:7" s="64" customFormat="1" x14ac:dyDescent="0.25">
      <c r="A55" s="439" t="s">
        <v>12</v>
      </c>
      <c r="B55" s="356" t="s">
        <v>607</v>
      </c>
      <c r="C55" s="356" t="s">
        <v>608</v>
      </c>
      <c r="D55" s="356" t="s">
        <v>610</v>
      </c>
      <c r="E55" s="62">
        <v>44338</v>
      </c>
      <c r="F55" s="356" t="s">
        <v>475</v>
      </c>
      <c r="G55" s="65"/>
    </row>
    <row r="56" spans="1:7" s="64" customFormat="1" x14ac:dyDescent="0.25">
      <c r="A56" s="439" t="s">
        <v>12</v>
      </c>
      <c r="B56" s="356" t="s">
        <v>607</v>
      </c>
      <c r="C56" s="356" t="s">
        <v>608</v>
      </c>
      <c r="D56" s="356" t="s">
        <v>611</v>
      </c>
      <c r="E56" s="62">
        <v>44698</v>
      </c>
      <c r="F56" s="356" t="s">
        <v>475</v>
      </c>
      <c r="G56" s="65"/>
    </row>
    <row r="57" spans="1:7" s="64" customFormat="1" x14ac:dyDescent="0.25">
      <c r="A57" s="439" t="s">
        <v>12</v>
      </c>
      <c r="B57" s="356" t="s">
        <v>607</v>
      </c>
      <c r="C57" s="355" t="s">
        <v>608</v>
      </c>
      <c r="D57" s="356" t="s">
        <v>612</v>
      </c>
      <c r="E57" s="62">
        <v>45058</v>
      </c>
      <c r="F57" s="356" t="s">
        <v>475</v>
      </c>
      <c r="G57" s="65"/>
    </row>
    <row r="58" spans="1:7" s="64" customFormat="1" x14ac:dyDescent="0.25">
      <c r="A58" s="439" t="s">
        <v>12</v>
      </c>
      <c r="B58" s="57" t="s">
        <v>853</v>
      </c>
      <c r="C58" s="356" t="s">
        <v>744</v>
      </c>
      <c r="D58" s="356" t="s">
        <v>745</v>
      </c>
      <c r="E58" s="62">
        <v>44439</v>
      </c>
      <c r="F58" s="356" t="s">
        <v>475</v>
      </c>
      <c r="G58" s="65"/>
    </row>
    <row r="59" spans="1:7" s="64" customFormat="1" x14ac:dyDescent="0.25">
      <c r="A59" s="447" t="s">
        <v>12</v>
      </c>
      <c r="B59" s="57" t="s">
        <v>853</v>
      </c>
      <c r="C59" s="356" t="s">
        <v>744</v>
      </c>
      <c r="D59" s="356" t="s">
        <v>746</v>
      </c>
      <c r="E59" s="62">
        <v>44799</v>
      </c>
      <c r="F59" s="356" t="s">
        <v>475</v>
      </c>
      <c r="G59" s="63"/>
    </row>
    <row r="60" spans="1:7" s="64" customFormat="1" x14ac:dyDescent="0.25">
      <c r="A60" s="447" t="s">
        <v>12</v>
      </c>
      <c r="B60" s="57" t="s">
        <v>853</v>
      </c>
      <c r="C60" s="356" t="s">
        <v>744</v>
      </c>
      <c r="D60" s="356" t="s">
        <v>747</v>
      </c>
      <c r="E60" s="62">
        <v>45159</v>
      </c>
      <c r="F60" s="356" t="s">
        <v>475</v>
      </c>
      <c r="G60" s="63"/>
    </row>
    <row r="61" spans="1:7" s="64" customFormat="1" x14ac:dyDescent="0.25">
      <c r="A61" s="447" t="s">
        <v>12</v>
      </c>
      <c r="B61" s="57" t="s">
        <v>853</v>
      </c>
      <c r="C61" s="356" t="s">
        <v>744</v>
      </c>
      <c r="D61" s="356" t="s">
        <v>748</v>
      </c>
      <c r="E61" s="62">
        <v>45519</v>
      </c>
      <c r="F61" s="356" t="s">
        <v>475</v>
      </c>
      <c r="G61" s="63"/>
    </row>
    <row r="62" spans="1:7" s="64" customFormat="1" x14ac:dyDescent="0.25">
      <c r="A62" s="447" t="s">
        <v>12</v>
      </c>
      <c r="B62" s="356" t="s">
        <v>500</v>
      </c>
      <c r="C62" s="356" t="s">
        <v>501</v>
      </c>
      <c r="D62" s="356" t="s">
        <v>502</v>
      </c>
      <c r="E62" s="62">
        <v>44077</v>
      </c>
      <c r="F62" s="356" t="s">
        <v>475</v>
      </c>
      <c r="G62" s="63"/>
    </row>
    <row r="63" spans="1:7" s="64" customFormat="1" x14ac:dyDescent="0.25">
      <c r="A63" s="447" t="s">
        <v>12</v>
      </c>
      <c r="B63" s="356" t="s">
        <v>500</v>
      </c>
      <c r="C63" s="356" t="s">
        <v>501</v>
      </c>
      <c r="D63" s="356" t="s">
        <v>503</v>
      </c>
      <c r="E63" s="62">
        <v>44797</v>
      </c>
      <c r="F63" s="356" t="s">
        <v>475</v>
      </c>
      <c r="G63" s="63"/>
    </row>
    <row r="64" spans="1:7" s="64" customFormat="1" x14ac:dyDescent="0.25">
      <c r="A64" s="447" t="s">
        <v>12</v>
      </c>
      <c r="B64" s="57" t="s">
        <v>957</v>
      </c>
      <c r="C64" s="356" t="s">
        <v>650</v>
      </c>
      <c r="D64" s="356" t="s">
        <v>651</v>
      </c>
      <c r="E64" s="62">
        <v>45554</v>
      </c>
      <c r="F64" s="356" t="s">
        <v>475</v>
      </c>
      <c r="G64" s="63"/>
    </row>
    <row r="65" spans="1:7" s="64" customFormat="1" x14ac:dyDescent="0.25">
      <c r="A65" s="447" t="s">
        <v>12</v>
      </c>
      <c r="B65" s="57" t="s">
        <v>957</v>
      </c>
      <c r="C65" s="356" t="s">
        <v>650</v>
      </c>
      <c r="D65" s="356" t="s">
        <v>652</v>
      </c>
      <c r="E65" s="62">
        <v>45914</v>
      </c>
      <c r="F65" s="356" t="s">
        <v>475</v>
      </c>
      <c r="G65" s="63"/>
    </row>
    <row r="66" spans="1:7" s="64" customFormat="1" x14ac:dyDescent="0.25">
      <c r="A66" s="447" t="s">
        <v>12</v>
      </c>
      <c r="B66" s="57" t="s">
        <v>958</v>
      </c>
      <c r="C66" s="356" t="s">
        <v>653</v>
      </c>
      <c r="D66" s="356" t="s">
        <v>654</v>
      </c>
      <c r="E66" s="62">
        <v>45914</v>
      </c>
      <c r="F66" s="356" t="s">
        <v>475</v>
      </c>
      <c r="G66" s="63"/>
    </row>
    <row r="67" spans="1:7" s="64" customFormat="1" x14ac:dyDescent="0.25">
      <c r="A67" s="447" t="s">
        <v>12</v>
      </c>
      <c r="B67" s="57" t="s">
        <v>958</v>
      </c>
      <c r="C67" s="356" t="s">
        <v>653</v>
      </c>
      <c r="D67" s="356" t="s">
        <v>655</v>
      </c>
      <c r="E67" s="62">
        <v>46274</v>
      </c>
      <c r="F67" s="356" t="s">
        <v>475</v>
      </c>
      <c r="G67" s="63"/>
    </row>
    <row r="68" spans="1:7" s="64" customFormat="1" x14ac:dyDescent="0.25">
      <c r="A68" s="439" t="s">
        <v>13</v>
      </c>
      <c r="B68" s="356" t="s">
        <v>571</v>
      </c>
      <c r="C68" s="356" t="s">
        <v>572</v>
      </c>
      <c r="D68" s="356" t="s">
        <v>573</v>
      </c>
      <c r="E68" s="62">
        <v>46800</v>
      </c>
      <c r="F68" s="356" t="s">
        <v>570</v>
      </c>
      <c r="G68" s="63"/>
    </row>
    <row r="69" spans="1:7" s="64" customFormat="1" x14ac:dyDescent="0.25">
      <c r="A69" s="439" t="s">
        <v>13</v>
      </c>
      <c r="B69" s="356" t="s">
        <v>574</v>
      </c>
      <c r="C69" s="356" t="s">
        <v>575</v>
      </c>
      <c r="D69" s="356" t="s">
        <v>576</v>
      </c>
      <c r="E69" s="62">
        <v>46081</v>
      </c>
      <c r="F69" s="356" t="s">
        <v>570</v>
      </c>
      <c r="G69" s="65"/>
    </row>
    <row r="70" spans="1:7" s="64" customFormat="1" x14ac:dyDescent="0.25">
      <c r="A70" s="439" t="s">
        <v>13</v>
      </c>
      <c r="B70" s="356" t="s">
        <v>577</v>
      </c>
      <c r="C70" s="356" t="s">
        <v>578</v>
      </c>
      <c r="D70" s="356" t="s">
        <v>579</v>
      </c>
      <c r="E70" s="62">
        <v>43922</v>
      </c>
      <c r="F70" s="356" t="s">
        <v>570</v>
      </c>
      <c r="G70" s="65"/>
    </row>
    <row r="71" spans="1:7" s="64" customFormat="1" x14ac:dyDescent="0.25">
      <c r="A71" s="439" t="s">
        <v>13</v>
      </c>
      <c r="B71" s="356" t="s">
        <v>577</v>
      </c>
      <c r="C71" s="356" t="s">
        <v>578</v>
      </c>
      <c r="D71" s="356" t="s">
        <v>580</v>
      </c>
      <c r="E71" s="62">
        <v>44642</v>
      </c>
      <c r="F71" s="356" t="s">
        <v>570</v>
      </c>
      <c r="G71" s="65"/>
    </row>
    <row r="72" spans="1:7" s="64" customFormat="1" x14ac:dyDescent="0.25">
      <c r="A72" s="439" t="s">
        <v>13</v>
      </c>
      <c r="B72" s="356" t="s">
        <v>389</v>
      </c>
      <c r="C72" s="356" t="s">
        <v>390</v>
      </c>
      <c r="D72" s="356" t="s">
        <v>391</v>
      </c>
      <c r="E72" s="62">
        <v>43930</v>
      </c>
      <c r="F72" s="356" t="s">
        <v>570</v>
      </c>
      <c r="G72" s="65"/>
    </row>
    <row r="73" spans="1:7" s="64" customFormat="1" x14ac:dyDescent="0.25">
      <c r="A73" s="447" t="s">
        <v>13</v>
      </c>
      <c r="B73" s="356" t="s">
        <v>389</v>
      </c>
      <c r="C73" s="356" t="s">
        <v>390</v>
      </c>
      <c r="D73" s="356" t="s">
        <v>392</v>
      </c>
      <c r="E73" s="62">
        <v>44110</v>
      </c>
      <c r="F73" s="356" t="s">
        <v>570</v>
      </c>
      <c r="G73" s="65"/>
    </row>
    <row r="74" spans="1:7" s="64" customFormat="1" x14ac:dyDescent="0.25">
      <c r="A74" s="447" t="s">
        <v>13</v>
      </c>
      <c r="B74" s="356" t="s">
        <v>389</v>
      </c>
      <c r="C74" s="356" t="s">
        <v>390</v>
      </c>
      <c r="D74" s="356" t="s">
        <v>393</v>
      </c>
      <c r="E74" s="62">
        <v>44470</v>
      </c>
      <c r="F74" s="356" t="s">
        <v>570</v>
      </c>
      <c r="G74" s="65"/>
    </row>
    <row r="75" spans="1:7" s="64" customFormat="1" x14ac:dyDescent="0.25">
      <c r="A75" s="447" t="s">
        <v>13</v>
      </c>
      <c r="B75" s="356" t="s">
        <v>389</v>
      </c>
      <c r="C75" s="356" t="s">
        <v>390</v>
      </c>
      <c r="D75" s="356" t="s">
        <v>394</v>
      </c>
      <c r="E75" s="62">
        <v>44830</v>
      </c>
      <c r="F75" s="356" t="s">
        <v>570</v>
      </c>
      <c r="G75" s="65"/>
    </row>
    <row r="76" spans="1:7" s="64" customFormat="1" x14ac:dyDescent="0.25">
      <c r="A76" s="447" t="s">
        <v>13</v>
      </c>
      <c r="B76" s="356" t="s">
        <v>593</v>
      </c>
      <c r="C76" s="356" t="s">
        <v>594</v>
      </c>
      <c r="D76" s="356" t="s">
        <v>595</v>
      </c>
      <c r="E76" s="62">
        <v>44475</v>
      </c>
      <c r="F76" s="356" t="s">
        <v>570</v>
      </c>
      <c r="G76" s="65"/>
    </row>
    <row r="77" spans="1:7" s="64" customFormat="1" x14ac:dyDescent="0.25">
      <c r="A77" s="439" t="s">
        <v>13</v>
      </c>
      <c r="B77" s="356" t="s">
        <v>593</v>
      </c>
      <c r="C77" s="356" t="s">
        <v>594</v>
      </c>
      <c r="D77" s="356" t="s">
        <v>596</v>
      </c>
      <c r="E77" s="62">
        <v>44655</v>
      </c>
      <c r="F77" s="356" t="s">
        <v>570</v>
      </c>
      <c r="G77" s="65"/>
    </row>
    <row r="78" spans="1:7" s="64" customFormat="1" x14ac:dyDescent="0.25">
      <c r="A78" s="439" t="s">
        <v>13</v>
      </c>
      <c r="B78" s="356" t="s">
        <v>593</v>
      </c>
      <c r="C78" s="356" t="s">
        <v>594</v>
      </c>
      <c r="D78" s="356" t="s">
        <v>597</v>
      </c>
      <c r="E78" s="62">
        <v>45015</v>
      </c>
      <c r="F78" s="356" t="s">
        <v>570</v>
      </c>
      <c r="G78" s="63"/>
    </row>
    <row r="79" spans="1:7" s="64" customFormat="1" x14ac:dyDescent="0.25">
      <c r="A79" s="439" t="s">
        <v>13</v>
      </c>
      <c r="B79" s="356" t="s">
        <v>697</v>
      </c>
      <c r="C79" s="356" t="s">
        <v>698</v>
      </c>
      <c r="D79" s="356" t="s">
        <v>699</v>
      </c>
      <c r="E79" s="62">
        <v>45490</v>
      </c>
      <c r="F79" s="356" t="s">
        <v>570</v>
      </c>
      <c r="G79" s="63"/>
    </row>
    <row r="80" spans="1:7" s="64" customFormat="1" x14ac:dyDescent="0.25">
      <c r="A80" s="439" t="s">
        <v>13</v>
      </c>
      <c r="B80" s="356" t="s">
        <v>697</v>
      </c>
      <c r="C80" s="356" t="s">
        <v>698</v>
      </c>
      <c r="D80" s="356" t="s">
        <v>700</v>
      </c>
      <c r="E80" s="62">
        <v>45850</v>
      </c>
      <c r="F80" s="356" t="s">
        <v>570</v>
      </c>
      <c r="G80" s="65"/>
    </row>
    <row r="81" spans="1:7" s="64" customFormat="1" x14ac:dyDescent="0.25">
      <c r="A81" s="439" t="s">
        <v>14</v>
      </c>
      <c r="B81" s="356" t="s">
        <v>29</v>
      </c>
      <c r="C81" s="356" t="s">
        <v>30</v>
      </c>
      <c r="D81" s="356" t="s">
        <v>31</v>
      </c>
      <c r="E81" s="62">
        <v>44110</v>
      </c>
      <c r="F81" s="356" t="s">
        <v>567</v>
      </c>
      <c r="G81" s="65"/>
    </row>
    <row r="82" spans="1:7" s="64" customFormat="1" x14ac:dyDescent="0.25">
      <c r="A82" s="439" t="s">
        <v>14</v>
      </c>
      <c r="B82" s="356" t="s">
        <v>32</v>
      </c>
      <c r="C82" s="356" t="s">
        <v>33</v>
      </c>
      <c r="D82" s="356" t="s">
        <v>34</v>
      </c>
      <c r="E82" s="62">
        <v>44598</v>
      </c>
      <c r="F82" s="356" t="s">
        <v>567</v>
      </c>
      <c r="G82" s="65"/>
    </row>
    <row r="83" spans="1:7" s="64" customFormat="1" x14ac:dyDescent="0.25">
      <c r="A83" s="439" t="s">
        <v>14</v>
      </c>
      <c r="B83" s="356" t="s">
        <v>1116</v>
      </c>
      <c r="C83" s="356" t="s">
        <v>581</v>
      </c>
      <c r="D83" s="356" t="s">
        <v>582</v>
      </c>
      <c r="E83" s="62">
        <v>44590</v>
      </c>
      <c r="F83" s="356" t="s">
        <v>326</v>
      </c>
      <c r="G83" s="65"/>
    </row>
    <row r="84" spans="1:7" s="64" customFormat="1" x14ac:dyDescent="0.25">
      <c r="A84" s="439" t="s">
        <v>14</v>
      </c>
      <c r="B84" s="356" t="s">
        <v>1116</v>
      </c>
      <c r="C84" s="356" t="s">
        <v>581</v>
      </c>
      <c r="D84" s="356" t="s">
        <v>583</v>
      </c>
      <c r="E84" s="62">
        <v>45490</v>
      </c>
      <c r="F84" s="356" t="s">
        <v>326</v>
      </c>
      <c r="G84" s="65"/>
    </row>
    <row r="85" spans="1:7" s="64" customFormat="1" x14ac:dyDescent="0.25">
      <c r="A85" s="439" t="s">
        <v>14</v>
      </c>
      <c r="B85" s="356" t="s">
        <v>1117</v>
      </c>
      <c r="C85" s="356" t="s">
        <v>613</v>
      </c>
      <c r="D85" s="356" t="s">
        <v>614</v>
      </c>
      <c r="E85" s="62">
        <v>44171</v>
      </c>
      <c r="F85" s="356" t="s">
        <v>326</v>
      </c>
    </row>
    <row r="86" spans="1:7" s="64" customFormat="1" x14ac:dyDescent="0.25">
      <c r="A86" s="439" t="s">
        <v>14</v>
      </c>
      <c r="B86" s="356" t="s">
        <v>1117</v>
      </c>
      <c r="C86" s="356" t="s">
        <v>613</v>
      </c>
      <c r="D86" s="356" t="s">
        <v>615</v>
      </c>
      <c r="E86" s="62">
        <v>44891</v>
      </c>
      <c r="F86" s="356" t="s">
        <v>326</v>
      </c>
      <c r="G86" s="65"/>
    </row>
    <row r="87" spans="1:7" s="64" customFormat="1" x14ac:dyDescent="0.25">
      <c r="A87" s="439" t="s">
        <v>14</v>
      </c>
      <c r="B87" s="356" t="s">
        <v>837</v>
      </c>
      <c r="C87" s="356" t="s">
        <v>1194</v>
      </c>
      <c r="D87" s="356" t="s">
        <v>838</v>
      </c>
      <c r="E87" s="62">
        <v>44540</v>
      </c>
      <c r="F87" s="356" t="s">
        <v>326</v>
      </c>
      <c r="G87" s="65"/>
    </row>
    <row r="88" spans="1:7" s="64" customFormat="1" x14ac:dyDescent="0.25">
      <c r="A88" s="439" t="s">
        <v>14</v>
      </c>
      <c r="B88" s="356" t="s">
        <v>837</v>
      </c>
      <c r="C88" s="356" t="s">
        <v>1194</v>
      </c>
      <c r="D88" s="356" t="s">
        <v>839</v>
      </c>
      <c r="E88" s="62">
        <v>45260</v>
      </c>
      <c r="F88" s="356" t="s">
        <v>326</v>
      </c>
      <c r="G88" s="65"/>
    </row>
    <row r="89" spans="1:7" s="64" customFormat="1" x14ac:dyDescent="0.25">
      <c r="A89" s="439" t="s">
        <v>14</v>
      </c>
      <c r="B89" s="356" t="s">
        <v>35</v>
      </c>
      <c r="C89" s="356" t="s">
        <v>36</v>
      </c>
      <c r="D89" s="356" t="s">
        <v>37</v>
      </c>
      <c r="E89" s="62">
        <v>43941</v>
      </c>
      <c r="F89" s="356" t="s">
        <v>567</v>
      </c>
      <c r="G89" s="63"/>
    </row>
    <row r="90" spans="1:7" s="64" customFormat="1" x14ac:dyDescent="0.25">
      <c r="A90" s="439" t="s">
        <v>14</v>
      </c>
      <c r="B90" s="356" t="s">
        <v>1118</v>
      </c>
      <c r="C90" s="356" t="s">
        <v>395</v>
      </c>
      <c r="D90" s="356" t="s">
        <v>396</v>
      </c>
      <c r="E90" s="62">
        <v>44480</v>
      </c>
      <c r="F90" s="356" t="s">
        <v>570</v>
      </c>
      <c r="G90" s="63"/>
    </row>
    <row r="91" spans="1:7" s="64" customFormat="1" x14ac:dyDescent="0.25">
      <c r="A91" s="439" t="s">
        <v>14</v>
      </c>
      <c r="B91" s="356" t="s">
        <v>1118</v>
      </c>
      <c r="C91" s="356" t="s">
        <v>395</v>
      </c>
      <c r="D91" s="356" t="s">
        <v>397</v>
      </c>
      <c r="E91" s="62">
        <v>44840</v>
      </c>
      <c r="F91" s="356" t="s">
        <v>570</v>
      </c>
      <c r="G91" s="65"/>
    </row>
    <row r="92" spans="1:7" s="64" customFormat="1" x14ac:dyDescent="0.25">
      <c r="A92" s="439" t="s">
        <v>14</v>
      </c>
      <c r="B92" s="356" t="s">
        <v>1099</v>
      </c>
      <c r="C92" s="356" t="s">
        <v>713</v>
      </c>
      <c r="D92" s="356" t="s">
        <v>714</v>
      </c>
      <c r="E92" s="62">
        <v>44985</v>
      </c>
      <c r="F92" s="356" t="s">
        <v>567</v>
      </c>
      <c r="G92" s="65"/>
    </row>
    <row r="93" spans="1:7" s="64" customFormat="1" x14ac:dyDescent="0.25">
      <c r="A93" s="439" t="s">
        <v>14</v>
      </c>
      <c r="B93" s="356" t="s">
        <v>1099</v>
      </c>
      <c r="C93" s="356" t="s">
        <v>713</v>
      </c>
      <c r="D93" s="356" t="s">
        <v>715</v>
      </c>
      <c r="E93" s="62">
        <v>46065</v>
      </c>
      <c r="F93" s="356" t="s">
        <v>567</v>
      </c>
      <c r="G93" s="65"/>
    </row>
    <row r="94" spans="1:7" s="64" customFormat="1" x14ac:dyDescent="0.25">
      <c r="A94" s="439" t="s">
        <v>14</v>
      </c>
      <c r="B94" s="356" t="s">
        <v>1100</v>
      </c>
      <c r="C94" s="356" t="s">
        <v>1101</v>
      </c>
      <c r="D94" s="356" t="s">
        <v>1102</v>
      </c>
      <c r="E94" s="62">
        <v>46223</v>
      </c>
      <c r="F94" s="356" t="s">
        <v>570</v>
      </c>
      <c r="G94" s="65"/>
    </row>
    <row r="95" spans="1:7" s="64" customFormat="1" x14ac:dyDescent="0.25">
      <c r="A95" s="439" t="s">
        <v>14</v>
      </c>
      <c r="B95" s="356" t="s">
        <v>1100</v>
      </c>
      <c r="C95" s="356" t="s">
        <v>1101</v>
      </c>
      <c r="D95" s="356" t="s">
        <v>1103</v>
      </c>
      <c r="E95" s="62">
        <v>46583</v>
      </c>
      <c r="F95" s="356" t="s">
        <v>570</v>
      </c>
      <c r="G95" s="65"/>
    </row>
    <row r="96" spans="1:7" s="64" customFormat="1" x14ac:dyDescent="0.25">
      <c r="A96" s="356" t="s">
        <v>673</v>
      </c>
      <c r="B96" s="356" t="s">
        <v>523</v>
      </c>
      <c r="C96" s="356" t="s">
        <v>524</v>
      </c>
      <c r="D96" s="356" t="s">
        <v>525</v>
      </c>
      <c r="E96" s="62">
        <v>44910</v>
      </c>
      <c r="F96" s="356" t="s">
        <v>326</v>
      </c>
      <c r="G96" s="65"/>
    </row>
    <row r="97" spans="1:7" s="64" customFormat="1" x14ac:dyDescent="0.25">
      <c r="A97" s="439" t="s">
        <v>15</v>
      </c>
      <c r="B97" s="356" t="s">
        <v>38</v>
      </c>
      <c r="C97" s="356" t="s">
        <v>39</v>
      </c>
      <c r="D97" s="356" t="s">
        <v>40</v>
      </c>
      <c r="E97" s="62">
        <v>44416</v>
      </c>
      <c r="F97" s="356" t="s">
        <v>566</v>
      </c>
      <c r="G97" s="65"/>
    </row>
    <row r="98" spans="1:7" s="64" customFormat="1" x14ac:dyDescent="0.25">
      <c r="A98" s="439" t="s">
        <v>15</v>
      </c>
      <c r="B98" s="356" t="s">
        <v>41</v>
      </c>
      <c r="C98" s="356" t="s">
        <v>42</v>
      </c>
      <c r="D98" s="356" t="s">
        <v>43</v>
      </c>
      <c r="E98" s="62">
        <v>44240</v>
      </c>
      <c r="F98" s="356" t="s">
        <v>566</v>
      </c>
      <c r="G98" s="63"/>
    </row>
    <row r="99" spans="1:7" s="64" customFormat="1" x14ac:dyDescent="0.25">
      <c r="A99" s="439" t="s">
        <v>15</v>
      </c>
      <c r="B99" s="356" t="s">
        <v>887</v>
      </c>
      <c r="C99" s="356" t="s">
        <v>380</v>
      </c>
      <c r="D99" s="356" t="s">
        <v>381</v>
      </c>
      <c r="E99" s="62">
        <v>45056</v>
      </c>
      <c r="F99" s="356" t="s">
        <v>566</v>
      </c>
      <c r="G99" s="63"/>
    </row>
    <row r="100" spans="1:7" s="64" customFormat="1" x14ac:dyDescent="0.25">
      <c r="A100" s="439" t="s">
        <v>15</v>
      </c>
      <c r="B100" s="356" t="s">
        <v>790</v>
      </c>
      <c r="C100" s="356" t="s">
        <v>791</v>
      </c>
      <c r="D100" s="356" t="s">
        <v>792</v>
      </c>
      <c r="E100" s="62">
        <v>45409</v>
      </c>
      <c r="F100" s="356" t="s">
        <v>566</v>
      </c>
      <c r="G100" s="63"/>
    </row>
    <row r="101" spans="1:7" s="64" customFormat="1" x14ac:dyDescent="0.25">
      <c r="A101" s="439" t="s">
        <v>15</v>
      </c>
      <c r="B101" s="356" t="s">
        <v>888</v>
      </c>
      <c r="C101" s="356" t="s">
        <v>889</v>
      </c>
      <c r="D101" s="356" t="s">
        <v>890</v>
      </c>
      <c r="E101" s="62">
        <v>45711</v>
      </c>
      <c r="F101" s="356" t="s">
        <v>566</v>
      </c>
      <c r="G101" s="65"/>
    </row>
    <row r="102" spans="1:7" s="64" customFormat="1" x14ac:dyDescent="0.25">
      <c r="A102" s="439" t="s">
        <v>15</v>
      </c>
      <c r="B102" s="356" t="s">
        <v>44</v>
      </c>
      <c r="C102" s="356" t="s">
        <v>45</v>
      </c>
      <c r="D102" s="356" t="s">
        <v>46</v>
      </c>
      <c r="E102" s="62">
        <v>43846</v>
      </c>
      <c r="F102" s="356" t="s">
        <v>567</v>
      </c>
      <c r="G102" s="65"/>
    </row>
    <row r="103" spans="1:7" s="64" customFormat="1" x14ac:dyDescent="0.25">
      <c r="A103" s="439" t="s">
        <v>15</v>
      </c>
      <c r="B103" s="356" t="s">
        <v>342</v>
      </c>
      <c r="C103" s="356" t="s">
        <v>343</v>
      </c>
      <c r="D103" s="356" t="s">
        <v>344</v>
      </c>
      <c r="E103" s="62">
        <v>44278</v>
      </c>
      <c r="F103" s="356" t="s">
        <v>567</v>
      </c>
      <c r="G103" s="65"/>
    </row>
    <row r="104" spans="1:7" s="64" customFormat="1" x14ac:dyDescent="0.25">
      <c r="A104" s="439" t="s">
        <v>47</v>
      </c>
      <c r="B104" s="356" t="s">
        <v>840</v>
      </c>
      <c r="C104" s="356" t="s">
        <v>48</v>
      </c>
      <c r="D104" s="356" t="s">
        <v>49</v>
      </c>
      <c r="E104" s="62">
        <v>43700</v>
      </c>
      <c r="F104" s="356" t="s">
        <v>326</v>
      </c>
      <c r="G104" s="65"/>
    </row>
    <row r="105" spans="1:7" s="64" customFormat="1" x14ac:dyDescent="0.25">
      <c r="A105" s="439" t="s">
        <v>47</v>
      </c>
      <c r="B105" s="356" t="s">
        <v>1119</v>
      </c>
      <c r="C105" s="356" t="s">
        <v>345</v>
      </c>
      <c r="D105" s="356" t="s">
        <v>346</v>
      </c>
      <c r="E105" s="62">
        <v>44041</v>
      </c>
      <c r="F105" s="356" t="s">
        <v>326</v>
      </c>
      <c r="G105" s="65"/>
    </row>
    <row r="106" spans="1:7" s="64" customFormat="1" x14ac:dyDescent="0.25">
      <c r="A106" s="439" t="s">
        <v>47</v>
      </c>
      <c r="B106" s="356" t="s">
        <v>1119</v>
      </c>
      <c r="C106" s="356" t="s">
        <v>345</v>
      </c>
      <c r="D106" s="356" t="s">
        <v>347</v>
      </c>
      <c r="E106" s="62">
        <v>44401</v>
      </c>
      <c r="F106" s="356" t="s">
        <v>326</v>
      </c>
      <c r="G106" s="65"/>
    </row>
    <row r="107" spans="1:7" s="64" customFormat="1" x14ac:dyDescent="0.25">
      <c r="A107" s="439" t="s">
        <v>47</v>
      </c>
      <c r="B107" s="356" t="s">
        <v>1120</v>
      </c>
      <c r="C107" s="356" t="s">
        <v>470</v>
      </c>
      <c r="D107" s="356" t="s">
        <v>471</v>
      </c>
      <c r="E107" s="62">
        <v>45033</v>
      </c>
      <c r="F107" s="356" t="s">
        <v>326</v>
      </c>
      <c r="G107" s="65"/>
    </row>
    <row r="108" spans="1:7" s="64" customFormat="1" x14ac:dyDescent="0.25">
      <c r="A108" s="439" t="s">
        <v>47</v>
      </c>
      <c r="B108" s="356" t="s">
        <v>1121</v>
      </c>
      <c r="C108" s="356" t="s">
        <v>504</v>
      </c>
      <c r="D108" s="356" t="s">
        <v>505</v>
      </c>
      <c r="E108" s="62">
        <v>44051</v>
      </c>
      <c r="F108" s="356" t="s">
        <v>326</v>
      </c>
      <c r="G108" s="65"/>
    </row>
    <row r="109" spans="1:7" s="64" customFormat="1" x14ac:dyDescent="0.25">
      <c r="A109" s="439" t="s">
        <v>47</v>
      </c>
      <c r="B109" s="356" t="s">
        <v>1121</v>
      </c>
      <c r="C109" s="356" t="s">
        <v>504</v>
      </c>
      <c r="D109" s="356" t="s">
        <v>506</v>
      </c>
      <c r="E109" s="62">
        <v>44411</v>
      </c>
      <c r="F109" s="356" t="s">
        <v>326</v>
      </c>
      <c r="G109" s="65"/>
    </row>
    <row r="110" spans="1:7" s="64" customFormat="1" x14ac:dyDescent="0.25">
      <c r="A110" s="439" t="s">
        <v>47</v>
      </c>
      <c r="B110" s="356" t="s">
        <v>1122</v>
      </c>
      <c r="C110" s="356" t="s">
        <v>616</v>
      </c>
      <c r="D110" s="356" t="s">
        <v>617</v>
      </c>
      <c r="E110" s="62">
        <v>44329</v>
      </c>
      <c r="F110" s="356" t="s">
        <v>326</v>
      </c>
      <c r="G110" s="65"/>
    </row>
    <row r="111" spans="1:7" s="64" customFormat="1" x14ac:dyDescent="0.25">
      <c r="A111" s="439" t="s">
        <v>47</v>
      </c>
      <c r="B111" s="356" t="s">
        <v>1122</v>
      </c>
      <c r="C111" s="356" t="s">
        <v>616</v>
      </c>
      <c r="D111" s="356" t="s">
        <v>618</v>
      </c>
      <c r="E111" s="62">
        <v>44689</v>
      </c>
      <c r="F111" s="356" t="s">
        <v>326</v>
      </c>
      <c r="G111" s="65"/>
    </row>
    <row r="112" spans="1:7" s="64" customFormat="1" x14ac:dyDescent="0.25">
      <c r="A112" s="439" t="s">
        <v>47</v>
      </c>
      <c r="B112" s="356" t="s">
        <v>1123</v>
      </c>
      <c r="C112" s="356" t="s">
        <v>724</v>
      </c>
      <c r="D112" s="356" t="s">
        <v>730</v>
      </c>
      <c r="E112" s="62">
        <v>45406</v>
      </c>
      <c r="F112" s="356" t="s">
        <v>326</v>
      </c>
      <c r="G112" s="65"/>
    </row>
    <row r="113" spans="1:7" s="64" customFormat="1" x14ac:dyDescent="0.25">
      <c r="A113" s="439" t="s">
        <v>47</v>
      </c>
      <c r="B113" s="356" t="s">
        <v>1123</v>
      </c>
      <c r="C113" s="356" t="s">
        <v>724</v>
      </c>
      <c r="D113" s="356" t="s">
        <v>731</v>
      </c>
      <c r="E113" s="62">
        <v>45766</v>
      </c>
      <c r="F113" s="356" t="s">
        <v>326</v>
      </c>
      <c r="G113" s="65"/>
    </row>
    <row r="114" spans="1:7" s="64" customFormat="1" x14ac:dyDescent="0.25">
      <c r="A114" s="439" t="s">
        <v>47</v>
      </c>
      <c r="B114" s="356" t="s">
        <v>1124</v>
      </c>
      <c r="C114" s="356" t="s">
        <v>805</v>
      </c>
      <c r="D114" s="356" t="s">
        <v>806</v>
      </c>
      <c r="E114" s="62">
        <v>44237</v>
      </c>
      <c r="F114" s="356" t="s">
        <v>326</v>
      </c>
      <c r="G114" s="65"/>
    </row>
    <row r="115" spans="1:7" s="64" customFormat="1" x14ac:dyDescent="0.25">
      <c r="A115" s="439" t="s">
        <v>47</v>
      </c>
      <c r="B115" s="356" t="s">
        <v>1124</v>
      </c>
      <c r="C115" s="356" t="s">
        <v>805</v>
      </c>
      <c r="D115" s="356" t="s">
        <v>807</v>
      </c>
      <c r="E115" s="62">
        <v>44957</v>
      </c>
      <c r="F115" s="356" t="s">
        <v>326</v>
      </c>
      <c r="G115" s="65"/>
    </row>
    <row r="116" spans="1:7" s="64" customFormat="1" x14ac:dyDescent="0.25">
      <c r="A116" s="439" t="s">
        <v>47</v>
      </c>
      <c r="B116" s="356" t="s">
        <v>1124</v>
      </c>
      <c r="C116" s="356" t="s">
        <v>805</v>
      </c>
      <c r="D116" s="356" t="s">
        <v>808</v>
      </c>
      <c r="E116" s="62">
        <v>46037</v>
      </c>
      <c r="F116" s="356" t="s">
        <v>326</v>
      </c>
      <c r="G116" s="65"/>
    </row>
    <row r="117" spans="1:7" s="64" customFormat="1" x14ac:dyDescent="0.25">
      <c r="A117" s="439" t="s">
        <v>47</v>
      </c>
      <c r="B117" s="356" t="s">
        <v>1125</v>
      </c>
      <c r="C117" s="355" t="s">
        <v>656</v>
      </c>
      <c r="D117" s="356" t="s">
        <v>657</v>
      </c>
      <c r="E117" s="62">
        <v>44421</v>
      </c>
      <c r="F117" s="356" t="s">
        <v>326</v>
      </c>
      <c r="G117" s="65"/>
    </row>
    <row r="118" spans="1:7" s="64" customFormat="1" x14ac:dyDescent="0.25">
      <c r="A118" s="439" t="s">
        <v>47</v>
      </c>
      <c r="B118" s="356" t="s">
        <v>1125</v>
      </c>
      <c r="C118" s="356" t="s">
        <v>656</v>
      </c>
      <c r="D118" s="356" t="s">
        <v>658</v>
      </c>
      <c r="E118" s="62">
        <v>45501</v>
      </c>
      <c r="F118" s="356" t="s">
        <v>326</v>
      </c>
      <c r="G118" s="65"/>
    </row>
    <row r="119" spans="1:7" s="64" customFormat="1" x14ac:dyDescent="0.25">
      <c r="A119" s="447" t="s">
        <v>47</v>
      </c>
      <c r="B119" s="356" t="s">
        <v>915</v>
      </c>
      <c r="C119" s="356" t="s">
        <v>916</v>
      </c>
      <c r="D119" s="356" t="s">
        <v>917</v>
      </c>
      <c r="E119" s="62">
        <v>46658</v>
      </c>
      <c r="F119" s="356" t="s">
        <v>326</v>
      </c>
      <c r="G119" s="63"/>
    </row>
    <row r="120" spans="1:7" s="64" customFormat="1" x14ac:dyDescent="0.25">
      <c r="A120" s="447" t="s">
        <v>50</v>
      </c>
      <c r="B120" s="356" t="s">
        <v>598</v>
      </c>
      <c r="C120" s="356" t="s">
        <v>599</v>
      </c>
      <c r="D120" s="356" t="s">
        <v>600</v>
      </c>
      <c r="E120" s="62">
        <v>43960</v>
      </c>
      <c r="F120" s="356" t="s">
        <v>570</v>
      </c>
      <c r="G120" s="63"/>
    </row>
    <row r="121" spans="1:7" s="64" customFormat="1" x14ac:dyDescent="0.25">
      <c r="A121" s="447" t="s">
        <v>50</v>
      </c>
      <c r="B121" s="356" t="s">
        <v>598</v>
      </c>
      <c r="C121" s="356" t="s">
        <v>599</v>
      </c>
      <c r="D121" s="356" t="s">
        <v>601</v>
      </c>
      <c r="E121" s="62">
        <v>44320</v>
      </c>
      <c r="F121" s="356" t="s">
        <v>570</v>
      </c>
      <c r="G121" s="63"/>
    </row>
    <row r="122" spans="1:7" s="64" customFormat="1" x14ac:dyDescent="0.25">
      <c r="A122" s="447" t="s">
        <v>50</v>
      </c>
      <c r="B122" s="356" t="s">
        <v>813</v>
      </c>
      <c r="C122" s="356" t="s">
        <v>814</v>
      </c>
      <c r="D122" s="356" t="s">
        <v>815</v>
      </c>
      <c r="E122" s="62">
        <v>45348</v>
      </c>
      <c r="F122" s="356" t="s">
        <v>570</v>
      </c>
      <c r="G122" s="63"/>
    </row>
    <row r="123" spans="1:7" s="64" customFormat="1" x14ac:dyDescent="0.25">
      <c r="A123" s="447" t="s">
        <v>50</v>
      </c>
      <c r="B123" s="356" t="s">
        <v>813</v>
      </c>
      <c r="C123" s="356" t="s">
        <v>814</v>
      </c>
      <c r="D123" s="356" t="s">
        <v>816</v>
      </c>
      <c r="E123" s="62">
        <v>45708</v>
      </c>
      <c r="F123" s="356" t="s">
        <v>570</v>
      </c>
      <c r="G123" s="63"/>
    </row>
    <row r="124" spans="1:7" s="64" customFormat="1" x14ac:dyDescent="0.25">
      <c r="A124" s="447" t="s">
        <v>584</v>
      </c>
      <c r="B124" s="356" t="s">
        <v>55</v>
      </c>
      <c r="C124" s="356" t="s">
        <v>56</v>
      </c>
      <c r="D124" s="356" t="s">
        <v>57</v>
      </c>
      <c r="E124" s="62">
        <v>43848</v>
      </c>
      <c r="F124" s="356" t="s">
        <v>570</v>
      </c>
      <c r="G124" s="63"/>
    </row>
    <row r="125" spans="1:7" s="64" customFormat="1" x14ac:dyDescent="0.25">
      <c r="A125" s="447" t="s">
        <v>584</v>
      </c>
      <c r="B125" s="356" t="s">
        <v>58</v>
      </c>
      <c r="C125" s="356" t="s">
        <v>59</v>
      </c>
      <c r="D125" s="356" t="s">
        <v>60</v>
      </c>
      <c r="E125" s="62">
        <v>44615</v>
      </c>
      <c r="F125" s="356" t="s">
        <v>570</v>
      </c>
      <c r="G125" s="63"/>
    </row>
    <row r="126" spans="1:7" s="64" customFormat="1" x14ac:dyDescent="0.25">
      <c r="A126" s="439" t="s">
        <v>584</v>
      </c>
      <c r="B126" s="356" t="s">
        <v>362</v>
      </c>
      <c r="C126" s="356" t="s">
        <v>363</v>
      </c>
      <c r="D126" s="356" t="s">
        <v>364</v>
      </c>
      <c r="E126" s="62">
        <v>43847</v>
      </c>
      <c r="F126" s="356" t="s">
        <v>570</v>
      </c>
      <c r="G126" s="63"/>
    </row>
    <row r="127" spans="1:7" s="64" customFormat="1" x14ac:dyDescent="0.25">
      <c r="A127" s="439" t="s">
        <v>584</v>
      </c>
      <c r="B127" s="356" t="s">
        <v>365</v>
      </c>
      <c r="C127" s="356" t="s">
        <v>366</v>
      </c>
      <c r="D127" s="356" t="s">
        <v>367</v>
      </c>
      <c r="E127" s="62">
        <v>45296</v>
      </c>
      <c r="F127" s="356" t="s">
        <v>570</v>
      </c>
      <c r="G127" s="65"/>
    </row>
    <row r="128" spans="1:7" s="64" customFormat="1" x14ac:dyDescent="0.25">
      <c r="A128" s="439" t="s">
        <v>584</v>
      </c>
      <c r="B128" s="356" t="s">
        <v>1126</v>
      </c>
      <c r="C128" s="356" t="s">
        <v>398</v>
      </c>
      <c r="D128" s="356" t="s">
        <v>399</v>
      </c>
      <c r="E128" s="62">
        <v>43767</v>
      </c>
      <c r="F128" s="356" t="s">
        <v>570</v>
      </c>
      <c r="G128" s="65"/>
    </row>
    <row r="129" spans="1:7" s="64" customFormat="1" x14ac:dyDescent="0.25">
      <c r="A129" s="439" t="s">
        <v>584</v>
      </c>
      <c r="B129" s="356" t="s">
        <v>841</v>
      </c>
      <c r="C129" s="356" t="s">
        <v>400</v>
      </c>
      <c r="D129" s="356" t="s">
        <v>401</v>
      </c>
      <c r="E129" s="62">
        <v>45568</v>
      </c>
      <c r="F129" s="356" t="s">
        <v>570</v>
      </c>
      <c r="G129" s="65"/>
    </row>
    <row r="130" spans="1:7" s="64" customFormat="1" x14ac:dyDescent="0.25">
      <c r="A130" s="439" t="s">
        <v>584</v>
      </c>
      <c r="B130" s="356" t="s">
        <v>842</v>
      </c>
      <c r="C130" s="356" t="s">
        <v>659</v>
      </c>
      <c r="D130" s="356" t="s">
        <v>660</v>
      </c>
      <c r="E130" s="62">
        <v>46243</v>
      </c>
      <c r="F130" s="356" t="s">
        <v>570</v>
      </c>
      <c r="G130" s="65"/>
    </row>
    <row r="131" spans="1:7" s="64" customFormat="1" x14ac:dyDescent="0.25">
      <c r="A131" s="355" t="s">
        <v>51</v>
      </c>
      <c r="B131" s="356" t="s">
        <v>52</v>
      </c>
      <c r="C131" s="356" t="s">
        <v>53</v>
      </c>
      <c r="D131" s="356" t="s">
        <v>54</v>
      </c>
      <c r="E131" s="62">
        <v>43934</v>
      </c>
      <c r="F131" s="356" t="s">
        <v>474</v>
      </c>
      <c r="G131" s="65"/>
    </row>
    <row r="132" spans="1:7" s="64" customFormat="1" x14ac:dyDescent="0.25">
      <c r="A132" s="439" t="s">
        <v>354</v>
      </c>
      <c r="B132" s="356" t="s">
        <v>67</v>
      </c>
      <c r="C132" s="356" t="s">
        <v>68</v>
      </c>
      <c r="D132" s="356" t="s">
        <v>69</v>
      </c>
      <c r="E132" s="62">
        <v>43732</v>
      </c>
      <c r="F132" s="356" t="s">
        <v>570</v>
      </c>
      <c r="G132" s="65"/>
    </row>
    <row r="133" spans="1:7" s="64" customFormat="1" x14ac:dyDescent="0.25">
      <c r="A133" s="439" t="s">
        <v>354</v>
      </c>
      <c r="B133" s="356" t="s">
        <v>67</v>
      </c>
      <c r="C133" s="356" t="s">
        <v>68</v>
      </c>
      <c r="D133" s="356" t="s">
        <v>70</v>
      </c>
      <c r="E133" s="62">
        <v>44092</v>
      </c>
      <c r="F133" s="356" t="s">
        <v>570</v>
      </c>
      <c r="G133" s="63"/>
    </row>
    <row r="134" spans="1:7" s="64" customFormat="1" x14ac:dyDescent="0.25">
      <c r="A134" s="439" t="s">
        <v>61</v>
      </c>
      <c r="B134" s="356" t="s">
        <v>1127</v>
      </c>
      <c r="C134" s="356" t="s">
        <v>62</v>
      </c>
      <c r="D134" s="356" t="s">
        <v>63</v>
      </c>
      <c r="E134" s="62">
        <v>43624</v>
      </c>
      <c r="F134" s="356" t="s">
        <v>570</v>
      </c>
      <c r="G134" s="63"/>
    </row>
    <row r="135" spans="1:7" s="64" customFormat="1" x14ac:dyDescent="0.25">
      <c r="A135" s="439" t="s">
        <v>61</v>
      </c>
      <c r="B135" s="356" t="s">
        <v>959</v>
      </c>
      <c r="C135" s="356" t="s">
        <v>526</v>
      </c>
      <c r="D135" s="356" t="s">
        <v>527</v>
      </c>
      <c r="E135" s="62">
        <v>44516</v>
      </c>
      <c r="F135" s="356" t="s">
        <v>570</v>
      </c>
      <c r="G135" s="65"/>
    </row>
    <row r="136" spans="1:7" s="64" customFormat="1" x14ac:dyDescent="0.25">
      <c r="A136" s="439" t="s">
        <v>61</v>
      </c>
      <c r="B136" s="356" t="s">
        <v>959</v>
      </c>
      <c r="C136" s="356" t="s">
        <v>526</v>
      </c>
      <c r="D136" s="356" t="s">
        <v>528</v>
      </c>
      <c r="E136" s="62">
        <v>44876</v>
      </c>
      <c r="F136" s="356" t="s">
        <v>570</v>
      </c>
      <c r="G136" s="65"/>
    </row>
    <row r="137" spans="1:7" s="64" customFormat="1" x14ac:dyDescent="0.25">
      <c r="A137" s="439" t="s">
        <v>61</v>
      </c>
      <c r="B137" s="356" t="s">
        <v>959</v>
      </c>
      <c r="C137" s="356" t="s">
        <v>526</v>
      </c>
      <c r="D137" s="356" t="s">
        <v>529</v>
      </c>
      <c r="E137" s="62">
        <v>45236</v>
      </c>
      <c r="F137" s="356" t="s">
        <v>570</v>
      </c>
      <c r="G137" s="65"/>
    </row>
    <row r="138" spans="1:7" s="64" customFormat="1" x14ac:dyDescent="0.25">
      <c r="A138" s="439" t="s">
        <v>61</v>
      </c>
      <c r="B138" s="356" t="s">
        <v>959</v>
      </c>
      <c r="C138" s="356" t="s">
        <v>526</v>
      </c>
      <c r="D138" s="356" t="s">
        <v>530</v>
      </c>
      <c r="E138" s="62">
        <v>45596</v>
      </c>
      <c r="F138" s="356" t="s">
        <v>570</v>
      </c>
      <c r="G138" s="65"/>
    </row>
    <row r="139" spans="1:7" s="64" customFormat="1" x14ac:dyDescent="0.25">
      <c r="A139" s="439" t="s">
        <v>61</v>
      </c>
      <c r="B139" s="356" t="s">
        <v>959</v>
      </c>
      <c r="C139" s="356" t="s">
        <v>526</v>
      </c>
      <c r="D139" s="356" t="s">
        <v>531</v>
      </c>
      <c r="E139" s="62">
        <v>45956</v>
      </c>
      <c r="F139" s="356" t="s">
        <v>570</v>
      </c>
      <c r="G139" s="65"/>
    </row>
    <row r="140" spans="1:7" s="64" customFormat="1" x14ac:dyDescent="0.25">
      <c r="A140" s="439" t="s">
        <v>61</v>
      </c>
      <c r="B140" s="356" t="s">
        <v>1128</v>
      </c>
      <c r="C140" s="356" t="s">
        <v>678</v>
      </c>
      <c r="D140" s="356" t="s">
        <v>679</v>
      </c>
      <c r="E140" s="62">
        <v>46694</v>
      </c>
      <c r="F140" s="356" t="s">
        <v>570</v>
      </c>
    </row>
    <row r="141" spans="1:7" s="64" customFormat="1" x14ac:dyDescent="0.25">
      <c r="A141" s="439" t="s">
        <v>960</v>
      </c>
      <c r="B141" s="356" t="s">
        <v>64</v>
      </c>
      <c r="C141" s="356" t="s">
        <v>65</v>
      </c>
      <c r="D141" s="356" t="s">
        <v>66</v>
      </c>
      <c r="E141" s="62">
        <v>44023</v>
      </c>
      <c r="F141" s="356" t="s">
        <v>567</v>
      </c>
      <c r="G141" s="65"/>
    </row>
    <row r="142" spans="1:7" s="64" customFormat="1" x14ac:dyDescent="0.25">
      <c r="A142" s="439" t="s">
        <v>18</v>
      </c>
      <c r="B142" s="57" t="s">
        <v>333</v>
      </c>
      <c r="C142" s="356" t="s">
        <v>334</v>
      </c>
      <c r="D142" s="356" t="s">
        <v>335</v>
      </c>
      <c r="E142" s="62">
        <v>44387</v>
      </c>
      <c r="F142" s="356" t="s">
        <v>567</v>
      </c>
      <c r="G142" s="65"/>
    </row>
    <row r="143" spans="1:7" s="64" customFormat="1" x14ac:dyDescent="0.25">
      <c r="A143" s="439" t="s">
        <v>18</v>
      </c>
      <c r="B143" s="57" t="s">
        <v>843</v>
      </c>
      <c r="C143" s="356" t="s">
        <v>402</v>
      </c>
      <c r="D143" s="356" t="s">
        <v>403</v>
      </c>
      <c r="E143" s="62">
        <v>45569</v>
      </c>
      <c r="F143" s="356" t="s">
        <v>567</v>
      </c>
      <c r="G143" s="65"/>
    </row>
    <row r="144" spans="1:7" s="64" customFormat="1" x14ac:dyDescent="0.25">
      <c r="A144" s="439" t="s">
        <v>18</v>
      </c>
      <c r="B144" s="57" t="s">
        <v>844</v>
      </c>
      <c r="C144" s="356" t="s">
        <v>680</v>
      </c>
      <c r="D144" s="356" t="s">
        <v>681</v>
      </c>
      <c r="E144" s="62">
        <v>45641</v>
      </c>
      <c r="F144" s="356" t="s">
        <v>567</v>
      </c>
      <c r="G144" s="63"/>
    </row>
    <row r="145" spans="1:7" s="64" customFormat="1" x14ac:dyDescent="0.25">
      <c r="A145" s="439" t="s">
        <v>73</v>
      </c>
      <c r="B145" s="356" t="s">
        <v>374</v>
      </c>
      <c r="C145" s="356" t="s">
        <v>375</v>
      </c>
      <c r="D145" s="356" t="s">
        <v>376</v>
      </c>
      <c r="E145" s="62">
        <v>43919</v>
      </c>
      <c r="F145" s="356" t="s">
        <v>326</v>
      </c>
      <c r="G145" s="63"/>
    </row>
    <row r="146" spans="1:7" s="64" customFormat="1" x14ac:dyDescent="0.25">
      <c r="A146" s="439" t="s">
        <v>73</v>
      </c>
      <c r="B146" s="356" t="s">
        <v>374</v>
      </c>
      <c r="C146" s="356" t="s">
        <v>375</v>
      </c>
      <c r="D146" s="356" t="s">
        <v>377</v>
      </c>
      <c r="E146" s="62">
        <v>44279</v>
      </c>
      <c r="F146" s="356" t="s">
        <v>326</v>
      </c>
      <c r="G146" s="65"/>
    </row>
    <row r="147" spans="1:7" s="64" customFormat="1" x14ac:dyDescent="0.25">
      <c r="A147" s="439" t="s">
        <v>73</v>
      </c>
      <c r="B147" s="356" t="s">
        <v>476</v>
      </c>
      <c r="C147" s="356" t="s">
        <v>477</v>
      </c>
      <c r="D147" s="356" t="s">
        <v>478</v>
      </c>
      <c r="E147" s="62">
        <v>43619</v>
      </c>
      <c r="F147" s="356" t="s">
        <v>326</v>
      </c>
      <c r="G147" s="65"/>
    </row>
    <row r="148" spans="1:7" s="64" customFormat="1" x14ac:dyDescent="0.25">
      <c r="A148" s="439" t="s">
        <v>73</v>
      </c>
      <c r="B148" s="356" t="s">
        <v>476</v>
      </c>
      <c r="C148" s="356" t="s">
        <v>477</v>
      </c>
      <c r="D148" s="356" t="s">
        <v>479</v>
      </c>
      <c r="E148" s="62">
        <v>43979</v>
      </c>
      <c r="F148" s="356" t="s">
        <v>326</v>
      </c>
      <c r="G148" s="65"/>
    </row>
    <row r="149" spans="1:7" s="64" customFormat="1" x14ac:dyDescent="0.25">
      <c r="A149" s="439" t="s">
        <v>73</v>
      </c>
      <c r="B149" s="356" t="s">
        <v>476</v>
      </c>
      <c r="C149" s="356" t="s">
        <v>477</v>
      </c>
      <c r="D149" s="356" t="s">
        <v>480</v>
      </c>
      <c r="E149" s="62">
        <v>44339</v>
      </c>
      <c r="F149" s="356" t="s">
        <v>326</v>
      </c>
      <c r="G149" s="65"/>
    </row>
    <row r="150" spans="1:7" s="64" customFormat="1" x14ac:dyDescent="0.25">
      <c r="A150" s="439" t="s">
        <v>73</v>
      </c>
      <c r="B150" s="356" t="s">
        <v>476</v>
      </c>
      <c r="C150" s="356" t="s">
        <v>477</v>
      </c>
      <c r="D150" s="356" t="s">
        <v>481</v>
      </c>
      <c r="E150" s="62">
        <v>45419</v>
      </c>
      <c r="F150" s="356" t="s">
        <v>326</v>
      </c>
      <c r="G150" s="63"/>
    </row>
    <row r="151" spans="1:7" s="64" customFormat="1" x14ac:dyDescent="0.25">
      <c r="A151" s="439" t="s">
        <v>457</v>
      </c>
      <c r="B151" s="356" t="s">
        <v>961</v>
      </c>
      <c r="C151" s="356" t="s">
        <v>482</v>
      </c>
      <c r="D151" s="356" t="s">
        <v>483</v>
      </c>
      <c r="E151" s="62">
        <v>43653</v>
      </c>
      <c r="F151" s="356" t="s">
        <v>326</v>
      </c>
      <c r="G151" s="63"/>
    </row>
    <row r="152" spans="1:7" s="64" customFormat="1" x14ac:dyDescent="0.25">
      <c r="A152" s="439" t="s">
        <v>457</v>
      </c>
      <c r="B152" s="356" t="s">
        <v>961</v>
      </c>
      <c r="C152" s="356" t="s">
        <v>482</v>
      </c>
      <c r="D152" s="356" t="s">
        <v>484</v>
      </c>
      <c r="E152" s="62">
        <v>44013</v>
      </c>
      <c r="F152" s="356" t="s">
        <v>326</v>
      </c>
      <c r="G152" s="63"/>
    </row>
    <row r="153" spans="1:7" s="64" customFormat="1" x14ac:dyDescent="0.25">
      <c r="A153" s="439" t="s">
        <v>457</v>
      </c>
      <c r="B153" s="356" t="s">
        <v>962</v>
      </c>
      <c r="C153" s="356" t="s">
        <v>485</v>
      </c>
      <c r="D153" s="356" t="s">
        <v>486</v>
      </c>
      <c r="E153" s="62">
        <v>45095</v>
      </c>
      <c r="F153" s="356" t="s">
        <v>326</v>
      </c>
      <c r="G153" s="65"/>
    </row>
    <row r="154" spans="1:7" s="64" customFormat="1" x14ac:dyDescent="0.25">
      <c r="A154" s="439" t="s">
        <v>682</v>
      </c>
      <c r="B154" s="356" t="s">
        <v>1104</v>
      </c>
      <c r="C154" s="356" t="s">
        <v>683</v>
      </c>
      <c r="D154" s="356" t="s">
        <v>684</v>
      </c>
      <c r="E154" s="62">
        <v>46334</v>
      </c>
      <c r="F154" s="356" t="s">
        <v>326</v>
      </c>
      <c r="G154" s="65"/>
    </row>
    <row r="155" spans="1:7" s="64" customFormat="1" x14ac:dyDescent="0.25">
      <c r="A155" s="439" t="s">
        <v>682</v>
      </c>
      <c r="B155" s="356" t="s">
        <v>891</v>
      </c>
      <c r="C155" s="356" t="s">
        <v>749</v>
      </c>
      <c r="D155" s="356" t="s">
        <v>750</v>
      </c>
      <c r="E155" s="62">
        <v>45219</v>
      </c>
      <c r="F155" s="356" t="s">
        <v>326</v>
      </c>
      <c r="G155" s="65"/>
    </row>
    <row r="156" spans="1:7" s="64" customFormat="1" x14ac:dyDescent="0.25">
      <c r="A156" s="439" t="s">
        <v>682</v>
      </c>
      <c r="B156" s="356" t="s">
        <v>891</v>
      </c>
      <c r="C156" s="356" t="s">
        <v>749</v>
      </c>
      <c r="D156" s="356" t="s">
        <v>778</v>
      </c>
      <c r="E156" s="62">
        <v>47399</v>
      </c>
      <c r="F156" s="356" t="s">
        <v>326</v>
      </c>
      <c r="G156" s="65"/>
    </row>
    <row r="157" spans="1:7" s="64" customFormat="1" x14ac:dyDescent="0.25">
      <c r="A157" s="439" t="s">
        <v>642</v>
      </c>
      <c r="B157" s="356" t="s">
        <v>372</v>
      </c>
      <c r="C157" s="356" t="s">
        <v>373</v>
      </c>
      <c r="D157" s="356" t="s">
        <v>85</v>
      </c>
      <c r="E157" s="62">
        <v>43766</v>
      </c>
      <c r="F157" s="356" t="s">
        <v>568</v>
      </c>
      <c r="G157" s="65"/>
    </row>
    <row r="158" spans="1:7" s="64" customFormat="1" x14ac:dyDescent="0.25">
      <c r="A158" s="439" t="s">
        <v>642</v>
      </c>
      <c r="B158" s="356" t="s">
        <v>355</v>
      </c>
      <c r="C158" s="356" t="s">
        <v>356</v>
      </c>
      <c r="D158" s="356" t="s">
        <v>357</v>
      </c>
      <c r="E158" s="62">
        <v>43760</v>
      </c>
      <c r="F158" s="356" t="s">
        <v>568</v>
      </c>
      <c r="G158" s="65"/>
    </row>
    <row r="159" spans="1:7" s="64" customFormat="1" x14ac:dyDescent="0.25">
      <c r="A159" s="439" t="s">
        <v>642</v>
      </c>
      <c r="B159" s="356" t="s">
        <v>358</v>
      </c>
      <c r="C159" s="356" t="s">
        <v>359</v>
      </c>
      <c r="D159" s="356" t="s">
        <v>360</v>
      </c>
      <c r="E159" s="62">
        <v>43798</v>
      </c>
      <c r="F159" s="356" t="s">
        <v>568</v>
      </c>
      <c r="G159" s="65"/>
    </row>
    <row r="160" spans="1:7" s="64" customFormat="1" x14ac:dyDescent="0.25">
      <c r="A160" s="439" t="s">
        <v>642</v>
      </c>
      <c r="B160" s="356" t="s">
        <v>532</v>
      </c>
      <c r="C160" s="356" t="s">
        <v>533</v>
      </c>
      <c r="D160" s="356" t="s">
        <v>534</v>
      </c>
      <c r="E160" s="62">
        <v>44516</v>
      </c>
      <c r="F160" s="356" t="s">
        <v>568</v>
      </c>
      <c r="G160" s="65"/>
    </row>
    <row r="161" spans="1:7" s="64" customFormat="1" x14ac:dyDescent="0.25">
      <c r="A161" s="439" t="s">
        <v>642</v>
      </c>
      <c r="B161" s="356" t="s">
        <v>556</v>
      </c>
      <c r="C161" s="356" t="s">
        <v>557</v>
      </c>
      <c r="D161" s="356" t="s">
        <v>558</v>
      </c>
      <c r="E161" s="62">
        <v>44585</v>
      </c>
      <c r="F161" s="356" t="s">
        <v>568</v>
      </c>
      <c r="G161" s="65"/>
    </row>
    <row r="162" spans="1:7" s="64" customFormat="1" x14ac:dyDescent="0.25">
      <c r="A162" s="439" t="s">
        <v>642</v>
      </c>
      <c r="B162" s="356" t="s">
        <v>732</v>
      </c>
      <c r="C162" s="356" t="s">
        <v>733</v>
      </c>
      <c r="D162" s="356" t="s">
        <v>734</v>
      </c>
      <c r="E162" s="62">
        <v>44716</v>
      </c>
      <c r="F162" s="356" t="s">
        <v>568</v>
      </c>
      <c r="G162" s="65"/>
    </row>
    <row r="163" spans="1:7" s="64" customFormat="1" x14ac:dyDescent="0.25">
      <c r="A163" s="356" t="s">
        <v>383</v>
      </c>
      <c r="B163" s="356" t="s">
        <v>74</v>
      </c>
      <c r="C163" s="356" t="s">
        <v>75</v>
      </c>
      <c r="D163" s="356" t="s">
        <v>76</v>
      </c>
      <c r="E163" s="62">
        <v>43741</v>
      </c>
      <c r="F163" s="356" t="s">
        <v>793</v>
      </c>
      <c r="G163" s="65"/>
    </row>
    <row r="164" spans="1:7" s="64" customFormat="1" x14ac:dyDescent="0.25">
      <c r="A164" s="439" t="s">
        <v>78</v>
      </c>
      <c r="B164" s="356" t="s">
        <v>1129</v>
      </c>
      <c r="C164" s="356" t="s">
        <v>487</v>
      </c>
      <c r="D164" s="356" t="s">
        <v>488</v>
      </c>
      <c r="E164" s="62">
        <v>45050</v>
      </c>
      <c r="F164" s="356" t="s">
        <v>326</v>
      </c>
      <c r="G164" s="65"/>
    </row>
    <row r="165" spans="1:7" s="64" customFormat="1" x14ac:dyDescent="0.25">
      <c r="A165" s="439" t="s">
        <v>78</v>
      </c>
      <c r="B165" s="356" t="s">
        <v>892</v>
      </c>
      <c r="C165" s="355" t="s">
        <v>854</v>
      </c>
      <c r="D165" s="356" t="s">
        <v>855</v>
      </c>
      <c r="E165" s="62">
        <v>45143</v>
      </c>
      <c r="F165" s="356" t="s">
        <v>326</v>
      </c>
      <c r="G165" s="65"/>
    </row>
    <row r="166" spans="1:7" s="64" customFormat="1" x14ac:dyDescent="0.25">
      <c r="A166" s="439" t="s">
        <v>78</v>
      </c>
      <c r="B166" s="356" t="s">
        <v>892</v>
      </c>
      <c r="C166" s="356" t="s">
        <v>854</v>
      </c>
      <c r="D166" s="356" t="s">
        <v>856</v>
      </c>
      <c r="E166" s="62">
        <v>46943</v>
      </c>
      <c r="F166" s="356" t="s">
        <v>326</v>
      </c>
      <c r="G166" s="65"/>
    </row>
    <row r="167" spans="1:7" s="64" customFormat="1" x14ac:dyDescent="0.25">
      <c r="A167" s="447" t="s">
        <v>78</v>
      </c>
      <c r="B167" s="356" t="s">
        <v>918</v>
      </c>
      <c r="C167" s="356" t="s">
        <v>701</v>
      </c>
      <c r="D167" s="356" t="s">
        <v>702</v>
      </c>
      <c r="E167" s="62">
        <v>44587</v>
      </c>
      <c r="F167" s="356" t="s">
        <v>326</v>
      </c>
      <c r="G167" s="63"/>
    </row>
    <row r="168" spans="1:7" s="64" customFormat="1" x14ac:dyDescent="0.25">
      <c r="A168" s="447" t="s">
        <v>78</v>
      </c>
      <c r="B168" s="356" t="s">
        <v>918</v>
      </c>
      <c r="C168" s="356" t="s">
        <v>701</v>
      </c>
      <c r="D168" s="356" t="s">
        <v>703</v>
      </c>
      <c r="E168" s="62">
        <v>46387</v>
      </c>
      <c r="F168" s="356" t="s">
        <v>326</v>
      </c>
      <c r="G168" s="63"/>
    </row>
    <row r="169" spans="1:7" s="64" customFormat="1" x14ac:dyDescent="0.25">
      <c r="A169" s="355" t="s">
        <v>79</v>
      </c>
      <c r="B169" s="356" t="s">
        <v>963</v>
      </c>
      <c r="C169" s="356" t="s">
        <v>845</v>
      </c>
      <c r="D169" s="356" t="s">
        <v>846</v>
      </c>
      <c r="E169" s="62">
        <v>46158</v>
      </c>
      <c r="F169" s="356" t="s">
        <v>568</v>
      </c>
      <c r="G169" s="63"/>
    </row>
    <row r="170" spans="1:7" s="64" customFormat="1" x14ac:dyDescent="0.25">
      <c r="A170" s="447" t="s">
        <v>404</v>
      </c>
      <c r="B170" s="356" t="s">
        <v>964</v>
      </c>
      <c r="C170" s="356" t="s">
        <v>405</v>
      </c>
      <c r="D170" s="356" t="s">
        <v>406</v>
      </c>
      <c r="E170" s="62">
        <v>43704</v>
      </c>
      <c r="F170" s="356" t="s">
        <v>570</v>
      </c>
      <c r="G170" s="63"/>
    </row>
    <row r="171" spans="1:7" s="64" customFormat="1" x14ac:dyDescent="0.25">
      <c r="A171" s="447" t="s">
        <v>404</v>
      </c>
      <c r="B171" s="356" t="s">
        <v>964</v>
      </c>
      <c r="C171" s="356" t="s">
        <v>405</v>
      </c>
      <c r="D171" s="356" t="s">
        <v>407</v>
      </c>
      <c r="E171" s="62">
        <v>44424</v>
      </c>
      <c r="F171" s="356" t="s">
        <v>570</v>
      </c>
      <c r="G171" s="63"/>
    </row>
    <row r="172" spans="1:7" s="64" customFormat="1" x14ac:dyDescent="0.25">
      <c r="A172" s="447" t="s">
        <v>404</v>
      </c>
      <c r="B172" s="356" t="s">
        <v>965</v>
      </c>
      <c r="C172" s="356" t="s">
        <v>472</v>
      </c>
      <c r="D172" s="356" t="s">
        <v>473</v>
      </c>
      <c r="E172" s="62">
        <v>44673</v>
      </c>
      <c r="F172" s="356" t="s">
        <v>570</v>
      </c>
      <c r="G172" s="63"/>
    </row>
    <row r="173" spans="1:7" s="64" customFormat="1" x14ac:dyDescent="0.25">
      <c r="A173" s="355" t="s">
        <v>80</v>
      </c>
      <c r="B173" s="356" t="s">
        <v>81</v>
      </c>
      <c r="C173" s="356" t="s">
        <v>82</v>
      </c>
      <c r="D173" s="356" t="s">
        <v>83</v>
      </c>
      <c r="E173" s="62">
        <v>43608</v>
      </c>
      <c r="F173" s="356" t="s">
        <v>566</v>
      </c>
      <c r="G173" s="63"/>
    </row>
    <row r="174" spans="1:7" s="64" customFormat="1" x14ac:dyDescent="0.25">
      <c r="A174" s="439" t="s">
        <v>1130</v>
      </c>
      <c r="B174" s="356" t="s">
        <v>1131</v>
      </c>
      <c r="C174" s="356" t="s">
        <v>1132</v>
      </c>
      <c r="D174" s="356" t="s">
        <v>1133</v>
      </c>
      <c r="E174" s="62">
        <v>45353</v>
      </c>
      <c r="F174" s="356" t="s">
        <v>475</v>
      </c>
      <c r="G174" s="63"/>
    </row>
    <row r="175" spans="1:7" s="64" customFormat="1" x14ac:dyDescent="0.25">
      <c r="A175" s="439" t="s">
        <v>1130</v>
      </c>
      <c r="B175" s="356" t="s">
        <v>1131</v>
      </c>
      <c r="C175" s="356" t="s">
        <v>1132</v>
      </c>
      <c r="D175" s="356" t="s">
        <v>1134</v>
      </c>
      <c r="E175" s="62">
        <v>45713</v>
      </c>
      <c r="F175" s="356" t="s">
        <v>475</v>
      </c>
      <c r="G175" s="65"/>
    </row>
    <row r="176" spans="1:7" s="64" customFormat="1" x14ac:dyDescent="0.25">
      <c r="A176" s="439" t="s">
        <v>1130</v>
      </c>
      <c r="B176" s="356" t="s">
        <v>1131</v>
      </c>
      <c r="C176" s="356" t="s">
        <v>1132</v>
      </c>
      <c r="D176" s="356" t="s">
        <v>1135</v>
      </c>
      <c r="E176" s="62">
        <v>46073</v>
      </c>
      <c r="F176" s="356" t="s">
        <v>475</v>
      </c>
      <c r="G176" s="65"/>
    </row>
    <row r="177" spans="1:7" s="64" customFormat="1" x14ac:dyDescent="0.25">
      <c r="A177" s="447" t="s">
        <v>86</v>
      </c>
      <c r="B177" s="356" t="s">
        <v>87</v>
      </c>
      <c r="C177" s="356" t="s">
        <v>88</v>
      </c>
      <c r="D177" s="356" t="s">
        <v>89</v>
      </c>
      <c r="E177" s="62">
        <v>43852</v>
      </c>
      <c r="F177" s="356" t="s">
        <v>570</v>
      </c>
      <c r="G177" s="65"/>
    </row>
    <row r="178" spans="1:7" s="64" customFormat="1" x14ac:dyDescent="0.25">
      <c r="A178" s="447" t="s">
        <v>86</v>
      </c>
      <c r="B178" s="356" t="s">
        <v>966</v>
      </c>
      <c r="C178" s="356" t="s">
        <v>735</v>
      </c>
      <c r="D178" s="356" t="s">
        <v>736</v>
      </c>
      <c r="E178" s="62">
        <v>44716</v>
      </c>
      <c r="F178" s="356" t="s">
        <v>570</v>
      </c>
      <c r="G178" s="65"/>
    </row>
    <row r="179" spans="1:7" s="64" customFormat="1" x14ac:dyDescent="0.25">
      <c r="A179" s="447" t="s">
        <v>86</v>
      </c>
      <c r="B179" s="356" t="s">
        <v>966</v>
      </c>
      <c r="C179" s="356" t="s">
        <v>735</v>
      </c>
      <c r="D179" s="356" t="s">
        <v>737</v>
      </c>
      <c r="E179" s="62">
        <v>45796</v>
      </c>
      <c r="F179" s="356" t="s">
        <v>570</v>
      </c>
      <c r="G179" s="65"/>
    </row>
    <row r="180" spans="1:7" s="64" customFormat="1" x14ac:dyDescent="0.25">
      <c r="A180" s="439" t="s">
        <v>86</v>
      </c>
      <c r="B180" s="356" t="s">
        <v>966</v>
      </c>
      <c r="C180" s="356" t="s">
        <v>735</v>
      </c>
      <c r="D180" s="356" t="s">
        <v>738</v>
      </c>
      <c r="E180" s="62">
        <v>46516</v>
      </c>
      <c r="F180" s="356" t="s">
        <v>570</v>
      </c>
      <c r="G180" s="65"/>
    </row>
    <row r="181" spans="1:7" s="64" customFormat="1" x14ac:dyDescent="0.25">
      <c r="A181" s="439" t="s">
        <v>86</v>
      </c>
      <c r="B181" s="356" t="s">
        <v>967</v>
      </c>
      <c r="C181" s="356" t="s">
        <v>968</v>
      </c>
      <c r="D181" s="356" t="s">
        <v>969</v>
      </c>
      <c r="E181" s="62">
        <v>44902</v>
      </c>
      <c r="F181" s="356" t="s">
        <v>570</v>
      </c>
      <c r="G181" s="63"/>
    </row>
    <row r="182" spans="1:7" s="64" customFormat="1" x14ac:dyDescent="0.25">
      <c r="A182" s="439" t="s">
        <v>86</v>
      </c>
      <c r="B182" s="356" t="s">
        <v>967</v>
      </c>
      <c r="C182" s="356" t="s">
        <v>968</v>
      </c>
      <c r="D182" s="356" t="s">
        <v>970</v>
      </c>
      <c r="E182" s="62">
        <v>45262</v>
      </c>
      <c r="F182" s="356" t="s">
        <v>570</v>
      </c>
      <c r="G182" s="63"/>
    </row>
    <row r="183" spans="1:7" s="64" customFormat="1" x14ac:dyDescent="0.25">
      <c r="A183" s="439" t="s">
        <v>86</v>
      </c>
      <c r="B183" s="356" t="s">
        <v>967</v>
      </c>
      <c r="C183" s="356" t="s">
        <v>968</v>
      </c>
      <c r="D183" s="356" t="s">
        <v>971</v>
      </c>
      <c r="E183" s="62">
        <v>45982</v>
      </c>
      <c r="F183" s="356" t="s">
        <v>570</v>
      </c>
      <c r="G183" s="65"/>
    </row>
    <row r="184" spans="1:7" s="64" customFormat="1" x14ac:dyDescent="0.25">
      <c r="A184" s="439" t="s">
        <v>1136</v>
      </c>
      <c r="B184" s="356" t="s">
        <v>1137</v>
      </c>
      <c r="C184" s="356" t="s">
        <v>1138</v>
      </c>
      <c r="D184" s="356" t="s">
        <v>1139</v>
      </c>
      <c r="E184" s="62">
        <v>45737</v>
      </c>
      <c r="F184" s="356" t="s">
        <v>326</v>
      </c>
      <c r="G184" s="65"/>
    </row>
    <row r="185" spans="1:7" s="64" customFormat="1" x14ac:dyDescent="0.25">
      <c r="A185" s="439" t="s">
        <v>1136</v>
      </c>
      <c r="B185" s="356" t="s">
        <v>1140</v>
      </c>
      <c r="C185" s="356" t="s">
        <v>1141</v>
      </c>
      <c r="D185" s="356" t="s">
        <v>1142</v>
      </c>
      <c r="E185" s="62">
        <v>47152</v>
      </c>
      <c r="F185" s="356" t="s">
        <v>326</v>
      </c>
    </row>
    <row r="186" spans="1:7" s="64" customFormat="1" x14ac:dyDescent="0.25">
      <c r="A186" s="356" t="s">
        <v>1143</v>
      </c>
      <c r="B186" s="356" t="s">
        <v>1144</v>
      </c>
      <c r="C186" s="356" t="s">
        <v>1145</v>
      </c>
      <c r="D186" s="356" t="s">
        <v>1146</v>
      </c>
      <c r="E186" s="62">
        <v>44827</v>
      </c>
      <c r="F186" s="356" t="s">
        <v>567</v>
      </c>
      <c r="G186" s="65"/>
    </row>
    <row r="187" spans="1:7" s="64" customFormat="1" x14ac:dyDescent="0.25">
      <c r="A187" s="439" t="s">
        <v>585</v>
      </c>
      <c r="B187" s="356" t="s">
        <v>972</v>
      </c>
      <c r="C187" s="356" t="s">
        <v>98</v>
      </c>
      <c r="D187" s="356" t="s">
        <v>99</v>
      </c>
      <c r="E187" s="62">
        <v>44297</v>
      </c>
      <c r="F187" s="356" t="s">
        <v>570</v>
      </c>
      <c r="G187" s="65"/>
    </row>
    <row r="188" spans="1:7" s="64" customFormat="1" x14ac:dyDescent="0.25">
      <c r="A188" s="439" t="s">
        <v>585</v>
      </c>
      <c r="B188" s="356" t="s">
        <v>794</v>
      </c>
      <c r="C188" s="356" t="s">
        <v>795</v>
      </c>
      <c r="D188" s="356" t="s">
        <v>796</v>
      </c>
      <c r="E188" s="62">
        <v>44891</v>
      </c>
      <c r="F188" s="356" t="s">
        <v>570</v>
      </c>
      <c r="G188" s="65"/>
    </row>
    <row r="189" spans="1:7" s="64" customFormat="1" x14ac:dyDescent="0.25">
      <c r="A189" s="439" t="s">
        <v>585</v>
      </c>
      <c r="B189" s="356" t="s">
        <v>794</v>
      </c>
      <c r="C189" s="356" t="s">
        <v>795</v>
      </c>
      <c r="D189" s="356" t="s">
        <v>797</v>
      </c>
      <c r="E189" s="62">
        <v>45791</v>
      </c>
      <c r="F189" s="356" t="s">
        <v>570</v>
      </c>
      <c r="G189" s="65"/>
    </row>
    <row r="190" spans="1:7" s="64" customFormat="1" x14ac:dyDescent="0.25">
      <c r="A190" s="439" t="s">
        <v>585</v>
      </c>
      <c r="B190" s="356" t="s">
        <v>794</v>
      </c>
      <c r="C190" s="356" t="s">
        <v>795</v>
      </c>
      <c r="D190" s="356" t="s">
        <v>798</v>
      </c>
      <c r="E190" s="62">
        <v>46691</v>
      </c>
      <c r="F190" s="356" t="s">
        <v>570</v>
      </c>
      <c r="G190" s="63"/>
    </row>
    <row r="191" spans="1:7" s="64" customFormat="1" x14ac:dyDescent="0.25">
      <c r="A191" s="356" t="s">
        <v>973</v>
      </c>
      <c r="B191" s="356" t="s">
        <v>974</v>
      </c>
      <c r="C191" s="356" t="s">
        <v>975</v>
      </c>
      <c r="D191" s="356" t="s">
        <v>976</v>
      </c>
      <c r="E191" s="62">
        <v>47102</v>
      </c>
      <c r="F191" s="356" t="s">
        <v>326</v>
      </c>
      <c r="G191" s="63"/>
    </row>
    <row r="192" spans="1:7" s="64" customFormat="1" x14ac:dyDescent="0.25">
      <c r="A192" s="356" t="s">
        <v>368</v>
      </c>
      <c r="B192" s="356" t="s">
        <v>369</v>
      </c>
      <c r="C192" s="356" t="s">
        <v>370</v>
      </c>
      <c r="D192" s="356" t="s">
        <v>371</v>
      </c>
      <c r="E192" s="62">
        <v>43852</v>
      </c>
      <c r="F192" s="356" t="s">
        <v>326</v>
      </c>
      <c r="G192" s="63"/>
    </row>
    <row r="193" spans="1:7" s="64" customFormat="1" x14ac:dyDescent="0.25">
      <c r="A193" s="439" t="s">
        <v>776</v>
      </c>
      <c r="B193" s="356" t="s">
        <v>779</v>
      </c>
      <c r="C193" s="356" t="s">
        <v>780</v>
      </c>
      <c r="D193" s="356" t="s">
        <v>781</v>
      </c>
      <c r="E193" s="62">
        <v>44089</v>
      </c>
      <c r="F193" s="356" t="s">
        <v>326</v>
      </c>
      <c r="G193" s="65"/>
    </row>
    <row r="194" spans="1:7" s="64" customFormat="1" x14ac:dyDescent="0.25">
      <c r="A194" s="439" t="s">
        <v>776</v>
      </c>
      <c r="B194" s="356" t="s">
        <v>779</v>
      </c>
      <c r="C194" s="356" t="s">
        <v>780</v>
      </c>
      <c r="D194" s="356" t="s">
        <v>782</v>
      </c>
      <c r="E194" s="62">
        <v>44454</v>
      </c>
      <c r="F194" s="356" t="s">
        <v>326</v>
      </c>
      <c r="G194" s="65"/>
    </row>
    <row r="195" spans="1:7" s="64" customFormat="1" x14ac:dyDescent="0.25">
      <c r="A195" s="439" t="s">
        <v>776</v>
      </c>
      <c r="B195" s="356" t="s">
        <v>779</v>
      </c>
      <c r="C195" s="356" t="s">
        <v>780</v>
      </c>
      <c r="D195" s="356" t="s">
        <v>783</v>
      </c>
      <c r="E195" s="62">
        <v>44819</v>
      </c>
      <c r="F195" s="356" t="s">
        <v>326</v>
      </c>
      <c r="G195" s="65"/>
    </row>
    <row r="196" spans="1:7" s="64" customFormat="1" x14ac:dyDescent="0.25">
      <c r="A196" s="439" t="s">
        <v>857</v>
      </c>
      <c r="B196" s="356" t="s">
        <v>858</v>
      </c>
      <c r="C196" s="356" t="s">
        <v>859</v>
      </c>
      <c r="D196" s="356" t="s">
        <v>860</v>
      </c>
      <c r="E196" s="62">
        <v>43686</v>
      </c>
      <c r="F196" s="356" t="s">
        <v>326</v>
      </c>
      <c r="G196" s="65"/>
    </row>
    <row r="197" spans="1:7" s="64" customFormat="1" x14ac:dyDescent="0.25">
      <c r="A197" s="439" t="s">
        <v>857</v>
      </c>
      <c r="B197" s="356" t="s">
        <v>858</v>
      </c>
      <c r="C197" s="356" t="s">
        <v>859</v>
      </c>
      <c r="D197" s="356" t="s">
        <v>861</v>
      </c>
      <c r="E197" s="62">
        <v>44065</v>
      </c>
      <c r="F197" s="356" t="s">
        <v>326</v>
      </c>
      <c r="G197" s="65"/>
    </row>
    <row r="198" spans="1:7" s="64" customFormat="1" x14ac:dyDescent="0.25">
      <c r="A198" s="439" t="s">
        <v>857</v>
      </c>
      <c r="B198" s="356" t="s">
        <v>858</v>
      </c>
      <c r="C198" s="356" t="s">
        <v>859</v>
      </c>
      <c r="D198" s="356" t="s">
        <v>862</v>
      </c>
      <c r="E198" s="62">
        <v>44430</v>
      </c>
      <c r="F198" s="356" t="s">
        <v>326</v>
      </c>
      <c r="G198" s="65"/>
    </row>
    <row r="199" spans="1:7" s="64" customFormat="1" x14ac:dyDescent="0.25">
      <c r="A199" s="439" t="s">
        <v>857</v>
      </c>
      <c r="B199" s="356" t="s">
        <v>858</v>
      </c>
      <c r="C199" s="356" t="s">
        <v>859</v>
      </c>
      <c r="D199" s="356" t="s">
        <v>863</v>
      </c>
      <c r="E199" s="62">
        <v>44795</v>
      </c>
      <c r="F199" s="356" t="s">
        <v>326</v>
      </c>
      <c r="G199" s="65"/>
    </row>
    <row r="200" spans="1:7" s="64" customFormat="1" x14ac:dyDescent="0.25">
      <c r="A200" s="439" t="s">
        <v>857</v>
      </c>
      <c r="B200" s="356" t="s">
        <v>858</v>
      </c>
      <c r="C200" s="356" t="s">
        <v>859</v>
      </c>
      <c r="D200" s="356" t="s">
        <v>864</v>
      </c>
      <c r="E200" s="62">
        <v>45160</v>
      </c>
      <c r="F200" s="356" t="s">
        <v>326</v>
      </c>
      <c r="G200" s="65"/>
    </row>
    <row r="201" spans="1:7" s="64" customFormat="1" x14ac:dyDescent="0.25">
      <c r="A201" s="439" t="s">
        <v>977</v>
      </c>
      <c r="B201" s="356" t="s">
        <v>978</v>
      </c>
      <c r="C201" s="356" t="s">
        <v>979</v>
      </c>
      <c r="D201" s="356" t="s">
        <v>980</v>
      </c>
      <c r="E201" s="62">
        <v>44565</v>
      </c>
      <c r="F201" s="356" t="s">
        <v>570</v>
      </c>
      <c r="G201" s="65"/>
    </row>
    <row r="202" spans="1:7" s="64" customFormat="1" x14ac:dyDescent="0.25">
      <c r="A202" s="439" t="s">
        <v>977</v>
      </c>
      <c r="B202" s="356" t="s">
        <v>978</v>
      </c>
      <c r="C202" s="356" t="s">
        <v>979</v>
      </c>
      <c r="D202" s="356" t="s">
        <v>981</v>
      </c>
      <c r="E202" s="62">
        <v>45661</v>
      </c>
      <c r="F202" s="356" t="s">
        <v>570</v>
      </c>
      <c r="G202" s="65"/>
    </row>
    <row r="203" spans="1:7" s="64" customFormat="1" x14ac:dyDescent="0.25">
      <c r="A203" s="439" t="s">
        <v>977</v>
      </c>
      <c r="B203" s="356" t="s">
        <v>978</v>
      </c>
      <c r="C203" s="356" t="s">
        <v>979</v>
      </c>
      <c r="D203" s="356" t="s">
        <v>982</v>
      </c>
      <c r="E203" s="62">
        <v>46756</v>
      </c>
      <c r="F203" s="356" t="s">
        <v>570</v>
      </c>
      <c r="G203" s="65"/>
    </row>
    <row r="204" spans="1:7" s="64" customFormat="1" x14ac:dyDescent="0.25">
      <c r="A204" s="439" t="s">
        <v>977</v>
      </c>
      <c r="B204" s="356" t="s">
        <v>978</v>
      </c>
      <c r="C204" s="356" t="s">
        <v>979</v>
      </c>
      <c r="D204" s="356" t="s">
        <v>983</v>
      </c>
      <c r="E204" s="62">
        <v>47122</v>
      </c>
      <c r="F204" s="356" t="s">
        <v>570</v>
      </c>
      <c r="G204" s="65"/>
    </row>
    <row r="205" spans="1:7" s="64" customFormat="1" x14ac:dyDescent="0.25">
      <c r="A205" s="439" t="s">
        <v>716</v>
      </c>
      <c r="B205" s="356" t="s">
        <v>1147</v>
      </c>
      <c r="C205" s="356" t="s">
        <v>717</v>
      </c>
      <c r="D205" s="356" t="s">
        <v>718</v>
      </c>
      <c r="E205" s="62">
        <v>43916</v>
      </c>
      <c r="F205" s="356" t="s">
        <v>569</v>
      </c>
      <c r="G205" s="65"/>
    </row>
    <row r="206" spans="1:7" s="64" customFormat="1" x14ac:dyDescent="0.25">
      <c r="A206" s="439" t="s">
        <v>716</v>
      </c>
      <c r="B206" s="356" t="s">
        <v>1147</v>
      </c>
      <c r="C206" s="356" t="s">
        <v>717</v>
      </c>
      <c r="D206" s="356" t="s">
        <v>719</v>
      </c>
      <c r="E206" s="62">
        <v>44921</v>
      </c>
      <c r="F206" s="356" t="s">
        <v>569</v>
      </c>
      <c r="G206" s="65"/>
    </row>
    <row r="207" spans="1:7" s="64" customFormat="1" x14ac:dyDescent="0.25">
      <c r="A207" s="439" t="s">
        <v>716</v>
      </c>
      <c r="B207" s="356" t="s">
        <v>1147</v>
      </c>
      <c r="C207" s="355" t="s">
        <v>717</v>
      </c>
      <c r="D207" s="356" t="s">
        <v>720</v>
      </c>
      <c r="E207" s="62">
        <v>46472</v>
      </c>
      <c r="F207" s="356" t="s">
        <v>569</v>
      </c>
      <c r="G207" s="65"/>
    </row>
    <row r="208" spans="1:7" s="64" customFormat="1" x14ac:dyDescent="0.25">
      <c r="A208" s="447" t="s">
        <v>535</v>
      </c>
      <c r="B208" s="356" t="s">
        <v>507</v>
      </c>
      <c r="C208" s="356" t="s">
        <v>508</v>
      </c>
      <c r="D208" s="356" t="s">
        <v>509</v>
      </c>
      <c r="E208" s="62">
        <v>43762</v>
      </c>
      <c r="F208" s="356" t="s">
        <v>570</v>
      </c>
      <c r="G208" s="63"/>
    </row>
    <row r="209" spans="1:7" s="64" customFormat="1" x14ac:dyDescent="0.25">
      <c r="A209" s="447" t="s">
        <v>535</v>
      </c>
      <c r="B209" s="356" t="s">
        <v>507</v>
      </c>
      <c r="C209" s="356" t="s">
        <v>508</v>
      </c>
      <c r="D209" s="356" t="s">
        <v>510</v>
      </c>
      <c r="E209" s="62">
        <v>44128</v>
      </c>
      <c r="F209" s="356" t="s">
        <v>570</v>
      </c>
      <c r="G209" s="63"/>
    </row>
    <row r="210" spans="1:7" s="64" customFormat="1" x14ac:dyDescent="0.25">
      <c r="A210" s="447" t="s">
        <v>619</v>
      </c>
      <c r="B210" s="356" t="s">
        <v>620</v>
      </c>
      <c r="C210" s="356" t="s">
        <v>621</v>
      </c>
      <c r="D210" s="356" t="s">
        <v>622</v>
      </c>
      <c r="E210" s="62">
        <v>43660</v>
      </c>
      <c r="F210" s="356" t="s">
        <v>569</v>
      </c>
      <c r="G210" s="63"/>
    </row>
    <row r="211" spans="1:7" s="64" customFormat="1" x14ac:dyDescent="0.25">
      <c r="A211" s="447" t="s">
        <v>619</v>
      </c>
      <c r="B211" s="356" t="s">
        <v>620</v>
      </c>
      <c r="C211" s="356" t="s">
        <v>621</v>
      </c>
      <c r="D211" s="356" t="s">
        <v>623</v>
      </c>
      <c r="E211" s="62">
        <v>44026</v>
      </c>
      <c r="F211" s="356" t="s">
        <v>569</v>
      </c>
      <c r="G211" s="63"/>
    </row>
    <row r="212" spans="1:7" s="64" customFormat="1" x14ac:dyDescent="0.25">
      <c r="A212" s="447" t="s">
        <v>685</v>
      </c>
      <c r="B212" s="356" t="s">
        <v>686</v>
      </c>
      <c r="C212" s="356" t="s">
        <v>687</v>
      </c>
      <c r="D212" s="356" t="s">
        <v>688</v>
      </c>
      <c r="E212" s="62">
        <v>43825</v>
      </c>
      <c r="F212" s="356" t="s">
        <v>570</v>
      </c>
      <c r="G212" s="63"/>
    </row>
    <row r="213" spans="1:7" s="64" customFormat="1" x14ac:dyDescent="0.25">
      <c r="A213" s="447" t="s">
        <v>685</v>
      </c>
      <c r="B213" s="356" t="s">
        <v>686</v>
      </c>
      <c r="C213" s="356" t="s">
        <v>687</v>
      </c>
      <c r="D213" s="356" t="s">
        <v>689</v>
      </c>
      <c r="E213" s="62">
        <v>44191</v>
      </c>
      <c r="F213" s="356" t="s">
        <v>570</v>
      </c>
      <c r="G213" s="63"/>
    </row>
    <row r="214" spans="1:7" s="64" customFormat="1" x14ac:dyDescent="0.25">
      <c r="A214" s="447" t="s">
        <v>755</v>
      </c>
      <c r="B214" s="356" t="s">
        <v>984</v>
      </c>
      <c r="C214" s="356" t="s">
        <v>751</v>
      </c>
      <c r="D214" s="356" t="s">
        <v>752</v>
      </c>
      <c r="E214" s="62">
        <v>43747</v>
      </c>
      <c r="F214" s="356" t="s">
        <v>570</v>
      </c>
      <c r="G214" s="63"/>
    </row>
    <row r="215" spans="1:7" s="64" customFormat="1" x14ac:dyDescent="0.25">
      <c r="A215" s="447" t="s">
        <v>755</v>
      </c>
      <c r="B215" s="356" t="s">
        <v>984</v>
      </c>
      <c r="C215" s="356" t="s">
        <v>751</v>
      </c>
      <c r="D215" s="356" t="s">
        <v>753</v>
      </c>
      <c r="E215" s="62">
        <v>44113</v>
      </c>
      <c r="F215" s="356" t="s">
        <v>570</v>
      </c>
      <c r="G215" s="63"/>
    </row>
    <row r="216" spans="1:7" s="64" customFormat="1" x14ac:dyDescent="0.25">
      <c r="A216" s="447" t="s">
        <v>755</v>
      </c>
      <c r="B216" s="356" t="s">
        <v>984</v>
      </c>
      <c r="C216" s="356" t="s">
        <v>751</v>
      </c>
      <c r="D216" s="356" t="s">
        <v>754</v>
      </c>
      <c r="E216" s="62">
        <v>44478</v>
      </c>
      <c r="F216" s="356" t="s">
        <v>570</v>
      </c>
      <c r="G216" s="63"/>
    </row>
    <row r="217" spans="1:7" s="64" customFormat="1" x14ac:dyDescent="0.25">
      <c r="A217" s="439" t="s">
        <v>799</v>
      </c>
      <c r="B217" s="356" t="s">
        <v>985</v>
      </c>
      <c r="C217" s="356" t="s">
        <v>800</v>
      </c>
      <c r="D217" s="356" t="s">
        <v>801</v>
      </c>
      <c r="E217" s="62">
        <v>43817</v>
      </c>
      <c r="F217" s="356" t="s">
        <v>570</v>
      </c>
      <c r="G217" s="63"/>
    </row>
    <row r="218" spans="1:7" s="64" customFormat="1" x14ac:dyDescent="0.25">
      <c r="A218" s="439" t="s">
        <v>799</v>
      </c>
      <c r="B218" s="356" t="s">
        <v>985</v>
      </c>
      <c r="C218" s="356" t="s">
        <v>800</v>
      </c>
      <c r="D218" s="356" t="s">
        <v>802</v>
      </c>
      <c r="E218" s="62">
        <v>44183</v>
      </c>
      <c r="F218" s="356" t="s">
        <v>570</v>
      </c>
      <c r="G218" s="65"/>
    </row>
    <row r="219" spans="1:7" s="64" customFormat="1" x14ac:dyDescent="0.25">
      <c r="A219" s="439" t="s">
        <v>799</v>
      </c>
      <c r="B219" s="356" t="s">
        <v>985</v>
      </c>
      <c r="C219" s="356" t="s">
        <v>800</v>
      </c>
      <c r="D219" s="356" t="s">
        <v>803</v>
      </c>
      <c r="E219" s="62">
        <v>44548</v>
      </c>
      <c r="F219" s="356" t="s">
        <v>570</v>
      </c>
      <c r="G219" s="65"/>
    </row>
    <row r="220" spans="1:7" s="64" customFormat="1" x14ac:dyDescent="0.25">
      <c r="A220" s="439" t="s">
        <v>893</v>
      </c>
      <c r="B220" s="356" t="s">
        <v>894</v>
      </c>
      <c r="C220" s="356" t="s">
        <v>895</v>
      </c>
      <c r="D220" s="356" t="s">
        <v>896</v>
      </c>
      <c r="E220" s="62">
        <v>44152</v>
      </c>
      <c r="F220" s="356" t="s">
        <v>567</v>
      </c>
      <c r="G220" s="65"/>
    </row>
    <row r="221" spans="1:7" s="64" customFormat="1" x14ac:dyDescent="0.25">
      <c r="A221" s="439" t="s">
        <v>893</v>
      </c>
      <c r="B221" s="356" t="s">
        <v>894</v>
      </c>
      <c r="C221" s="356" t="s">
        <v>895</v>
      </c>
      <c r="D221" s="356" t="s">
        <v>897</v>
      </c>
      <c r="E221" s="62">
        <v>44578</v>
      </c>
      <c r="F221" s="356" t="s">
        <v>567</v>
      </c>
      <c r="G221" s="65"/>
    </row>
    <row r="222" spans="1:7" s="64" customFormat="1" x14ac:dyDescent="0.25">
      <c r="A222" s="447" t="s">
        <v>893</v>
      </c>
      <c r="B222" s="356" t="s">
        <v>894</v>
      </c>
      <c r="C222" s="356" t="s">
        <v>895</v>
      </c>
      <c r="D222" s="356" t="s">
        <v>898</v>
      </c>
      <c r="E222" s="62">
        <v>44943</v>
      </c>
      <c r="F222" s="356" t="s">
        <v>567</v>
      </c>
      <c r="G222" s="65"/>
    </row>
    <row r="223" spans="1:7" s="64" customFormat="1" x14ac:dyDescent="0.25">
      <c r="A223" s="447" t="s">
        <v>893</v>
      </c>
      <c r="B223" s="356" t="s">
        <v>894</v>
      </c>
      <c r="C223" s="356" t="s">
        <v>895</v>
      </c>
      <c r="D223" s="356" t="s">
        <v>899</v>
      </c>
      <c r="E223" s="62">
        <v>45247</v>
      </c>
      <c r="F223" s="356" t="s">
        <v>567</v>
      </c>
      <c r="G223" s="65"/>
    </row>
    <row r="224" spans="1:7" s="64" customFormat="1" x14ac:dyDescent="0.25">
      <c r="A224" s="447" t="s">
        <v>919</v>
      </c>
      <c r="B224" s="356" t="s">
        <v>920</v>
      </c>
      <c r="C224" s="356" t="s">
        <v>921</v>
      </c>
      <c r="D224" s="356" t="s">
        <v>922</v>
      </c>
      <c r="E224" s="62">
        <v>43752</v>
      </c>
      <c r="F224" s="356" t="s">
        <v>570</v>
      </c>
      <c r="G224" s="65"/>
    </row>
    <row r="225" spans="1:7" s="64" customFormat="1" x14ac:dyDescent="0.25">
      <c r="A225" s="447" t="s">
        <v>919</v>
      </c>
      <c r="B225" s="356" t="s">
        <v>920</v>
      </c>
      <c r="C225" s="356" t="s">
        <v>921</v>
      </c>
      <c r="D225" s="356" t="s">
        <v>923</v>
      </c>
      <c r="E225" s="62">
        <v>44149</v>
      </c>
      <c r="F225" s="356" t="s">
        <v>570</v>
      </c>
      <c r="G225" s="65"/>
    </row>
    <row r="226" spans="1:7" s="64" customFormat="1" x14ac:dyDescent="0.25">
      <c r="A226" s="439" t="s">
        <v>919</v>
      </c>
      <c r="B226" s="356" t="s">
        <v>920</v>
      </c>
      <c r="C226" s="356" t="s">
        <v>921</v>
      </c>
      <c r="D226" s="356" t="s">
        <v>924</v>
      </c>
      <c r="E226" s="62">
        <v>44514</v>
      </c>
      <c r="F226" s="356" t="s">
        <v>570</v>
      </c>
      <c r="G226" s="65"/>
    </row>
    <row r="227" spans="1:7" s="64" customFormat="1" x14ac:dyDescent="0.25">
      <c r="A227" s="439" t="s">
        <v>919</v>
      </c>
      <c r="B227" s="356" t="s">
        <v>920</v>
      </c>
      <c r="C227" s="356" t="s">
        <v>921</v>
      </c>
      <c r="D227" s="356" t="s">
        <v>925</v>
      </c>
      <c r="E227" s="62">
        <v>44879</v>
      </c>
      <c r="F227" s="356" t="s">
        <v>570</v>
      </c>
      <c r="G227" s="63"/>
    </row>
    <row r="228" spans="1:7" s="64" customFormat="1" x14ac:dyDescent="0.25">
      <c r="A228" s="439" t="s">
        <v>986</v>
      </c>
      <c r="B228" s="356" t="s">
        <v>987</v>
      </c>
      <c r="C228" s="356" t="s">
        <v>988</v>
      </c>
      <c r="D228" s="356" t="s">
        <v>989</v>
      </c>
      <c r="E228" s="62">
        <v>44223</v>
      </c>
      <c r="F228" s="356" t="s">
        <v>568</v>
      </c>
      <c r="G228" s="63"/>
    </row>
    <row r="229" spans="1:7" s="64" customFormat="1" x14ac:dyDescent="0.25">
      <c r="A229" s="439" t="s">
        <v>986</v>
      </c>
      <c r="B229" s="356" t="s">
        <v>987</v>
      </c>
      <c r="C229" s="356" t="s">
        <v>988</v>
      </c>
      <c r="D229" s="356" t="s">
        <v>990</v>
      </c>
      <c r="E229" s="62">
        <v>44649</v>
      </c>
      <c r="F229" s="356" t="s">
        <v>568</v>
      </c>
      <c r="G229" s="65"/>
    </row>
    <row r="230" spans="1:7" s="64" customFormat="1" x14ac:dyDescent="0.25">
      <c r="A230" s="439" t="s">
        <v>986</v>
      </c>
      <c r="B230" s="356" t="s">
        <v>987</v>
      </c>
      <c r="C230" s="356" t="s">
        <v>988</v>
      </c>
      <c r="D230" s="356" t="s">
        <v>991</v>
      </c>
      <c r="E230" s="62">
        <v>45014</v>
      </c>
      <c r="F230" s="356" t="s">
        <v>568</v>
      </c>
      <c r="G230" s="65"/>
    </row>
    <row r="231" spans="1:7" s="64" customFormat="1" x14ac:dyDescent="0.25">
      <c r="A231" s="439" t="s">
        <v>986</v>
      </c>
      <c r="B231" s="356" t="s">
        <v>987</v>
      </c>
      <c r="C231" s="356" t="s">
        <v>988</v>
      </c>
      <c r="D231" s="356" t="s">
        <v>992</v>
      </c>
      <c r="E231" s="62">
        <v>45318</v>
      </c>
      <c r="F231" s="356" t="s">
        <v>568</v>
      </c>
      <c r="G231" s="65"/>
    </row>
    <row r="232" spans="1:7" s="64" customFormat="1" x14ac:dyDescent="0.25">
      <c r="A232" s="439" t="s">
        <v>993</v>
      </c>
      <c r="B232" s="356" t="s">
        <v>994</v>
      </c>
      <c r="C232" s="356" t="s">
        <v>995</v>
      </c>
      <c r="D232" s="356" t="s">
        <v>996</v>
      </c>
      <c r="E232" s="62">
        <v>43776</v>
      </c>
      <c r="F232" s="356" t="s">
        <v>570</v>
      </c>
      <c r="G232" s="65"/>
    </row>
    <row r="233" spans="1:7" s="64" customFormat="1" x14ac:dyDescent="0.25">
      <c r="A233" s="439" t="s">
        <v>993</v>
      </c>
      <c r="B233" s="356" t="s">
        <v>994</v>
      </c>
      <c r="C233" s="356" t="s">
        <v>995</v>
      </c>
      <c r="D233" s="356" t="s">
        <v>997</v>
      </c>
      <c r="E233" s="62">
        <v>44173</v>
      </c>
      <c r="F233" s="356" t="s">
        <v>570</v>
      </c>
      <c r="G233" s="65"/>
    </row>
    <row r="234" spans="1:7" s="64" customFormat="1" x14ac:dyDescent="0.25">
      <c r="A234" s="439" t="s">
        <v>993</v>
      </c>
      <c r="B234" s="356" t="s">
        <v>994</v>
      </c>
      <c r="C234" s="356" t="s">
        <v>995</v>
      </c>
      <c r="D234" s="356" t="s">
        <v>998</v>
      </c>
      <c r="E234" s="62">
        <v>44538</v>
      </c>
      <c r="F234" s="356" t="s">
        <v>570</v>
      </c>
    </row>
    <row r="235" spans="1:7" s="64" customFormat="1" x14ac:dyDescent="0.25">
      <c r="A235" s="439" t="s">
        <v>993</v>
      </c>
      <c r="B235" s="356" t="s">
        <v>994</v>
      </c>
      <c r="C235" s="356" t="s">
        <v>995</v>
      </c>
      <c r="D235" s="356" t="s">
        <v>999</v>
      </c>
      <c r="E235" s="62">
        <v>44903</v>
      </c>
      <c r="F235" s="356" t="s">
        <v>570</v>
      </c>
      <c r="G235" s="65"/>
    </row>
    <row r="236" spans="1:7" s="64" customFormat="1" x14ac:dyDescent="0.25">
      <c r="A236" s="356" t="s">
        <v>536</v>
      </c>
      <c r="B236" s="356" t="s">
        <v>348</v>
      </c>
      <c r="C236" s="356" t="s">
        <v>349</v>
      </c>
      <c r="D236" s="356" t="s">
        <v>350</v>
      </c>
      <c r="E236" s="62">
        <v>43726</v>
      </c>
      <c r="F236" s="356" t="s">
        <v>475</v>
      </c>
      <c r="G236" s="65"/>
    </row>
    <row r="237" spans="1:7" s="64" customFormat="1" x14ac:dyDescent="0.25">
      <c r="A237" s="356" t="s">
        <v>93</v>
      </c>
      <c r="B237" s="356" t="s">
        <v>94</v>
      </c>
      <c r="C237" s="356" t="s">
        <v>95</v>
      </c>
      <c r="D237" s="356" t="s">
        <v>96</v>
      </c>
      <c r="E237" s="62">
        <v>43743</v>
      </c>
      <c r="F237" s="356" t="s">
        <v>567</v>
      </c>
      <c r="G237" s="65"/>
    </row>
    <row r="238" spans="1:7" s="64" customFormat="1" x14ac:dyDescent="0.25">
      <c r="A238" s="356" t="s">
        <v>537</v>
      </c>
      <c r="B238" s="356" t="s">
        <v>538</v>
      </c>
      <c r="C238" s="356" t="s">
        <v>539</v>
      </c>
      <c r="D238" s="356" t="s">
        <v>540</v>
      </c>
      <c r="E238" s="62">
        <v>44517</v>
      </c>
      <c r="F238" s="356" t="s">
        <v>567</v>
      </c>
      <c r="G238" s="63"/>
    </row>
    <row r="239" spans="1:7" s="64" customFormat="1" x14ac:dyDescent="0.25">
      <c r="A239" s="439" t="s">
        <v>541</v>
      </c>
      <c r="B239" s="356" t="s">
        <v>865</v>
      </c>
      <c r="C239" s="356" t="s">
        <v>542</v>
      </c>
      <c r="D239" s="356" t="s">
        <v>543</v>
      </c>
      <c r="E239" s="62">
        <v>45154</v>
      </c>
      <c r="F239" s="356" t="s">
        <v>567</v>
      </c>
      <c r="G239" s="63"/>
    </row>
    <row r="240" spans="1:7" s="64" customFormat="1" x14ac:dyDescent="0.25">
      <c r="A240" s="439" t="s">
        <v>541</v>
      </c>
      <c r="B240" s="356" t="s">
        <v>866</v>
      </c>
      <c r="C240" s="356" t="s">
        <v>544</v>
      </c>
      <c r="D240" s="356" t="s">
        <v>545</v>
      </c>
      <c r="E240" s="62">
        <v>45518</v>
      </c>
      <c r="F240" s="356" t="s">
        <v>567</v>
      </c>
      <c r="G240" s="65"/>
    </row>
    <row r="241" spans="1:7" s="64" customFormat="1" x14ac:dyDescent="0.25">
      <c r="A241" s="439" t="s">
        <v>541</v>
      </c>
      <c r="B241" s="356" t="s">
        <v>867</v>
      </c>
      <c r="C241" s="356" t="s">
        <v>586</v>
      </c>
      <c r="D241" s="356" t="s">
        <v>587</v>
      </c>
      <c r="E241" s="62">
        <v>45744</v>
      </c>
      <c r="F241" s="356" t="s">
        <v>567</v>
      </c>
      <c r="G241" s="65"/>
    </row>
    <row r="242" spans="1:7" s="64" customFormat="1" x14ac:dyDescent="0.25">
      <c r="A242" s="439" t="s">
        <v>409</v>
      </c>
      <c r="B242" s="356" t="s">
        <v>926</v>
      </c>
      <c r="C242" s="356" t="s">
        <v>511</v>
      </c>
      <c r="D242" s="356" t="s">
        <v>512</v>
      </c>
      <c r="E242" s="62">
        <v>44422</v>
      </c>
      <c r="F242" s="356" t="s">
        <v>567</v>
      </c>
      <c r="G242" s="65"/>
    </row>
    <row r="243" spans="1:7" s="64" customFormat="1" x14ac:dyDescent="0.25">
      <c r="A243" s="439" t="s">
        <v>409</v>
      </c>
      <c r="B243" s="356" t="s">
        <v>1000</v>
      </c>
      <c r="C243" s="356" t="s">
        <v>513</v>
      </c>
      <c r="D243" s="356" t="s">
        <v>514</v>
      </c>
      <c r="E243" s="62">
        <v>44424</v>
      </c>
      <c r="F243" s="356" t="s">
        <v>567</v>
      </c>
      <c r="G243" s="65"/>
    </row>
    <row r="244" spans="1:7" s="64" customFormat="1" x14ac:dyDescent="0.25">
      <c r="A244" s="439" t="s">
        <v>409</v>
      </c>
      <c r="B244" s="356" t="s">
        <v>1001</v>
      </c>
      <c r="C244" s="356" t="s">
        <v>602</v>
      </c>
      <c r="D244" s="356" t="s">
        <v>603</v>
      </c>
      <c r="E244" s="62">
        <v>44681</v>
      </c>
      <c r="F244" s="356" t="s">
        <v>567</v>
      </c>
      <c r="G244" s="65"/>
    </row>
    <row r="245" spans="1:7" s="64" customFormat="1" x14ac:dyDescent="0.25">
      <c r="A245" s="439" t="s">
        <v>409</v>
      </c>
      <c r="B245" s="356" t="s">
        <v>1002</v>
      </c>
      <c r="C245" s="356" t="s">
        <v>690</v>
      </c>
      <c r="D245" s="356" t="s">
        <v>691</v>
      </c>
      <c r="E245" s="62">
        <v>46333</v>
      </c>
      <c r="F245" s="356" t="s">
        <v>567</v>
      </c>
      <c r="G245" s="65"/>
    </row>
    <row r="246" spans="1:7" s="64" customFormat="1" x14ac:dyDescent="0.25">
      <c r="A246" s="439" t="s">
        <v>409</v>
      </c>
      <c r="B246" s="356" t="s">
        <v>927</v>
      </c>
      <c r="C246" s="356" t="s">
        <v>410</v>
      </c>
      <c r="D246" s="356" t="s">
        <v>411</v>
      </c>
      <c r="E246" s="62">
        <v>43924</v>
      </c>
      <c r="F246" s="356" t="s">
        <v>567</v>
      </c>
      <c r="G246" s="65"/>
    </row>
    <row r="247" spans="1:7" s="64" customFormat="1" x14ac:dyDescent="0.25">
      <c r="A247" s="439" t="s">
        <v>409</v>
      </c>
      <c r="B247" s="356" t="s">
        <v>928</v>
      </c>
      <c r="C247" s="356" t="s">
        <v>422</v>
      </c>
      <c r="D247" s="356" t="s">
        <v>423</v>
      </c>
      <c r="E247" s="62">
        <v>44708</v>
      </c>
      <c r="F247" s="356" t="s">
        <v>567</v>
      </c>
      <c r="G247" s="63"/>
    </row>
    <row r="248" spans="1:7" s="64" customFormat="1" x14ac:dyDescent="0.25">
      <c r="A248" s="439" t="s">
        <v>409</v>
      </c>
      <c r="B248" s="356" t="s">
        <v>1003</v>
      </c>
      <c r="C248" s="356" t="s">
        <v>739</v>
      </c>
      <c r="D248" s="356" t="s">
        <v>740</v>
      </c>
      <c r="E248" s="62">
        <v>46505</v>
      </c>
      <c r="F248" s="356" t="s">
        <v>567</v>
      </c>
      <c r="G248" s="63"/>
    </row>
    <row r="249" spans="1:7" s="64" customFormat="1" x14ac:dyDescent="0.25">
      <c r="A249" s="439" t="s">
        <v>409</v>
      </c>
      <c r="B249" s="356" t="s">
        <v>1004</v>
      </c>
      <c r="C249" s="356" t="s">
        <v>784</v>
      </c>
      <c r="D249" s="356" t="s">
        <v>785</v>
      </c>
      <c r="E249" s="62">
        <v>44113</v>
      </c>
      <c r="F249" s="356" t="s">
        <v>567</v>
      </c>
      <c r="G249" s="63"/>
    </row>
    <row r="250" spans="1:7" s="64" customFormat="1" x14ac:dyDescent="0.25">
      <c r="A250" s="439" t="s">
        <v>409</v>
      </c>
      <c r="B250" s="356" t="s">
        <v>1005</v>
      </c>
      <c r="C250" s="356" t="s">
        <v>929</v>
      </c>
      <c r="D250" s="356" t="s">
        <v>930</v>
      </c>
      <c r="E250" s="62">
        <v>47018</v>
      </c>
      <c r="F250" s="356" t="s">
        <v>567</v>
      </c>
      <c r="G250" s="65"/>
    </row>
    <row r="251" spans="1:7" s="64" customFormat="1" x14ac:dyDescent="0.25">
      <c r="A251" s="439" t="s">
        <v>409</v>
      </c>
      <c r="B251" s="356" t="s">
        <v>1006</v>
      </c>
      <c r="C251" s="356" t="s">
        <v>756</v>
      </c>
      <c r="D251" s="356" t="s">
        <v>757</v>
      </c>
      <c r="E251" s="62">
        <v>45527</v>
      </c>
      <c r="F251" s="356" t="s">
        <v>567</v>
      </c>
      <c r="G251" s="65"/>
    </row>
    <row r="252" spans="1:7" s="64" customFormat="1" x14ac:dyDescent="0.25">
      <c r="A252" s="451" t="s">
        <v>692</v>
      </c>
      <c r="B252" s="356" t="s">
        <v>1007</v>
      </c>
      <c r="C252" s="356" t="s">
        <v>693</v>
      </c>
      <c r="D252" s="356" t="s">
        <v>694</v>
      </c>
      <c r="E252" s="62">
        <v>45492</v>
      </c>
      <c r="F252" s="356" t="s">
        <v>570</v>
      </c>
      <c r="G252" s="65"/>
    </row>
    <row r="253" spans="1:7" s="64" customFormat="1" x14ac:dyDescent="0.25">
      <c r="A253" s="452"/>
      <c r="B253" s="356" t="s">
        <v>1008</v>
      </c>
      <c r="C253" s="355" t="s">
        <v>932</v>
      </c>
      <c r="D253" s="356" t="s">
        <v>933</v>
      </c>
      <c r="E253" s="62">
        <v>46314</v>
      </c>
      <c r="F253" s="356" t="s">
        <v>570</v>
      </c>
      <c r="G253" s="65"/>
    </row>
    <row r="254" spans="1:7" s="64" customFormat="1" x14ac:dyDescent="0.25">
      <c r="A254" s="356" t="s">
        <v>1105</v>
      </c>
      <c r="B254" s="356" t="s">
        <v>1106</v>
      </c>
      <c r="C254" s="356" t="s">
        <v>1107</v>
      </c>
      <c r="D254" s="356" t="s">
        <v>1108</v>
      </c>
      <c r="E254" s="62">
        <v>43860</v>
      </c>
      <c r="F254" s="356" t="s">
        <v>725</v>
      </c>
      <c r="G254" s="65"/>
    </row>
    <row r="255" spans="1:7" s="64" customFormat="1" x14ac:dyDescent="0.25">
      <c r="A255" s="453" t="s">
        <v>100</v>
      </c>
      <c r="B255" s="356" t="s">
        <v>1009</v>
      </c>
      <c r="C255" s="356" t="s">
        <v>515</v>
      </c>
      <c r="D255" s="356" t="s">
        <v>516</v>
      </c>
      <c r="E255" s="62">
        <v>44059</v>
      </c>
      <c r="F255" s="356" t="s">
        <v>326</v>
      </c>
      <c r="G255" s="65"/>
    </row>
    <row r="256" spans="1:7" s="64" customFormat="1" x14ac:dyDescent="0.25">
      <c r="A256" s="451"/>
      <c r="B256" s="356" t="s">
        <v>1009</v>
      </c>
      <c r="C256" s="356" t="s">
        <v>515</v>
      </c>
      <c r="D256" s="356" t="s">
        <v>517</v>
      </c>
      <c r="E256" s="62">
        <v>45139</v>
      </c>
      <c r="F256" s="356" t="s">
        <v>326</v>
      </c>
      <c r="G256" s="65"/>
    </row>
    <row r="257" spans="1:7" s="64" customFormat="1" x14ac:dyDescent="0.25">
      <c r="A257" s="451"/>
      <c r="B257" s="356" t="s">
        <v>1010</v>
      </c>
      <c r="C257" s="356" t="s">
        <v>758</v>
      </c>
      <c r="D257" s="356" t="s">
        <v>759</v>
      </c>
      <c r="E257" s="62">
        <v>44818</v>
      </c>
      <c r="F257" s="356" t="s">
        <v>326</v>
      </c>
      <c r="G257" s="65"/>
    </row>
    <row r="258" spans="1:7" s="64" customFormat="1" x14ac:dyDescent="0.25">
      <c r="A258" s="451"/>
      <c r="B258" s="356" t="s">
        <v>1010</v>
      </c>
      <c r="C258" s="356" t="s">
        <v>758</v>
      </c>
      <c r="D258" s="356" t="s">
        <v>760</v>
      </c>
      <c r="E258" s="62">
        <v>45538</v>
      </c>
      <c r="F258" s="356" t="s">
        <v>326</v>
      </c>
      <c r="G258" s="65"/>
    </row>
    <row r="259" spans="1:7" s="64" customFormat="1" x14ac:dyDescent="0.25">
      <c r="A259" s="451"/>
      <c r="B259" s="356" t="s">
        <v>1010</v>
      </c>
      <c r="C259" s="356" t="s">
        <v>758</v>
      </c>
      <c r="D259" s="356" t="s">
        <v>761</v>
      </c>
      <c r="E259" s="62">
        <v>46258</v>
      </c>
      <c r="F259" s="356" t="s">
        <v>326</v>
      </c>
      <c r="G259" s="66"/>
    </row>
    <row r="260" spans="1:7" s="64" customFormat="1" x14ac:dyDescent="0.25">
      <c r="A260" s="451"/>
      <c r="B260" s="356" t="s">
        <v>1011</v>
      </c>
      <c r="C260" s="356" t="s">
        <v>638</v>
      </c>
      <c r="D260" s="356" t="s">
        <v>639</v>
      </c>
      <c r="E260" s="62">
        <v>45473</v>
      </c>
      <c r="F260" s="356" t="s">
        <v>326</v>
      </c>
      <c r="G260" s="65"/>
    </row>
    <row r="261" spans="1:7" s="64" customFormat="1" x14ac:dyDescent="0.25">
      <c r="A261" s="451"/>
      <c r="B261" s="356" t="s">
        <v>1011</v>
      </c>
      <c r="C261" s="356" t="s">
        <v>638</v>
      </c>
      <c r="D261" s="356" t="s">
        <v>640</v>
      </c>
      <c r="E261" s="62">
        <v>47273</v>
      </c>
      <c r="F261" s="356" t="s">
        <v>326</v>
      </c>
      <c r="G261" s="63"/>
    </row>
    <row r="262" spans="1:7" s="64" customFormat="1" x14ac:dyDescent="0.25">
      <c r="A262" s="452"/>
      <c r="B262" s="356" t="s">
        <v>101</v>
      </c>
      <c r="C262" s="356" t="s">
        <v>102</v>
      </c>
      <c r="D262" s="356" t="s">
        <v>103</v>
      </c>
      <c r="E262" s="62">
        <v>43923</v>
      </c>
      <c r="F262" s="356" t="s">
        <v>326</v>
      </c>
      <c r="G262" s="63"/>
    </row>
    <row r="263" spans="1:7" s="64" customFormat="1" x14ac:dyDescent="0.25">
      <c r="A263" s="448" t="s">
        <v>104</v>
      </c>
      <c r="B263" s="356" t="s">
        <v>1012</v>
      </c>
      <c r="C263" s="356" t="s">
        <v>424</v>
      </c>
      <c r="D263" s="356" t="s">
        <v>425</v>
      </c>
      <c r="E263" s="62">
        <v>43890</v>
      </c>
      <c r="F263" s="356" t="s">
        <v>570</v>
      </c>
      <c r="G263" s="63"/>
    </row>
    <row r="264" spans="1:7" s="64" customFormat="1" x14ac:dyDescent="0.25">
      <c r="A264" s="449"/>
      <c r="B264" s="356" t="s">
        <v>1013</v>
      </c>
      <c r="C264" s="356" t="s">
        <v>624</v>
      </c>
      <c r="D264" s="356" t="s">
        <v>625</v>
      </c>
      <c r="E264" s="62">
        <v>43630</v>
      </c>
      <c r="F264" s="356" t="s">
        <v>570</v>
      </c>
      <c r="G264" s="63"/>
    </row>
    <row r="265" spans="1:7" s="64" customFormat="1" x14ac:dyDescent="0.25">
      <c r="A265" s="449"/>
      <c r="B265" s="356" t="s">
        <v>1013</v>
      </c>
      <c r="C265" s="356" t="s">
        <v>624</v>
      </c>
      <c r="D265" s="356" t="s">
        <v>626</v>
      </c>
      <c r="E265" s="62">
        <v>43990</v>
      </c>
      <c r="F265" s="356" t="s">
        <v>570</v>
      </c>
      <c r="G265" s="63"/>
    </row>
    <row r="266" spans="1:7" s="64" customFormat="1" x14ac:dyDescent="0.25">
      <c r="A266" s="449"/>
      <c r="B266" s="356" t="s">
        <v>1013</v>
      </c>
      <c r="C266" s="356" t="s">
        <v>624</v>
      </c>
      <c r="D266" s="356" t="s">
        <v>627</v>
      </c>
      <c r="E266" s="62">
        <v>44350</v>
      </c>
      <c r="F266" s="356" t="s">
        <v>570</v>
      </c>
      <c r="G266" s="63"/>
    </row>
    <row r="267" spans="1:7" s="64" customFormat="1" x14ac:dyDescent="0.25">
      <c r="A267" s="449"/>
      <c r="B267" s="356" t="s">
        <v>1014</v>
      </c>
      <c r="C267" s="356" t="s">
        <v>661</v>
      </c>
      <c r="D267" s="356" t="s">
        <v>662</v>
      </c>
      <c r="E267" s="62">
        <v>43751</v>
      </c>
      <c r="F267" s="356" t="s">
        <v>570</v>
      </c>
      <c r="G267" s="63"/>
    </row>
    <row r="268" spans="1:7" s="64" customFormat="1" x14ac:dyDescent="0.25">
      <c r="A268" s="449"/>
      <c r="B268" s="356" t="s">
        <v>1014</v>
      </c>
      <c r="C268" s="356" t="s">
        <v>661</v>
      </c>
      <c r="D268" s="356" t="s">
        <v>663</v>
      </c>
      <c r="E268" s="62">
        <v>44111</v>
      </c>
      <c r="F268" s="356" t="s">
        <v>570</v>
      </c>
      <c r="G268" s="63"/>
    </row>
    <row r="269" spans="1:7" s="64" customFormat="1" x14ac:dyDescent="0.25">
      <c r="A269" s="449"/>
      <c r="B269" s="356" t="s">
        <v>1014</v>
      </c>
      <c r="C269" s="356" t="s">
        <v>661</v>
      </c>
      <c r="D269" s="356" t="s">
        <v>664</v>
      </c>
      <c r="E269" s="62">
        <v>44471</v>
      </c>
      <c r="F269" s="356" t="s">
        <v>570</v>
      </c>
      <c r="G269" s="63"/>
    </row>
    <row r="270" spans="1:7" s="64" customFormat="1" x14ac:dyDescent="0.25">
      <c r="A270" s="449"/>
      <c r="B270" s="356" t="s">
        <v>1014</v>
      </c>
      <c r="C270" s="356" t="s">
        <v>661</v>
      </c>
      <c r="D270" s="356" t="s">
        <v>665</v>
      </c>
      <c r="E270" s="62">
        <v>44831</v>
      </c>
      <c r="F270" s="356" t="s">
        <v>570</v>
      </c>
      <c r="G270" s="63"/>
    </row>
    <row r="271" spans="1:7" s="64" customFormat="1" x14ac:dyDescent="0.25">
      <c r="A271" s="449"/>
      <c r="B271" s="356" t="s">
        <v>868</v>
      </c>
      <c r="C271" s="356" t="s">
        <v>829</v>
      </c>
      <c r="D271" s="356" t="s">
        <v>830</v>
      </c>
      <c r="E271" s="62">
        <v>43595</v>
      </c>
      <c r="F271" s="356" t="s">
        <v>570</v>
      </c>
      <c r="G271" s="65"/>
    </row>
    <row r="272" spans="1:7" s="64" customFormat="1" x14ac:dyDescent="0.25">
      <c r="A272" s="449"/>
      <c r="B272" s="356" t="s">
        <v>869</v>
      </c>
      <c r="C272" s="356" t="s">
        <v>847</v>
      </c>
      <c r="D272" s="356" t="s">
        <v>848</v>
      </c>
      <c r="E272" s="62">
        <v>43652</v>
      </c>
      <c r="F272" s="356" t="s">
        <v>570</v>
      </c>
      <c r="G272" s="65"/>
    </row>
    <row r="273" spans="1:7" s="64" customFormat="1" x14ac:dyDescent="0.25">
      <c r="A273" s="449"/>
      <c r="B273" s="356" t="s">
        <v>1109</v>
      </c>
      <c r="C273" s="356" t="s">
        <v>1110</v>
      </c>
      <c r="D273" s="356" t="s">
        <v>1111</v>
      </c>
      <c r="E273" s="62">
        <v>43800</v>
      </c>
      <c r="F273" s="356" t="s">
        <v>570</v>
      </c>
      <c r="G273" s="65"/>
    </row>
    <row r="274" spans="1:7" s="64" customFormat="1" x14ac:dyDescent="0.25">
      <c r="A274" s="449"/>
      <c r="B274" s="356" t="s">
        <v>1148</v>
      </c>
      <c r="C274" s="356" t="s">
        <v>1149</v>
      </c>
      <c r="D274" s="356" t="s">
        <v>1150</v>
      </c>
      <c r="E274" s="62">
        <v>43877</v>
      </c>
      <c r="F274" s="356" t="s">
        <v>570</v>
      </c>
      <c r="G274" s="65"/>
    </row>
    <row r="275" spans="1:7" s="64" customFormat="1" x14ac:dyDescent="0.25">
      <c r="A275" s="449"/>
      <c r="B275" s="356" t="s">
        <v>1015</v>
      </c>
      <c r="C275" s="356" t="s">
        <v>762</v>
      </c>
      <c r="D275" s="356" t="s">
        <v>763</v>
      </c>
      <c r="E275" s="62">
        <v>44085</v>
      </c>
      <c r="F275" s="356" t="s">
        <v>570</v>
      </c>
      <c r="G275" s="65"/>
    </row>
    <row r="276" spans="1:7" s="64" customFormat="1" x14ac:dyDescent="0.25">
      <c r="A276" s="449"/>
      <c r="B276" s="356" t="s">
        <v>1015</v>
      </c>
      <c r="C276" s="356" t="s">
        <v>762</v>
      </c>
      <c r="D276" s="356" t="s">
        <v>764</v>
      </c>
      <c r="E276" s="62">
        <v>44445</v>
      </c>
      <c r="F276" s="356" t="s">
        <v>570</v>
      </c>
      <c r="G276" s="65"/>
    </row>
    <row r="277" spans="1:7" s="64" customFormat="1" x14ac:dyDescent="0.25">
      <c r="A277" s="450"/>
      <c r="B277" s="356" t="s">
        <v>1015</v>
      </c>
      <c r="C277" s="356" t="s">
        <v>762</v>
      </c>
      <c r="D277" s="356" t="s">
        <v>765</v>
      </c>
      <c r="E277" s="62">
        <v>44805</v>
      </c>
      <c r="F277" s="356" t="s">
        <v>570</v>
      </c>
      <c r="G277" s="65"/>
    </row>
    <row r="278" spans="1:7" s="64" customFormat="1" x14ac:dyDescent="0.25">
      <c r="A278" s="355" t="s">
        <v>704</v>
      </c>
      <c r="B278" s="356" t="s">
        <v>705</v>
      </c>
      <c r="C278" s="356" t="s">
        <v>706</v>
      </c>
      <c r="D278" s="356" t="s">
        <v>707</v>
      </c>
      <c r="E278" s="62">
        <v>45850</v>
      </c>
      <c r="F278" s="356" t="s">
        <v>569</v>
      </c>
      <c r="G278" s="65"/>
    </row>
    <row r="279" spans="1:7" s="64" customFormat="1" x14ac:dyDescent="0.25">
      <c r="A279" s="356" t="s">
        <v>588</v>
      </c>
      <c r="B279" s="356" t="s">
        <v>329</v>
      </c>
      <c r="C279" s="356" t="s">
        <v>330</v>
      </c>
      <c r="D279" s="356" t="s">
        <v>331</v>
      </c>
      <c r="E279" s="62">
        <v>43958</v>
      </c>
      <c r="F279" s="356" t="s">
        <v>567</v>
      </c>
      <c r="G279" s="65"/>
    </row>
    <row r="280" spans="1:7" s="64" customFormat="1" x14ac:dyDescent="0.25">
      <c r="A280" s="356" t="s">
        <v>588</v>
      </c>
      <c r="B280" s="356" t="s">
        <v>589</v>
      </c>
      <c r="C280" s="356" t="s">
        <v>590</v>
      </c>
      <c r="D280" s="356" t="s">
        <v>591</v>
      </c>
      <c r="E280" s="62">
        <v>44247</v>
      </c>
      <c r="F280" s="420" t="s">
        <v>1195</v>
      </c>
      <c r="G280" s="63"/>
    </row>
    <row r="281" spans="1:7" s="64" customFormat="1" x14ac:dyDescent="0.25">
      <c r="A281" s="356" t="s">
        <v>588</v>
      </c>
      <c r="B281" s="356" t="s">
        <v>589</v>
      </c>
      <c r="C281" s="356" t="s">
        <v>590</v>
      </c>
      <c r="D281" s="356" t="s">
        <v>592</v>
      </c>
      <c r="E281" s="62">
        <v>44967</v>
      </c>
      <c r="F281" s="420" t="s">
        <v>1195</v>
      </c>
      <c r="G281" s="63"/>
    </row>
    <row r="282" spans="1:7" s="64" customFormat="1" ht="35.25" customHeight="1" x14ac:dyDescent="0.25">
      <c r="A282" s="356"/>
      <c r="B282" s="356"/>
      <c r="C282" s="356"/>
      <c r="D282" s="356"/>
      <c r="E282" s="62"/>
      <c r="F282" s="356"/>
      <c r="G282" s="65"/>
    </row>
    <row r="283" spans="1:7" s="64" customFormat="1" ht="35.25" customHeight="1" x14ac:dyDescent="0.25">
      <c r="A283" s="356"/>
      <c r="B283" s="356"/>
      <c r="C283" s="356"/>
      <c r="D283" s="356"/>
      <c r="E283" s="62"/>
      <c r="F283" s="356"/>
      <c r="G283" s="65"/>
    </row>
    <row r="284" spans="1:7" s="64" customFormat="1" ht="35.25" customHeight="1" x14ac:dyDescent="0.25">
      <c r="A284" s="356"/>
      <c r="B284" s="356"/>
      <c r="C284" s="356"/>
      <c r="D284" s="356"/>
      <c r="E284" s="62"/>
      <c r="F284" s="356"/>
      <c r="G284" s="65"/>
    </row>
    <row r="285" spans="1:7" s="64" customFormat="1" ht="35.25" customHeight="1" x14ac:dyDescent="0.25">
      <c r="A285" s="356"/>
      <c r="B285" s="356"/>
      <c r="C285" s="356"/>
      <c r="D285" s="356"/>
      <c r="E285" s="62"/>
      <c r="F285" s="356"/>
      <c r="G285" s="65"/>
    </row>
    <row r="286" spans="1:7" s="64" customFormat="1" ht="35.25" customHeight="1" x14ac:dyDescent="0.25">
      <c r="A286" s="356"/>
      <c r="B286" s="356"/>
      <c r="C286" s="356"/>
      <c r="D286" s="356"/>
      <c r="E286" s="62"/>
      <c r="F286" s="356"/>
    </row>
    <row r="287" spans="1:7" s="64" customFormat="1" ht="49.5" customHeight="1" x14ac:dyDescent="0.25">
      <c r="A287" s="356"/>
      <c r="B287" s="356"/>
      <c r="C287" s="356"/>
      <c r="D287" s="356"/>
      <c r="E287" s="62"/>
      <c r="F287" s="356"/>
      <c r="G287" s="65"/>
    </row>
    <row r="288" spans="1:7" s="64" customFormat="1" ht="49.5" customHeight="1" x14ac:dyDescent="0.25">
      <c r="A288" s="356"/>
      <c r="B288" s="356"/>
      <c r="C288" s="356"/>
      <c r="D288" s="356"/>
      <c r="E288" s="62"/>
      <c r="F288" s="356"/>
      <c r="G288" s="65"/>
    </row>
    <row r="289" spans="1:7" s="64" customFormat="1" ht="49.5" customHeight="1" x14ac:dyDescent="0.25">
      <c r="A289" s="356"/>
      <c r="B289" s="356"/>
      <c r="C289" s="356"/>
      <c r="D289" s="356"/>
      <c r="E289" s="62"/>
      <c r="F289" s="356"/>
      <c r="G289" s="65"/>
    </row>
    <row r="290" spans="1:7" s="64" customFormat="1" ht="49.5" customHeight="1" x14ac:dyDescent="0.25">
      <c r="A290" s="356"/>
      <c r="B290" s="356"/>
      <c r="C290" s="356"/>
      <c r="D290" s="356"/>
      <c r="E290" s="62"/>
      <c r="F290" s="356"/>
      <c r="G290" s="63"/>
    </row>
    <row r="291" spans="1:7" s="64" customFormat="1" ht="49.5" customHeight="1" x14ac:dyDescent="0.25">
      <c r="A291" s="356"/>
      <c r="B291" s="356"/>
      <c r="C291" s="356"/>
      <c r="D291" s="356"/>
      <c r="E291" s="62"/>
      <c r="F291" s="356"/>
      <c r="G291" s="63"/>
    </row>
    <row r="292" spans="1:7" s="64" customFormat="1" ht="35.25" customHeight="1" x14ac:dyDescent="0.25">
      <c r="A292" s="356"/>
      <c r="B292" s="356"/>
      <c r="C292" s="356"/>
      <c r="D292" s="356"/>
      <c r="E292" s="62"/>
      <c r="F292" s="356"/>
      <c r="G292" s="65"/>
    </row>
    <row r="293" spans="1:7" s="64" customFormat="1" ht="35.25" customHeight="1" x14ac:dyDescent="0.25">
      <c r="A293" s="356"/>
      <c r="B293" s="356"/>
      <c r="C293" s="356"/>
      <c r="D293" s="356"/>
      <c r="E293" s="62"/>
      <c r="F293" s="356"/>
      <c r="G293" s="65"/>
    </row>
    <row r="294" spans="1:7" s="64" customFormat="1" ht="35.25" customHeight="1" x14ac:dyDescent="0.25">
      <c r="A294" s="356"/>
      <c r="B294" s="356"/>
      <c r="C294" s="356"/>
      <c r="D294" s="356"/>
      <c r="E294" s="62"/>
      <c r="F294" s="356"/>
      <c r="G294" s="65"/>
    </row>
    <row r="295" spans="1:7" s="64" customFormat="1" ht="35.25" customHeight="1" x14ac:dyDescent="0.25">
      <c r="A295" s="356"/>
      <c r="B295" s="356"/>
      <c r="C295" s="356"/>
      <c r="D295" s="356"/>
      <c r="E295" s="62"/>
      <c r="F295" s="356"/>
      <c r="G295" s="65"/>
    </row>
    <row r="296" spans="1:7" s="64" customFormat="1" ht="35.25" customHeight="1" x14ac:dyDescent="0.25">
      <c r="A296" s="356"/>
      <c r="B296" s="356"/>
      <c r="C296" s="356"/>
      <c r="D296" s="356"/>
      <c r="E296" s="62"/>
      <c r="F296" s="356"/>
      <c r="G296" s="65"/>
    </row>
    <row r="297" spans="1:7" s="64" customFormat="1" ht="35.25" customHeight="1" x14ac:dyDescent="0.25">
      <c r="A297" s="356"/>
      <c r="B297" s="356"/>
      <c r="C297" s="356"/>
      <c r="D297" s="356"/>
      <c r="E297" s="62"/>
      <c r="F297" s="356"/>
      <c r="G297" s="65"/>
    </row>
    <row r="298" spans="1:7" s="64" customFormat="1" ht="35.25" customHeight="1" x14ac:dyDescent="0.25">
      <c r="A298" s="356"/>
      <c r="B298" s="356"/>
      <c r="C298" s="356"/>
      <c r="D298" s="356"/>
      <c r="E298" s="62"/>
      <c r="F298" s="356"/>
      <c r="G298" s="65"/>
    </row>
    <row r="299" spans="1:7" s="64" customFormat="1" ht="35.25" customHeight="1" x14ac:dyDescent="0.25">
      <c r="A299" s="356"/>
      <c r="B299" s="356"/>
      <c r="C299" s="356"/>
      <c r="D299" s="356"/>
      <c r="E299" s="62"/>
      <c r="F299" s="356"/>
      <c r="G299" s="63"/>
    </row>
    <row r="300" spans="1:7" s="64" customFormat="1" ht="35.25" customHeight="1" x14ac:dyDescent="0.25">
      <c r="A300" s="356"/>
      <c r="B300" s="356"/>
      <c r="C300" s="356"/>
      <c r="D300" s="356"/>
      <c r="E300" s="62"/>
      <c r="F300" s="356"/>
      <c r="G300" s="63"/>
    </row>
    <row r="301" spans="1:7" s="64" customFormat="1" ht="35.25" customHeight="1" x14ac:dyDescent="0.25">
      <c r="A301" s="356"/>
      <c r="B301" s="356"/>
      <c r="C301" s="356"/>
      <c r="D301" s="356"/>
      <c r="E301" s="62"/>
      <c r="F301" s="356"/>
      <c r="G301" s="63"/>
    </row>
    <row r="302" spans="1:7" s="64" customFormat="1" ht="45.75" customHeight="1" x14ac:dyDescent="0.25">
      <c r="A302" s="356"/>
      <c r="B302" s="356"/>
      <c r="C302" s="356"/>
      <c r="D302" s="356"/>
      <c r="E302" s="62"/>
      <c r="F302" s="356"/>
      <c r="G302" s="65"/>
    </row>
    <row r="303" spans="1:7" s="64" customFormat="1" ht="45.75" customHeight="1" x14ac:dyDescent="0.25">
      <c r="A303" s="356"/>
      <c r="B303" s="356"/>
      <c r="C303" s="356"/>
      <c r="D303" s="356"/>
      <c r="E303" s="62"/>
      <c r="F303" s="356"/>
      <c r="G303" s="65"/>
    </row>
    <row r="304" spans="1:7" s="64" customFormat="1" ht="45.75" customHeight="1" x14ac:dyDescent="0.25">
      <c r="A304" s="356"/>
      <c r="B304" s="356"/>
      <c r="C304" s="356"/>
      <c r="D304" s="356"/>
      <c r="E304" s="62"/>
      <c r="F304" s="356"/>
      <c r="G304" s="65"/>
    </row>
    <row r="305" spans="1:7" s="64" customFormat="1" ht="45.75" customHeight="1" x14ac:dyDescent="0.25">
      <c r="A305" s="356"/>
      <c r="B305" s="356"/>
      <c r="C305" s="356"/>
      <c r="D305" s="356"/>
      <c r="E305" s="62"/>
      <c r="F305" s="356"/>
      <c r="G305" s="65"/>
    </row>
    <row r="306" spans="1:7" s="64" customFormat="1" ht="45.75" customHeight="1" x14ac:dyDescent="0.25">
      <c r="A306" s="356"/>
      <c r="B306" s="356"/>
      <c r="C306" s="356"/>
      <c r="D306" s="356"/>
      <c r="E306" s="62"/>
      <c r="F306" s="356"/>
      <c r="G306" s="65"/>
    </row>
    <row r="307" spans="1:7" s="64" customFormat="1" ht="35.25" customHeight="1" x14ac:dyDescent="0.25">
      <c r="A307" s="356"/>
      <c r="B307" s="356"/>
      <c r="C307" s="356"/>
      <c r="D307" s="356"/>
      <c r="E307" s="62"/>
      <c r="F307" s="356"/>
      <c r="G307" s="65"/>
    </row>
    <row r="308" spans="1:7" s="64" customFormat="1" ht="35.25" customHeight="1" x14ac:dyDescent="0.25">
      <c r="A308" s="356"/>
      <c r="B308" s="356"/>
      <c r="C308" s="356"/>
      <c r="D308" s="356"/>
      <c r="E308" s="62"/>
      <c r="F308" s="356"/>
      <c r="G308" s="65"/>
    </row>
    <row r="309" spans="1:7" s="64" customFormat="1" ht="35.25" customHeight="1" x14ac:dyDescent="0.25">
      <c r="A309" s="356"/>
      <c r="B309" s="356"/>
      <c r="C309" s="356"/>
      <c r="D309" s="356"/>
      <c r="E309" s="62"/>
      <c r="F309" s="356"/>
      <c r="G309" s="65"/>
    </row>
    <row r="310" spans="1:7" s="64" customFormat="1" ht="35.25" customHeight="1" x14ac:dyDescent="0.25">
      <c r="A310" s="356"/>
      <c r="B310" s="356"/>
      <c r="C310" s="356"/>
      <c r="D310" s="356"/>
      <c r="E310" s="62"/>
      <c r="F310" s="356"/>
      <c r="G310" s="65"/>
    </row>
    <row r="311" spans="1:7" s="64" customFormat="1" ht="35.25" customHeight="1" x14ac:dyDescent="0.25">
      <c r="A311" s="356"/>
      <c r="B311" s="356"/>
      <c r="C311" s="356"/>
      <c r="D311" s="356"/>
      <c r="E311" s="62"/>
      <c r="F311" s="356"/>
      <c r="G311" s="65"/>
    </row>
    <row r="312" spans="1:7" s="64" customFormat="1" ht="35.25" customHeight="1" x14ac:dyDescent="0.25">
      <c r="A312" s="356"/>
      <c r="B312" s="356"/>
      <c r="C312" s="356"/>
      <c r="D312" s="356"/>
      <c r="E312" s="62"/>
      <c r="F312" s="356"/>
      <c r="G312" s="65"/>
    </row>
    <row r="313" spans="1:7" s="64" customFormat="1" ht="35.25" customHeight="1" x14ac:dyDescent="0.25">
      <c r="A313" s="356"/>
      <c r="B313" s="356"/>
      <c r="C313" s="356"/>
      <c r="D313" s="356"/>
      <c r="E313" s="62"/>
      <c r="F313" s="356"/>
      <c r="G313" s="65"/>
    </row>
    <row r="314" spans="1:7" s="64" customFormat="1" ht="35.25" customHeight="1" x14ac:dyDescent="0.25">
      <c r="A314" s="356"/>
      <c r="B314" s="356"/>
      <c r="C314" s="356"/>
      <c r="D314" s="356"/>
      <c r="E314" s="62"/>
      <c r="F314" s="356"/>
      <c r="G314" s="65"/>
    </row>
    <row r="315" spans="1:7" s="64" customFormat="1" ht="35.25" customHeight="1" x14ac:dyDescent="0.25">
      <c r="A315" s="356"/>
      <c r="B315" s="356"/>
      <c r="C315" s="356"/>
      <c r="D315" s="356"/>
      <c r="E315" s="62"/>
      <c r="F315" s="356"/>
      <c r="G315" s="65"/>
    </row>
    <row r="316" spans="1:7" s="64" customFormat="1" ht="35.25" customHeight="1" x14ac:dyDescent="0.25">
      <c r="A316" s="356"/>
      <c r="B316" s="356"/>
      <c r="C316" s="356"/>
      <c r="D316" s="356"/>
      <c r="E316" s="62"/>
      <c r="F316" s="356"/>
      <c r="G316" s="65"/>
    </row>
    <row r="317" spans="1:7" s="64" customFormat="1" ht="35.25" customHeight="1" x14ac:dyDescent="0.25">
      <c r="A317" s="356"/>
      <c r="B317" s="356"/>
      <c r="C317" s="356"/>
      <c r="D317" s="356"/>
      <c r="E317" s="62"/>
      <c r="F317" s="356"/>
      <c r="G317" s="65"/>
    </row>
    <row r="318" spans="1:7" s="64" customFormat="1" ht="35.25" customHeight="1" x14ac:dyDescent="0.25">
      <c r="A318" s="356"/>
      <c r="B318" s="356"/>
      <c r="C318" s="355"/>
      <c r="D318" s="356"/>
      <c r="E318" s="62"/>
      <c r="F318" s="356"/>
      <c r="G318" s="65"/>
    </row>
    <row r="319" spans="1:7" s="64" customFormat="1" ht="35.25" customHeight="1" x14ac:dyDescent="0.25">
      <c r="A319" s="356"/>
      <c r="B319" s="356"/>
      <c r="C319" s="356"/>
      <c r="D319" s="356"/>
      <c r="E319" s="62"/>
      <c r="F319" s="356"/>
      <c r="G319" s="65"/>
    </row>
    <row r="320" spans="1:7" s="64" customFormat="1" ht="35.25" customHeight="1" x14ac:dyDescent="0.25">
      <c r="A320" s="356"/>
      <c r="B320" s="356"/>
      <c r="C320" s="356"/>
      <c r="D320" s="356"/>
      <c r="E320" s="62"/>
      <c r="F320" s="356"/>
      <c r="G320" s="65"/>
    </row>
    <row r="321" spans="1:7" s="64" customFormat="1" ht="35.25" customHeight="1" x14ac:dyDescent="0.25">
      <c r="A321" s="356"/>
      <c r="B321" s="356"/>
      <c r="C321" s="356"/>
      <c r="D321" s="356"/>
      <c r="E321" s="62"/>
      <c r="F321" s="356"/>
      <c r="G321" s="65"/>
    </row>
    <row r="322" spans="1:7" s="64" customFormat="1" ht="35.25" customHeight="1" x14ac:dyDescent="0.25">
      <c r="A322" s="356"/>
      <c r="B322" s="356"/>
      <c r="C322" s="356"/>
      <c r="D322" s="356"/>
      <c r="E322" s="62"/>
      <c r="F322" s="356"/>
      <c r="G322" s="65"/>
    </row>
    <row r="323" spans="1:7" s="64" customFormat="1" ht="35.25" customHeight="1" x14ac:dyDescent="0.25">
      <c r="A323" s="356"/>
      <c r="B323" s="356"/>
      <c r="C323" s="356"/>
      <c r="D323" s="356"/>
      <c r="E323" s="62"/>
      <c r="F323" s="356"/>
      <c r="G323" s="65"/>
    </row>
    <row r="324" spans="1:7" s="64" customFormat="1" ht="35.25" customHeight="1" x14ac:dyDescent="0.25">
      <c r="A324" s="356"/>
      <c r="B324" s="356"/>
      <c r="C324" s="356"/>
      <c r="D324" s="356"/>
      <c r="E324" s="62"/>
      <c r="F324" s="356"/>
      <c r="G324" s="66"/>
    </row>
    <row r="325" spans="1:7" s="64" customFormat="1" ht="35.25" customHeight="1" x14ac:dyDescent="0.25">
      <c r="A325" s="356"/>
      <c r="B325" s="356"/>
      <c r="C325" s="356"/>
      <c r="D325" s="356"/>
      <c r="E325" s="62"/>
      <c r="F325" s="356"/>
      <c r="G325" s="65"/>
    </row>
    <row r="326" spans="1:7" s="64" customFormat="1" ht="35.25" customHeight="1" x14ac:dyDescent="0.25">
      <c r="A326" s="356"/>
      <c r="B326" s="57"/>
      <c r="C326" s="57"/>
      <c r="D326" s="356"/>
      <c r="E326" s="62"/>
      <c r="F326" s="355"/>
      <c r="G326" s="65"/>
    </row>
    <row r="327" spans="1:7" s="64" customFormat="1" ht="35.25" customHeight="1" x14ac:dyDescent="0.25">
      <c r="A327" s="356"/>
      <c r="B327" s="57"/>
      <c r="C327" s="57"/>
      <c r="D327" s="356"/>
      <c r="E327" s="62"/>
      <c r="F327" s="355"/>
    </row>
    <row r="328" spans="1:7" s="64" customFormat="1" ht="35.25" customHeight="1" x14ac:dyDescent="0.25">
      <c r="A328" s="356"/>
      <c r="B328" s="57"/>
      <c r="C328" s="57"/>
      <c r="D328" s="356"/>
      <c r="E328" s="62"/>
      <c r="F328" s="355"/>
    </row>
    <row r="329" spans="1:7" s="64" customFormat="1" ht="27.75" customHeight="1" x14ac:dyDescent="0.25">
      <c r="A329" s="356"/>
      <c r="B329" s="356"/>
      <c r="C329" s="356"/>
      <c r="D329" s="356"/>
      <c r="E329" s="62"/>
      <c r="F329" s="355"/>
    </row>
    <row r="330" spans="1:7" s="64" customFormat="1" ht="48" customHeight="1" x14ac:dyDescent="0.25">
      <c r="A330" s="356"/>
      <c r="B330" s="356"/>
      <c r="C330" s="356"/>
      <c r="D330" s="356"/>
      <c r="E330" s="62"/>
      <c r="F330" s="356"/>
    </row>
    <row r="331" spans="1:7" s="64" customFormat="1" ht="39.75" customHeight="1" x14ac:dyDescent="0.25">
      <c r="A331" s="356"/>
      <c r="B331" s="356"/>
      <c r="C331" s="356"/>
      <c r="D331" s="356"/>
      <c r="E331" s="62"/>
      <c r="F331" s="356"/>
    </row>
    <row r="332" spans="1:7" s="64" customFormat="1" ht="35.25" customHeight="1" x14ac:dyDescent="0.25">
      <c r="A332" s="356"/>
      <c r="B332" s="356"/>
      <c r="C332" s="356"/>
      <c r="D332" s="356"/>
      <c r="E332" s="62"/>
      <c r="F332" s="356"/>
    </row>
    <row r="333" spans="1:7" s="64" customFormat="1" ht="35.25" customHeight="1" x14ac:dyDescent="0.25">
      <c r="A333" s="356"/>
      <c r="B333" s="356"/>
      <c r="C333" s="356"/>
      <c r="D333" s="356"/>
      <c r="E333" s="62"/>
      <c r="F333" s="356"/>
    </row>
    <row r="334" spans="1:7" s="64" customFormat="1" ht="45" customHeight="1" x14ac:dyDescent="0.25">
      <c r="A334" s="356"/>
      <c r="B334" s="356"/>
      <c r="C334" s="356"/>
      <c r="D334" s="356"/>
      <c r="E334" s="62"/>
      <c r="F334" s="356"/>
    </row>
    <row r="335" spans="1:7" s="64" customFormat="1" ht="50.25" customHeight="1" x14ac:dyDescent="0.25">
      <c r="A335" s="356"/>
      <c r="B335" s="356"/>
      <c r="C335" s="356"/>
      <c r="D335" s="356"/>
      <c r="E335" s="62"/>
      <c r="F335" s="356"/>
    </row>
    <row r="336" spans="1:7" s="64" customFormat="1" ht="50.25" customHeight="1" x14ac:dyDescent="0.25">
      <c r="A336" s="356"/>
      <c r="B336" s="388"/>
      <c r="C336" s="356"/>
      <c r="D336" s="356"/>
      <c r="E336" s="62"/>
      <c r="F336" s="356"/>
    </row>
    <row r="337" spans="1:7" s="64" customFormat="1" ht="42.75" customHeight="1" x14ac:dyDescent="0.25">
      <c r="A337" s="356"/>
      <c r="B337" s="388"/>
      <c r="C337" s="356"/>
      <c r="D337" s="356"/>
      <c r="E337" s="62"/>
      <c r="F337" s="356"/>
    </row>
    <row r="338" spans="1:7" s="64" customFormat="1" ht="45" customHeight="1" x14ac:dyDescent="0.25">
      <c r="A338" s="356"/>
      <c r="B338" s="388"/>
      <c r="C338" s="356"/>
      <c r="D338" s="356"/>
      <c r="E338" s="62"/>
      <c r="F338" s="356"/>
    </row>
    <row r="339" spans="1:7" s="64" customFormat="1" ht="45" customHeight="1" x14ac:dyDescent="0.25">
      <c r="A339" s="356"/>
      <c r="B339" s="388"/>
      <c r="C339" s="356"/>
      <c r="D339" s="356"/>
      <c r="E339" s="62"/>
      <c r="F339" s="356"/>
    </row>
    <row r="340" spans="1:7" s="64" customFormat="1" ht="45" customHeight="1" x14ac:dyDescent="0.25">
      <c r="A340" s="356"/>
      <c r="B340" s="388"/>
      <c r="C340" s="356"/>
      <c r="D340" s="356"/>
      <c r="E340" s="62"/>
      <c r="F340" s="356"/>
    </row>
    <row r="341" spans="1:7" s="64" customFormat="1" ht="45" customHeight="1" x14ac:dyDescent="0.25">
      <c r="A341" s="356"/>
      <c r="B341" s="388"/>
      <c r="C341" s="356"/>
      <c r="D341" s="356"/>
      <c r="E341" s="62"/>
      <c r="F341" s="356"/>
    </row>
    <row r="342" spans="1:7" s="64" customFormat="1" ht="45" customHeight="1" x14ac:dyDescent="0.25">
      <c r="A342" s="356"/>
      <c r="B342" s="388"/>
      <c r="C342" s="356"/>
      <c r="D342" s="356"/>
      <c r="E342" s="62"/>
      <c r="F342" s="356"/>
    </row>
    <row r="343" spans="1:7" s="64" customFormat="1" ht="45" customHeight="1" x14ac:dyDescent="0.25">
      <c r="A343" s="356"/>
      <c r="B343" s="388"/>
      <c r="C343" s="356"/>
      <c r="D343" s="356"/>
      <c r="E343" s="62"/>
      <c r="F343" s="356"/>
    </row>
    <row r="344" spans="1:7" s="64" customFormat="1" ht="35.25" customHeight="1" x14ac:dyDescent="0.25">
      <c r="A344" s="356"/>
      <c r="B344" s="388"/>
      <c r="C344" s="356"/>
      <c r="D344" s="356"/>
      <c r="E344" s="62"/>
      <c r="F344" s="356"/>
    </row>
    <row r="345" spans="1:7" s="64" customFormat="1" ht="35.25" customHeight="1" x14ac:dyDescent="0.25">
      <c r="A345" s="356"/>
      <c r="B345" s="356"/>
      <c r="C345" s="356"/>
      <c r="D345" s="356"/>
      <c r="E345" s="62"/>
      <c r="F345" s="356"/>
    </row>
    <row r="346" spans="1:7" s="64" customFormat="1" ht="35.25" customHeight="1" x14ac:dyDescent="0.25">
      <c r="A346" s="356"/>
      <c r="B346" s="356"/>
      <c r="C346" s="356"/>
      <c r="D346" s="356"/>
      <c r="E346" s="62"/>
      <c r="F346" s="356"/>
    </row>
    <row r="347" spans="1:7" s="64" customFormat="1" ht="35.25" customHeight="1" x14ac:dyDescent="0.25">
      <c r="A347" s="356"/>
      <c r="B347" s="356"/>
      <c r="C347" s="356"/>
      <c r="D347" s="356"/>
      <c r="E347" s="62"/>
      <c r="F347" s="356"/>
    </row>
    <row r="348" spans="1:7" s="64" customFormat="1" ht="35.25" customHeight="1" x14ac:dyDescent="0.25">
      <c r="A348" s="356"/>
      <c r="B348" s="356"/>
      <c r="C348" s="356"/>
      <c r="D348" s="356"/>
      <c r="E348" s="62"/>
      <c r="F348" s="356"/>
      <c r="G348" s="63"/>
    </row>
    <row r="349" spans="1:7" s="64" customFormat="1" ht="35.25" customHeight="1" x14ac:dyDescent="0.25">
      <c r="A349" s="356"/>
      <c r="B349" s="356"/>
      <c r="C349" s="356"/>
      <c r="D349" s="356"/>
      <c r="E349" s="62"/>
      <c r="F349" s="356"/>
      <c r="G349" s="63"/>
    </row>
    <row r="350" spans="1:7" s="64" customFormat="1" ht="35.25" customHeight="1" x14ac:dyDescent="0.25">
      <c r="A350" s="356"/>
      <c r="B350" s="356"/>
      <c r="C350" s="356"/>
      <c r="D350" s="356"/>
      <c r="E350" s="62"/>
      <c r="F350" s="356"/>
      <c r="G350" s="63"/>
    </row>
    <row r="351" spans="1:7" s="64" customFormat="1" ht="35.25" customHeight="1" x14ac:dyDescent="0.25">
      <c r="A351" s="356"/>
      <c r="B351" s="356"/>
      <c r="C351" s="356"/>
      <c r="D351" s="356"/>
      <c r="E351" s="62"/>
      <c r="F351" s="356"/>
      <c r="G351" s="65"/>
    </row>
    <row r="352" spans="1:7" s="64" customFormat="1" ht="35.25" customHeight="1" x14ac:dyDescent="0.25">
      <c r="A352" s="356"/>
      <c r="B352" s="356"/>
      <c r="C352" s="356"/>
      <c r="D352" s="356"/>
      <c r="E352" s="62"/>
      <c r="F352" s="356"/>
      <c r="G352" s="65"/>
    </row>
    <row r="353" spans="1:7" s="64" customFormat="1" ht="35.25" customHeight="1" x14ac:dyDescent="0.25">
      <c r="A353" s="356"/>
      <c r="B353" s="356"/>
      <c r="C353" s="356"/>
      <c r="D353" s="356"/>
      <c r="E353" s="62"/>
      <c r="F353" s="356"/>
      <c r="G353" s="65"/>
    </row>
    <row r="354" spans="1:7" s="64" customFormat="1" ht="35.25" customHeight="1" x14ac:dyDescent="0.25">
      <c r="A354" s="356"/>
      <c r="B354" s="356"/>
      <c r="C354" s="356"/>
      <c r="D354" s="356"/>
      <c r="E354" s="62"/>
      <c r="F354" s="356"/>
      <c r="G354" s="65"/>
    </row>
    <row r="355" spans="1:7" s="64" customFormat="1" ht="35.25" customHeight="1" x14ac:dyDescent="0.25">
      <c r="A355" s="388"/>
      <c r="B355" s="356"/>
      <c r="C355" s="356"/>
      <c r="D355" s="356"/>
      <c r="E355" s="62"/>
      <c r="F355" s="356"/>
      <c r="G355" s="65"/>
    </row>
    <row r="356" spans="1:7" s="64" customFormat="1" ht="27.75" customHeight="1" x14ac:dyDescent="0.25">
      <c r="A356" s="388"/>
      <c r="B356" s="389"/>
      <c r="C356" s="389"/>
      <c r="D356" s="389"/>
      <c r="E356" s="62"/>
      <c r="F356" s="389"/>
    </row>
    <row r="357" spans="1:7" s="64" customFormat="1" ht="27.75" customHeight="1" x14ac:dyDescent="0.25">
      <c r="A357" s="388"/>
      <c r="B357" s="389"/>
      <c r="C357" s="389"/>
      <c r="D357" s="389"/>
      <c r="E357" s="62"/>
      <c r="F357" s="389"/>
    </row>
    <row r="358" spans="1:7" s="64" customFormat="1" ht="27.75" customHeight="1" x14ac:dyDescent="0.25">
      <c r="A358" s="388"/>
      <c r="B358" s="389"/>
      <c r="C358" s="389"/>
      <c r="D358" s="389"/>
      <c r="E358" s="62"/>
      <c r="F358" s="389"/>
    </row>
    <row r="359" spans="1:7" s="64" customFormat="1" ht="27.75" customHeight="1" x14ac:dyDescent="0.25">
      <c r="A359" s="388"/>
      <c r="B359" s="389"/>
      <c r="C359" s="389"/>
      <c r="D359" s="389"/>
      <c r="E359" s="62"/>
      <c r="F359" s="389"/>
    </row>
    <row r="360" spans="1:7" s="390" customFormat="1" ht="27.75" customHeight="1" x14ac:dyDescent="0.25">
      <c r="A360" s="388"/>
      <c r="B360" s="389"/>
      <c r="C360" s="389"/>
      <c r="D360" s="389"/>
      <c r="E360" s="62"/>
      <c r="F360" s="389"/>
    </row>
    <row r="361" spans="1:7" s="390" customFormat="1" ht="27.75" customHeight="1" x14ac:dyDescent="0.25">
      <c r="A361" s="388"/>
      <c r="B361" s="389"/>
      <c r="C361" s="389"/>
      <c r="D361" s="389"/>
      <c r="E361" s="62"/>
      <c r="F361" s="389"/>
    </row>
    <row r="362" spans="1:7" s="390" customFormat="1" ht="27.75" customHeight="1" x14ac:dyDescent="0.25">
      <c r="A362" s="388"/>
      <c r="B362" s="389"/>
      <c r="C362" s="389"/>
      <c r="D362" s="389"/>
      <c r="E362" s="62"/>
      <c r="F362" s="389"/>
    </row>
    <row r="363" spans="1:7" s="390" customFormat="1" ht="27.75" customHeight="1" x14ac:dyDescent="0.25">
      <c r="A363" s="388"/>
      <c r="B363" s="389"/>
      <c r="C363" s="389"/>
      <c r="D363" s="389"/>
      <c r="E363" s="62"/>
      <c r="F363" s="389"/>
    </row>
    <row r="364" spans="1:7" s="390" customFormat="1" ht="27.75" customHeight="1" x14ac:dyDescent="0.25">
      <c r="A364" s="391"/>
      <c r="B364" s="389"/>
      <c r="C364" s="389"/>
      <c r="D364" s="389"/>
      <c r="E364" s="62"/>
      <c r="F364" s="389"/>
    </row>
    <row r="365" spans="1:7" s="64" customFormat="1" ht="27.75" customHeight="1" x14ac:dyDescent="0.25">
      <c r="A365" s="388"/>
      <c r="B365" s="389"/>
      <c r="C365" s="389"/>
      <c r="D365" s="389"/>
      <c r="E365" s="62"/>
      <c r="F365" s="389"/>
    </row>
    <row r="366" spans="1:7" s="64" customFormat="1" ht="27.75" customHeight="1" x14ac:dyDescent="0.25">
      <c r="A366" s="388"/>
      <c r="B366" s="389"/>
      <c r="C366" s="389"/>
      <c r="D366" s="389"/>
      <c r="E366" s="62"/>
      <c r="F366" s="389"/>
    </row>
    <row r="367" spans="1:7" s="64" customFormat="1" ht="27.75" customHeight="1" x14ac:dyDescent="0.25">
      <c r="A367" s="388"/>
      <c r="B367" s="389"/>
      <c r="C367" s="389"/>
      <c r="D367" s="389"/>
      <c r="E367" s="62"/>
      <c r="F367" s="389"/>
    </row>
    <row r="368" spans="1:7" s="64" customFormat="1" ht="27.75" customHeight="1" x14ac:dyDescent="0.25">
      <c r="A368" s="388"/>
      <c r="B368" s="389"/>
      <c r="C368" s="389"/>
      <c r="D368" s="389"/>
      <c r="E368" s="62"/>
      <c r="F368" s="389"/>
    </row>
    <row r="369" spans="1:6" s="64" customFormat="1" ht="27.75" customHeight="1" x14ac:dyDescent="0.25">
      <c r="A369" s="388"/>
      <c r="B369" s="389"/>
      <c r="C369" s="389"/>
      <c r="D369" s="389"/>
      <c r="E369" s="62"/>
      <c r="F369" s="389"/>
    </row>
    <row r="370" spans="1:6" s="64" customFormat="1" ht="27.75" customHeight="1" x14ac:dyDescent="0.25">
      <c r="A370" s="392"/>
      <c r="B370" s="389"/>
      <c r="C370" s="389"/>
      <c r="D370" s="389"/>
      <c r="E370" s="62"/>
      <c r="F370" s="389"/>
    </row>
    <row r="371" spans="1:6" s="64" customFormat="1" ht="27.75" customHeight="1" x14ac:dyDescent="0.25">
      <c r="A371" s="392"/>
      <c r="B371" s="389"/>
      <c r="C371" s="389"/>
      <c r="D371" s="389"/>
      <c r="E371" s="62"/>
      <c r="F371" s="389"/>
    </row>
    <row r="372" spans="1:6" s="64" customFormat="1" ht="27.75" customHeight="1" x14ac:dyDescent="0.25">
      <c r="A372" s="392"/>
      <c r="B372" s="389"/>
      <c r="C372" s="389"/>
      <c r="D372" s="389"/>
      <c r="E372" s="62"/>
      <c r="F372" s="389"/>
    </row>
    <row r="373" spans="1:6" s="64" customFormat="1" ht="27.75" customHeight="1" x14ac:dyDescent="0.25">
      <c r="A373" s="392"/>
      <c r="B373" s="389"/>
      <c r="C373" s="389"/>
      <c r="D373" s="389"/>
      <c r="E373" s="62"/>
      <c r="F373" s="389"/>
    </row>
    <row r="374" spans="1:6" s="64" customFormat="1" ht="27.75" customHeight="1" x14ac:dyDescent="0.25">
      <c r="A374" s="392"/>
      <c r="B374" s="389"/>
      <c r="C374" s="389"/>
      <c r="D374" s="389"/>
      <c r="E374" s="62"/>
      <c r="F374" s="389"/>
    </row>
    <row r="375" spans="1:6" s="64" customFormat="1" ht="27.75" customHeight="1" x14ac:dyDescent="0.25">
      <c r="A375" s="392"/>
      <c r="B375" s="389"/>
      <c r="C375" s="389"/>
      <c r="D375" s="389"/>
      <c r="E375" s="62"/>
      <c r="F375" s="389"/>
    </row>
    <row r="376" spans="1:6" s="64" customFormat="1" ht="27.75" customHeight="1" x14ac:dyDescent="0.25">
      <c r="A376" s="392"/>
      <c r="B376" s="389"/>
      <c r="C376" s="389"/>
      <c r="D376" s="389"/>
      <c r="E376" s="62"/>
      <c r="F376" s="389"/>
    </row>
    <row r="377" spans="1:6" s="64" customFormat="1" ht="27.75" customHeight="1" x14ac:dyDescent="0.25">
      <c r="A377" s="392"/>
      <c r="B377" s="389"/>
      <c r="C377" s="389"/>
      <c r="D377" s="389"/>
      <c r="E377" s="62"/>
      <c r="F377" s="389"/>
    </row>
    <row r="378" spans="1:6" s="64" customFormat="1" ht="27.75" customHeight="1" x14ac:dyDescent="0.25">
      <c r="A378" s="392"/>
      <c r="B378" s="389"/>
      <c r="C378" s="389"/>
      <c r="D378" s="389"/>
      <c r="E378" s="62"/>
      <c r="F378" s="389"/>
    </row>
    <row r="379" spans="1:6" s="64" customFormat="1" ht="27.75" customHeight="1" x14ac:dyDescent="0.25">
      <c r="A379" s="392"/>
      <c r="B379" s="389"/>
      <c r="C379" s="389"/>
      <c r="D379" s="389"/>
      <c r="E379" s="62"/>
      <c r="F379" s="389"/>
    </row>
    <row r="380" spans="1:6" s="64" customFormat="1" ht="27.75" customHeight="1" x14ac:dyDescent="0.25">
      <c r="A380" s="392"/>
      <c r="B380" s="389"/>
      <c r="C380" s="389"/>
      <c r="D380" s="389"/>
      <c r="E380" s="62"/>
      <c r="F380" s="389"/>
    </row>
    <row r="381" spans="1:6" s="64" customFormat="1" ht="27.75" customHeight="1" x14ac:dyDescent="0.25">
      <c r="A381" s="392"/>
      <c r="B381" s="389"/>
      <c r="C381" s="389"/>
      <c r="D381" s="389"/>
      <c r="E381" s="62"/>
      <c r="F381" s="389"/>
    </row>
    <row r="382" spans="1:6" s="64" customFormat="1" ht="27.75" customHeight="1" x14ac:dyDescent="0.25">
      <c r="A382" s="392"/>
      <c r="B382" s="389"/>
      <c r="C382" s="389"/>
      <c r="D382" s="389"/>
      <c r="E382" s="62"/>
      <c r="F382" s="389"/>
    </row>
    <row r="383" spans="1:6" s="64" customFormat="1" ht="27.75" customHeight="1" x14ac:dyDescent="0.25">
      <c r="A383" s="392"/>
      <c r="B383" s="389"/>
      <c r="C383" s="389"/>
      <c r="D383" s="389"/>
      <c r="E383" s="62"/>
      <c r="F383" s="389"/>
    </row>
    <row r="384" spans="1:6" s="64" customFormat="1" ht="27.75" customHeight="1" x14ac:dyDescent="0.25">
      <c r="A384" s="392"/>
      <c r="B384" s="389"/>
      <c r="C384" s="389"/>
      <c r="D384" s="389"/>
      <c r="E384" s="62"/>
      <c r="F384" s="389"/>
    </row>
    <row r="385" spans="1:7" s="64" customFormat="1" ht="27.75" customHeight="1" x14ac:dyDescent="0.25">
      <c r="A385" s="392"/>
      <c r="B385" s="389"/>
      <c r="C385" s="389"/>
      <c r="D385" s="389"/>
      <c r="E385" s="62"/>
      <c r="F385" s="389"/>
    </row>
    <row r="386" spans="1:7" s="64" customFormat="1" ht="27.75" customHeight="1" x14ac:dyDescent="0.25">
      <c r="A386" s="392"/>
      <c r="B386" s="389"/>
      <c r="C386" s="389"/>
      <c r="D386" s="389"/>
      <c r="E386" s="62"/>
      <c r="F386" s="389"/>
    </row>
    <row r="387" spans="1:7" s="64" customFormat="1" ht="27.75" customHeight="1" x14ac:dyDescent="0.25">
      <c r="A387" s="392"/>
      <c r="B387" s="389"/>
      <c r="C387" s="389"/>
      <c r="D387" s="389"/>
      <c r="E387" s="62"/>
      <c r="F387" s="389"/>
    </row>
    <row r="388" spans="1:7" s="64" customFormat="1" ht="27.75" customHeight="1" x14ac:dyDescent="0.25">
      <c r="A388" s="392"/>
      <c r="B388" s="389"/>
      <c r="C388" s="389"/>
      <c r="D388" s="389"/>
      <c r="E388" s="62"/>
      <c r="F388" s="389"/>
    </row>
    <row r="389" spans="1:7" s="64" customFormat="1" ht="27.75" customHeight="1" x14ac:dyDescent="0.25">
      <c r="A389" s="392"/>
      <c r="B389" s="389"/>
      <c r="C389" s="389"/>
      <c r="D389" s="389"/>
      <c r="E389" s="62"/>
      <c r="F389" s="389"/>
    </row>
    <row r="390" spans="1:7" s="64" customFormat="1" ht="27.75" customHeight="1" x14ac:dyDescent="0.25">
      <c r="A390" s="392"/>
      <c r="B390" s="389"/>
      <c r="C390" s="389"/>
      <c r="D390" s="389"/>
      <c r="E390" s="62"/>
      <c r="F390" s="389"/>
    </row>
    <row r="391" spans="1:7" s="64" customFormat="1" ht="27.75" customHeight="1" x14ac:dyDescent="0.25">
      <c r="A391" s="392"/>
      <c r="B391" s="389"/>
      <c r="C391" s="389"/>
      <c r="D391" s="389"/>
      <c r="E391" s="62"/>
      <c r="F391" s="389"/>
    </row>
    <row r="392" spans="1:7" s="64" customFormat="1" ht="27.75" customHeight="1" x14ac:dyDescent="0.25">
      <c r="A392" s="392"/>
      <c r="B392" s="389"/>
      <c r="C392" s="389"/>
      <c r="D392" s="389"/>
      <c r="E392" s="62"/>
      <c r="F392" s="389"/>
    </row>
    <row r="393" spans="1:7" s="64" customFormat="1" ht="27.75" customHeight="1" x14ac:dyDescent="0.25">
      <c r="A393" s="392"/>
      <c r="B393" s="389"/>
      <c r="C393" s="389"/>
      <c r="D393" s="389"/>
      <c r="E393" s="62"/>
      <c r="F393" s="389"/>
    </row>
    <row r="394" spans="1:7" s="64" customFormat="1" ht="27.75" customHeight="1" x14ac:dyDescent="0.25">
      <c r="A394" s="392"/>
      <c r="B394" s="389"/>
      <c r="C394" s="389"/>
      <c r="D394" s="389"/>
      <c r="E394" s="62"/>
      <c r="F394" s="389"/>
    </row>
    <row r="395" spans="1:7" s="64" customFormat="1" ht="27.75" customHeight="1" x14ac:dyDescent="0.25">
      <c r="A395" s="392"/>
      <c r="B395" s="389"/>
      <c r="C395" s="389"/>
      <c r="D395" s="389"/>
      <c r="E395" s="62"/>
      <c r="F395" s="389"/>
    </row>
    <row r="396" spans="1:7" s="64" customFormat="1" ht="27.75" customHeight="1" x14ac:dyDescent="0.25">
      <c r="A396" s="392"/>
      <c r="B396" s="389"/>
      <c r="C396" s="389"/>
      <c r="D396" s="389"/>
      <c r="E396" s="62"/>
      <c r="F396" s="389"/>
    </row>
    <row r="397" spans="1:7" s="64" customFormat="1" ht="27.75" customHeight="1" x14ac:dyDescent="0.25">
      <c r="A397" s="392"/>
      <c r="B397" s="389"/>
      <c r="C397" s="389"/>
      <c r="D397" s="389"/>
      <c r="E397" s="62"/>
      <c r="F397" s="389"/>
    </row>
    <row r="398" spans="1:7" s="64" customFormat="1" ht="27.75" customHeight="1" x14ac:dyDescent="0.25">
      <c r="A398" s="392"/>
      <c r="B398" s="389"/>
      <c r="C398" s="389"/>
      <c r="D398" s="389"/>
      <c r="E398" s="62"/>
      <c r="F398" s="389"/>
    </row>
    <row r="399" spans="1:7" s="64" customFormat="1" ht="27.75" customHeight="1" x14ac:dyDescent="0.25">
      <c r="A399" s="392"/>
      <c r="B399" s="389"/>
      <c r="C399" s="389"/>
      <c r="D399" s="389"/>
      <c r="E399" s="62"/>
      <c r="F399" s="389"/>
    </row>
    <row r="400" spans="1:7" s="64" customFormat="1" ht="35.25" customHeight="1" x14ac:dyDescent="0.25">
      <c r="A400" s="356"/>
      <c r="B400" s="356"/>
      <c r="C400" s="356"/>
      <c r="D400" s="356"/>
      <c r="E400" s="62"/>
      <c r="F400" s="356"/>
      <c r="G400" s="63"/>
    </row>
    <row r="401" spans="1:7" s="64" customFormat="1" ht="35.25" customHeight="1" x14ac:dyDescent="0.25">
      <c r="A401" s="356"/>
      <c r="B401" s="356"/>
      <c r="C401" s="356"/>
      <c r="D401" s="356"/>
      <c r="E401" s="62"/>
      <c r="F401" s="356"/>
      <c r="G401" s="63"/>
    </row>
    <row r="402" spans="1:7" s="64" customFormat="1" ht="45.75" customHeight="1" x14ac:dyDescent="0.25">
      <c r="A402" s="356"/>
      <c r="B402" s="356"/>
      <c r="C402" s="356"/>
      <c r="D402" s="356"/>
      <c r="E402" s="62"/>
      <c r="F402" s="356"/>
      <c r="G402" s="65"/>
    </row>
    <row r="403" spans="1:7" s="64" customFormat="1" ht="45.75" customHeight="1" x14ac:dyDescent="0.25">
      <c r="A403" s="356"/>
      <c r="B403" s="356"/>
      <c r="C403" s="356"/>
      <c r="D403" s="356"/>
      <c r="E403" s="62"/>
      <c r="F403" s="356"/>
      <c r="G403" s="65"/>
    </row>
    <row r="404" spans="1:7" s="64" customFormat="1" ht="45.75" customHeight="1" x14ac:dyDescent="0.25">
      <c r="A404" s="356"/>
      <c r="B404" s="356"/>
      <c r="C404" s="356"/>
      <c r="D404" s="356"/>
      <c r="E404" s="62"/>
      <c r="F404" s="356"/>
      <c r="G404" s="65"/>
    </row>
    <row r="405" spans="1:7" s="64" customFormat="1" ht="45.75" customHeight="1" x14ac:dyDescent="0.25">
      <c r="A405" s="356"/>
      <c r="B405" s="356"/>
      <c r="C405" s="356"/>
      <c r="D405" s="356"/>
      <c r="E405" s="62"/>
      <c r="F405" s="356"/>
      <c r="G405" s="65"/>
    </row>
    <row r="406" spans="1:7" s="64" customFormat="1" ht="45.75" customHeight="1" x14ac:dyDescent="0.25">
      <c r="A406" s="356"/>
      <c r="B406" s="356"/>
      <c r="C406" s="356"/>
      <c r="D406" s="356"/>
      <c r="E406" s="62"/>
      <c r="F406" s="356"/>
      <c r="G406" s="65"/>
    </row>
    <row r="407" spans="1:7" s="64" customFormat="1" ht="35.25" customHeight="1" x14ac:dyDescent="0.25">
      <c r="A407" s="356"/>
      <c r="B407" s="356"/>
      <c r="C407" s="356"/>
      <c r="D407" s="356"/>
      <c r="E407" s="62"/>
      <c r="F407" s="356"/>
      <c r="G407" s="65"/>
    </row>
    <row r="408" spans="1:7" s="64" customFormat="1" ht="35.25" customHeight="1" x14ac:dyDescent="0.25">
      <c r="A408" s="356"/>
      <c r="B408" s="356"/>
      <c r="C408" s="356"/>
      <c r="D408" s="356"/>
      <c r="E408" s="62"/>
      <c r="F408" s="356"/>
      <c r="G408" s="65"/>
    </row>
    <row r="409" spans="1:7" s="64" customFormat="1" ht="35.25" customHeight="1" x14ac:dyDescent="0.25">
      <c r="A409" s="356"/>
      <c r="B409" s="356"/>
      <c r="C409" s="356"/>
      <c r="D409" s="356"/>
      <c r="E409" s="62"/>
      <c r="F409" s="356"/>
      <c r="G409" s="65"/>
    </row>
    <row r="410" spans="1:7" s="64" customFormat="1" ht="35.25" customHeight="1" x14ac:dyDescent="0.25">
      <c r="A410" s="356"/>
      <c r="B410" s="356"/>
      <c r="C410" s="356"/>
      <c r="D410" s="356"/>
      <c r="E410" s="62"/>
      <c r="F410" s="356"/>
      <c r="G410" s="65"/>
    </row>
    <row r="411" spans="1:7" s="64" customFormat="1" ht="35.25" customHeight="1" x14ac:dyDescent="0.25">
      <c r="A411" s="356"/>
      <c r="B411" s="356"/>
      <c r="C411" s="356"/>
      <c r="D411" s="356"/>
      <c r="E411" s="62"/>
      <c r="F411" s="356"/>
      <c r="G411" s="65"/>
    </row>
    <row r="412" spans="1:7" s="64" customFormat="1" ht="35.25" customHeight="1" x14ac:dyDescent="0.25">
      <c r="A412" s="356"/>
      <c r="B412" s="356"/>
      <c r="C412" s="356"/>
      <c r="D412" s="356"/>
      <c r="E412" s="62"/>
      <c r="F412" s="356"/>
      <c r="G412" s="65"/>
    </row>
    <row r="413" spans="1:7" s="64" customFormat="1" ht="35.25" customHeight="1" x14ac:dyDescent="0.25">
      <c r="A413" s="356"/>
      <c r="B413" s="356"/>
      <c r="C413" s="356"/>
      <c r="D413" s="356"/>
      <c r="E413" s="62"/>
      <c r="F413" s="356"/>
      <c r="G413" s="65"/>
    </row>
    <row r="414" spans="1:7" s="64" customFormat="1" ht="35.25" customHeight="1" x14ac:dyDescent="0.25">
      <c r="A414" s="356"/>
      <c r="B414" s="356"/>
      <c r="C414" s="356"/>
      <c r="D414" s="356"/>
      <c r="E414" s="62"/>
      <c r="F414" s="356"/>
      <c r="G414" s="65"/>
    </row>
    <row r="415" spans="1:7" s="64" customFormat="1" ht="35.25" customHeight="1" x14ac:dyDescent="0.25">
      <c r="A415" s="356"/>
      <c r="B415" s="356"/>
      <c r="C415" s="356"/>
      <c r="D415" s="356"/>
      <c r="E415" s="62"/>
      <c r="F415" s="356"/>
      <c r="G415" s="65"/>
    </row>
    <row r="416" spans="1:7" s="64" customFormat="1" ht="35.25" customHeight="1" x14ac:dyDescent="0.25">
      <c r="A416" s="356"/>
      <c r="B416" s="356"/>
      <c r="C416" s="356"/>
      <c r="D416" s="356"/>
      <c r="E416" s="62"/>
      <c r="F416" s="356"/>
      <c r="G416" s="65"/>
    </row>
    <row r="417" spans="1:7" s="64" customFormat="1" ht="35.25" customHeight="1" x14ac:dyDescent="0.25">
      <c r="A417" s="356"/>
      <c r="B417" s="356"/>
      <c r="C417" s="356"/>
      <c r="D417" s="356"/>
      <c r="E417" s="62"/>
      <c r="F417" s="356"/>
      <c r="G417" s="65"/>
    </row>
    <row r="418" spans="1:7" s="64" customFormat="1" ht="35.25" customHeight="1" x14ac:dyDescent="0.25">
      <c r="A418" s="356"/>
      <c r="B418" s="356"/>
      <c r="C418" s="355"/>
      <c r="D418" s="356"/>
      <c r="E418" s="62"/>
      <c r="F418" s="356"/>
      <c r="G418" s="65"/>
    </row>
    <row r="419" spans="1:7" s="64" customFormat="1" ht="35.25" customHeight="1" x14ac:dyDescent="0.25">
      <c r="A419" s="356"/>
      <c r="B419" s="356"/>
      <c r="C419" s="356"/>
      <c r="D419" s="356"/>
      <c r="E419" s="62"/>
      <c r="F419" s="356"/>
      <c r="G419" s="65"/>
    </row>
    <row r="420" spans="1:7" s="64" customFormat="1" ht="35.25" customHeight="1" x14ac:dyDescent="0.25">
      <c r="A420" s="356"/>
      <c r="B420" s="356"/>
      <c r="C420" s="356"/>
      <c r="D420" s="356"/>
      <c r="E420" s="62"/>
      <c r="F420" s="356"/>
      <c r="G420" s="65"/>
    </row>
    <row r="421" spans="1:7" s="64" customFormat="1" ht="35.25" customHeight="1" x14ac:dyDescent="0.25">
      <c r="A421" s="356"/>
      <c r="B421" s="356"/>
      <c r="C421" s="356"/>
      <c r="D421" s="356"/>
      <c r="E421" s="62"/>
      <c r="F421" s="356"/>
      <c r="G421" s="65"/>
    </row>
    <row r="422" spans="1:7" s="64" customFormat="1" ht="35.25" customHeight="1" x14ac:dyDescent="0.25">
      <c r="A422" s="356"/>
      <c r="B422" s="356"/>
      <c r="C422" s="356"/>
      <c r="D422" s="356"/>
      <c r="E422" s="62"/>
      <c r="F422" s="356"/>
      <c r="G422" s="65"/>
    </row>
    <row r="423" spans="1:7" s="64" customFormat="1" ht="35.25" customHeight="1" x14ac:dyDescent="0.25">
      <c r="A423" s="356"/>
      <c r="B423" s="356"/>
      <c r="C423" s="356"/>
      <c r="D423" s="356"/>
      <c r="E423" s="62"/>
      <c r="F423" s="356"/>
      <c r="G423" s="65"/>
    </row>
    <row r="424" spans="1:7" s="64" customFormat="1" ht="35.25" customHeight="1" x14ac:dyDescent="0.25">
      <c r="A424" s="356"/>
      <c r="B424" s="356"/>
      <c r="C424" s="356"/>
      <c r="D424" s="356"/>
      <c r="E424" s="62"/>
      <c r="F424" s="356"/>
      <c r="G424" s="66"/>
    </row>
    <row r="425" spans="1:7" s="64" customFormat="1" ht="35.25" customHeight="1" x14ac:dyDescent="0.25">
      <c r="A425" s="356"/>
      <c r="B425" s="356"/>
      <c r="C425" s="356"/>
      <c r="D425" s="356"/>
      <c r="E425" s="62"/>
      <c r="F425" s="356"/>
      <c r="G425" s="65"/>
    </row>
    <row r="426" spans="1:7" s="64" customFormat="1" ht="35.25" customHeight="1" x14ac:dyDescent="0.25">
      <c r="A426" s="356"/>
      <c r="B426" s="57"/>
      <c r="C426" s="57"/>
      <c r="D426" s="356"/>
      <c r="E426" s="62"/>
      <c r="F426" s="355"/>
      <c r="G426" s="65"/>
    </row>
    <row r="427" spans="1:7" s="64" customFormat="1" ht="35.25" customHeight="1" x14ac:dyDescent="0.25">
      <c r="A427" s="356"/>
      <c r="B427" s="57"/>
      <c r="C427" s="57"/>
      <c r="D427" s="356"/>
      <c r="E427" s="62"/>
      <c r="F427" s="355"/>
    </row>
    <row r="428" spans="1:7" s="64" customFormat="1" ht="35.25" customHeight="1" x14ac:dyDescent="0.25">
      <c r="A428" s="356"/>
      <c r="B428" s="57"/>
      <c r="C428" s="57"/>
      <c r="D428" s="356"/>
      <c r="E428" s="62"/>
      <c r="F428" s="355"/>
    </row>
    <row r="429" spans="1:7" s="64" customFormat="1" ht="27.75" customHeight="1" x14ac:dyDescent="0.25">
      <c r="A429" s="356"/>
      <c r="B429" s="356"/>
      <c r="C429" s="356"/>
      <c r="D429" s="356"/>
      <c r="E429" s="62"/>
      <c r="F429" s="355"/>
    </row>
    <row r="430" spans="1:7" s="64" customFormat="1" ht="48" customHeight="1" x14ac:dyDescent="0.25">
      <c r="A430" s="356"/>
      <c r="B430" s="356"/>
      <c r="C430" s="356"/>
      <c r="D430" s="356"/>
      <c r="E430" s="62"/>
      <c r="F430" s="356"/>
    </row>
    <row r="431" spans="1:7" s="64" customFormat="1" ht="39.75" customHeight="1" x14ac:dyDescent="0.25">
      <c r="A431" s="356"/>
      <c r="B431" s="356"/>
      <c r="C431" s="356"/>
      <c r="D431" s="356"/>
      <c r="E431" s="62"/>
      <c r="F431" s="356"/>
    </row>
    <row r="432" spans="1:7" s="64" customFormat="1" ht="35.25" customHeight="1" x14ac:dyDescent="0.25">
      <c r="A432" s="356"/>
      <c r="B432" s="356"/>
      <c r="C432" s="356"/>
      <c r="D432" s="356"/>
      <c r="E432" s="62"/>
      <c r="F432" s="356"/>
    </row>
    <row r="433" spans="1:7" s="64" customFormat="1" ht="35.25" customHeight="1" x14ac:dyDescent="0.25">
      <c r="A433" s="356"/>
      <c r="B433" s="356"/>
      <c r="C433" s="356"/>
      <c r="D433" s="356"/>
      <c r="E433" s="62"/>
      <c r="F433" s="356"/>
    </row>
    <row r="434" spans="1:7" s="64" customFormat="1" ht="45" customHeight="1" x14ac:dyDescent="0.25">
      <c r="A434" s="356"/>
      <c r="B434" s="356"/>
      <c r="C434" s="356"/>
      <c r="D434" s="356"/>
      <c r="E434" s="62"/>
      <c r="F434" s="356"/>
    </row>
    <row r="435" spans="1:7" s="64" customFormat="1" ht="50.25" customHeight="1" x14ac:dyDescent="0.25">
      <c r="A435" s="356"/>
      <c r="B435" s="356"/>
      <c r="C435" s="356"/>
      <c r="D435" s="356"/>
      <c r="E435" s="62"/>
      <c r="F435" s="356"/>
    </row>
    <row r="436" spans="1:7" s="64" customFormat="1" ht="50.25" customHeight="1" x14ac:dyDescent="0.25">
      <c r="A436" s="356"/>
      <c r="B436" s="388"/>
      <c r="C436" s="356"/>
      <c r="D436" s="356"/>
      <c r="E436" s="62"/>
      <c r="F436" s="356"/>
    </row>
    <row r="437" spans="1:7" s="64" customFormat="1" ht="42.75" customHeight="1" x14ac:dyDescent="0.25">
      <c r="A437" s="356"/>
      <c r="B437" s="388"/>
      <c r="C437" s="356"/>
      <c r="D437" s="356"/>
      <c r="E437" s="62"/>
      <c r="F437" s="356"/>
    </row>
    <row r="438" spans="1:7" s="64" customFormat="1" ht="45" customHeight="1" x14ac:dyDescent="0.25">
      <c r="A438" s="356"/>
      <c r="B438" s="388"/>
      <c r="C438" s="356"/>
      <c r="D438" s="356"/>
      <c r="E438" s="62"/>
      <c r="F438" s="356"/>
    </row>
    <row r="439" spans="1:7" s="64" customFormat="1" ht="45" customHeight="1" x14ac:dyDescent="0.25">
      <c r="A439" s="356"/>
      <c r="B439" s="388"/>
      <c r="C439" s="356"/>
      <c r="D439" s="356"/>
      <c r="E439" s="62"/>
      <c r="F439" s="356"/>
    </row>
    <row r="440" spans="1:7" s="64" customFormat="1" ht="45" customHeight="1" x14ac:dyDescent="0.25">
      <c r="A440" s="356"/>
      <c r="B440" s="388"/>
      <c r="C440" s="356"/>
      <c r="D440" s="356"/>
      <c r="E440" s="62"/>
      <c r="F440" s="356"/>
    </row>
    <row r="441" spans="1:7" s="64" customFormat="1" ht="45" customHeight="1" x14ac:dyDescent="0.25">
      <c r="A441" s="356"/>
      <c r="B441" s="388"/>
      <c r="C441" s="356"/>
      <c r="D441" s="356"/>
      <c r="E441" s="62"/>
      <c r="F441" s="356"/>
    </row>
    <row r="442" spans="1:7" s="64" customFormat="1" ht="45" customHeight="1" x14ac:dyDescent="0.25">
      <c r="A442" s="356"/>
      <c r="B442" s="388"/>
      <c r="C442" s="356"/>
      <c r="D442" s="356"/>
      <c r="E442" s="62"/>
      <c r="F442" s="356"/>
    </row>
    <row r="443" spans="1:7" s="64" customFormat="1" ht="45" customHeight="1" x14ac:dyDescent="0.25">
      <c r="A443" s="356"/>
      <c r="B443" s="388"/>
      <c r="C443" s="356"/>
      <c r="D443" s="356"/>
      <c r="E443" s="62"/>
      <c r="F443" s="356"/>
    </row>
    <row r="444" spans="1:7" s="64" customFormat="1" ht="35.25" customHeight="1" x14ac:dyDescent="0.25">
      <c r="A444" s="356"/>
      <c r="B444" s="388"/>
      <c r="C444" s="356"/>
      <c r="D444" s="356"/>
      <c r="E444" s="62"/>
      <c r="F444" s="356"/>
    </row>
    <row r="445" spans="1:7" s="64" customFormat="1" ht="35.25" customHeight="1" x14ac:dyDescent="0.25">
      <c r="A445" s="356"/>
      <c r="B445" s="356"/>
      <c r="C445" s="356"/>
      <c r="D445" s="356"/>
      <c r="E445" s="62"/>
      <c r="F445" s="356"/>
    </row>
    <row r="446" spans="1:7" s="64" customFormat="1" ht="35.25" customHeight="1" x14ac:dyDescent="0.25">
      <c r="A446" s="356"/>
      <c r="B446" s="356"/>
      <c r="C446" s="356"/>
      <c r="D446" s="356"/>
      <c r="E446" s="62"/>
      <c r="F446" s="356"/>
    </row>
    <row r="447" spans="1:7" s="64" customFormat="1" ht="35.25" customHeight="1" x14ac:dyDescent="0.25">
      <c r="A447" s="356"/>
      <c r="B447" s="356"/>
      <c r="C447" s="356"/>
      <c r="D447" s="356"/>
      <c r="E447" s="62"/>
      <c r="F447" s="356"/>
    </row>
    <row r="448" spans="1:7" s="64" customFormat="1" ht="35.25" customHeight="1" x14ac:dyDescent="0.25">
      <c r="A448" s="356"/>
      <c r="B448" s="356"/>
      <c r="C448" s="356"/>
      <c r="D448" s="356"/>
      <c r="E448" s="62"/>
      <c r="F448" s="356"/>
      <c r="G448" s="63"/>
    </row>
    <row r="449" spans="1:7" s="64" customFormat="1" ht="35.25" customHeight="1" x14ac:dyDescent="0.25">
      <c r="A449" s="356"/>
      <c r="B449" s="356"/>
      <c r="C449" s="356"/>
      <c r="D449" s="356"/>
      <c r="E449" s="62"/>
      <c r="F449" s="356"/>
      <c r="G449" s="63"/>
    </row>
    <row r="450" spans="1:7" s="64" customFormat="1" ht="35.25" customHeight="1" x14ac:dyDescent="0.25">
      <c r="A450" s="356"/>
      <c r="B450" s="356"/>
      <c r="C450" s="356"/>
      <c r="D450" s="356"/>
      <c r="E450" s="62"/>
      <c r="F450" s="356"/>
      <c r="G450" s="63"/>
    </row>
    <row r="451" spans="1:7" s="64" customFormat="1" ht="35.25" customHeight="1" x14ac:dyDescent="0.25">
      <c r="A451" s="356"/>
      <c r="B451" s="356"/>
      <c r="C451" s="356"/>
      <c r="D451" s="356"/>
      <c r="E451" s="62"/>
      <c r="F451" s="356"/>
      <c r="G451" s="65"/>
    </row>
    <row r="452" spans="1:7" s="64" customFormat="1" ht="35.25" customHeight="1" x14ac:dyDescent="0.25">
      <c r="A452" s="356"/>
      <c r="B452" s="356"/>
      <c r="C452" s="356"/>
      <c r="D452" s="356"/>
      <c r="E452" s="62"/>
      <c r="F452" s="356"/>
      <c r="G452" s="65"/>
    </row>
    <row r="453" spans="1:7" s="64" customFormat="1" ht="35.25" customHeight="1" x14ac:dyDescent="0.25">
      <c r="A453" s="356"/>
      <c r="B453" s="356"/>
      <c r="C453" s="356"/>
      <c r="D453" s="356"/>
      <c r="E453" s="62"/>
      <c r="F453" s="356"/>
      <c r="G453" s="65"/>
    </row>
    <row r="454" spans="1:7" s="64" customFormat="1" ht="35.25" customHeight="1" x14ac:dyDescent="0.25">
      <c r="A454" s="356"/>
      <c r="B454" s="356"/>
      <c r="C454" s="356"/>
      <c r="D454" s="356"/>
      <c r="E454" s="62"/>
      <c r="F454" s="356"/>
      <c r="G454" s="65"/>
    </row>
    <row r="455" spans="1:7" s="64" customFormat="1" ht="35.25" customHeight="1" x14ac:dyDescent="0.25">
      <c r="A455" s="388"/>
      <c r="B455" s="356"/>
      <c r="C455" s="356"/>
      <c r="D455" s="356"/>
      <c r="E455" s="62"/>
      <c r="F455" s="356"/>
      <c r="G455" s="65"/>
    </row>
    <row r="456" spans="1:7" s="64" customFormat="1" ht="27.75" customHeight="1" x14ac:dyDescent="0.25">
      <c r="A456" s="388"/>
      <c r="B456" s="389"/>
      <c r="C456" s="389"/>
      <c r="D456" s="389"/>
      <c r="E456" s="62"/>
      <c r="F456" s="389"/>
    </row>
    <row r="457" spans="1:7" s="64" customFormat="1" ht="27.75" customHeight="1" x14ac:dyDescent="0.25">
      <c r="A457" s="388"/>
      <c r="B457" s="389"/>
      <c r="C457" s="389"/>
      <c r="D457" s="389"/>
      <c r="E457" s="62"/>
      <c r="F457" s="389"/>
    </row>
    <row r="458" spans="1:7" s="64" customFormat="1" ht="27.75" customHeight="1" x14ac:dyDescent="0.25">
      <c r="A458" s="388"/>
      <c r="B458" s="389"/>
      <c r="C458" s="389"/>
      <c r="D458" s="389"/>
      <c r="E458" s="62"/>
      <c r="F458" s="389"/>
    </row>
    <row r="459" spans="1:7" s="64" customFormat="1" ht="27.75" customHeight="1" x14ac:dyDescent="0.25">
      <c r="A459" s="388"/>
      <c r="B459" s="389"/>
      <c r="C459" s="389"/>
      <c r="D459" s="389"/>
      <c r="E459" s="62"/>
      <c r="F459" s="389"/>
    </row>
    <row r="460" spans="1:7" s="390" customFormat="1" ht="27.75" customHeight="1" x14ac:dyDescent="0.25">
      <c r="A460" s="388"/>
      <c r="B460" s="389"/>
      <c r="C460" s="389"/>
      <c r="D460" s="389"/>
      <c r="E460" s="62"/>
      <c r="F460" s="389"/>
    </row>
    <row r="461" spans="1:7" s="390" customFormat="1" ht="27.75" customHeight="1" x14ac:dyDescent="0.25">
      <c r="A461" s="388"/>
      <c r="B461" s="389"/>
      <c r="C461" s="389"/>
      <c r="D461" s="389"/>
      <c r="E461" s="62"/>
      <c r="F461" s="389"/>
    </row>
    <row r="462" spans="1:7" s="390" customFormat="1" ht="27.75" customHeight="1" x14ac:dyDescent="0.25">
      <c r="A462" s="388"/>
      <c r="B462" s="389"/>
      <c r="C462" s="389"/>
      <c r="D462" s="389"/>
      <c r="E462" s="62"/>
      <c r="F462" s="389"/>
    </row>
    <row r="463" spans="1:7" s="390" customFormat="1" ht="27.75" customHeight="1" x14ac:dyDescent="0.25">
      <c r="A463" s="388"/>
      <c r="B463" s="389"/>
      <c r="C463" s="389"/>
      <c r="D463" s="389"/>
      <c r="E463" s="62"/>
      <c r="F463" s="389"/>
    </row>
    <row r="464" spans="1:7" s="390" customFormat="1" ht="27.75" customHeight="1" x14ac:dyDescent="0.25">
      <c r="A464" s="391"/>
      <c r="B464" s="389"/>
      <c r="C464" s="389"/>
      <c r="D464" s="389"/>
      <c r="E464" s="62"/>
      <c r="F464" s="389"/>
    </row>
    <row r="465" spans="1:6" s="64" customFormat="1" ht="27.75" customHeight="1" x14ac:dyDescent="0.25">
      <c r="A465" s="388"/>
      <c r="B465" s="389"/>
      <c r="C465" s="389"/>
      <c r="D465" s="389"/>
      <c r="E465" s="62"/>
      <c r="F465" s="389"/>
    </row>
    <row r="466" spans="1:6" s="64" customFormat="1" ht="27.75" customHeight="1" x14ac:dyDescent="0.25">
      <c r="A466" s="388"/>
      <c r="B466" s="389"/>
      <c r="C466" s="389"/>
      <c r="D466" s="389"/>
      <c r="E466" s="62"/>
      <c r="F466" s="389"/>
    </row>
    <row r="467" spans="1:6" s="64" customFormat="1" ht="27.75" customHeight="1" x14ac:dyDescent="0.25">
      <c r="A467" s="388"/>
      <c r="B467" s="389"/>
      <c r="C467" s="389"/>
      <c r="D467" s="389"/>
      <c r="E467" s="62"/>
      <c r="F467" s="389"/>
    </row>
    <row r="468" spans="1:6" s="64" customFormat="1" ht="27.75" customHeight="1" x14ac:dyDescent="0.25">
      <c r="A468" s="388"/>
      <c r="B468" s="389"/>
      <c r="C468" s="389"/>
      <c r="D468" s="389"/>
      <c r="E468" s="62"/>
      <c r="F468" s="389"/>
    </row>
    <row r="469" spans="1:6" s="64" customFormat="1" ht="27.75" customHeight="1" x14ac:dyDescent="0.25">
      <c r="A469" s="388"/>
      <c r="B469" s="389"/>
      <c r="C469" s="389"/>
      <c r="D469" s="389"/>
      <c r="E469" s="62"/>
      <c r="F469" s="389"/>
    </row>
    <row r="470" spans="1:6" s="64" customFormat="1" ht="27.75" customHeight="1" x14ac:dyDescent="0.25">
      <c r="A470" s="392"/>
      <c r="B470" s="389"/>
      <c r="C470" s="389"/>
      <c r="D470" s="389"/>
      <c r="E470" s="62"/>
      <c r="F470" s="389"/>
    </row>
    <row r="471" spans="1:6" s="64" customFormat="1" ht="27.75" customHeight="1" x14ac:dyDescent="0.25">
      <c r="A471" s="392"/>
      <c r="B471" s="389"/>
      <c r="C471" s="389"/>
      <c r="D471" s="389"/>
      <c r="E471" s="62"/>
      <c r="F471" s="389"/>
    </row>
    <row r="472" spans="1:6" s="64" customFormat="1" ht="27.75" customHeight="1" x14ac:dyDescent="0.25">
      <c r="A472" s="392"/>
      <c r="B472" s="389"/>
      <c r="C472" s="389"/>
      <c r="D472" s="389"/>
      <c r="E472" s="62"/>
      <c r="F472" s="389"/>
    </row>
    <row r="473" spans="1:6" s="64" customFormat="1" ht="27.75" customHeight="1" x14ac:dyDescent="0.25">
      <c r="A473" s="392"/>
      <c r="B473" s="389"/>
      <c r="C473" s="389"/>
      <c r="D473" s="389"/>
      <c r="E473" s="62"/>
      <c r="F473" s="389"/>
    </row>
    <row r="474" spans="1:6" s="64" customFormat="1" ht="27.75" customHeight="1" x14ac:dyDescent="0.25">
      <c r="A474" s="392"/>
      <c r="B474" s="389"/>
      <c r="C474" s="389"/>
      <c r="D474" s="389"/>
      <c r="E474" s="62"/>
      <c r="F474" s="389"/>
    </row>
    <row r="475" spans="1:6" s="64" customFormat="1" ht="27.75" customHeight="1" x14ac:dyDescent="0.25">
      <c r="A475" s="392"/>
      <c r="B475" s="389"/>
      <c r="C475" s="389"/>
      <c r="D475" s="389"/>
      <c r="E475" s="62"/>
      <c r="F475" s="389"/>
    </row>
    <row r="476" spans="1:6" s="64" customFormat="1" ht="27.75" customHeight="1" x14ac:dyDescent="0.25">
      <c r="A476" s="392"/>
      <c r="B476" s="389"/>
      <c r="C476" s="389"/>
      <c r="D476" s="389"/>
      <c r="E476" s="62"/>
      <c r="F476" s="389"/>
    </row>
    <row r="477" spans="1:6" s="64" customFormat="1" ht="27.75" customHeight="1" x14ac:dyDescent="0.25">
      <c r="A477" s="392"/>
      <c r="B477" s="389"/>
      <c r="C477" s="389"/>
      <c r="D477" s="389"/>
      <c r="E477" s="62"/>
      <c r="F477" s="389"/>
    </row>
    <row r="478" spans="1:6" s="64" customFormat="1" ht="27.75" customHeight="1" x14ac:dyDescent="0.25">
      <c r="A478" s="392"/>
      <c r="B478" s="389"/>
      <c r="C478" s="389"/>
      <c r="D478" s="389"/>
      <c r="E478" s="62"/>
      <c r="F478" s="389"/>
    </row>
    <row r="479" spans="1:6" s="64" customFormat="1" ht="27.75" customHeight="1" x14ac:dyDescent="0.25">
      <c r="A479" s="392"/>
      <c r="B479" s="389"/>
      <c r="C479" s="389"/>
      <c r="D479" s="389"/>
      <c r="E479" s="62"/>
      <c r="F479" s="389"/>
    </row>
    <row r="480" spans="1:6" s="64" customFormat="1" ht="27.75" customHeight="1" x14ac:dyDescent="0.25">
      <c r="A480" s="392"/>
      <c r="B480" s="389"/>
      <c r="C480" s="389"/>
      <c r="D480" s="389"/>
      <c r="E480" s="62"/>
      <c r="F480" s="389"/>
    </row>
    <row r="481" spans="1:6" s="64" customFormat="1" ht="27.75" customHeight="1" x14ac:dyDescent="0.25">
      <c r="A481" s="392"/>
      <c r="B481" s="389"/>
      <c r="C481" s="389"/>
      <c r="D481" s="389"/>
      <c r="E481" s="62"/>
      <c r="F481" s="389"/>
    </row>
    <row r="482" spans="1:6" s="64" customFormat="1" ht="27.75" customHeight="1" x14ac:dyDescent="0.25">
      <c r="A482" s="392"/>
      <c r="B482" s="389"/>
      <c r="C482" s="389"/>
      <c r="D482" s="389"/>
      <c r="E482" s="62"/>
      <c r="F482" s="389"/>
    </row>
    <row r="483" spans="1:6" s="64" customFormat="1" ht="27.75" customHeight="1" x14ac:dyDescent="0.25">
      <c r="A483" s="392"/>
      <c r="B483" s="389"/>
      <c r="C483" s="389"/>
      <c r="D483" s="389"/>
      <c r="E483" s="62"/>
      <c r="F483" s="389"/>
    </row>
    <row r="484" spans="1:6" s="64" customFormat="1" ht="27.75" customHeight="1" x14ac:dyDescent="0.25">
      <c r="A484" s="392"/>
      <c r="B484" s="389"/>
      <c r="C484" s="389"/>
      <c r="D484" s="389"/>
      <c r="E484" s="62"/>
      <c r="F484" s="389"/>
    </row>
    <row r="485" spans="1:6" s="64" customFormat="1" ht="27.75" customHeight="1" x14ac:dyDescent="0.25">
      <c r="A485" s="392"/>
      <c r="B485" s="389"/>
      <c r="C485" s="389"/>
      <c r="D485" s="389"/>
      <c r="E485" s="62"/>
      <c r="F485" s="389"/>
    </row>
    <row r="486" spans="1:6" s="64" customFormat="1" ht="27.75" customHeight="1" x14ac:dyDescent="0.25">
      <c r="A486" s="392"/>
      <c r="B486" s="389"/>
      <c r="C486" s="389"/>
      <c r="D486" s="389"/>
      <c r="E486" s="62"/>
      <c r="F486" s="389"/>
    </row>
    <row r="487" spans="1:6" s="64" customFormat="1" ht="27.75" customHeight="1" x14ac:dyDescent="0.25">
      <c r="A487" s="392"/>
      <c r="B487" s="389"/>
      <c r="C487" s="389"/>
      <c r="D487" s="389"/>
      <c r="E487" s="62"/>
      <c r="F487" s="389"/>
    </row>
    <row r="488" spans="1:6" s="64" customFormat="1" ht="27.75" customHeight="1" x14ac:dyDescent="0.25">
      <c r="A488" s="392"/>
      <c r="B488" s="389"/>
      <c r="C488" s="389"/>
      <c r="D488" s="389"/>
      <c r="E488" s="62"/>
      <c r="F488" s="389"/>
    </row>
    <row r="489" spans="1:6" s="64" customFormat="1" ht="27.75" customHeight="1" x14ac:dyDescent="0.25">
      <c r="A489" s="392"/>
      <c r="B489" s="389"/>
      <c r="C489" s="389"/>
      <c r="D489" s="389"/>
      <c r="E489" s="62"/>
      <c r="F489" s="389"/>
    </row>
    <row r="490" spans="1:6" s="64" customFormat="1" ht="27.75" customHeight="1" x14ac:dyDescent="0.25">
      <c r="A490" s="392"/>
      <c r="B490" s="389"/>
      <c r="C490" s="389"/>
      <c r="D490" s="389"/>
      <c r="E490" s="62"/>
      <c r="F490" s="389"/>
    </row>
    <row r="491" spans="1:6" s="64" customFormat="1" ht="27.75" customHeight="1" x14ac:dyDescent="0.25">
      <c r="A491" s="392"/>
      <c r="B491" s="389"/>
      <c r="C491" s="389"/>
      <c r="D491" s="389"/>
      <c r="E491" s="62"/>
      <c r="F491" s="389"/>
    </row>
    <row r="492" spans="1:6" s="64" customFormat="1" ht="27.75" customHeight="1" x14ac:dyDescent="0.25">
      <c r="A492" s="392"/>
      <c r="B492" s="389"/>
      <c r="C492" s="389"/>
      <c r="D492" s="389"/>
      <c r="E492" s="62"/>
      <c r="F492" s="389"/>
    </row>
    <row r="493" spans="1:6" s="64" customFormat="1" ht="27.75" customHeight="1" x14ac:dyDescent="0.25">
      <c r="A493" s="392"/>
      <c r="B493" s="389"/>
      <c r="C493" s="389"/>
      <c r="D493" s="389"/>
      <c r="E493" s="62"/>
      <c r="F493" s="389"/>
    </row>
    <row r="494" spans="1:6" s="64" customFormat="1" ht="27.75" customHeight="1" x14ac:dyDescent="0.25">
      <c r="A494" s="392"/>
      <c r="B494" s="389"/>
      <c r="C494" s="389"/>
      <c r="D494" s="389"/>
      <c r="E494" s="62"/>
      <c r="F494" s="389"/>
    </row>
    <row r="495" spans="1:6" s="64" customFormat="1" ht="27.75" customHeight="1" x14ac:dyDescent="0.25">
      <c r="A495" s="392"/>
      <c r="B495" s="389"/>
      <c r="C495" s="389"/>
      <c r="D495" s="389"/>
      <c r="E495" s="62"/>
      <c r="F495" s="389"/>
    </row>
    <row r="496" spans="1:6" s="64" customFormat="1" ht="27.75" customHeight="1" x14ac:dyDescent="0.25">
      <c r="A496" s="392"/>
      <c r="B496" s="389"/>
      <c r="C496" s="389"/>
      <c r="D496" s="389"/>
      <c r="E496" s="62"/>
      <c r="F496" s="389"/>
    </row>
    <row r="497" spans="1:7" s="64" customFormat="1" ht="27.75" customHeight="1" x14ac:dyDescent="0.25">
      <c r="A497" s="392"/>
      <c r="B497" s="389"/>
      <c r="C497" s="389"/>
      <c r="D497" s="389"/>
      <c r="E497" s="62"/>
      <c r="F497" s="389"/>
    </row>
    <row r="498" spans="1:7" s="64" customFormat="1" ht="27.75" customHeight="1" x14ac:dyDescent="0.25">
      <c r="A498" s="392"/>
      <c r="B498" s="389"/>
      <c r="C498" s="389"/>
      <c r="D498" s="389"/>
      <c r="E498" s="62"/>
      <c r="F498" s="389"/>
    </row>
    <row r="499" spans="1:7" s="64" customFormat="1" ht="27.75" customHeight="1" x14ac:dyDescent="0.25">
      <c r="A499" s="392"/>
      <c r="B499" s="389"/>
      <c r="C499" s="389"/>
      <c r="D499" s="389"/>
      <c r="E499" s="62"/>
      <c r="F499" s="389"/>
    </row>
    <row r="500" spans="1:7" s="64" customFormat="1" ht="35.25" customHeight="1" x14ac:dyDescent="0.25">
      <c r="A500" s="355"/>
      <c r="B500" s="356"/>
      <c r="C500" s="356"/>
      <c r="D500" s="356"/>
      <c r="E500" s="62"/>
      <c r="F500" s="356"/>
      <c r="G500" s="63"/>
    </row>
    <row r="501" spans="1:7" s="64" customFormat="1" ht="35.25" customHeight="1" x14ac:dyDescent="0.25">
      <c r="A501" s="355"/>
      <c r="B501" s="356"/>
      <c r="C501" s="356"/>
      <c r="D501" s="356"/>
      <c r="E501" s="62"/>
      <c r="F501" s="356"/>
      <c r="G501" s="63"/>
    </row>
    <row r="502" spans="1:7" s="64" customFormat="1" ht="35.25" customHeight="1" x14ac:dyDescent="0.25">
      <c r="A502" s="355"/>
      <c r="B502" s="356"/>
      <c r="C502" s="356"/>
      <c r="D502" s="356"/>
      <c r="E502" s="62"/>
      <c r="F502" s="356"/>
      <c r="G502" s="63"/>
    </row>
    <row r="503" spans="1:7" s="64" customFormat="1" ht="35.25" customHeight="1" x14ac:dyDescent="0.25">
      <c r="A503" s="355"/>
      <c r="B503" s="356"/>
      <c r="C503" s="356"/>
      <c r="D503" s="356"/>
      <c r="E503" s="62"/>
      <c r="F503" s="356"/>
      <c r="G503" s="63"/>
    </row>
    <row r="504" spans="1:7" s="64" customFormat="1" ht="35.25" customHeight="1" x14ac:dyDescent="0.25">
      <c r="A504" s="355"/>
      <c r="B504" s="356"/>
      <c r="C504" s="356"/>
      <c r="D504" s="356"/>
      <c r="E504" s="62"/>
      <c r="F504" s="356"/>
      <c r="G504" s="63"/>
    </row>
    <row r="505" spans="1:7" s="64" customFormat="1" ht="35.25" customHeight="1" x14ac:dyDescent="0.25">
      <c r="A505" s="355"/>
      <c r="B505" s="356"/>
      <c r="C505" s="356"/>
      <c r="D505" s="356"/>
      <c r="E505" s="62"/>
      <c r="F505" s="356"/>
      <c r="G505" s="63"/>
    </row>
    <row r="506" spans="1:7" s="64" customFormat="1" ht="35.25" customHeight="1" x14ac:dyDescent="0.25">
      <c r="A506" s="355"/>
      <c r="B506" s="356"/>
      <c r="C506" s="356"/>
      <c r="D506" s="356"/>
      <c r="E506" s="62"/>
      <c r="F506" s="356"/>
      <c r="G506" s="63"/>
    </row>
    <row r="507" spans="1:7" s="64" customFormat="1" ht="35.25" customHeight="1" x14ac:dyDescent="0.25">
      <c r="A507" s="355"/>
      <c r="B507" s="356"/>
      <c r="C507" s="356"/>
      <c r="D507" s="356"/>
      <c r="E507" s="62"/>
      <c r="F507" s="356"/>
      <c r="G507" s="63"/>
    </row>
    <row r="508" spans="1:7" s="64" customFormat="1" ht="35.25" customHeight="1" x14ac:dyDescent="0.25">
      <c r="A508" s="355"/>
      <c r="B508" s="356"/>
      <c r="C508" s="356"/>
      <c r="D508" s="356"/>
      <c r="E508" s="62"/>
      <c r="F508" s="356"/>
      <c r="G508" s="63"/>
    </row>
    <row r="509" spans="1:7" s="64" customFormat="1" ht="35.25" customHeight="1" x14ac:dyDescent="0.25">
      <c r="A509" s="356"/>
      <c r="B509" s="356"/>
      <c r="C509" s="356"/>
      <c r="D509" s="356"/>
      <c r="E509" s="62"/>
      <c r="F509" s="356"/>
      <c r="G509" s="63"/>
    </row>
    <row r="510" spans="1:7" s="64" customFormat="1" ht="35.25" customHeight="1" x14ac:dyDescent="0.25">
      <c r="A510" s="356"/>
      <c r="B510" s="356"/>
      <c r="C510" s="356"/>
      <c r="D510" s="356"/>
      <c r="E510" s="62"/>
      <c r="F510" s="356"/>
      <c r="G510" s="65"/>
    </row>
    <row r="511" spans="1:7" s="64" customFormat="1" ht="35.25" customHeight="1" x14ac:dyDescent="0.25">
      <c r="A511" s="356"/>
      <c r="B511" s="356"/>
      <c r="C511" s="356"/>
      <c r="D511" s="356"/>
      <c r="E511" s="62"/>
      <c r="F511" s="356"/>
      <c r="G511" s="65"/>
    </row>
    <row r="512" spans="1:7" s="64" customFormat="1" ht="35.25" customHeight="1" x14ac:dyDescent="0.25">
      <c r="A512" s="356"/>
      <c r="B512" s="356"/>
      <c r="C512" s="356"/>
      <c r="D512" s="356"/>
      <c r="E512" s="62"/>
      <c r="F512" s="356"/>
      <c r="G512" s="65"/>
    </row>
    <row r="513" spans="1:7" s="64" customFormat="1" ht="43.5" customHeight="1" x14ac:dyDescent="0.25">
      <c r="A513" s="356"/>
      <c r="B513" s="356"/>
      <c r="C513" s="356"/>
      <c r="D513" s="356"/>
      <c r="E513" s="62"/>
      <c r="F513" s="356"/>
      <c r="G513" s="65"/>
    </row>
    <row r="514" spans="1:7" s="64" customFormat="1" ht="45.75" customHeight="1" x14ac:dyDescent="0.25">
      <c r="A514" s="355"/>
      <c r="B514" s="356"/>
      <c r="C514" s="356"/>
      <c r="D514" s="356"/>
      <c r="E514" s="62"/>
      <c r="F514" s="356"/>
      <c r="G514" s="65"/>
    </row>
    <row r="515" spans="1:7" s="64" customFormat="1" ht="35.25" customHeight="1" x14ac:dyDescent="0.25">
      <c r="A515" s="355"/>
      <c r="B515" s="356"/>
      <c r="C515" s="356"/>
      <c r="D515" s="356"/>
      <c r="E515" s="62"/>
      <c r="F515" s="356"/>
      <c r="G515" s="65"/>
    </row>
    <row r="516" spans="1:7" s="64" customFormat="1" ht="35.25" customHeight="1" x14ac:dyDescent="0.25">
      <c r="A516" s="355"/>
      <c r="B516" s="356"/>
      <c r="C516" s="356"/>
      <c r="D516" s="356"/>
      <c r="E516" s="62"/>
      <c r="F516" s="356"/>
      <c r="G516" s="65"/>
    </row>
    <row r="517" spans="1:7" s="64" customFormat="1" ht="45.75" customHeight="1" x14ac:dyDescent="0.25">
      <c r="A517" s="355"/>
      <c r="B517" s="356"/>
      <c r="C517" s="356"/>
      <c r="D517" s="356"/>
      <c r="E517" s="62"/>
      <c r="F517" s="356"/>
      <c r="G517" s="65"/>
    </row>
    <row r="518" spans="1:7" s="64" customFormat="1" ht="35.25" customHeight="1" x14ac:dyDescent="0.25">
      <c r="A518" s="356"/>
      <c r="B518" s="356"/>
      <c r="C518" s="356"/>
      <c r="D518" s="356"/>
      <c r="E518" s="62"/>
      <c r="F518" s="356"/>
      <c r="G518" s="65"/>
    </row>
    <row r="519" spans="1:7" s="64" customFormat="1" ht="35.25" customHeight="1" x14ac:dyDescent="0.25">
      <c r="A519" s="356"/>
      <c r="B519" s="356"/>
      <c r="C519" s="356"/>
      <c r="D519" s="356"/>
      <c r="E519" s="62"/>
      <c r="F519" s="356"/>
      <c r="G519" s="63"/>
    </row>
    <row r="520" spans="1:7" s="64" customFormat="1" ht="35.25" customHeight="1" x14ac:dyDescent="0.25">
      <c r="A520" s="356"/>
      <c r="B520" s="356"/>
      <c r="C520" s="356"/>
      <c r="D520" s="356"/>
      <c r="E520" s="62"/>
      <c r="F520" s="356"/>
      <c r="G520" s="63"/>
    </row>
    <row r="521" spans="1:7" s="64" customFormat="1" ht="35.25" customHeight="1" x14ac:dyDescent="0.25">
      <c r="A521" s="356"/>
      <c r="B521" s="356"/>
      <c r="C521" s="356"/>
      <c r="D521" s="356"/>
      <c r="E521" s="62"/>
      <c r="F521" s="356"/>
      <c r="G521" s="65"/>
    </row>
    <row r="522" spans="1:7" s="64" customFormat="1" ht="35.25" customHeight="1" x14ac:dyDescent="0.25">
      <c r="A522" s="356"/>
      <c r="B522" s="356"/>
      <c r="C522" s="356"/>
      <c r="D522" s="356"/>
      <c r="E522" s="62"/>
      <c r="F522" s="356"/>
      <c r="G522" s="65"/>
    </row>
    <row r="523" spans="1:7" s="64" customFormat="1" ht="35.25" customHeight="1" x14ac:dyDescent="0.25">
      <c r="A523" s="356"/>
      <c r="B523" s="356"/>
      <c r="C523" s="356"/>
      <c r="D523" s="356"/>
      <c r="E523" s="62"/>
      <c r="F523" s="356"/>
      <c r="G523" s="65"/>
    </row>
    <row r="524" spans="1:7" s="64" customFormat="1" ht="35.25" customHeight="1" x14ac:dyDescent="0.25">
      <c r="A524" s="356"/>
      <c r="B524" s="356"/>
      <c r="C524" s="356"/>
      <c r="D524" s="356"/>
      <c r="E524" s="62"/>
      <c r="F524" s="356"/>
      <c r="G524" s="65"/>
    </row>
    <row r="525" spans="1:7" s="64" customFormat="1" ht="35.25" customHeight="1" x14ac:dyDescent="0.25">
      <c r="A525" s="356"/>
      <c r="B525" s="356"/>
      <c r="C525" s="356"/>
      <c r="D525" s="356"/>
      <c r="E525" s="62"/>
      <c r="F525" s="356"/>
      <c r="G525" s="65"/>
    </row>
    <row r="526" spans="1:7" s="64" customFormat="1" ht="35.25" customHeight="1" x14ac:dyDescent="0.25">
      <c r="A526" s="356"/>
      <c r="B526" s="356"/>
      <c r="C526" s="356"/>
      <c r="D526" s="356"/>
      <c r="E526" s="62"/>
      <c r="F526" s="356"/>
    </row>
    <row r="527" spans="1:7" s="64" customFormat="1" ht="49.5" customHeight="1" x14ac:dyDescent="0.25">
      <c r="A527" s="356"/>
      <c r="B527" s="356"/>
      <c r="C527" s="356"/>
      <c r="D527" s="356"/>
      <c r="E527" s="62"/>
      <c r="F527" s="356"/>
      <c r="G527" s="65"/>
    </row>
    <row r="528" spans="1:7" s="64" customFormat="1" ht="49.5" customHeight="1" x14ac:dyDescent="0.25">
      <c r="A528" s="356"/>
      <c r="B528" s="356"/>
      <c r="C528" s="356"/>
      <c r="D528" s="356"/>
      <c r="E528" s="62"/>
      <c r="F528" s="356"/>
      <c r="G528" s="65"/>
    </row>
    <row r="529" spans="1:7" s="64" customFormat="1" ht="49.5" customHeight="1" x14ac:dyDescent="0.25">
      <c r="A529" s="356"/>
      <c r="B529" s="356"/>
      <c r="C529" s="356"/>
      <c r="D529" s="356"/>
      <c r="E529" s="62"/>
      <c r="F529" s="356"/>
      <c r="G529" s="65"/>
    </row>
    <row r="530" spans="1:7" s="64" customFormat="1" ht="49.5" customHeight="1" x14ac:dyDescent="0.25">
      <c r="A530" s="356"/>
      <c r="B530" s="356"/>
      <c r="C530" s="356"/>
      <c r="D530" s="356"/>
      <c r="E530" s="62"/>
      <c r="F530" s="356"/>
      <c r="G530" s="63"/>
    </row>
    <row r="531" spans="1:7" s="64" customFormat="1" ht="49.5" customHeight="1" x14ac:dyDescent="0.25">
      <c r="A531" s="356"/>
      <c r="B531" s="356"/>
      <c r="C531" s="356"/>
      <c r="D531" s="356"/>
      <c r="E531" s="62"/>
      <c r="F531" s="356"/>
      <c r="G531" s="63"/>
    </row>
    <row r="532" spans="1:7" s="64" customFormat="1" ht="35.25" customHeight="1" x14ac:dyDescent="0.25">
      <c r="A532" s="356"/>
      <c r="B532" s="356"/>
      <c r="C532" s="356"/>
      <c r="D532" s="356"/>
      <c r="E532" s="62"/>
      <c r="F532" s="356"/>
      <c r="G532" s="65"/>
    </row>
    <row r="533" spans="1:7" s="64" customFormat="1" ht="35.25" customHeight="1" x14ac:dyDescent="0.25">
      <c r="A533" s="356"/>
      <c r="B533" s="356"/>
      <c r="C533" s="356"/>
      <c r="D533" s="356"/>
      <c r="E533" s="62"/>
      <c r="F533" s="356"/>
      <c r="G533" s="65"/>
    </row>
    <row r="534" spans="1:7" s="64" customFormat="1" ht="35.25" customHeight="1" x14ac:dyDescent="0.25">
      <c r="A534" s="356"/>
      <c r="B534" s="356"/>
      <c r="C534" s="356"/>
      <c r="D534" s="356"/>
      <c r="E534" s="62"/>
      <c r="F534" s="356"/>
      <c r="G534" s="65"/>
    </row>
    <row r="535" spans="1:7" s="64" customFormat="1" ht="35.25" customHeight="1" x14ac:dyDescent="0.25">
      <c r="A535" s="356"/>
      <c r="B535" s="356"/>
      <c r="C535" s="356"/>
      <c r="D535" s="356"/>
      <c r="E535" s="62"/>
      <c r="F535" s="356"/>
      <c r="G535" s="65"/>
    </row>
    <row r="536" spans="1:7" s="64" customFormat="1" ht="35.25" customHeight="1" x14ac:dyDescent="0.25">
      <c r="A536" s="356"/>
      <c r="B536" s="356"/>
      <c r="C536" s="356"/>
      <c r="D536" s="356"/>
      <c r="E536" s="62"/>
      <c r="F536" s="356"/>
      <c r="G536" s="65"/>
    </row>
    <row r="537" spans="1:7" s="64" customFormat="1" ht="35.25" customHeight="1" x14ac:dyDescent="0.25">
      <c r="A537" s="356"/>
      <c r="B537" s="356"/>
      <c r="C537" s="356"/>
      <c r="D537" s="356"/>
      <c r="E537" s="62"/>
      <c r="F537" s="356"/>
      <c r="G537" s="65"/>
    </row>
    <row r="538" spans="1:7" s="64" customFormat="1" ht="35.25" customHeight="1" x14ac:dyDescent="0.25">
      <c r="A538" s="356"/>
      <c r="B538" s="356"/>
      <c r="C538" s="356"/>
      <c r="D538" s="356"/>
      <c r="E538" s="62"/>
      <c r="F538" s="356"/>
      <c r="G538" s="65"/>
    </row>
    <row r="539" spans="1:7" s="64" customFormat="1" ht="35.25" customHeight="1" x14ac:dyDescent="0.25">
      <c r="A539" s="356"/>
      <c r="B539" s="356"/>
      <c r="C539" s="356"/>
      <c r="D539" s="356"/>
      <c r="E539" s="62"/>
      <c r="F539" s="356"/>
      <c r="G539" s="63"/>
    </row>
    <row r="540" spans="1:7" s="64" customFormat="1" ht="35.25" customHeight="1" x14ac:dyDescent="0.25">
      <c r="A540" s="356"/>
      <c r="B540" s="356"/>
      <c r="C540" s="356"/>
      <c r="D540" s="356"/>
      <c r="E540" s="62"/>
      <c r="F540" s="356"/>
      <c r="G540" s="63"/>
    </row>
    <row r="541" spans="1:7" s="64" customFormat="1" ht="35.25" customHeight="1" x14ac:dyDescent="0.25">
      <c r="A541" s="356"/>
      <c r="B541" s="356"/>
      <c r="C541" s="356"/>
      <c r="D541" s="356"/>
      <c r="E541" s="62"/>
      <c r="F541" s="356"/>
      <c r="G541" s="63"/>
    </row>
    <row r="542" spans="1:7" s="64" customFormat="1" ht="45.75" customHeight="1" x14ac:dyDescent="0.25">
      <c r="A542" s="356"/>
      <c r="B542" s="356"/>
      <c r="C542" s="356"/>
      <c r="D542" s="356"/>
      <c r="E542" s="62"/>
      <c r="F542" s="356"/>
      <c r="G542" s="65"/>
    </row>
    <row r="543" spans="1:7" s="64" customFormat="1" ht="45.75" customHeight="1" x14ac:dyDescent="0.25">
      <c r="A543" s="356"/>
      <c r="B543" s="356"/>
      <c r="C543" s="356"/>
      <c r="D543" s="356"/>
      <c r="E543" s="62"/>
      <c r="F543" s="356"/>
      <c r="G543" s="65"/>
    </row>
    <row r="544" spans="1:7" s="64" customFormat="1" ht="45.75" customHeight="1" x14ac:dyDescent="0.25">
      <c r="A544" s="356"/>
      <c r="B544" s="356"/>
      <c r="C544" s="356"/>
      <c r="D544" s="356"/>
      <c r="E544" s="62"/>
      <c r="F544" s="356"/>
      <c r="G544" s="65"/>
    </row>
    <row r="545" spans="1:7" s="64" customFormat="1" ht="45.75" customHeight="1" x14ac:dyDescent="0.25">
      <c r="A545" s="356"/>
      <c r="B545" s="356"/>
      <c r="C545" s="356"/>
      <c r="D545" s="356"/>
      <c r="E545" s="62"/>
      <c r="F545" s="356"/>
      <c r="G545" s="65"/>
    </row>
    <row r="546" spans="1:7" s="64" customFormat="1" ht="45.75" customHeight="1" x14ac:dyDescent="0.25">
      <c r="A546" s="356"/>
      <c r="B546" s="356"/>
      <c r="C546" s="356"/>
      <c r="D546" s="356"/>
      <c r="E546" s="62"/>
      <c r="F546" s="356"/>
      <c r="G546" s="65"/>
    </row>
    <row r="547" spans="1:7" s="64" customFormat="1" ht="35.25" customHeight="1" x14ac:dyDescent="0.25">
      <c r="A547" s="356"/>
      <c r="B547" s="356"/>
      <c r="C547" s="356"/>
      <c r="D547" s="356"/>
      <c r="E547" s="62"/>
      <c r="F547" s="356"/>
      <c r="G547" s="65"/>
    </row>
    <row r="548" spans="1:7" s="64" customFormat="1" ht="35.25" customHeight="1" x14ac:dyDescent="0.25">
      <c r="A548" s="356"/>
      <c r="B548" s="356"/>
      <c r="C548" s="356"/>
      <c r="D548" s="356"/>
      <c r="E548" s="62"/>
      <c r="F548" s="356"/>
      <c r="G548" s="65"/>
    </row>
    <row r="549" spans="1:7" s="64" customFormat="1" ht="35.25" customHeight="1" x14ac:dyDescent="0.25">
      <c r="A549" s="356"/>
      <c r="B549" s="356"/>
      <c r="C549" s="356"/>
      <c r="D549" s="356"/>
      <c r="E549" s="62"/>
      <c r="F549" s="356"/>
      <c r="G549" s="65"/>
    </row>
    <row r="550" spans="1:7" s="64" customFormat="1" ht="35.25" customHeight="1" x14ac:dyDescent="0.25">
      <c r="A550" s="356"/>
      <c r="B550" s="356"/>
      <c r="C550" s="356"/>
      <c r="D550" s="356"/>
      <c r="E550" s="62"/>
      <c r="F550" s="356"/>
      <c r="G550" s="65"/>
    </row>
    <row r="551" spans="1:7" s="64" customFormat="1" ht="35.25" customHeight="1" x14ac:dyDescent="0.25">
      <c r="A551" s="356"/>
      <c r="B551" s="356"/>
      <c r="C551" s="356"/>
      <c r="D551" s="356"/>
      <c r="E551" s="62"/>
      <c r="F551" s="356"/>
      <c r="G551" s="65"/>
    </row>
    <row r="552" spans="1:7" s="64" customFormat="1" ht="35.25" customHeight="1" x14ac:dyDescent="0.25">
      <c r="A552" s="356"/>
      <c r="B552" s="356"/>
      <c r="C552" s="356"/>
      <c r="D552" s="356"/>
      <c r="E552" s="62"/>
      <c r="F552" s="356"/>
      <c r="G552" s="65"/>
    </row>
    <row r="553" spans="1:7" s="64" customFormat="1" ht="35.25" customHeight="1" x14ac:dyDescent="0.25">
      <c r="A553" s="356"/>
      <c r="B553" s="356"/>
      <c r="C553" s="356"/>
      <c r="D553" s="356"/>
      <c r="E553" s="62"/>
      <c r="F553" s="356"/>
      <c r="G553" s="65"/>
    </row>
    <row r="554" spans="1:7" s="64" customFormat="1" ht="35.25" customHeight="1" x14ac:dyDescent="0.25">
      <c r="A554" s="356"/>
      <c r="B554" s="356"/>
      <c r="C554" s="356"/>
      <c r="D554" s="356"/>
      <c r="E554" s="62"/>
      <c r="F554" s="356"/>
      <c r="G554" s="65"/>
    </row>
    <row r="555" spans="1:7" s="64" customFormat="1" ht="35.25" customHeight="1" x14ac:dyDescent="0.25">
      <c r="A555" s="356"/>
      <c r="B555" s="356"/>
      <c r="C555" s="356"/>
      <c r="D555" s="356"/>
      <c r="E555" s="62"/>
      <c r="F555" s="356"/>
      <c r="G555" s="65"/>
    </row>
    <row r="556" spans="1:7" s="64" customFormat="1" ht="35.25" customHeight="1" x14ac:dyDescent="0.25">
      <c r="A556" s="356"/>
      <c r="B556" s="356"/>
      <c r="C556" s="356"/>
      <c r="D556" s="356"/>
      <c r="E556" s="62"/>
      <c r="F556" s="356"/>
      <c r="G556" s="65"/>
    </row>
    <row r="557" spans="1:7" s="64" customFormat="1" ht="35.25" customHeight="1" x14ac:dyDescent="0.25">
      <c r="A557" s="356"/>
      <c r="B557" s="356"/>
      <c r="C557" s="356"/>
      <c r="D557" s="356"/>
      <c r="E557" s="62"/>
      <c r="F557" s="356"/>
      <c r="G557" s="65"/>
    </row>
    <row r="558" spans="1:7" s="64" customFormat="1" ht="35.25" customHeight="1" x14ac:dyDescent="0.25">
      <c r="A558" s="356"/>
      <c r="B558" s="356"/>
      <c r="C558" s="355"/>
      <c r="D558" s="356"/>
      <c r="E558" s="62"/>
      <c r="F558" s="356"/>
      <c r="G558" s="65"/>
    </row>
    <row r="559" spans="1:7" s="64" customFormat="1" ht="35.25" customHeight="1" x14ac:dyDescent="0.25">
      <c r="A559" s="356"/>
      <c r="B559" s="356"/>
      <c r="C559" s="356"/>
      <c r="D559" s="356"/>
      <c r="E559" s="62"/>
      <c r="F559" s="356"/>
      <c r="G559" s="65"/>
    </row>
    <row r="560" spans="1:7" s="64" customFormat="1" ht="35.25" customHeight="1" x14ac:dyDescent="0.25">
      <c r="A560" s="355"/>
      <c r="B560" s="356"/>
      <c r="C560" s="356"/>
      <c r="D560" s="356"/>
      <c r="E560" s="62"/>
      <c r="F560" s="356"/>
      <c r="G560" s="63"/>
    </row>
    <row r="561" spans="1:7" s="64" customFormat="1" ht="35.25" customHeight="1" x14ac:dyDescent="0.25">
      <c r="A561" s="355"/>
      <c r="B561" s="356"/>
      <c r="C561" s="356"/>
      <c r="D561" s="356"/>
      <c r="E561" s="62"/>
      <c r="F561" s="356"/>
      <c r="G561" s="63"/>
    </row>
    <row r="562" spans="1:7" s="64" customFormat="1" ht="35.25" customHeight="1" x14ac:dyDescent="0.25">
      <c r="A562" s="355"/>
      <c r="B562" s="356"/>
      <c r="C562" s="356"/>
      <c r="D562" s="356"/>
      <c r="E562" s="62"/>
      <c r="F562" s="356"/>
      <c r="G562" s="63"/>
    </row>
    <row r="563" spans="1:7" s="64" customFormat="1" ht="35.25" customHeight="1" x14ac:dyDescent="0.25">
      <c r="A563" s="355"/>
      <c r="B563" s="356"/>
      <c r="C563" s="356"/>
      <c r="D563" s="356"/>
      <c r="E563" s="62"/>
      <c r="F563" s="356"/>
      <c r="G563" s="63"/>
    </row>
    <row r="564" spans="1:7" s="64" customFormat="1" ht="35.25" customHeight="1" x14ac:dyDescent="0.25">
      <c r="A564" s="355"/>
      <c r="B564" s="356"/>
      <c r="C564" s="356"/>
      <c r="D564" s="356"/>
      <c r="E564" s="62"/>
      <c r="F564" s="356"/>
      <c r="G564" s="63"/>
    </row>
    <row r="565" spans="1:7" s="64" customFormat="1" ht="35.25" customHeight="1" x14ac:dyDescent="0.25">
      <c r="A565" s="355"/>
      <c r="B565" s="356"/>
      <c r="C565" s="356"/>
      <c r="D565" s="356"/>
      <c r="E565" s="62"/>
      <c r="F565" s="356"/>
      <c r="G565" s="63"/>
    </row>
    <row r="566" spans="1:7" s="64" customFormat="1" ht="35.25" customHeight="1" x14ac:dyDescent="0.25">
      <c r="A566" s="355"/>
      <c r="B566" s="356"/>
      <c r="C566" s="356"/>
      <c r="D566" s="356"/>
      <c r="E566" s="62"/>
      <c r="F566" s="356"/>
      <c r="G566" s="63"/>
    </row>
    <row r="567" spans="1:7" s="64" customFormat="1" ht="35.25" customHeight="1" x14ac:dyDescent="0.25">
      <c r="A567" s="355"/>
      <c r="B567" s="356"/>
      <c r="C567" s="356"/>
      <c r="D567" s="356"/>
      <c r="E567" s="62"/>
      <c r="F567" s="356"/>
      <c r="G567" s="63"/>
    </row>
    <row r="568" spans="1:7" s="64" customFormat="1" ht="35.25" customHeight="1" x14ac:dyDescent="0.25">
      <c r="A568" s="355"/>
      <c r="B568" s="356"/>
      <c r="C568" s="356"/>
      <c r="D568" s="356"/>
      <c r="E568" s="62"/>
      <c r="F568" s="356"/>
      <c r="G568" s="63"/>
    </row>
    <row r="569" spans="1:7" s="64" customFormat="1" ht="35.25" customHeight="1" x14ac:dyDescent="0.25">
      <c r="A569" s="356"/>
      <c r="B569" s="356"/>
      <c r="C569" s="356"/>
      <c r="D569" s="356"/>
      <c r="E569" s="62"/>
      <c r="F569" s="356"/>
      <c r="G569" s="63"/>
    </row>
    <row r="570" spans="1:7" s="64" customFormat="1" ht="35.25" customHeight="1" x14ac:dyDescent="0.25">
      <c r="A570" s="356"/>
      <c r="B570" s="356"/>
      <c r="C570" s="356"/>
      <c r="D570" s="356"/>
      <c r="E570" s="62"/>
      <c r="F570" s="356"/>
      <c r="G570" s="65"/>
    </row>
    <row r="571" spans="1:7" s="64" customFormat="1" ht="35.25" customHeight="1" x14ac:dyDescent="0.25">
      <c r="A571" s="356"/>
      <c r="B571" s="356"/>
      <c r="C571" s="356"/>
      <c r="D571" s="356"/>
      <c r="E571" s="62"/>
      <c r="F571" s="356"/>
      <c r="G571" s="65"/>
    </row>
    <row r="572" spans="1:7" s="64" customFormat="1" ht="35.25" customHeight="1" x14ac:dyDescent="0.25">
      <c r="A572" s="356"/>
      <c r="B572" s="356"/>
      <c r="C572" s="356"/>
      <c r="D572" s="356"/>
      <c r="E572" s="62"/>
      <c r="F572" s="356"/>
      <c r="G572" s="65"/>
    </row>
    <row r="573" spans="1:7" s="64" customFormat="1" ht="43.5" customHeight="1" x14ac:dyDescent="0.25">
      <c r="A573" s="356"/>
      <c r="B573" s="356"/>
      <c r="C573" s="356"/>
      <c r="D573" s="356"/>
      <c r="E573" s="62"/>
      <c r="F573" s="356"/>
      <c r="G573" s="65"/>
    </row>
    <row r="574" spans="1:7" s="64" customFormat="1" ht="45.75" customHeight="1" x14ac:dyDescent="0.25">
      <c r="A574" s="355"/>
      <c r="B574" s="356"/>
      <c r="C574" s="356"/>
      <c r="D574" s="356"/>
      <c r="E574" s="62"/>
      <c r="F574" s="356"/>
      <c r="G574" s="65"/>
    </row>
    <row r="575" spans="1:7" s="64" customFormat="1" ht="35.25" customHeight="1" x14ac:dyDescent="0.25">
      <c r="A575" s="355"/>
      <c r="B575" s="356"/>
      <c r="C575" s="356"/>
      <c r="D575" s="356"/>
      <c r="E575" s="62"/>
      <c r="F575" s="356"/>
      <c r="G575" s="65"/>
    </row>
    <row r="576" spans="1:7" s="64" customFormat="1" ht="35.25" customHeight="1" x14ac:dyDescent="0.25">
      <c r="A576" s="355"/>
      <c r="B576" s="356"/>
      <c r="C576" s="356"/>
      <c r="D576" s="356"/>
      <c r="E576" s="62"/>
      <c r="F576" s="356"/>
      <c r="G576" s="65"/>
    </row>
    <row r="577" spans="1:7" s="64" customFormat="1" ht="45.75" customHeight="1" x14ac:dyDescent="0.25">
      <c r="A577" s="355"/>
      <c r="B577" s="356"/>
      <c r="C577" s="356"/>
      <c r="D577" s="356"/>
      <c r="E577" s="62"/>
      <c r="F577" s="356"/>
      <c r="G577" s="65"/>
    </row>
    <row r="578" spans="1:7" s="64" customFormat="1" ht="35.25" customHeight="1" x14ac:dyDescent="0.25">
      <c r="A578" s="356"/>
      <c r="B578" s="356"/>
      <c r="C578" s="356"/>
      <c r="D578" s="356"/>
      <c r="E578" s="62"/>
      <c r="F578" s="356"/>
      <c r="G578" s="65"/>
    </row>
    <row r="579" spans="1:7" s="64" customFormat="1" ht="35.25" customHeight="1" x14ac:dyDescent="0.25">
      <c r="A579" s="356"/>
      <c r="B579" s="356"/>
      <c r="C579" s="356"/>
      <c r="D579" s="356"/>
      <c r="E579" s="62"/>
      <c r="F579" s="356"/>
      <c r="G579" s="63"/>
    </row>
    <row r="580" spans="1:7" s="64" customFormat="1" ht="35.25" customHeight="1" x14ac:dyDescent="0.25">
      <c r="A580" s="356"/>
      <c r="B580" s="356"/>
      <c r="C580" s="356"/>
      <c r="D580" s="356"/>
      <c r="E580" s="62"/>
      <c r="F580" s="356"/>
      <c r="G580" s="63"/>
    </row>
    <row r="581" spans="1:7" s="64" customFormat="1" ht="35.25" customHeight="1" x14ac:dyDescent="0.25">
      <c r="A581" s="356"/>
      <c r="B581" s="356"/>
      <c r="C581" s="356"/>
      <c r="D581" s="356"/>
      <c r="E581" s="62"/>
      <c r="F581" s="356"/>
      <c r="G581" s="65"/>
    </row>
    <row r="582" spans="1:7" s="64" customFormat="1" ht="35.25" customHeight="1" x14ac:dyDescent="0.25">
      <c r="A582" s="356"/>
      <c r="B582" s="356"/>
      <c r="C582" s="356"/>
      <c r="D582" s="356"/>
      <c r="E582" s="62"/>
      <c r="F582" s="356"/>
      <c r="G582" s="65"/>
    </row>
    <row r="583" spans="1:7" s="64" customFormat="1" ht="35.25" customHeight="1" x14ac:dyDescent="0.25">
      <c r="A583" s="356"/>
      <c r="B583" s="356"/>
      <c r="C583" s="356"/>
      <c r="D583" s="356"/>
      <c r="E583" s="62"/>
      <c r="F583" s="356"/>
      <c r="G583" s="65"/>
    </row>
    <row r="584" spans="1:7" s="64" customFormat="1" ht="35.25" customHeight="1" x14ac:dyDescent="0.25">
      <c r="A584" s="356"/>
      <c r="B584" s="356"/>
      <c r="C584" s="356"/>
      <c r="D584" s="356"/>
      <c r="E584" s="62"/>
      <c r="F584" s="356"/>
      <c r="G584" s="65"/>
    </row>
    <row r="585" spans="1:7" s="64" customFormat="1" ht="35.25" customHeight="1" x14ac:dyDescent="0.25">
      <c r="A585" s="356"/>
      <c r="B585" s="356"/>
      <c r="C585" s="356"/>
      <c r="D585" s="356"/>
      <c r="E585" s="62"/>
      <c r="F585" s="356"/>
      <c r="G585" s="65"/>
    </row>
    <row r="586" spans="1:7" s="64" customFormat="1" ht="35.25" customHeight="1" x14ac:dyDescent="0.25">
      <c r="A586" s="356"/>
      <c r="B586" s="356"/>
      <c r="C586" s="356"/>
      <c r="D586" s="356"/>
      <c r="E586" s="62"/>
      <c r="F586" s="356"/>
    </row>
    <row r="587" spans="1:7" s="64" customFormat="1" ht="49.5" customHeight="1" x14ac:dyDescent="0.25">
      <c r="A587" s="356"/>
      <c r="B587" s="356"/>
      <c r="C587" s="356"/>
      <c r="D587" s="356"/>
      <c r="E587" s="62"/>
      <c r="F587" s="356"/>
      <c r="G587" s="65"/>
    </row>
    <row r="588" spans="1:7" s="64" customFormat="1" ht="49.5" customHeight="1" x14ac:dyDescent="0.25">
      <c r="A588" s="356"/>
      <c r="B588" s="356"/>
      <c r="C588" s="356"/>
      <c r="D588" s="356"/>
      <c r="E588" s="62"/>
      <c r="F588" s="356"/>
      <c r="G588" s="65"/>
    </row>
    <row r="589" spans="1:7" s="64" customFormat="1" ht="49.5" customHeight="1" x14ac:dyDescent="0.25">
      <c r="A589" s="356"/>
      <c r="B589" s="356"/>
      <c r="C589" s="356"/>
      <c r="D589" s="356"/>
      <c r="E589" s="62"/>
      <c r="F589" s="356"/>
      <c r="G589" s="65"/>
    </row>
    <row r="590" spans="1:7" s="64" customFormat="1" ht="49.5" customHeight="1" x14ac:dyDescent="0.25">
      <c r="A590" s="356"/>
      <c r="B590" s="356"/>
      <c r="C590" s="356"/>
      <c r="D590" s="356"/>
      <c r="E590" s="62"/>
      <c r="F590" s="356"/>
      <c r="G590" s="63"/>
    </row>
    <row r="591" spans="1:7" s="64" customFormat="1" ht="49.5" customHeight="1" x14ac:dyDescent="0.25">
      <c r="A591" s="356"/>
      <c r="B591" s="356"/>
      <c r="C591" s="356"/>
      <c r="D591" s="356"/>
      <c r="E591" s="62"/>
      <c r="F591" s="356"/>
      <c r="G591" s="63"/>
    </row>
    <row r="592" spans="1:7" s="64" customFormat="1" ht="35.25" customHeight="1" x14ac:dyDescent="0.25">
      <c r="A592" s="356"/>
      <c r="B592" s="356"/>
      <c r="C592" s="356"/>
      <c r="D592" s="356"/>
      <c r="E592" s="62"/>
      <c r="F592" s="356"/>
      <c r="G592" s="65"/>
    </row>
    <row r="593" spans="1:7" s="64" customFormat="1" ht="35.25" customHeight="1" x14ac:dyDescent="0.25">
      <c r="A593" s="356"/>
      <c r="B593" s="356"/>
      <c r="C593" s="356"/>
      <c r="D593" s="356"/>
      <c r="E593" s="62"/>
      <c r="F593" s="356"/>
      <c r="G593" s="65"/>
    </row>
    <row r="594" spans="1:7" s="64" customFormat="1" ht="35.25" customHeight="1" x14ac:dyDescent="0.25">
      <c r="A594" s="356"/>
      <c r="B594" s="356"/>
      <c r="C594" s="356"/>
      <c r="D594" s="356"/>
      <c r="E594" s="62"/>
      <c r="F594" s="356"/>
      <c r="G594" s="65"/>
    </row>
    <row r="595" spans="1:7" s="64" customFormat="1" ht="35.25" customHeight="1" x14ac:dyDescent="0.25">
      <c r="A595" s="356"/>
      <c r="B595" s="356"/>
      <c r="C595" s="356"/>
      <c r="D595" s="356"/>
      <c r="E595" s="62"/>
      <c r="F595" s="356"/>
      <c r="G595" s="65"/>
    </row>
    <row r="596" spans="1:7" s="64" customFormat="1" ht="35.25" customHeight="1" x14ac:dyDescent="0.25">
      <c r="A596" s="356"/>
      <c r="B596" s="356"/>
      <c r="C596" s="356"/>
      <c r="D596" s="356"/>
      <c r="E596" s="62"/>
      <c r="F596" s="356"/>
      <c r="G596" s="65"/>
    </row>
    <row r="597" spans="1:7" s="64" customFormat="1" ht="35.25" customHeight="1" x14ac:dyDescent="0.25">
      <c r="A597" s="356"/>
      <c r="B597" s="356"/>
      <c r="C597" s="356"/>
      <c r="D597" s="356"/>
      <c r="E597" s="62"/>
      <c r="F597" s="356"/>
      <c r="G597" s="65"/>
    </row>
    <row r="598" spans="1:7" s="64" customFormat="1" ht="35.25" customHeight="1" x14ac:dyDescent="0.25">
      <c r="A598" s="356"/>
      <c r="B598" s="356"/>
      <c r="C598" s="356"/>
      <c r="D598" s="356"/>
      <c r="E598" s="62"/>
      <c r="F598" s="356"/>
      <c r="G598" s="65"/>
    </row>
    <row r="599" spans="1:7" s="64" customFormat="1" ht="35.25" customHeight="1" x14ac:dyDescent="0.25">
      <c r="A599" s="356"/>
      <c r="B599" s="356"/>
      <c r="C599" s="356"/>
      <c r="D599" s="356"/>
      <c r="E599" s="62"/>
      <c r="F599" s="356"/>
      <c r="G599" s="63"/>
    </row>
    <row r="600" spans="1:7" s="64" customFormat="1" ht="35.25" customHeight="1" x14ac:dyDescent="0.25">
      <c r="A600" s="356"/>
      <c r="B600" s="356"/>
      <c r="C600" s="356"/>
      <c r="D600" s="356"/>
      <c r="E600" s="62"/>
      <c r="F600" s="356"/>
      <c r="G600" s="63"/>
    </row>
    <row r="601" spans="1:7" s="64" customFormat="1" ht="35.25" customHeight="1" x14ac:dyDescent="0.25">
      <c r="A601" s="356"/>
      <c r="B601" s="356"/>
      <c r="C601" s="356"/>
      <c r="D601" s="356"/>
      <c r="E601" s="62"/>
      <c r="F601" s="356"/>
      <c r="G601" s="63"/>
    </row>
    <row r="602" spans="1:7" s="64" customFormat="1" ht="45.75" customHeight="1" x14ac:dyDescent="0.25">
      <c r="A602" s="356"/>
      <c r="B602" s="356"/>
      <c r="C602" s="356"/>
      <c r="D602" s="356"/>
      <c r="E602" s="62"/>
      <c r="F602" s="356"/>
      <c r="G602" s="65"/>
    </row>
    <row r="603" spans="1:7" s="64" customFormat="1" ht="45.75" customHeight="1" x14ac:dyDescent="0.25">
      <c r="A603" s="356"/>
      <c r="B603" s="356"/>
      <c r="C603" s="356"/>
      <c r="D603" s="356"/>
      <c r="E603" s="62"/>
      <c r="F603" s="356"/>
      <c r="G603" s="65"/>
    </row>
    <row r="604" spans="1:7" s="64" customFormat="1" ht="45.75" customHeight="1" x14ac:dyDescent="0.25">
      <c r="A604" s="356"/>
      <c r="B604" s="356"/>
      <c r="C604" s="356"/>
      <c r="D604" s="356"/>
      <c r="E604" s="62"/>
      <c r="F604" s="356"/>
      <c r="G604" s="65"/>
    </row>
    <row r="605" spans="1:7" s="64" customFormat="1" ht="45.75" customHeight="1" x14ac:dyDescent="0.25">
      <c r="A605" s="356"/>
      <c r="B605" s="356"/>
      <c r="C605" s="356"/>
      <c r="D605" s="356"/>
      <c r="E605" s="62"/>
      <c r="F605" s="356"/>
      <c r="G605" s="65"/>
    </row>
    <row r="606" spans="1:7" s="64" customFormat="1" ht="45.75" customHeight="1" x14ac:dyDescent="0.25">
      <c r="A606" s="356"/>
      <c r="B606" s="356"/>
      <c r="C606" s="356"/>
      <c r="D606" s="356"/>
      <c r="E606" s="62"/>
      <c r="F606" s="356"/>
      <c r="G606" s="65"/>
    </row>
    <row r="607" spans="1:7" s="64" customFormat="1" ht="35.25" customHeight="1" x14ac:dyDescent="0.25">
      <c r="A607" s="356"/>
      <c r="B607" s="356"/>
      <c r="C607" s="356"/>
      <c r="D607" s="356"/>
      <c r="E607" s="62"/>
      <c r="F607" s="356"/>
      <c r="G607" s="65"/>
    </row>
    <row r="608" spans="1:7" s="64" customFormat="1" ht="35.25" customHeight="1" x14ac:dyDescent="0.25">
      <c r="A608" s="356"/>
      <c r="B608" s="356"/>
      <c r="C608" s="356"/>
      <c r="D608" s="356"/>
      <c r="E608" s="62"/>
      <c r="F608" s="356"/>
      <c r="G608" s="65"/>
    </row>
    <row r="609" spans="1:7" s="64" customFormat="1" ht="35.25" customHeight="1" x14ac:dyDescent="0.25">
      <c r="A609" s="356"/>
      <c r="B609" s="356"/>
      <c r="C609" s="356"/>
      <c r="D609" s="356"/>
      <c r="E609" s="62"/>
      <c r="F609" s="356"/>
      <c r="G609" s="65"/>
    </row>
    <row r="610" spans="1:7" s="64" customFormat="1" ht="35.25" customHeight="1" x14ac:dyDescent="0.25">
      <c r="A610" s="356"/>
      <c r="B610" s="356"/>
      <c r="C610" s="356"/>
      <c r="D610" s="356"/>
      <c r="E610" s="62"/>
      <c r="F610" s="356"/>
      <c r="G610" s="65"/>
    </row>
    <row r="611" spans="1:7" s="64" customFormat="1" ht="35.25" customHeight="1" x14ac:dyDescent="0.25">
      <c r="A611" s="356"/>
      <c r="B611" s="356"/>
      <c r="C611" s="356"/>
      <c r="D611" s="356"/>
      <c r="E611" s="62"/>
      <c r="F611" s="356"/>
      <c r="G611" s="65"/>
    </row>
    <row r="612" spans="1:7" s="64" customFormat="1" ht="35.25" customHeight="1" x14ac:dyDescent="0.25">
      <c r="A612" s="356"/>
      <c r="B612" s="356"/>
      <c r="C612" s="356"/>
      <c r="D612" s="356"/>
      <c r="E612" s="62"/>
      <c r="F612" s="356"/>
      <c r="G612" s="65"/>
    </row>
    <row r="613" spans="1:7" s="64" customFormat="1" ht="35.25" customHeight="1" x14ac:dyDescent="0.25">
      <c r="A613" s="356"/>
      <c r="B613" s="356"/>
      <c r="C613" s="356"/>
      <c r="D613" s="356"/>
      <c r="E613" s="62"/>
      <c r="F613" s="356"/>
      <c r="G613" s="65"/>
    </row>
    <row r="614" spans="1:7" s="64" customFormat="1" ht="35.25" customHeight="1" x14ac:dyDescent="0.25">
      <c r="A614" s="356"/>
      <c r="B614" s="356"/>
      <c r="C614" s="356"/>
      <c r="D614" s="356"/>
      <c r="E614" s="62"/>
      <c r="F614" s="356"/>
      <c r="G614" s="65"/>
    </row>
    <row r="615" spans="1:7" s="64" customFormat="1" ht="35.25" customHeight="1" x14ac:dyDescent="0.25">
      <c r="A615" s="356"/>
      <c r="B615" s="356"/>
      <c r="C615" s="356"/>
      <c r="D615" s="356"/>
      <c r="E615" s="62"/>
      <c r="F615" s="356"/>
      <c r="G615" s="65"/>
    </row>
    <row r="616" spans="1:7" s="64" customFormat="1" ht="35.25" customHeight="1" x14ac:dyDescent="0.25">
      <c r="A616" s="356"/>
      <c r="B616" s="356"/>
      <c r="C616" s="356"/>
      <c r="D616" s="356"/>
      <c r="E616" s="62"/>
      <c r="F616" s="356"/>
      <c r="G616" s="65"/>
    </row>
    <row r="617" spans="1:7" s="64" customFormat="1" ht="35.25" customHeight="1" x14ac:dyDescent="0.25">
      <c r="A617" s="356"/>
      <c r="B617" s="356"/>
      <c r="C617" s="356"/>
      <c r="D617" s="356"/>
      <c r="E617" s="62"/>
      <c r="F617" s="356"/>
      <c r="G617" s="65"/>
    </row>
    <row r="618" spans="1:7" s="64" customFormat="1" ht="35.25" customHeight="1" x14ac:dyDescent="0.25">
      <c r="A618" s="356"/>
      <c r="B618" s="356"/>
      <c r="C618" s="355"/>
      <c r="D618" s="356"/>
      <c r="E618" s="62"/>
      <c r="F618" s="356"/>
      <c r="G618" s="65"/>
    </row>
    <row r="619" spans="1:7" s="64" customFormat="1" ht="35.25" customHeight="1" x14ac:dyDescent="0.25">
      <c r="A619" s="356"/>
      <c r="B619" s="356"/>
      <c r="C619" s="356"/>
      <c r="D619" s="356"/>
      <c r="E619" s="62"/>
      <c r="F619" s="356"/>
      <c r="G619" s="65"/>
    </row>
    <row r="620" spans="1:7" s="64" customFormat="1" ht="35.25" customHeight="1" x14ac:dyDescent="0.25">
      <c r="A620" s="356"/>
      <c r="B620" s="356"/>
      <c r="C620" s="356"/>
      <c r="D620" s="356"/>
      <c r="E620" s="62"/>
      <c r="F620" s="356"/>
      <c r="G620" s="65"/>
    </row>
    <row r="621" spans="1:7" s="64" customFormat="1" ht="35.25" customHeight="1" x14ac:dyDescent="0.25">
      <c r="A621" s="356"/>
      <c r="B621" s="356"/>
      <c r="C621" s="356"/>
      <c r="D621" s="356"/>
      <c r="E621" s="62"/>
      <c r="F621" s="356"/>
      <c r="G621" s="63"/>
    </row>
    <row r="622" spans="1:7" s="64" customFormat="1" ht="45.75" customHeight="1" x14ac:dyDescent="0.25">
      <c r="A622" s="356"/>
      <c r="B622" s="356"/>
      <c r="C622" s="356"/>
      <c r="D622" s="356"/>
      <c r="E622" s="62"/>
      <c r="F622" s="356"/>
      <c r="G622" s="65"/>
    </row>
    <row r="623" spans="1:7" s="64" customFormat="1" ht="45.75" customHeight="1" x14ac:dyDescent="0.25">
      <c r="A623" s="356"/>
      <c r="B623" s="356"/>
      <c r="C623" s="356"/>
      <c r="D623" s="356"/>
      <c r="E623" s="62"/>
      <c r="F623" s="356"/>
      <c r="G623" s="65"/>
    </row>
    <row r="624" spans="1:7" s="64" customFormat="1" ht="45.75" customHeight="1" x14ac:dyDescent="0.25">
      <c r="A624" s="356"/>
      <c r="B624" s="356"/>
      <c r="C624" s="356"/>
      <c r="D624" s="356"/>
      <c r="E624" s="62"/>
      <c r="F624" s="356"/>
      <c r="G624" s="65"/>
    </row>
    <row r="625" spans="1:7" s="64" customFormat="1" ht="45.75" customHeight="1" x14ac:dyDescent="0.25">
      <c r="A625" s="356"/>
      <c r="B625" s="356"/>
      <c r="C625" s="356"/>
      <c r="D625" s="356"/>
      <c r="E625" s="62"/>
      <c r="F625" s="356"/>
      <c r="G625" s="65"/>
    </row>
    <row r="626" spans="1:7" s="64" customFormat="1" ht="45.75" customHeight="1" x14ac:dyDescent="0.25">
      <c r="A626" s="356"/>
      <c r="B626" s="356"/>
      <c r="C626" s="356"/>
      <c r="D626" s="356"/>
      <c r="E626" s="62"/>
      <c r="F626" s="356"/>
      <c r="G626" s="65"/>
    </row>
    <row r="627" spans="1:7" s="64" customFormat="1" ht="35.25" customHeight="1" x14ac:dyDescent="0.25">
      <c r="A627" s="356"/>
      <c r="B627" s="356"/>
      <c r="C627" s="356"/>
      <c r="D627" s="356"/>
      <c r="E627" s="62"/>
      <c r="F627" s="356"/>
      <c r="G627" s="65"/>
    </row>
    <row r="628" spans="1:7" s="64" customFormat="1" ht="35.25" customHeight="1" x14ac:dyDescent="0.25">
      <c r="A628" s="356"/>
      <c r="B628" s="356"/>
      <c r="C628" s="356"/>
      <c r="D628" s="356"/>
      <c r="E628" s="62"/>
      <c r="F628" s="356"/>
      <c r="G628" s="65"/>
    </row>
    <row r="629" spans="1:7" s="64" customFormat="1" ht="35.25" customHeight="1" x14ac:dyDescent="0.25">
      <c r="A629" s="356"/>
      <c r="B629" s="356"/>
      <c r="C629" s="356"/>
      <c r="D629" s="356"/>
      <c r="E629" s="62"/>
      <c r="F629" s="356"/>
      <c r="G629" s="65"/>
    </row>
    <row r="630" spans="1:7" s="64" customFormat="1" ht="35.25" customHeight="1" x14ac:dyDescent="0.25">
      <c r="A630" s="356"/>
      <c r="B630" s="356"/>
      <c r="C630" s="356"/>
      <c r="D630" s="356"/>
      <c r="E630" s="62"/>
      <c r="F630" s="356"/>
      <c r="G630" s="65"/>
    </row>
    <row r="631" spans="1:7" s="64" customFormat="1" ht="35.25" customHeight="1" x14ac:dyDescent="0.25">
      <c r="A631" s="356"/>
      <c r="B631" s="356"/>
      <c r="C631" s="356"/>
      <c r="D631" s="356"/>
      <c r="E631" s="62"/>
      <c r="F631" s="356"/>
      <c r="G631" s="65"/>
    </row>
    <row r="632" spans="1:7" s="64" customFormat="1" ht="35.25" customHeight="1" x14ac:dyDescent="0.25">
      <c r="A632" s="356"/>
      <c r="B632" s="356"/>
      <c r="C632" s="356"/>
      <c r="D632" s="356"/>
      <c r="E632" s="62"/>
      <c r="F632" s="356"/>
      <c r="G632" s="65"/>
    </row>
    <row r="633" spans="1:7" s="64" customFormat="1" ht="35.25" customHeight="1" x14ac:dyDescent="0.25">
      <c r="A633" s="356"/>
      <c r="B633" s="356"/>
      <c r="C633" s="356"/>
      <c r="D633" s="356"/>
      <c r="E633" s="62"/>
      <c r="F633" s="356"/>
      <c r="G633" s="65"/>
    </row>
    <row r="634" spans="1:7" s="64" customFormat="1" ht="35.25" customHeight="1" x14ac:dyDescent="0.25">
      <c r="A634" s="356"/>
      <c r="B634" s="356"/>
      <c r="C634" s="356"/>
      <c r="D634" s="356"/>
      <c r="E634" s="62"/>
      <c r="F634" s="356"/>
      <c r="G634" s="65"/>
    </row>
    <row r="635" spans="1:7" s="64" customFormat="1" ht="35.25" customHeight="1" x14ac:dyDescent="0.25">
      <c r="A635" s="356"/>
      <c r="B635" s="356"/>
      <c r="C635" s="356"/>
      <c r="D635" s="356"/>
      <c r="E635" s="62"/>
      <c r="F635" s="356"/>
      <c r="G635" s="65"/>
    </row>
    <row r="636" spans="1:7" s="64" customFormat="1" ht="35.25" customHeight="1" x14ac:dyDescent="0.25">
      <c r="A636" s="356"/>
      <c r="B636" s="356"/>
      <c r="C636" s="356"/>
      <c r="D636" s="356"/>
      <c r="E636" s="62"/>
      <c r="F636" s="356"/>
      <c r="G636" s="65"/>
    </row>
    <row r="637" spans="1:7" s="64" customFormat="1" ht="35.25" customHeight="1" x14ac:dyDescent="0.25">
      <c r="A637" s="356"/>
      <c r="B637" s="356"/>
      <c r="C637" s="356"/>
      <c r="D637" s="356"/>
      <c r="E637" s="62"/>
      <c r="F637" s="356"/>
      <c r="G637" s="65"/>
    </row>
    <row r="638" spans="1:7" s="64" customFormat="1" ht="35.25" customHeight="1" x14ac:dyDescent="0.25">
      <c r="A638" s="356"/>
      <c r="B638" s="356"/>
      <c r="C638" s="355"/>
      <c r="D638" s="356"/>
      <c r="E638" s="62"/>
      <c r="F638" s="356"/>
      <c r="G638" s="65"/>
    </row>
    <row r="639" spans="1:7" s="64" customFormat="1" ht="35.25" customHeight="1" x14ac:dyDescent="0.25">
      <c r="A639" s="356"/>
      <c r="B639" s="356"/>
      <c r="C639" s="356"/>
      <c r="D639" s="356"/>
      <c r="E639" s="62"/>
      <c r="F639" s="356"/>
      <c r="G639" s="65"/>
    </row>
    <row r="640" spans="1:7" s="64" customFormat="1" ht="35.25" customHeight="1" x14ac:dyDescent="0.25">
      <c r="A640" s="356"/>
      <c r="B640" s="356"/>
      <c r="C640" s="356"/>
      <c r="D640" s="356"/>
      <c r="E640" s="62"/>
      <c r="F640" s="356"/>
      <c r="G640" s="65"/>
    </row>
    <row r="641" spans="1:7" s="64" customFormat="1" ht="35.25" customHeight="1" x14ac:dyDescent="0.25">
      <c r="A641" s="356"/>
      <c r="B641" s="356"/>
      <c r="C641" s="356"/>
      <c r="D641" s="356"/>
      <c r="E641" s="62"/>
      <c r="F641" s="356"/>
      <c r="G641" s="65"/>
    </row>
    <row r="642" spans="1:7" s="64" customFormat="1" ht="35.25" customHeight="1" x14ac:dyDescent="0.25">
      <c r="A642" s="356"/>
      <c r="B642" s="356"/>
      <c r="C642" s="356"/>
      <c r="D642" s="356"/>
      <c r="E642" s="62"/>
      <c r="F642" s="356"/>
      <c r="G642" s="65"/>
    </row>
    <row r="643" spans="1:7" s="64" customFormat="1" ht="35.25" customHeight="1" x14ac:dyDescent="0.25">
      <c r="A643" s="356"/>
      <c r="B643" s="356"/>
      <c r="C643" s="356"/>
      <c r="D643" s="356"/>
      <c r="E643" s="62"/>
      <c r="F643" s="356"/>
      <c r="G643" s="65"/>
    </row>
    <row r="644" spans="1:7" s="64" customFormat="1" ht="35.25" customHeight="1" x14ac:dyDescent="0.25">
      <c r="A644" s="356"/>
      <c r="B644" s="356"/>
      <c r="C644" s="356"/>
      <c r="D644" s="356"/>
      <c r="E644" s="62"/>
      <c r="F644" s="356"/>
      <c r="G644" s="66"/>
    </row>
    <row r="645" spans="1:7" s="64" customFormat="1" ht="35.25" customHeight="1" x14ac:dyDescent="0.25">
      <c r="A645" s="356"/>
      <c r="B645" s="356"/>
      <c r="C645" s="356"/>
      <c r="D645" s="356"/>
      <c r="E645" s="62"/>
      <c r="F645" s="356"/>
      <c r="G645" s="65"/>
    </row>
    <row r="646" spans="1:7" s="64" customFormat="1" ht="35.25" customHeight="1" x14ac:dyDescent="0.25">
      <c r="A646" s="356"/>
      <c r="B646" s="57"/>
      <c r="C646" s="57"/>
      <c r="D646" s="356"/>
      <c r="E646" s="62"/>
      <c r="F646" s="355"/>
      <c r="G646" s="65"/>
    </row>
    <row r="647" spans="1:7" s="64" customFormat="1" ht="35.25" customHeight="1" x14ac:dyDescent="0.25">
      <c r="A647" s="356"/>
      <c r="B647" s="57"/>
      <c r="C647" s="57"/>
      <c r="D647" s="356"/>
      <c r="E647" s="62"/>
      <c r="F647" s="355"/>
    </row>
    <row r="648" spans="1:7" s="64" customFormat="1" ht="35.25" customHeight="1" x14ac:dyDescent="0.25">
      <c r="A648" s="356"/>
      <c r="B648" s="57"/>
      <c r="C648" s="57"/>
      <c r="D648" s="356"/>
      <c r="E648" s="62"/>
      <c r="F648" s="355"/>
    </row>
    <row r="649" spans="1:7" s="64" customFormat="1" ht="27.75" customHeight="1" x14ac:dyDescent="0.25">
      <c r="A649" s="356"/>
      <c r="B649" s="356"/>
      <c r="C649" s="356"/>
      <c r="D649" s="356"/>
      <c r="E649" s="62"/>
      <c r="F649" s="355"/>
    </row>
    <row r="650" spans="1:7" s="64" customFormat="1" ht="48" customHeight="1" x14ac:dyDescent="0.25">
      <c r="A650" s="356"/>
      <c r="B650" s="356"/>
      <c r="C650" s="356"/>
      <c r="D650" s="356"/>
      <c r="E650" s="62"/>
      <c r="F650" s="356"/>
    </row>
    <row r="651" spans="1:7" s="64" customFormat="1" ht="39.75" customHeight="1" x14ac:dyDescent="0.25">
      <c r="A651" s="356"/>
      <c r="B651" s="356"/>
      <c r="C651" s="356"/>
      <c r="D651" s="356"/>
      <c r="E651" s="62"/>
      <c r="F651" s="356"/>
    </row>
    <row r="652" spans="1:7" s="64" customFormat="1" ht="35.25" customHeight="1" x14ac:dyDescent="0.25">
      <c r="A652" s="356"/>
      <c r="B652" s="356"/>
      <c r="C652" s="356"/>
      <c r="D652" s="356"/>
      <c r="E652" s="62"/>
      <c r="F652" s="356"/>
    </row>
    <row r="653" spans="1:7" s="64" customFormat="1" ht="35.25" customHeight="1" x14ac:dyDescent="0.25">
      <c r="A653" s="356"/>
      <c r="B653" s="356"/>
      <c r="C653" s="356"/>
      <c r="D653" s="356"/>
      <c r="E653" s="62"/>
      <c r="F653" s="356"/>
    </row>
    <row r="654" spans="1:7" s="64" customFormat="1" ht="45" customHeight="1" x14ac:dyDescent="0.25">
      <c r="A654" s="356"/>
      <c r="B654" s="356"/>
      <c r="C654" s="356"/>
      <c r="D654" s="356"/>
      <c r="E654" s="62"/>
      <c r="F654" s="356"/>
    </row>
    <row r="655" spans="1:7" s="64" customFormat="1" ht="50.25" customHeight="1" x14ac:dyDescent="0.25">
      <c r="A655" s="356"/>
      <c r="B655" s="356"/>
      <c r="C655" s="356"/>
      <c r="D655" s="356"/>
      <c r="E655" s="62"/>
      <c r="F655" s="356"/>
    </row>
    <row r="656" spans="1:7" s="64" customFormat="1" ht="50.25" customHeight="1" x14ac:dyDescent="0.25">
      <c r="A656" s="356"/>
      <c r="B656" s="388"/>
      <c r="C656" s="356"/>
      <c r="D656" s="356"/>
      <c r="E656" s="62"/>
      <c r="F656" s="356"/>
    </row>
    <row r="657" spans="1:7" s="64" customFormat="1" ht="42.75" customHeight="1" x14ac:dyDescent="0.25">
      <c r="A657" s="356"/>
      <c r="B657" s="388"/>
      <c r="C657" s="356"/>
      <c r="D657" s="356"/>
      <c r="E657" s="62"/>
      <c r="F657" s="356"/>
    </row>
    <row r="658" spans="1:7" s="64" customFormat="1" ht="45" customHeight="1" x14ac:dyDescent="0.25">
      <c r="A658" s="356"/>
      <c r="B658" s="388"/>
      <c r="C658" s="356"/>
      <c r="D658" s="356"/>
      <c r="E658" s="62"/>
      <c r="F658" s="356"/>
    </row>
    <row r="659" spans="1:7" s="64" customFormat="1" ht="45" customHeight="1" x14ac:dyDescent="0.25">
      <c r="A659" s="356"/>
      <c r="B659" s="388"/>
      <c r="C659" s="356"/>
      <c r="D659" s="356"/>
      <c r="E659" s="62"/>
      <c r="F659" s="356"/>
    </row>
    <row r="660" spans="1:7" s="64" customFormat="1" ht="45" customHeight="1" x14ac:dyDescent="0.25">
      <c r="A660" s="356"/>
      <c r="B660" s="388"/>
      <c r="C660" s="356"/>
      <c r="D660" s="356"/>
      <c r="E660" s="62"/>
      <c r="F660" s="356"/>
    </row>
    <row r="661" spans="1:7" s="64" customFormat="1" ht="45" customHeight="1" x14ac:dyDescent="0.25">
      <c r="A661" s="356"/>
      <c r="B661" s="388"/>
      <c r="C661" s="356"/>
      <c r="D661" s="356"/>
      <c r="E661" s="62"/>
      <c r="F661" s="356"/>
    </row>
    <row r="662" spans="1:7" s="64" customFormat="1" ht="45" customHeight="1" x14ac:dyDescent="0.25">
      <c r="A662" s="356"/>
      <c r="B662" s="388"/>
      <c r="C662" s="356"/>
      <c r="D662" s="356"/>
      <c r="E662" s="62"/>
      <c r="F662" s="356"/>
    </row>
    <row r="663" spans="1:7" s="64" customFormat="1" ht="45" customHeight="1" x14ac:dyDescent="0.25">
      <c r="A663" s="356"/>
      <c r="B663" s="388"/>
      <c r="C663" s="356"/>
      <c r="D663" s="356"/>
      <c r="E663" s="62"/>
      <c r="F663" s="356"/>
    </row>
    <row r="664" spans="1:7" s="64" customFormat="1" ht="35.25" customHeight="1" x14ac:dyDescent="0.25">
      <c r="A664" s="356"/>
      <c r="B664" s="388"/>
      <c r="C664" s="356"/>
      <c r="D664" s="356"/>
      <c r="E664" s="62"/>
      <c r="F664" s="356"/>
    </row>
    <row r="665" spans="1:7" s="64" customFormat="1" ht="35.25" customHeight="1" x14ac:dyDescent="0.25">
      <c r="A665" s="356"/>
      <c r="B665" s="356"/>
      <c r="C665" s="356"/>
      <c r="D665" s="356"/>
      <c r="E665" s="62"/>
      <c r="F665" s="356"/>
    </row>
    <row r="666" spans="1:7" s="64" customFormat="1" ht="35.25" customHeight="1" x14ac:dyDescent="0.25">
      <c r="A666" s="356"/>
      <c r="B666" s="356"/>
      <c r="C666" s="356"/>
      <c r="D666" s="356"/>
      <c r="E666" s="62"/>
      <c r="F666" s="356"/>
    </row>
    <row r="667" spans="1:7" s="64" customFormat="1" ht="35.25" customHeight="1" x14ac:dyDescent="0.25">
      <c r="A667" s="356"/>
      <c r="B667" s="356"/>
      <c r="C667" s="356"/>
      <c r="D667" s="356"/>
      <c r="E667" s="62"/>
      <c r="F667" s="356"/>
    </row>
    <row r="668" spans="1:7" s="64" customFormat="1" ht="35.25" customHeight="1" x14ac:dyDescent="0.25">
      <c r="A668" s="356"/>
      <c r="B668" s="356"/>
      <c r="C668" s="356"/>
      <c r="D668" s="356"/>
      <c r="E668" s="62"/>
      <c r="F668" s="356"/>
      <c r="G668" s="63"/>
    </row>
    <row r="669" spans="1:7" s="64" customFormat="1" ht="35.25" customHeight="1" x14ac:dyDescent="0.25">
      <c r="A669" s="356"/>
      <c r="B669" s="356"/>
      <c r="C669" s="356"/>
      <c r="D669" s="356"/>
      <c r="E669" s="62"/>
      <c r="F669" s="356"/>
      <c r="G669" s="63"/>
    </row>
    <row r="670" spans="1:7" s="64" customFormat="1" ht="27.75" customHeight="1" x14ac:dyDescent="0.25">
      <c r="A670" s="392"/>
      <c r="B670" s="389"/>
      <c r="C670" s="389"/>
      <c r="D670" s="389"/>
      <c r="E670" s="62"/>
      <c r="F670" s="389"/>
    </row>
    <row r="671" spans="1:7" s="64" customFormat="1" ht="27.75" customHeight="1" x14ac:dyDescent="0.25">
      <c r="A671" s="392"/>
      <c r="B671" s="389"/>
      <c r="C671" s="389"/>
      <c r="D671" s="389"/>
      <c r="E671" s="62"/>
      <c r="F671" s="389"/>
    </row>
    <row r="672" spans="1:7" s="64" customFormat="1" ht="27.75" customHeight="1" x14ac:dyDescent="0.25">
      <c r="A672" s="392"/>
      <c r="B672" s="389"/>
      <c r="C672" s="389"/>
      <c r="D672" s="389"/>
      <c r="E672" s="62"/>
      <c r="F672" s="389"/>
    </row>
    <row r="673" spans="1:6" s="64" customFormat="1" ht="27.75" customHeight="1" x14ac:dyDescent="0.25">
      <c r="A673" s="392"/>
      <c r="B673" s="389"/>
      <c r="C673" s="389"/>
      <c r="D673" s="389"/>
      <c r="E673" s="62"/>
      <c r="F673" s="389"/>
    </row>
    <row r="674" spans="1:6" ht="12.75" customHeight="1" x14ac:dyDescent="0.25">
      <c r="A674" s="393"/>
      <c r="B674" s="394"/>
      <c r="C674" s="394"/>
      <c r="D674" s="394"/>
      <c r="E674" s="395"/>
      <c r="F674" s="394"/>
    </row>
    <row r="675" spans="1:6" ht="18" customHeight="1" x14ac:dyDescent="0.25">
      <c r="A675" s="396"/>
      <c r="B675" s="397"/>
      <c r="C675" s="397"/>
      <c r="D675" s="397"/>
      <c r="E675" s="397"/>
      <c r="F675" s="397"/>
    </row>
    <row r="676" spans="1:6" ht="12" customHeight="1" x14ac:dyDescent="0.25">
      <c r="A676" s="398"/>
      <c r="B676" s="399"/>
      <c r="C676" s="398"/>
      <c r="D676" s="398"/>
      <c r="E676" s="398"/>
      <c r="F676" s="398"/>
    </row>
    <row r="677" spans="1:6" x14ac:dyDescent="0.25"/>
    <row r="678" spans="1:6" x14ac:dyDescent="0.25"/>
    <row r="679" spans="1:6" x14ac:dyDescent="0.25"/>
    <row r="680" spans="1:6" x14ac:dyDescent="0.25"/>
    <row r="681" spans="1:6" x14ac:dyDescent="0.25"/>
    <row r="682" spans="1:6" x14ac:dyDescent="0.25"/>
    <row r="683" spans="1:6" x14ac:dyDescent="0.25"/>
    <row r="684" spans="1:6" x14ac:dyDescent="0.25"/>
    <row r="685" spans="1:6" x14ac:dyDescent="0.25"/>
    <row r="686" spans="1:6" x14ac:dyDescent="0.25"/>
    <row r="687" spans="1:6" x14ac:dyDescent="0.25"/>
    <row r="688" spans="1:6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47">
    <mergeCell ref="A263:A277"/>
    <mergeCell ref="A212:A213"/>
    <mergeCell ref="A214:A216"/>
    <mergeCell ref="A217:A219"/>
    <mergeCell ref="A220:A223"/>
    <mergeCell ref="A224:A227"/>
    <mergeCell ref="A228:A231"/>
    <mergeCell ref="A232:A235"/>
    <mergeCell ref="A239:A241"/>
    <mergeCell ref="A242:A251"/>
    <mergeCell ref="A252:A253"/>
    <mergeCell ref="A255:A262"/>
    <mergeCell ref="A210:A211"/>
    <mergeCell ref="A170:A172"/>
    <mergeCell ref="A174:A176"/>
    <mergeCell ref="A177:A183"/>
    <mergeCell ref="A184:A185"/>
    <mergeCell ref="A187:A190"/>
    <mergeCell ref="A193:A195"/>
    <mergeCell ref="A196:A200"/>
    <mergeCell ref="A201:A204"/>
    <mergeCell ref="A205:A207"/>
    <mergeCell ref="A208:A209"/>
    <mergeCell ref="A164:A168"/>
    <mergeCell ref="A97:A103"/>
    <mergeCell ref="A104:A119"/>
    <mergeCell ref="A120:A123"/>
    <mergeCell ref="A124:A130"/>
    <mergeCell ref="A132:A133"/>
    <mergeCell ref="A134:A140"/>
    <mergeCell ref="A141:A144"/>
    <mergeCell ref="A145:A150"/>
    <mergeCell ref="A151:A153"/>
    <mergeCell ref="A154:A156"/>
    <mergeCell ref="A157:A162"/>
    <mergeCell ref="A81:A95"/>
    <mergeCell ref="A1:F1"/>
    <mergeCell ref="A2:F2"/>
    <mergeCell ref="A3:F3"/>
    <mergeCell ref="A7:A11"/>
    <mergeCell ref="A12:A35"/>
    <mergeCell ref="A36:A37"/>
    <mergeCell ref="A39:A44"/>
    <mergeCell ref="A45:A46"/>
    <mergeCell ref="A47:A52"/>
    <mergeCell ref="A53:A67"/>
    <mergeCell ref="A68:A8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5"/>
  <sheetViews>
    <sheetView topLeftCell="A97" workbookViewId="0">
      <selection activeCell="B208" sqref="B208"/>
    </sheetView>
  </sheetViews>
  <sheetFormatPr baseColWidth="10" defaultColWidth="0" defaultRowHeight="15" zeroHeight="1" x14ac:dyDescent="0.25"/>
  <cols>
    <col min="1" max="1" width="90.7109375" style="124" customWidth="1"/>
    <col min="2" max="2" width="42.28515625" style="124" customWidth="1"/>
    <col min="3" max="3" width="19.140625" style="124" bestFit="1" customWidth="1"/>
    <col min="4" max="4" width="20" style="124" customWidth="1"/>
    <col min="5" max="6" width="11.42578125" style="124" customWidth="1"/>
    <col min="7" max="256" width="11.42578125" style="124" hidden="1"/>
    <col min="257" max="257" width="90.7109375" style="124" customWidth="1"/>
    <col min="258" max="258" width="42.28515625" style="124" customWidth="1"/>
    <col min="259" max="259" width="19.140625" style="124" bestFit="1" customWidth="1"/>
    <col min="260" max="260" width="20" style="124" customWidth="1"/>
    <col min="261" max="262" width="11.42578125" style="124" customWidth="1"/>
    <col min="263" max="512" width="11.42578125" style="124" hidden="1"/>
    <col min="513" max="513" width="90.7109375" style="124" customWidth="1"/>
    <col min="514" max="514" width="42.28515625" style="124" customWidth="1"/>
    <col min="515" max="515" width="19.140625" style="124" bestFit="1" customWidth="1"/>
    <col min="516" max="516" width="20" style="124" customWidth="1"/>
    <col min="517" max="518" width="11.42578125" style="124" customWidth="1"/>
    <col min="519" max="768" width="11.42578125" style="124" hidden="1"/>
    <col min="769" max="769" width="90.7109375" style="124" customWidth="1"/>
    <col min="770" max="770" width="42.28515625" style="124" customWidth="1"/>
    <col min="771" max="771" width="19.140625" style="124" bestFit="1" customWidth="1"/>
    <col min="772" max="772" width="20" style="124" customWidth="1"/>
    <col min="773" max="774" width="11.42578125" style="124" customWidth="1"/>
    <col min="775" max="1024" width="11.42578125" style="124" hidden="1"/>
    <col min="1025" max="1025" width="90.7109375" style="124" customWidth="1"/>
    <col min="1026" max="1026" width="42.28515625" style="124" customWidth="1"/>
    <col min="1027" max="1027" width="19.140625" style="124" bestFit="1" customWidth="1"/>
    <col min="1028" max="1028" width="20" style="124" customWidth="1"/>
    <col min="1029" max="1030" width="11.42578125" style="124" customWidth="1"/>
    <col min="1031" max="1280" width="11.42578125" style="124" hidden="1"/>
    <col min="1281" max="1281" width="90.7109375" style="124" customWidth="1"/>
    <col min="1282" max="1282" width="42.28515625" style="124" customWidth="1"/>
    <col min="1283" max="1283" width="19.140625" style="124" bestFit="1" customWidth="1"/>
    <col min="1284" max="1284" width="20" style="124" customWidth="1"/>
    <col min="1285" max="1286" width="11.42578125" style="124" customWidth="1"/>
    <col min="1287" max="1536" width="11.42578125" style="124" hidden="1"/>
    <col min="1537" max="1537" width="90.7109375" style="124" customWidth="1"/>
    <col min="1538" max="1538" width="42.28515625" style="124" customWidth="1"/>
    <col min="1539" max="1539" width="19.140625" style="124" bestFit="1" customWidth="1"/>
    <col min="1540" max="1540" width="20" style="124" customWidth="1"/>
    <col min="1541" max="1542" width="11.42578125" style="124" customWidth="1"/>
    <col min="1543" max="1792" width="11.42578125" style="124" hidden="1"/>
    <col min="1793" max="1793" width="90.7109375" style="124" customWidth="1"/>
    <col min="1794" max="1794" width="42.28515625" style="124" customWidth="1"/>
    <col min="1795" max="1795" width="19.140625" style="124" bestFit="1" customWidth="1"/>
    <col min="1796" max="1796" width="20" style="124" customWidth="1"/>
    <col min="1797" max="1798" width="11.42578125" style="124" customWidth="1"/>
    <col min="1799" max="2048" width="11.42578125" style="124" hidden="1"/>
    <col min="2049" max="2049" width="90.7109375" style="124" customWidth="1"/>
    <col min="2050" max="2050" width="42.28515625" style="124" customWidth="1"/>
    <col min="2051" max="2051" width="19.140625" style="124" bestFit="1" customWidth="1"/>
    <col min="2052" max="2052" width="20" style="124" customWidth="1"/>
    <col min="2053" max="2054" width="11.42578125" style="124" customWidth="1"/>
    <col min="2055" max="2304" width="11.42578125" style="124" hidden="1"/>
    <col min="2305" max="2305" width="90.7109375" style="124" customWidth="1"/>
    <col min="2306" max="2306" width="42.28515625" style="124" customWidth="1"/>
    <col min="2307" max="2307" width="19.140625" style="124" bestFit="1" customWidth="1"/>
    <col min="2308" max="2308" width="20" style="124" customWidth="1"/>
    <col min="2309" max="2310" width="11.42578125" style="124" customWidth="1"/>
    <col min="2311" max="2560" width="11.42578125" style="124" hidden="1"/>
    <col min="2561" max="2561" width="90.7109375" style="124" customWidth="1"/>
    <col min="2562" max="2562" width="42.28515625" style="124" customWidth="1"/>
    <col min="2563" max="2563" width="19.140625" style="124" bestFit="1" customWidth="1"/>
    <col min="2564" max="2564" width="20" style="124" customWidth="1"/>
    <col min="2565" max="2566" width="11.42578125" style="124" customWidth="1"/>
    <col min="2567" max="2816" width="11.42578125" style="124" hidden="1"/>
    <col min="2817" max="2817" width="90.7109375" style="124" customWidth="1"/>
    <col min="2818" max="2818" width="42.28515625" style="124" customWidth="1"/>
    <col min="2819" max="2819" width="19.140625" style="124" bestFit="1" customWidth="1"/>
    <col min="2820" max="2820" width="20" style="124" customWidth="1"/>
    <col min="2821" max="2822" width="11.42578125" style="124" customWidth="1"/>
    <col min="2823" max="3072" width="11.42578125" style="124" hidden="1"/>
    <col min="3073" max="3073" width="90.7109375" style="124" customWidth="1"/>
    <col min="3074" max="3074" width="42.28515625" style="124" customWidth="1"/>
    <col min="3075" max="3075" width="19.140625" style="124" bestFit="1" customWidth="1"/>
    <col min="3076" max="3076" width="20" style="124" customWidth="1"/>
    <col min="3077" max="3078" width="11.42578125" style="124" customWidth="1"/>
    <col min="3079" max="3328" width="11.42578125" style="124" hidden="1"/>
    <col min="3329" max="3329" width="90.7109375" style="124" customWidth="1"/>
    <col min="3330" max="3330" width="42.28515625" style="124" customWidth="1"/>
    <col min="3331" max="3331" width="19.140625" style="124" bestFit="1" customWidth="1"/>
    <col min="3332" max="3332" width="20" style="124" customWidth="1"/>
    <col min="3333" max="3334" width="11.42578125" style="124" customWidth="1"/>
    <col min="3335" max="3584" width="11.42578125" style="124" hidden="1"/>
    <col min="3585" max="3585" width="90.7109375" style="124" customWidth="1"/>
    <col min="3586" max="3586" width="42.28515625" style="124" customWidth="1"/>
    <col min="3587" max="3587" width="19.140625" style="124" bestFit="1" customWidth="1"/>
    <col min="3588" max="3588" width="20" style="124" customWidth="1"/>
    <col min="3589" max="3590" width="11.42578125" style="124" customWidth="1"/>
    <col min="3591" max="3840" width="11.42578125" style="124" hidden="1"/>
    <col min="3841" max="3841" width="90.7109375" style="124" customWidth="1"/>
    <col min="3842" max="3842" width="42.28515625" style="124" customWidth="1"/>
    <col min="3843" max="3843" width="19.140625" style="124" bestFit="1" customWidth="1"/>
    <col min="3844" max="3844" width="20" style="124" customWidth="1"/>
    <col min="3845" max="3846" width="11.42578125" style="124" customWidth="1"/>
    <col min="3847" max="4096" width="11.42578125" style="124" hidden="1"/>
    <col min="4097" max="4097" width="90.7109375" style="124" customWidth="1"/>
    <col min="4098" max="4098" width="42.28515625" style="124" customWidth="1"/>
    <col min="4099" max="4099" width="19.140625" style="124" bestFit="1" customWidth="1"/>
    <col min="4100" max="4100" width="20" style="124" customWidth="1"/>
    <col min="4101" max="4102" width="11.42578125" style="124" customWidth="1"/>
    <col min="4103" max="4352" width="11.42578125" style="124" hidden="1"/>
    <col min="4353" max="4353" width="90.7109375" style="124" customWidth="1"/>
    <col min="4354" max="4354" width="42.28515625" style="124" customWidth="1"/>
    <col min="4355" max="4355" width="19.140625" style="124" bestFit="1" customWidth="1"/>
    <col min="4356" max="4356" width="20" style="124" customWidth="1"/>
    <col min="4357" max="4358" width="11.42578125" style="124" customWidth="1"/>
    <col min="4359" max="4608" width="11.42578125" style="124" hidden="1"/>
    <col min="4609" max="4609" width="90.7109375" style="124" customWidth="1"/>
    <col min="4610" max="4610" width="42.28515625" style="124" customWidth="1"/>
    <col min="4611" max="4611" width="19.140625" style="124" bestFit="1" customWidth="1"/>
    <col min="4612" max="4612" width="20" style="124" customWidth="1"/>
    <col min="4613" max="4614" width="11.42578125" style="124" customWidth="1"/>
    <col min="4615" max="4864" width="11.42578125" style="124" hidden="1"/>
    <col min="4865" max="4865" width="90.7109375" style="124" customWidth="1"/>
    <col min="4866" max="4866" width="42.28515625" style="124" customWidth="1"/>
    <col min="4867" max="4867" width="19.140625" style="124" bestFit="1" customWidth="1"/>
    <col min="4868" max="4868" width="20" style="124" customWidth="1"/>
    <col min="4869" max="4870" width="11.42578125" style="124" customWidth="1"/>
    <col min="4871" max="5120" width="11.42578125" style="124" hidden="1"/>
    <col min="5121" max="5121" width="90.7109375" style="124" customWidth="1"/>
    <col min="5122" max="5122" width="42.28515625" style="124" customWidth="1"/>
    <col min="5123" max="5123" width="19.140625" style="124" bestFit="1" customWidth="1"/>
    <col min="5124" max="5124" width="20" style="124" customWidth="1"/>
    <col min="5125" max="5126" width="11.42578125" style="124" customWidth="1"/>
    <col min="5127" max="5376" width="11.42578125" style="124" hidden="1"/>
    <col min="5377" max="5377" width="90.7109375" style="124" customWidth="1"/>
    <col min="5378" max="5378" width="42.28515625" style="124" customWidth="1"/>
    <col min="5379" max="5379" width="19.140625" style="124" bestFit="1" customWidth="1"/>
    <col min="5380" max="5380" width="20" style="124" customWidth="1"/>
    <col min="5381" max="5382" width="11.42578125" style="124" customWidth="1"/>
    <col min="5383" max="5632" width="11.42578125" style="124" hidden="1"/>
    <col min="5633" max="5633" width="90.7109375" style="124" customWidth="1"/>
    <col min="5634" max="5634" width="42.28515625" style="124" customWidth="1"/>
    <col min="5635" max="5635" width="19.140625" style="124" bestFit="1" customWidth="1"/>
    <col min="5636" max="5636" width="20" style="124" customWidth="1"/>
    <col min="5637" max="5638" width="11.42578125" style="124" customWidth="1"/>
    <col min="5639" max="5888" width="11.42578125" style="124" hidden="1"/>
    <col min="5889" max="5889" width="90.7109375" style="124" customWidth="1"/>
    <col min="5890" max="5890" width="42.28515625" style="124" customWidth="1"/>
    <col min="5891" max="5891" width="19.140625" style="124" bestFit="1" customWidth="1"/>
    <col min="5892" max="5892" width="20" style="124" customWidth="1"/>
    <col min="5893" max="5894" width="11.42578125" style="124" customWidth="1"/>
    <col min="5895" max="6144" width="11.42578125" style="124" hidden="1"/>
    <col min="6145" max="6145" width="90.7109375" style="124" customWidth="1"/>
    <col min="6146" max="6146" width="42.28515625" style="124" customWidth="1"/>
    <col min="6147" max="6147" width="19.140625" style="124" bestFit="1" customWidth="1"/>
    <col min="6148" max="6148" width="20" style="124" customWidth="1"/>
    <col min="6149" max="6150" width="11.42578125" style="124" customWidth="1"/>
    <col min="6151" max="6400" width="11.42578125" style="124" hidden="1"/>
    <col min="6401" max="6401" width="90.7109375" style="124" customWidth="1"/>
    <col min="6402" max="6402" width="42.28515625" style="124" customWidth="1"/>
    <col min="6403" max="6403" width="19.140625" style="124" bestFit="1" customWidth="1"/>
    <col min="6404" max="6404" width="20" style="124" customWidth="1"/>
    <col min="6405" max="6406" width="11.42578125" style="124" customWidth="1"/>
    <col min="6407" max="6656" width="11.42578125" style="124" hidden="1"/>
    <col min="6657" max="6657" width="90.7109375" style="124" customWidth="1"/>
    <col min="6658" max="6658" width="42.28515625" style="124" customWidth="1"/>
    <col min="6659" max="6659" width="19.140625" style="124" bestFit="1" customWidth="1"/>
    <col min="6660" max="6660" width="20" style="124" customWidth="1"/>
    <col min="6661" max="6662" width="11.42578125" style="124" customWidth="1"/>
    <col min="6663" max="6912" width="11.42578125" style="124" hidden="1"/>
    <col min="6913" max="6913" width="90.7109375" style="124" customWidth="1"/>
    <col min="6914" max="6914" width="42.28515625" style="124" customWidth="1"/>
    <col min="6915" max="6915" width="19.140625" style="124" bestFit="1" customWidth="1"/>
    <col min="6916" max="6916" width="20" style="124" customWidth="1"/>
    <col min="6917" max="6918" width="11.42578125" style="124" customWidth="1"/>
    <col min="6919" max="7168" width="11.42578125" style="124" hidden="1"/>
    <col min="7169" max="7169" width="90.7109375" style="124" customWidth="1"/>
    <col min="7170" max="7170" width="42.28515625" style="124" customWidth="1"/>
    <col min="7171" max="7171" width="19.140625" style="124" bestFit="1" customWidth="1"/>
    <col min="7172" max="7172" width="20" style="124" customWidth="1"/>
    <col min="7173" max="7174" width="11.42578125" style="124" customWidth="1"/>
    <col min="7175" max="7424" width="11.42578125" style="124" hidden="1"/>
    <col min="7425" max="7425" width="90.7109375" style="124" customWidth="1"/>
    <col min="7426" max="7426" width="42.28515625" style="124" customWidth="1"/>
    <col min="7427" max="7427" width="19.140625" style="124" bestFit="1" customWidth="1"/>
    <col min="7428" max="7428" width="20" style="124" customWidth="1"/>
    <col min="7429" max="7430" width="11.42578125" style="124" customWidth="1"/>
    <col min="7431" max="7680" width="11.42578125" style="124" hidden="1"/>
    <col min="7681" max="7681" width="90.7109375" style="124" customWidth="1"/>
    <col min="7682" max="7682" width="42.28515625" style="124" customWidth="1"/>
    <col min="7683" max="7683" width="19.140625" style="124" bestFit="1" customWidth="1"/>
    <col min="7684" max="7684" width="20" style="124" customWidth="1"/>
    <col min="7685" max="7686" width="11.42578125" style="124" customWidth="1"/>
    <col min="7687" max="7936" width="11.42578125" style="124" hidden="1"/>
    <col min="7937" max="7937" width="90.7109375" style="124" customWidth="1"/>
    <col min="7938" max="7938" width="42.28515625" style="124" customWidth="1"/>
    <col min="7939" max="7939" width="19.140625" style="124" bestFit="1" customWidth="1"/>
    <col min="7940" max="7940" width="20" style="124" customWidth="1"/>
    <col min="7941" max="7942" width="11.42578125" style="124" customWidth="1"/>
    <col min="7943" max="8192" width="11.42578125" style="124" hidden="1"/>
    <col min="8193" max="8193" width="90.7109375" style="124" customWidth="1"/>
    <col min="8194" max="8194" width="42.28515625" style="124" customWidth="1"/>
    <col min="8195" max="8195" width="19.140625" style="124" bestFit="1" customWidth="1"/>
    <col min="8196" max="8196" width="20" style="124" customWidth="1"/>
    <col min="8197" max="8198" width="11.42578125" style="124" customWidth="1"/>
    <col min="8199" max="8448" width="11.42578125" style="124" hidden="1"/>
    <col min="8449" max="8449" width="90.7109375" style="124" customWidth="1"/>
    <col min="8450" max="8450" width="42.28515625" style="124" customWidth="1"/>
    <col min="8451" max="8451" width="19.140625" style="124" bestFit="1" customWidth="1"/>
    <col min="8452" max="8452" width="20" style="124" customWidth="1"/>
    <col min="8453" max="8454" width="11.42578125" style="124" customWidth="1"/>
    <col min="8455" max="8704" width="11.42578125" style="124" hidden="1"/>
    <col min="8705" max="8705" width="90.7109375" style="124" customWidth="1"/>
    <col min="8706" max="8706" width="42.28515625" style="124" customWidth="1"/>
    <col min="8707" max="8707" width="19.140625" style="124" bestFit="1" customWidth="1"/>
    <col min="8708" max="8708" width="20" style="124" customWidth="1"/>
    <col min="8709" max="8710" width="11.42578125" style="124" customWidth="1"/>
    <col min="8711" max="8960" width="11.42578125" style="124" hidden="1"/>
    <col min="8961" max="8961" width="90.7109375" style="124" customWidth="1"/>
    <col min="8962" max="8962" width="42.28515625" style="124" customWidth="1"/>
    <col min="8963" max="8963" width="19.140625" style="124" bestFit="1" customWidth="1"/>
    <col min="8964" max="8964" width="20" style="124" customWidth="1"/>
    <col min="8965" max="8966" width="11.42578125" style="124" customWidth="1"/>
    <col min="8967" max="9216" width="11.42578125" style="124" hidden="1"/>
    <col min="9217" max="9217" width="90.7109375" style="124" customWidth="1"/>
    <col min="9218" max="9218" width="42.28515625" style="124" customWidth="1"/>
    <col min="9219" max="9219" width="19.140625" style="124" bestFit="1" customWidth="1"/>
    <col min="9220" max="9220" width="20" style="124" customWidth="1"/>
    <col min="9221" max="9222" width="11.42578125" style="124" customWidth="1"/>
    <col min="9223" max="9472" width="11.42578125" style="124" hidden="1"/>
    <col min="9473" max="9473" width="90.7109375" style="124" customWidth="1"/>
    <col min="9474" max="9474" width="42.28515625" style="124" customWidth="1"/>
    <col min="9475" max="9475" width="19.140625" style="124" bestFit="1" customWidth="1"/>
    <col min="9476" max="9476" width="20" style="124" customWidth="1"/>
    <col min="9477" max="9478" width="11.42578125" style="124" customWidth="1"/>
    <col min="9479" max="9728" width="11.42578125" style="124" hidden="1"/>
    <col min="9729" max="9729" width="90.7109375" style="124" customWidth="1"/>
    <col min="9730" max="9730" width="42.28515625" style="124" customWidth="1"/>
    <col min="9731" max="9731" width="19.140625" style="124" bestFit="1" customWidth="1"/>
    <col min="9732" max="9732" width="20" style="124" customWidth="1"/>
    <col min="9733" max="9734" width="11.42578125" style="124" customWidth="1"/>
    <col min="9735" max="9984" width="11.42578125" style="124" hidden="1"/>
    <col min="9985" max="9985" width="90.7109375" style="124" customWidth="1"/>
    <col min="9986" max="9986" width="42.28515625" style="124" customWidth="1"/>
    <col min="9987" max="9987" width="19.140625" style="124" bestFit="1" customWidth="1"/>
    <col min="9988" max="9988" width="20" style="124" customWidth="1"/>
    <col min="9989" max="9990" width="11.42578125" style="124" customWidth="1"/>
    <col min="9991" max="10240" width="11.42578125" style="124" hidden="1"/>
    <col min="10241" max="10241" width="90.7109375" style="124" customWidth="1"/>
    <col min="10242" max="10242" width="42.28515625" style="124" customWidth="1"/>
    <col min="10243" max="10243" width="19.140625" style="124" bestFit="1" customWidth="1"/>
    <col min="10244" max="10244" width="20" style="124" customWidth="1"/>
    <col min="10245" max="10246" width="11.42578125" style="124" customWidth="1"/>
    <col min="10247" max="10496" width="11.42578125" style="124" hidden="1"/>
    <col min="10497" max="10497" width="90.7109375" style="124" customWidth="1"/>
    <col min="10498" max="10498" width="42.28515625" style="124" customWidth="1"/>
    <col min="10499" max="10499" width="19.140625" style="124" bestFit="1" customWidth="1"/>
    <col min="10500" max="10500" width="20" style="124" customWidth="1"/>
    <col min="10501" max="10502" width="11.42578125" style="124" customWidth="1"/>
    <col min="10503" max="10752" width="11.42578125" style="124" hidden="1"/>
    <col min="10753" max="10753" width="90.7109375" style="124" customWidth="1"/>
    <col min="10754" max="10754" width="42.28515625" style="124" customWidth="1"/>
    <col min="10755" max="10755" width="19.140625" style="124" bestFit="1" customWidth="1"/>
    <col min="10756" max="10756" width="20" style="124" customWidth="1"/>
    <col min="10757" max="10758" width="11.42578125" style="124" customWidth="1"/>
    <col min="10759" max="11008" width="11.42578125" style="124" hidden="1"/>
    <col min="11009" max="11009" width="90.7109375" style="124" customWidth="1"/>
    <col min="11010" max="11010" width="42.28515625" style="124" customWidth="1"/>
    <col min="11011" max="11011" width="19.140625" style="124" bestFit="1" customWidth="1"/>
    <col min="11012" max="11012" width="20" style="124" customWidth="1"/>
    <col min="11013" max="11014" width="11.42578125" style="124" customWidth="1"/>
    <col min="11015" max="11264" width="11.42578125" style="124" hidden="1"/>
    <col min="11265" max="11265" width="90.7109375" style="124" customWidth="1"/>
    <col min="11266" max="11266" width="42.28515625" style="124" customWidth="1"/>
    <col min="11267" max="11267" width="19.140625" style="124" bestFit="1" customWidth="1"/>
    <col min="11268" max="11268" width="20" style="124" customWidth="1"/>
    <col min="11269" max="11270" width="11.42578125" style="124" customWidth="1"/>
    <col min="11271" max="11520" width="11.42578125" style="124" hidden="1"/>
    <col min="11521" max="11521" width="90.7109375" style="124" customWidth="1"/>
    <col min="11522" max="11522" width="42.28515625" style="124" customWidth="1"/>
    <col min="11523" max="11523" width="19.140625" style="124" bestFit="1" customWidth="1"/>
    <col min="11524" max="11524" width="20" style="124" customWidth="1"/>
    <col min="11525" max="11526" width="11.42578125" style="124" customWidth="1"/>
    <col min="11527" max="11776" width="11.42578125" style="124" hidden="1"/>
    <col min="11777" max="11777" width="90.7109375" style="124" customWidth="1"/>
    <col min="11778" max="11778" width="42.28515625" style="124" customWidth="1"/>
    <col min="11779" max="11779" width="19.140625" style="124" bestFit="1" customWidth="1"/>
    <col min="11780" max="11780" width="20" style="124" customWidth="1"/>
    <col min="11781" max="11782" width="11.42578125" style="124" customWidth="1"/>
    <col min="11783" max="12032" width="11.42578125" style="124" hidden="1"/>
    <col min="12033" max="12033" width="90.7109375" style="124" customWidth="1"/>
    <col min="12034" max="12034" width="42.28515625" style="124" customWidth="1"/>
    <col min="12035" max="12035" width="19.140625" style="124" bestFit="1" customWidth="1"/>
    <col min="12036" max="12036" width="20" style="124" customWidth="1"/>
    <col min="12037" max="12038" width="11.42578125" style="124" customWidth="1"/>
    <col min="12039" max="12288" width="11.42578125" style="124" hidden="1"/>
    <col min="12289" max="12289" width="90.7109375" style="124" customWidth="1"/>
    <col min="12290" max="12290" width="42.28515625" style="124" customWidth="1"/>
    <col min="12291" max="12291" width="19.140625" style="124" bestFit="1" customWidth="1"/>
    <col min="12292" max="12292" width="20" style="124" customWidth="1"/>
    <col min="12293" max="12294" width="11.42578125" style="124" customWidth="1"/>
    <col min="12295" max="12544" width="11.42578125" style="124" hidden="1"/>
    <col min="12545" max="12545" width="90.7109375" style="124" customWidth="1"/>
    <col min="12546" max="12546" width="42.28515625" style="124" customWidth="1"/>
    <col min="12547" max="12547" width="19.140625" style="124" bestFit="1" customWidth="1"/>
    <col min="12548" max="12548" width="20" style="124" customWidth="1"/>
    <col min="12549" max="12550" width="11.42578125" style="124" customWidth="1"/>
    <col min="12551" max="12800" width="11.42578125" style="124" hidden="1"/>
    <col min="12801" max="12801" width="90.7109375" style="124" customWidth="1"/>
    <col min="12802" max="12802" width="42.28515625" style="124" customWidth="1"/>
    <col min="12803" max="12803" width="19.140625" style="124" bestFit="1" customWidth="1"/>
    <col min="12804" max="12804" width="20" style="124" customWidth="1"/>
    <col min="12805" max="12806" width="11.42578125" style="124" customWidth="1"/>
    <col min="12807" max="13056" width="11.42578125" style="124" hidden="1"/>
    <col min="13057" max="13057" width="90.7109375" style="124" customWidth="1"/>
    <col min="13058" max="13058" width="42.28515625" style="124" customWidth="1"/>
    <col min="13059" max="13059" width="19.140625" style="124" bestFit="1" customWidth="1"/>
    <col min="13060" max="13060" width="20" style="124" customWidth="1"/>
    <col min="13061" max="13062" width="11.42578125" style="124" customWidth="1"/>
    <col min="13063" max="13312" width="11.42578125" style="124" hidden="1"/>
    <col min="13313" max="13313" width="90.7109375" style="124" customWidth="1"/>
    <col min="13314" max="13314" width="42.28515625" style="124" customWidth="1"/>
    <col min="13315" max="13315" width="19.140625" style="124" bestFit="1" customWidth="1"/>
    <col min="13316" max="13316" width="20" style="124" customWidth="1"/>
    <col min="13317" max="13318" width="11.42578125" style="124" customWidth="1"/>
    <col min="13319" max="13568" width="11.42578125" style="124" hidden="1"/>
    <col min="13569" max="13569" width="90.7109375" style="124" customWidth="1"/>
    <col min="13570" max="13570" width="42.28515625" style="124" customWidth="1"/>
    <col min="13571" max="13571" width="19.140625" style="124" bestFit="1" customWidth="1"/>
    <col min="13572" max="13572" width="20" style="124" customWidth="1"/>
    <col min="13573" max="13574" width="11.42578125" style="124" customWidth="1"/>
    <col min="13575" max="13824" width="11.42578125" style="124" hidden="1"/>
    <col min="13825" max="13825" width="90.7109375" style="124" customWidth="1"/>
    <col min="13826" max="13826" width="42.28515625" style="124" customWidth="1"/>
    <col min="13827" max="13827" width="19.140625" style="124" bestFit="1" customWidth="1"/>
    <col min="13828" max="13828" width="20" style="124" customWidth="1"/>
    <col min="13829" max="13830" width="11.42578125" style="124" customWidth="1"/>
    <col min="13831" max="14080" width="11.42578125" style="124" hidden="1"/>
    <col min="14081" max="14081" width="90.7109375" style="124" customWidth="1"/>
    <col min="14082" max="14082" width="42.28515625" style="124" customWidth="1"/>
    <col min="14083" max="14083" width="19.140625" style="124" bestFit="1" customWidth="1"/>
    <col min="14084" max="14084" width="20" style="124" customWidth="1"/>
    <col min="14085" max="14086" width="11.42578125" style="124" customWidth="1"/>
    <col min="14087" max="14336" width="11.42578125" style="124" hidden="1"/>
    <col min="14337" max="14337" width="90.7109375" style="124" customWidth="1"/>
    <col min="14338" max="14338" width="42.28515625" style="124" customWidth="1"/>
    <col min="14339" max="14339" width="19.140625" style="124" bestFit="1" customWidth="1"/>
    <col min="14340" max="14340" width="20" style="124" customWidth="1"/>
    <col min="14341" max="14342" width="11.42578125" style="124" customWidth="1"/>
    <col min="14343" max="14592" width="11.42578125" style="124" hidden="1"/>
    <col min="14593" max="14593" width="90.7109375" style="124" customWidth="1"/>
    <col min="14594" max="14594" width="42.28515625" style="124" customWidth="1"/>
    <col min="14595" max="14595" width="19.140625" style="124" bestFit="1" customWidth="1"/>
    <col min="14596" max="14596" width="20" style="124" customWidth="1"/>
    <col min="14597" max="14598" width="11.42578125" style="124" customWidth="1"/>
    <col min="14599" max="14848" width="11.42578125" style="124" hidden="1"/>
    <col min="14849" max="14849" width="90.7109375" style="124" customWidth="1"/>
    <col min="14850" max="14850" width="42.28515625" style="124" customWidth="1"/>
    <col min="14851" max="14851" width="19.140625" style="124" bestFit="1" customWidth="1"/>
    <col min="14852" max="14852" width="20" style="124" customWidth="1"/>
    <col min="14853" max="14854" width="11.42578125" style="124" customWidth="1"/>
    <col min="14855" max="15104" width="11.42578125" style="124" hidden="1"/>
    <col min="15105" max="15105" width="90.7109375" style="124" customWidth="1"/>
    <col min="15106" max="15106" width="42.28515625" style="124" customWidth="1"/>
    <col min="15107" max="15107" width="19.140625" style="124" bestFit="1" customWidth="1"/>
    <col min="15108" max="15108" width="20" style="124" customWidth="1"/>
    <col min="15109" max="15110" width="11.42578125" style="124" customWidth="1"/>
    <col min="15111" max="15360" width="11.42578125" style="124" hidden="1"/>
    <col min="15361" max="15361" width="90.7109375" style="124" customWidth="1"/>
    <col min="15362" max="15362" width="42.28515625" style="124" customWidth="1"/>
    <col min="15363" max="15363" width="19.140625" style="124" bestFit="1" customWidth="1"/>
    <col min="15364" max="15364" width="20" style="124" customWidth="1"/>
    <col min="15365" max="15366" width="11.42578125" style="124" customWidth="1"/>
    <col min="15367" max="15616" width="11.42578125" style="124" hidden="1"/>
    <col min="15617" max="15617" width="90.7109375" style="124" customWidth="1"/>
    <col min="15618" max="15618" width="42.28515625" style="124" customWidth="1"/>
    <col min="15619" max="15619" width="19.140625" style="124" bestFit="1" customWidth="1"/>
    <col min="15620" max="15620" width="20" style="124" customWidth="1"/>
    <col min="15621" max="15622" width="11.42578125" style="124" customWidth="1"/>
    <col min="15623" max="15872" width="11.42578125" style="124" hidden="1"/>
    <col min="15873" max="15873" width="90.7109375" style="124" customWidth="1"/>
    <col min="15874" max="15874" width="42.28515625" style="124" customWidth="1"/>
    <col min="15875" max="15875" width="19.140625" style="124" bestFit="1" customWidth="1"/>
    <col min="15876" max="15876" width="20" style="124" customWidth="1"/>
    <col min="15877" max="15878" width="11.42578125" style="124" customWidth="1"/>
    <col min="15879" max="16128" width="11.42578125" style="124" hidden="1"/>
    <col min="16129" max="16129" width="90.7109375" style="124" customWidth="1"/>
    <col min="16130" max="16130" width="42.28515625" style="124" customWidth="1"/>
    <col min="16131" max="16131" width="19.140625" style="124" bestFit="1" customWidth="1"/>
    <col min="16132" max="16132" width="20" style="124" customWidth="1"/>
    <col min="16133" max="16134" width="11.42578125" style="124" customWidth="1"/>
    <col min="16135" max="16384" width="11.42578125" style="124" hidden="1"/>
  </cols>
  <sheetData>
    <row r="1" spans="1:6" ht="20.25" customHeight="1" x14ac:dyDescent="0.25">
      <c r="A1" s="459" t="s">
        <v>934</v>
      </c>
      <c r="B1" s="460"/>
      <c r="C1" s="460"/>
      <c r="D1" s="460"/>
      <c r="E1" s="460"/>
      <c r="F1" s="461"/>
    </row>
    <row r="2" spans="1:6" ht="18.75" x14ac:dyDescent="0.25">
      <c r="A2" s="462" t="s">
        <v>935</v>
      </c>
      <c r="B2" s="463"/>
      <c r="C2" s="463"/>
      <c r="D2" s="463"/>
      <c r="E2" s="463"/>
      <c r="F2" s="464"/>
    </row>
    <row r="3" spans="1:6" ht="18.75" x14ac:dyDescent="0.25">
      <c r="A3" s="462" t="s">
        <v>1113</v>
      </c>
      <c r="B3" s="463"/>
      <c r="C3" s="463"/>
      <c r="D3" s="463"/>
      <c r="E3" s="463"/>
      <c r="F3" s="464"/>
    </row>
    <row r="4" spans="1:6" ht="18.75" x14ac:dyDescent="0.25">
      <c r="A4" s="473" t="s">
        <v>107</v>
      </c>
      <c r="B4" s="474"/>
      <c r="C4" s="474"/>
      <c r="D4" s="474"/>
      <c r="E4" s="474"/>
      <c r="F4" s="475"/>
    </row>
    <row r="5" spans="1:6" ht="3" customHeight="1" x14ac:dyDescent="0.25">
      <c r="A5" s="133"/>
      <c r="B5" s="132"/>
      <c r="C5" s="132"/>
      <c r="D5" s="132"/>
      <c r="E5" s="132"/>
      <c r="F5" s="134"/>
    </row>
    <row r="6" spans="1:6" s="147" customFormat="1" ht="16.5" customHeight="1" x14ac:dyDescent="0.25">
      <c r="A6" s="454" t="s">
        <v>1072</v>
      </c>
      <c r="B6" s="455"/>
      <c r="C6" s="455"/>
      <c r="D6" s="455"/>
      <c r="E6" s="262" t="s">
        <v>106</v>
      </c>
      <c r="F6" s="174">
        <v>6.86</v>
      </c>
    </row>
    <row r="7" spans="1:6" ht="15" customHeight="1" x14ac:dyDescent="0.25">
      <c r="A7" s="471" t="s">
        <v>1069</v>
      </c>
      <c r="B7" s="472" t="s">
        <v>1068</v>
      </c>
      <c r="C7" s="458" t="s">
        <v>1070</v>
      </c>
      <c r="D7" s="458" t="s">
        <v>1071</v>
      </c>
      <c r="E7" s="175" t="s">
        <v>108</v>
      </c>
      <c r="F7" s="176" t="s">
        <v>108</v>
      </c>
    </row>
    <row r="8" spans="1:6" x14ac:dyDescent="0.25">
      <c r="A8" s="471"/>
      <c r="B8" s="472"/>
      <c r="C8" s="458"/>
      <c r="D8" s="458"/>
      <c r="E8" s="175" t="s">
        <v>109</v>
      </c>
      <c r="F8" s="176" t="s">
        <v>110</v>
      </c>
    </row>
    <row r="9" spans="1:6" x14ac:dyDescent="0.25">
      <c r="A9" s="135" t="s">
        <v>319</v>
      </c>
      <c r="B9" s="107" t="s">
        <v>1016</v>
      </c>
      <c r="C9" s="351">
        <v>161650454.81</v>
      </c>
      <c r="D9" s="351">
        <v>23564206.239999998</v>
      </c>
      <c r="E9" s="95">
        <v>6.1773317866027355E-3</v>
      </c>
      <c r="F9" s="95">
        <v>2.1059000000000005E-2</v>
      </c>
    </row>
    <row r="10" spans="1:6" x14ac:dyDescent="0.25">
      <c r="A10" s="135" t="s">
        <v>319</v>
      </c>
      <c r="B10" s="107" t="s">
        <v>1017</v>
      </c>
      <c r="C10" s="351">
        <v>272004047.97000003</v>
      </c>
      <c r="D10" s="351">
        <v>39650735.859999999</v>
      </c>
      <c r="E10" s="95">
        <v>1.750866137444973E-2</v>
      </c>
      <c r="F10" s="95">
        <v>2.4881E-2</v>
      </c>
    </row>
    <row r="11" spans="1:6" x14ac:dyDescent="0.25">
      <c r="A11" s="135" t="s">
        <v>317</v>
      </c>
      <c r="B11" s="107" t="s">
        <v>1020</v>
      </c>
      <c r="C11" s="351">
        <v>149813993.77000001</v>
      </c>
      <c r="D11" s="351">
        <v>21838774.600000001</v>
      </c>
      <c r="E11" s="95">
        <v>0.16244059801101685</v>
      </c>
      <c r="F11" s="95">
        <v>8.0547000000000007E-2</v>
      </c>
    </row>
    <row r="12" spans="1:6" x14ac:dyDescent="0.25">
      <c r="A12" s="135" t="s">
        <v>317</v>
      </c>
      <c r="B12" s="107" t="s">
        <v>1021</v>
      </c>
      <c r="C12" s="351">
        <v>52502786.280000001</v>
      </c>
      <c r="D12" s="351">
        <v>7653467.3899999997</v>
      </c>
      <c r="E12" s="95">
        <v>7.5268824584782124E-3</v>
      </c>
      <c r="F12" s="95">
        <v>5.1782000000000009E-2</v>
      </c>
    </row>
    <row r="13" spans="1:6" x14ac:dyDescent="0.25">
      <c r="A13" s="135" t="s">
        <v>317</v>
      </c>
      <c r="B13" s="107" t="s">
        <v>1022</v>
      </c>
      <c r="C13" s="351">
        <v>317189213.52999997</v>
      </c>
      <c r="D13" s="351">
        <v>46237494.68</v>
      </c>
      <c r="E13" s="95">
        <v>9.7695766016840935E-3</v>
      </c>
      <c r="F13" s="95">
        <v>3.7409000000000005E-2</v>
      </c>
    </row>
    <row r="14" spans="1:6" x14ac:dyDescent="0.25">
      <c r="A14" s="135" t="s">
        <v>317</v>
      </c>
      <c r="B14" s="107" t="s">
        <v>1023</v>
      </c>
      <c r="C14" s="351">
        <v>279981150.22000003</v>
      </c>
      <c r="D14" s="351">
        <v>40813578.75</v>
      </c>
      <c r="E14" s="95">
        <v>6.5984642133116722E-3</v>
      </c>
      <c r="F14" s="95">
        <v>1.6068000000000002E-2</v>
      </c>
    </row>
    <row r="15" spans="1:6" x14ac:dyDescent="0.25">
      <c r="A15" s="135" t="s">
        <v>314</v>
      </c>
      <c r="B15" s="107" t="s">
        <v>1028</v>
      </c>
      <c r="C15" s="351">
        <v>264713476.86000001</v>
      </c>
      <c r="D15" s="351">
        <v>38587970.390000001</v>
      </c>
      <c r="E15" s="95">
        <v>-8.9350499212741852E-2</v>
      </c>
      <c r="F15" s="95">
        <v>1.1585000000000002E-2</v>
      </c>
    </row>
    <row r="16" spans="1:6" x14ac:dyDescent="0.25">
      <c r="A16" s="135" t="s">
        <v>314</v>
      </c>
      <c r="B16" s="107" t="s">
        <v>1029</v>
      </c>
      <c r="C16" s="351">
        <v>187839953.81</v>
      </c>
      <c r="D16" s="351">
        <v>27381917.469999999</v>
      </c>
      <c r="E16" s="95">
        <v>-0.27819359302520752</v>
      </c>
      <c r="F16" s="95">
        <v>2.3395000000000003E-2</v>
      </c>
    </row>
    <row r="17" spans="1:6" x14ac:dyDescent="0.25">
      <c r="A17" s="135" t="s">
        <v>314</v>
      </c>
      <c r="B17" s="107" t="s">
        <v>1030</v>
      </c>
      <c r="C17" s="351">
        <v>201698149.56999999</v>
      </c>
      <c r="D17" s="351">
        <v>29402062.620000001</v>
      </c>
      <c r="E17" s="95">
        <v>2.0384969189763069E-2</v>
      </c>
      <c r="F17" s="95">
        <v>2.1578000000000003E-2</v>
      </c>
    </row>
    <row r="18" spans="1:6" x14ac:dyDescent="0.25">
      <c r="A18" s="135" t="s">
        <v>312</v>
      </c>
      <c r="B18" s="107" t="s">
        <v>1031</v>
      </c>
      <c r="C18" s="351">
        <v>16168236.1</v>
      </c>
      <c r="D18" s="351">
        <v>2356885.73</v>
      </c>
      <c r="E18" s="95">
        <v>3.1217589974403381E-2</v>
      </c>
      <c r="F18" s="95">
        <v>2.4244999999999999E-2</v>
      </c>
    </row>
    <row r="19" spans="1:6" x14ac:dyDescent="0.25">
      <c r="A19" s="135" t="s">
        <v>312</v>
      </c>
      <c r="B19" s="107" t="s">
        <v>1032</v>
      </c>
      <c r="C19" s="351">
        <v>172557491.74000001</v>
      </c>
      <c r="D19" s="351">
        <v>25154153.309999999</v>
      </c>
      <c r="E19" s="95">
        <v>0.4301002025604248</v>
      </c>
      <c r="F19" s="95">
        <v>2.0306000000000001E-2</v>
      </c>
    </row>
    <row r="20" spans="1:6" x14ac:dyDescent="0.25">
      <c r="A20" s="135" t="s">
        <v>312</v>
      </c>
      <c r="B20" s="107" t="s">
        <v>1033</v>
      </c>
      <c r="C20" s="351">
        <v>216117204.53999999</v>
      </c>
      <c r="D20" s="351">
        <v>31503965.68</v>
      </c>
      <c r="E20" s="95">
        <v>0.34443482756614685</v>
      </c>
      <c r="F20" s="95">
        <v>2.0454000000000003E-2</v>
      </c>
    </row>
    <row r="21" spans="1:6" x14ac:dyDescent="0.25">
      <c r="A21" s="135" t="s">
        <v>312</v>
      </c>
      <c r="B21" s="107" t="s">
        <v>1034</v>
      </c>
      <c r="C21" s="351">
        <v>142249941.5</v>
      </c>
      <c r="D21" s="351">
        <v>20736143.079999998</v>
      </c>
      <c r="E21" s="95">
        <v>0.28548240661621094</v>
      </c>
      <c r="F21" s="95">
        <v>1.5362000000000001E-2</v>
      </c>
    </row>
    <row r="22" spans="1:6" x14ac:dyDescent="0.25">
      <c r="A22" s="135" t="s">
        <v>766</v>
      </c>
      <c r="B22" s="107" t="s">
        <v>1035</v>
      </c>
      <c r="C22" s="351">
        <v>2215685.69</v>
      </c>
      <c r="D22" s="351">
        <v>322986.25</v>
      </c>
      <c r="E22" s="95">
        <v>1.04610500857234E-2</v>
      </c>
      <c r="F22" s="95">
        <v>9.606E-3</v>
      </c>
    </row>
    <row r="23" spans="1:6" x14ac:dyDescent="0.25">
      <c r="A23" s="135" t="s">
        <v>767</v>
      </c>
      <c r="B23" s="107" t="s">
        <v>1036</v>
      </c>
      <c r="C23" s="351">
        <v>149991112.06</v>
      </c>
      <c r="D23" s="351">
        <v>21864593.59</v>
      </c>
      <c r="E23" s="95">
        <v>1.3567940331995487E-2</v>
      </c>
      <c r="F23" s="95">
        <v>1.6389000000000001E-2</v>
      </c>
    </row>
    <row r="24" spans="1:6" x14ac:dyDescent="0.25">
      <c r="A24" s="135" t="s">
        <v>767</v>
      </c>
      <c r="B24" s="107" t="s">
        <v>823</v>
      </c>
      <c r="C24" s="351">
        <v>494622595.33999997</v>
      </c>
      <c r="D24" s="351">
        <v>72102419.150000006</v>
      </c>
      <c r="E24" s="95">
        <v>-3.5247519612312317E-2</v>
      </c>
      <c r="F24" s="95">
        <v>1.9546000000000001E-2</v>
      </c>
    </row>
    <row r="25" spans="1:6" x14ac:dyDescent="0.25">
      <c r="A25" s="135" t="s">
        <v>767</v>
      </c>
      <c r="B25" s="107" t="s">
        <v>824</v>
      </c>
      <c r="C25" s="351">
        <v>12167760.609999999</v>
      </c>
      <c r="D25" s="351">
        <v>1773726.04</v>
      </c>
      <c r="E25" s="95">
        <v>1.8936170265078545E-2</v>
      </c>
      <c r="F25" s="95">
        <v>2.1643000000000003E-2</v>
      </c>
    </row>
    <row r="26" spans="1:6" x14ac:dyDescent="0.25">
      <c r="A26" s="135" t="s">
        <v>767</v>
      </c>
      <c r="B26" s="107" t="s">
        <v>1037</v>
      </c>
      <c r="C26" s="351">
        <v>236566343.90000001</v>
      </c>
      <c r="D26" s="351">
        <v>34484889.780000001</v>
      </c>
      <c r="E26" s="95">
        <v>-6.6901743412017822E-2</v>
      </c>
      <c r="F26" s="95">
        <v>1.822E-2</v>
      </c>
    </row>
    <row r="27" spans="1:6" x14ac:dyDescent="0.25">
      <c r="A27" s="135" t="s">
        <v>768</v>
      </c>
      <c r="B27" s="107" t="s">
        <v>1038</v>
      </c>
      <c r="C27" s="351">
        <v>201208888.21000001</v>
      </c>
      <c r="D27" s="351">
        <v>29330741.719999999</v>
      </c>
      <c r="E27" s="95">
        <v>-3.9366789162158966E-2</v>
      </c>
      <c r="F27" s="95">
        <v>2.1075000000000003E-2</v>
      </c>
    </row>
    <row r="28" spans="1:6" x14ac:dyDescent="0.25">
      <c r="A28" s="135" t="s">
        <v>768</v>
      </c>
      <c r="B28" s="107" t="s">
        <v>1039</v>
      </c>
      <c r="C28" s="351">
        <v>273267572.92000002</v>
      </c>
      <c r="D28" s="351">
        <v>39834923.170000002</v>
      </c>
      <c r="E28" s="95">
        <v>2.6571089401841164E-2</v>
      </c>
      <c r="F28" s="95">
        <v>2.3549E-2</v>
      </c>
    </row>
    <row r="29" spans="1:6" x14ac:dyDescent="0.25">
      <c r="A29" s="135" t="s">
        <v>768</v>
      </c>
      <c r="B29" s="107" t="s">
        <v>1040</v>
      </c>
      <c r="C29" s="351">
        <v>149995812.25</v>
      </c>
      <c r="D29" s="351">
        <v>21865278.75</v>
      </c>
      <c r="E29" s="95">
        <v>-2.3146970197558403E-2</v>
      </c>
      <c r="F29" s="95">
        <v>2.0757000000000001E-2</v>
      </c>
    </row>
    <row r="30" spans="1:6" ht="0" hidden="1" customHeight="1" x14ac:dyDescent="0.25">
      <c r="A30" s="135"/>
      <c r="B30" s="107"/>
      <c r="C30" s="268"/>
      <c r="D30" s="268"/>
      <c r="E30" s="95"/>
      <c r="F30" s="136"/>
    </row>
    <row r="31" spans="1:6" ht="0" hidden="1" customHeight="1" x14ac:dyDescent="0.25">
      <c r="A31" s="135"/>
      <c r="B31" s="107"/>
      <c r="C31" s="268"/>
      <c r="D31" s="268"/>
      <c r="E31" s="95"/>
      <c r="F31" s="136"/>
    </row>
    <row r="32" spans="1:6" ht="0" hidden="1" customHeight="1" x14ac:dyDescent="0.25">
      <c r="A32" s="135"/>
      <c r="B32" s="107"/>
      <c r="C32" s="268"/>
      <c r="D32" s="268"/>
      <c r="E32" s="95"/>
      <c r="F32" s="136"/>
    </row>
    <row r="33" spans="1:6" ht="0" hidden="1" customHeight="1" x14ac:dyDescent="0.25">
      <c r="A33" s="135"/>
      <c r="B33" s="107"/>
      <c r="C33" s="268"/>
      <c r="D33" s="268"/>
      <c r="E33" s="95"/>
      <c r="F33" s="136"/>
    </row>
    <row r="34" spans="1:6" ht="0" hidden="1" customHeight="1" x14ac:dyDescent="0.25">
      <c r="A34" s="137"/>
      <c r="B34" s="43"/>
      <c r="C34" s="43"/>
      <c r="D34" s="43"/>
      <c r="E34" s="95"/>
      <c r="F34" s="136"/>
    </row>
    <row r="35" spans="1:6" ht="0" hidden="1" customHeight="1" x14ac:dyDescent="0.25">
      <c r="A35" s="138"/>
      <c r="B35" s="107"/>
      <c r="C35" s="268"/>
      <c r="D35" s="268"/>
      <c r="E35" s="95"/>
      <c r="F35" s="136"/>
    </row>
    <row r="36" spans="1:6" ht="0" hidden="1" customHeight="1" x14ac:dyDescent="0.25">
      <c r="A36" s="138"/>
      <c r="B36" s="107"/>
      <c r="C36" s="268"/>
      <c r="D36" s="268"/>
      <c r="E36" s="95"/>
      <c r="F36" s="136"/>
    </row>
    <row r="37" spans="1:6" ht="0" hidden="1" customHeight="1" x14ac:dyDescent="0.25">
      <c r="A37" s="138"/>
      <c r="B37" s="107"/>
      <c r="C37" s="268"/>
      <c r="D37" s="268"/>
      <c r="E37" s="95"/>
      <c r="F37" s="136"/>
    </row>
    <row r="38" spans="1:6" ht="0" hidden="1" customHeight="1" x14ac:dyDescent="0.25">
      <c r="A38" s="138"/>
      <c r="B38" s="107"/>
      <c r="C38" s="268"/>
      <c r="D38" s="268"/>
      <c r="E38" s="95"/>
      <c r="F38" s="136"/>
    </row>
    <row r="39" spans="1:6" ht="0" hidden="1" customHeight="1" x14ac:dyDescent="0.25">
      <c r="A39" s="138"/>
      <c r="B39" s="107"/>
      <c r="C39" s="268"/>
      <c r="D39" s="268"/>
      <c r="E39" s="95"/>
      <c r="F39" s="136"/>
    </row>
    <row r="40" spans="1:6" ht="0" hidden="1" customHeight="1" x14ac:dyDescent="0.25">
      <c r="A40" s="138"/>
      <c r="B40" s="107"/>
      <c r="C40" s="268"/>
      <c r="D40" s="268"/>
      <c r="E40" s="95"/>
      <c r="F40" s="136"/>
    </row>
    <row r="41" spans="1:6" ht="0" hidden="1" customHeight="1" x14ac:dyDescent="0.25">
      <c r="A41" s="138"/>
      <c r="B41" s="107"/>
      <c r="C41" s="268"/>
      <c r="D41" s="268"/>
      <c r="E41" s="95"/>
      <c r="F41" s="136"/>
    </row>
    <row r="42" spans="1:6" ht="0" hidden="1" customHeight="1" x14ac:dyDescent="0.25">
      <c r="A42" s="138"/>
      <c r="B42" s="107"/>
      <c r="C42" s="268"/>
      <c r="D42" s="268"/>
      <c r="E42" s="95"/>
      <c r="F42" s="136"/>
    </row>
    <row r="43" spans="1:6" x14ac:dyDescent="0.25">
      <c r="A43" s="454" t="s">
        <v>111</v>
      </c>
      <c r="B43" s="455"/>
      <c r="C43" s="177">
        <f>SUM(C9:C29)</f>
        <v>3954521871.6800003</v>
      </c>
      <c r="D43" s="177">
        <f>SUM(D9:D29)</f>
        <v>576460914.25</v>
      </c>
      <c r="E43" s="177"/>
      <c r="F43" s="178"/>
    </row>
    <row r="44" spans="1:6" ht="3" customHeight="1" x14ac:dyDescent="0.25">
      <c r="A44" s="265"/>
      <c r="B44" s="266"/>
      <c r="C44" s="143"/>
      <c r="D44" s="143"/>
      <c r="E44" s="143"/>
      <c r="F44" s="144"/>
    </row>
    <row r="45" spans="1:6" ht="18" customHeight="1" x14ac:dyDescent="0.25">
      <c r="A45" s="454" t="s">
        <v>1073</v>
      </c>
      <c r="B45" s="455"/>
      <c r="C45" s="455"/>
      <c r="D45" s="455"/>
      <c r="E45" s="177"/>
      <c r="F45" s="178"/>
    </row>
    <row r="46" spans="1:6" x14ac:dyDescent="0.25">
      <c r="A46" s="138" t="s">
        <v>319</v>
      </c>
      <c r="B46" s="107" t="s">
        <v>1018</v>
      </c>
      <c r="C46" s="351">
        <v>42452925.420000002</v>
      </c>
      <c r="D46" s="351">
        <v>42452925.420000002</v>
      </c>
      <c r="E46" s="95">
        <v>-1.2178169563412666E-2</v>
      </c>
      <c r="F46" s="95">
        <v>7.4150000000000006E-3</v>
      </c>
    </row>
    <row r="47" spans="1:6" x14ac:dyDescent="0.25">
      <c r="A47" s="138" t="s">
        <v>319</v>
      </c>
      <c r="B47" s="107" t="s">
        <v>1019</v>
      </c>
      <c r="C47" s="351">
        <v>39952608.700000003</v>
      </c>
      <c r="D47" s="351">
        <v>39952608.700000003</v>
      </c>
      <c r="E47" s="95">
        <v>-1.7192820087075233E-2</v>
      </c>
      <c r="F47" s="95">
        <v>7.5450000000000005E-3</v>
      </c>
    </row>
    <row r="48" spans="1:6" x14ac:dyDescent="0.25">
      <c r="A48" s="138" t="s">
        <v>317</v>
      </c>
      <c r="B48" s="107" t="s">
        <v>1024</v>
      </c>
      <c r="C48" s="351">
        <v>35224381.630000003</v>
      </c>
      <c r="D48" s="351">
        <v>35224381.630000003</v>
      </c>
      <c r="E48" s="95">
        <v>9.6490420401096344E-3</v>
      </c>
      <c r="F48" s="95">
        <v>1.0270000000000001E-2</v>
      </c>
    </row>
    <row r="49" spans="1:6" x14ac:dyDescent="0.25">
      <c r="A49" s="138" t="s">
        <v>317</v>
      </c>
      <c r="B49" s="107" t="s">
        <v>1025</v>
      </c>
      <c r="C49" s="351">
        <v>115524170.95999999</v>
      </c>
      <c r="D49" s="351">
        <v>115524170.95999999</v>
      </c>
      <c r="E49" s="95">
        <v>7.2285626083612442E-3</v>
      </c>
      <c r="F49" s="95">
        <v>1.2894000000000001E-2</v>
      </c>
    </row>
    <row r="50" spans="1:6" x14ac:dyDescent="0.25">
      <c r="A50" s="138" t="s">
        <v>314</v>
      </c>
      <c r="B50" s="107" t="s">
        <v>825</v>
      </c>
      <c r="C50" s="351">
        <v>14521895.939999999</v>
      </c>
      <c r="D50" s="351">
        <v>14521895.939999999</v>
      </c>
      <c r="E50" s="95">
        <v>4.9615772441029549E-3</v>
      </c>
      <c r="F50" s="95">
        <v>1.0156E-2</v>
      </c>
    </row>
    <row r="51" spans="1:6" x14ac:dyDescent="0.25">
      <c r="A51" s="138" t="s">
        <v>314</v>
      </c>
      <c r="B51" s="107" t="s">
        <v>1026</v>
      </c>
      <c r="C51" s="351">
        <v>23825048.66</v>
      </c>
      <c r="D51" s="351">
        <v>23825048.66</v>
      </c>
      <c r="E51" s="95">
        <v>1.401934027671814E-2</v>
      </c>
      <c r="F51" s="95">
        <v>7.9580000000000015E-3</v>
      </c>
    </row>
    <row r="52" spans="1:6" x14ac:dyDescent="0.25">
      <c r="A52" s="138" t="s">
        <v>314</v>
      </c>
      <c r="B52" s="107" t="s">
        <v>1027</v>
      </c>
      <c r="C52" s="351">
        <v>42122476.979999997</v>
      </c>
      <c r="D52" s="351">
        <v>42122476.979999997</v>
      </c>
      <c r="E52" s="95">
        <v>1.2279900722205639E-2</v>
      </c>
      <c r="F52" s="95">
        <v>5.7390000000000002E-3</v>
      </c>
    </row>
    <row r="53" spans="1:6" x14ac:dyDescent="0.25">
      <c r="A53" s="138" t="s">
        <v>312</v>
      </c>
      <c r="B53" s="107" t="s">
        <v>826</v>
      </c>
      <c r="C53" s="351">
        <v>35252391.68</v>
      </c>
      <c r="D53" s="351">
        <v>35252391.68</v>
      </c>
      <c r="E53" s="95">
        <v>7.6931263320147991E-3</v>
      </c>
      <c r="F53" s="95">
        <v>3.0556000000000003E-2</v>
      </c>
    </row>
    <row r="54" spans="1:6" x14ac:dyDescent="0.25">
      <c r="A54" s="138" t="s">
        <v>312</v>
      </c>
      <c r="B54" s="107" t="s">
        <v>827</v>
      </c>
      <c r="C54" s="351">
        <v>23271622.559999999</v>
      </c>
      <c r="D54" s="351">
        <v>23271622.559999999</v>
      </c>
      <c r="E54" s="95">
        <v>1.7029410228133202E-3</v>
      </c>
      <c r="F54" s="95">
        <v>1.5478E-2</v>
      </c>
    </row>
    <row r="55" spans="1:6" x14ac:dyDescent="0.25">
      <c r="A55" s="138" t="s">
        <v>312</v>
      </c>
      <c r="B55" s="107" t="s">
        <v>1041</v>
      </c>
      <c r="C55" s="351">
        <v>11172555.369999999</v>
      </c>
      <c r="D55" s="351">
        <v>11172555.369999999</v>
      </c>
      <c r="E55" s="95">
        <v>0.46799999475479126</v>
      </c>
      <c r="F55" s="95">
        <v>1.7927000000000002E-2</v>
      </c>
    </row>
    <row r="56" spans="1:6" x14ac:dyDescent="0.25">
      <c r="A56" s="138" t="s">
        <v>312</v>
      </c>
      <c r="B56" s="107" t="s">
        <v>1042</v>
      </c>
      <c r="C56" s="351">
        <v>8080997.0999999996</v>
      </c>
      <c r="D56" s="351">
        <v>8080997.0999999996</v>
      </c>
      <c r="E56" s="95">
        <v>0.36719399690628052</v>
      </c>
      <c r="F56" s="95">
        <v>1.5655000000000002E-2</v>
      </c>
    </row>
    <row r="57" spans="1:6" x14ac:dyDescent="0.25">
      <c r="A57" s="138" t="s">
        <v>312</v>
      </c>
      <c r="B57" s="107" t="s">
        <v>1043</v>
      </c>
      <c r="C57" s="351">
        <v>8954215.3100000005</v>
      </c>
      <c r="D57" s="351">
        <v>8954215.3100000005</v>
      </c>
      <c r="E57" s="95">
        <v>-8.4831207990646362E-2</v>
      </c>
      <c r="F57" s="95">
        <v>1.2716000000000002E-2</v>
      </c>
    </row>
    <row r="58" spans="1:6" x14ac:dyDescent="0.25">
      <c r="A58" s="138" t="s">
        <v>766</v>
      </c>
      <c r="B58" s="107" t="s">
        <v>1044</v>
      </c>
      <c r="C58" s="351">
        <v>485215.98</v>
      </c>
      <c r="D58" s="351">
        <v>485215.98</v>
      </c>
      <c r="E58" s="95">
        <v>4.1324691846966743E-3</v>
      </c>
      <c r="F58" s="95">
        <v>3.3020000000000002E-3</v>
      </c>
    </row>
    <row r="59" spans="1:6" x14ac:dyDescent="0.25">
      <c r="A59" s="138" t="s">
        <v>767</v>
      </c>
      <c r="B59" s="107" t="s">
        <v>1045</v>
      </c>
      <c r="C59" s="351">
        <v>51897644.130000003</v>
      </c>
      <c r="D59" s="351">
        <v>51897644.130000003</v>
      </c>
      <c r="E59" s="95">
        <v>6.8455380387604237E-3</v>
      </c>
      <c r="F59" s="95">
        <v>3.5620000000000005E-3</v>
      </c>
    </row>
    <row r="60" spans="1:6" x14ac:dyDescent="0.25">
      <c r="A60" s="138" t="s">
        <v>767</v>
      </c>
      <c r="B60" s="107" t="s">
        <v>1046</v>
      </c>
      <c r="C60" s="351">
        <v>37923591.200000003</v>
      </c>
      <c r="D60" s="351">
        <v>37923591.200000003</v>
      </c>
      <c r="E60" s="95">
        <v>1.2814199551939964E-2</v>
      </c>
      <c r="F60" s="95">
        <v>9.111000000000001E-3</v>
      </c>
    </row>
    <row r="61" spans="1:6" x14ac:dyDescent="0.25">
      <c r="A61" s="138" t="s">
        <v>767</v>
      </c>
      <c r="B61" s="107" t="s">
        <v>1047</v>
      </c>
      <c r="C61" s="351">
        <v>75124026.810000002</v>
      </c>
      <c r="D61" s="351">
        <v>75124026.810000002</v>
      </c>
      <c r="E61" s="95">
        <v>7.393187377601862E-3</v>
      </c>
      <c r="F61" s="95">
        <v>4.0660000000000002E-3</v>
      </c>
    </row>
    <row r="62" spans="1:6" x14ac:dyDescent="0.25">
      <c r="A62" s="138" t="s">
        <v>768</v>
      </c>
      <c r="B62" s="107" t="s">
        <v>1048</v>
      </c>
      <c r="C62" s="351">
        <v>13702037.93</v>
      </c>
      <c r="D62" s="351">
        <v>13702037.93</v>
      </c>
      <c r="E62" s="95">
        <v>-4.9044322222471237E-3</v>
      </c>
      <c r="F62" s="95">
        <v>1.2054E-2</v>
      </c>
    </row>
    <row r="63" spans="1:6" x14ac:dyDescent="0.25">
      <c r="A63" s="138" t="s">
        <v>768</v>
      </c>
      <c r="B63" s="107" t="s">
        <v>1049</v>
      </c>
      <c r="C63" s="351">
        <v>12013178.68</v>
      </c>
      <c r="D63" s="351">
        <v>12013178.68</v>
      </c>
      <c r="E63" s="95">
        <v>1.3534299796447158E-3</v>
      </c>
      <c r="F63" s="95">
        <v>1.4834000000000002E-2</v>
      </c>
    </row>
    <row r="64" spans="1:6" ht="0" hidden="1" customHeight="1" x14ac:dyDescent="0.25">
      <c r="A64" s="138"/>
      <c r="B64" s="107"/>
      <c r="C64" s="268"/>
      <c r="D64" s="268"/>
      <c r="E64" s="95"/>
      <c r="F64" s="136"/>
    </row>
    <row r="65" spans="1:6" ht="0" hidden="1" customHeight="1" x14ac:dyDescent="0.25">
      <c r="A65" s="138"/>
      <c r="B65" s="107"/>
      <c r="C65" s="268"/>
      <c r="D65" s="268"/>
      <c r="E65" s="95"/>
      <c r="F65" s="136"/>
    </row>
    <row r="66" spans="1:6" ht="0" hidden="1" customHeight="1" x14ac:dyDescent="0.25">
      <c r="A66" s="138"/>
      <c r="B66" s="107"/>
      <c r="C66" s="268"/>
      <c r="D66" s="268"/>
      <c r="E66" s="95"/>
      <c r="F66" s="136"/>
    </row>
    <row r="67" spans="1:6" ht="0" hidden="1" customHeight="1" x14ac:dyDescent="0.25">
      <c r="A67" s="138"/>
      <c r="B67" s="107"/>
      <c r="C67" s="268"/>
      <c r="D67" s="268"/>
      <c r="E67" s="95"/>
      <c r="F67" s="136"/>
    </row>
    <row r="68" spans="1:6" ht="0" hidden="1" customHeight="1" x14ac:dyDescent="0.25">
      <c r="A68" s="138"/>
      <c r="B68" s="107"/>
      <c r="C68" s="268"/>
      <c r="D68" s="268"/>
      <c r="E68" s="95"/>
      <c r="F68" s="136"/>
    </row>
    <row r="69" spans="1:6" ht="0" hidden="1" customHeight="1" x14ac:dyDescent="0.25">
      <c r="A69" s="138"/>
      <c r="B69" s="107"/>
      <c r="C69" s="268"/>
      <c r="D69" s="268"/>
      <c r="E69" s="95"/>
      <c r="F69" s="136"/>
    </row>
    <row r="70" spans="1:6" ht="0" hidden="1" customHeight="1" x14ac:dyDescent="0.25">
      <c r="A70" s="138"/>
      <c r="B70" s="107"/>
      <c r="C70" s="268"/>
      <c r="D70" s="268"/>
      <c r="E70" s="95"/>
      <c r="F70" s="136"/>
    </row>
    <row r="71" spans="1:6" ht="0" hidden="1" customHeight="1" x14ac:dyDescent="0.25">
      <c r="A71" s="138"/>
      <c r="B71" s="107"/>
      <c r="C71" s="268"/>
      <c r="D71" s="268"/>
      <c r="E71" s="95"/>
      <c r="F71" s="136"/>
    </row>
    <row r="72" spans="1:6" ht="0" hidden="1" customHeight="1" x14ac:dyDescent="0.25">
      <c r="A72" s="138"/>
      <c r="B72" s="107"/>
      <c r="C72" s="268"/>
      <c r="D72" s="268"/>
      <c r="E72" s="95"/>
      <c r="F72" s="136"/>
    </row>
    <row r="73" spans="1:6" ht="0" hidden="1" customHeight="1" x14ac:dyDescent="0.25">
      <c r="A73" s="138"/>
      <c r="B73" s="107"/>
      <c r="C73" s="268"/>
      <c r="D73" s="268"/>
      <c r="E73" s="95"/>
      <c r="F73" s="136"/>
    </row>
    <row r="74" spans="1:6" ht="0" hidden="1" customHeight="1" x14ac:dyDescent="0.25">
      <c r="A74" s="138"/>
      <c r="B74" s="107"/>
      <c r="C74" s="268"/>
      <c r="D74" s="268"/>
      <c r="E74" s="95"/>
      <c r="F74" s="136"/>
    </row>
    <row r="75" spans="1:6" ht="0" hidden="1" customHeight="1" x14ac:dyDescent="0.25">
      <c r="A75" s="138"/>
      <c r="B75" s="107"/>
      <c r="C75" s="268"/>
      <c r="D75" s="268"/>
      <c r="E75" s="95"/>
      <c r="F75" s="136"/>
    </row>
    <row r="76" spans="1:6" ht="0" hidden="1" customHeight="1" x14ac:dyDescent="0.25">
      <c r="A76" s="138"/>
      <c r="B76" s="107"/>
      <c r="C76" s="268"/>
      <c r="D76" s="268"/>
      <c r="E76" s="95"/>
      <c r="F76" s="136"/>
    </row>
    <row r="77" spans="1:6" ht="0" hidden="1" customHeight="1" x14ac:dyDescent="0.25">
      <c r="A77" s="138"/>
      <c r="B77" s="107"/>
      <c r="C77" s="268"/>
      <c r="D77" s="268"/>
      <c r="E77" s="95"/>
      <c r="F77" s="136"/>
    </row>
    <row r="78" spans="1:6" ht="0" hidden="1" customHeight="1" x14ac:dyDescent="0.25">
      <c r="A78" s="138"/>
      <c r="B78" s="107"/>
      <c r="C78" s="268"/>
      <c r="D78" s="268"/>
      <c r="E78" s="95"/>
      <c r="F78" s="136"/>
    </row>
    <row r="79" spans="1:6" ht="0" hidden="1" customHeight="1" x14ac:dyDescent="0.25">
      <c r="A79" s="138"/>
      <c r="B79" s="107"/>
      <c r="C79" s="268"/>
      <c r="D79" s="268"/>
      <c r="E79" s="95"/>
      <c r="F79" s="136"/>
    </row>
    <row r="80" spans="1:6" ht="0" hidden="1" customHeight="1" x14ac:dyDescent="0.25">
      <c r="A80" s="138"/>
      <c r="B80" s="107"/>
      <c r="C80" s="268"/>
      <c r="D80" s="268"/>
      <c r="E80" s="95"/>
      <c r="F80" s="136"/>
    </row>
    <row r="81" spans="1:256" ht="0" hidden="1" customHeight="1" x14ac:dyDescent="0.25">
      <c r="A81" s="138"/>
      <c r="B81" s="107"/>
      <c r="C81" s="268"/>
      <c r="D81" s="268"/>
      <c r="E81" s="95"/>
      <c r="F81" s="136"/>
    </row>
    <row r="82" spans="1:256" ht="0" hidden="1" customHeight="1" x14ac:dyDescent="0.25">
      <c r="A82" s="138"/>
      <c r="B82" s="107"/>
      <c r="C82" s="268"/>
      <c r="D82" s="268"/>
      <c r="E82" s="95"/>
      <c r="F82" s="136"/>
    </row>
    <row r="83" spans="1:256" ht="0" hidden="1" customHeight="1" x14ac:dyDescent="0.25">
      <c r="A83" s="138"/>
      <c r="B83" s="107"/>
      <c r="C83" s="268"/>
      <c r="D83" s="268"/>
      <c r="E83" s="95"/>
      <c r="F83" s="136"/>
    </row>
    <row r="84" spans="1:256" ht="0" hidden="1" customHeight="1" x14ac:dyDescent="0.25">
      <c r="A84" s="138"/>
      <c r="B84" s="107"/>
      <c r="C84" s="268"/>
      <c r="D84" s="268"/>
      <c r="E84" s="95"/>
      <c r="F84" s="136"/>
    </row>
    <row r="85" spans="1:256" x14ac:dyDescent="0.25">
      <c r="A85" s="454" t="s">
        <v>112</v>
      </c>
      <c r="B85" s="455"/>
      <c r="C85" s="177">
        <f>SUM(C46:C63)</f>
        <v>591500985.03999996</v>
      </c>
      <c r="D85" s="177">
        <f>SUM(D46:D63)</f>
        <v>591500985.03999996</v>
      </c>
      <c r="E85" s="179"/>
      <c r="F85" s="180"/>
    </row>
    <row r="86" spans="1:256" ht="2.25" customHeight="1" x14ac:dyDescent="0.25">
      <c r="A86" s="465"/>
      <c r="B86" s="466"/>
      <c r="C86" s="466"/>
      <c r="D86" s="466"/>
      <c r="E86" s="145"/>
      <c r="F86" s="146"/>
    </row>
    <row r="87" spans="1:256" x14ac:dyDescent="0.25">
      <c r="A87" s="454" t="s">
        <v>1074</v>
      </c>
      <c r="B87" s="455"/>
      <c r="C87" s="455"/>
      <c r="D87" s="455"/>
      <c r="E87" s="179"/>
      <c r="F87" s="180"/>
    </row>
    <row r="88" spans="1:256" x14ac:dyDescent="0.25">
      <c r="A88" s="138" t="s">
        <v>312</v>
      </c>
      <c r="B88" s="107" t="s">
        <v>1050</v>
      </c>
      <c r="C88" s="351">
        <v>61226857.060000002</v>
      </c>
      <c r="D88" s="351">
        <v>20532506.84</v>
      </c>
      <c r="E88" s="96">
        <v>0.89846521615982056</v>
      </c>
      <c r="F88" s="96">
        <v>8.3730000000000002E-3</v>
      </c>
    </row>
    <row r="89" spans="1:256" x14ac:dyDescent="0.25">
      <c r="A89" s="181" t="s">
        <v>113</v>
      </c>
      <c r="B89" s="182"/>
      <c r="C89" s="177">
        <f>C88</f>
        <v>61226857.060000002</v>
      </c>
      <c r="D89" s="177">
        <f>D88</f>
        <v>20532506.84</v>
      </c>
      <c r="E89" s="183"/>
      <c r="F89" s="184"/>
    </row>
    <row r="90" spans="1:256" ht="15.75" x14ac:dyDescent="0.25">
      <c r="A90" s="476" t="s">
        <v>114</v>
      </c>
      <c r="B90" s="477"/>
      <c r="C90" s="477"/>
      <c r="D90" s="177">
        <f>D43+D85+D89</f>
        <v>1188494406.1299999</v>
      </c>
      <c r="E90" s="183"/>
      <c r="F90" s="184"/>
    </row>
    <row r="91" spans="1:256" ht="7.5" customHeight="1" x14ac:dyDescent="0.25">
      <c r="A91" s="139"/>
      <c r="B91" s="121"/>
      <c r="C91" s="121"/>
      <c r="D91" s="122"/>
      <c r="E91" s="123"/>
      <c r="F91" s="140"/>
    </row>
    <row r="92" spans="1:256" ht="17.25" customHeight="1" x14ac:dyDescent="0.25">
      <c r="A92" s="473" t="s">
        <v>115</v>
      </c>
      <c r="B92" s="474"/>
      <c r="C92" s="474"/>
      <c r="D92" s="474"/>
      <c r="E92" s="474"/>
      <c r="F92" s="475"/>
    </row>
    <row r="93" spans="1:256" ht="17.25" customHeight="1" x14ac:dyDescent="0.25">
      <c r="A93" s="261" t="s">
        <v>1075</v>
      </c>
      <c r="B93" s="263"/>
      <c r="C93" s="263"/>
      <c r="D93" s="263"/>
      <c r="E93" s="263"/>
      <c r="F93" s="264"/>
    </row>
    <row r="94" spans="1:256" ht="15" customHeight="1" x14ac:dyDescent="0.25">
      <c r="A94" s="471" t="s">
        <v>1069</v>
      </c>
      <c r="B94" s="472" t="s">
        <v>1068</v>
      </c>
      <c r="C94" s="458" t="s">
        <v>1070</v>
      </c>
      <c r="D94" s="458" t="s">
        <v>1071</v>
      </c>
      <c r="E94" s="175" t="s">
        <v>108</v>
      </c>
      <c r="F94" s="176" t="s">
        <v>108</v>
      </c>
    </row>
    <row r="95" spans="1:256" x14ac:dyDescent="0.25">
      <c r="A95" s="471"/>
      <c r="B95" s="472"/>
      <c r="C95" s="458"/>
      <c r="D95" s="458"/>
      <c r="E95" s="175" t="s">
        <v>109</v>
      </c>
      <c r="F95" s="176" t="s">
        <v>110</v>
      </c>
    </row>
    <row r="96" spans="1:256" x14ac:dyDescent="0.25">
      <c r="A96" s="141" t="s">
        <v>444</v>
      </c>
      <c r="B96" s="108" t="s">
        <v>817</v>
      </c>
      <c r="C96" s="351">
        <v>620847619.22000003</v>
      </c>
      <c r="D96" s="350">
        <v>90502568.400000006</v>
      </c>
      <c r="E96" s="109">
        <v>0.32785519957542419</v>
      </c>
      <c r="F96" s="109">
        <v>2.5660000000000001E-3</v>
      </c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  <c r="BH96" s="109"/>
      <c r="BI96" s="109"/>
      <c r="BJ96" s="109"/>
      <c r="BK96" s="109"/>
      <c r="BL96" s="109"/>
      <c r="BM96" s="109"/>
      <c r="BN96" s="109"/>
      <c r="BO96" s="109"/>
      <c r="BP96" s="109"/>
      <c r="BQ96" s="109"/>
      <c r="BR96" s="109"/>
      <c r="BS96" s="109"/>
      <c r="BT96" s="109"/>
      <c r="BU96" s="109"/>
      <c r="BV96" s="109"/>
      <c r="BW96" s="109"/>
      <c r="BX96" s="109"/>
      <c r="BY96" s="109"/>
      <c r="BZ96" s="109"/>
      <c r="CA96" s="109"/>
      <c r="CB96" s="109"/>
      <c r="CC96" s="109"/>
      <c r="CD96" s="109"/>
      <c r="CE96" s="109"/>
      <c r="CF96" s="109"/>
      <c r="CG96" s="109"/>
      <c r="CH96" s="109"/>
      <c r="CI96" s="109"/>
      <c r="CJ96" s="109"/>
      <c r="CK96" s="109"/>
      <c r="CL96" s="109"/>
      <c r="CM96" s="109"/>
      <c r="CN96" s="109"/>
      <c r="CO96" s="109"/>
      <c r="CP96" s="109"/>
      <c r="CQ96" s="109"/>
      <c r="CR96" s="109"/>
      <c r="CS96" s="109"/>
      <c r="CT96" s="109"/>
      <c r="CU96" s="109"/>
      <c r="CV96" s="109"/>
      <c r="CW96" s="109"/>
      <c r="CX96" s="109"/>
      <c r="CY96" s="109"/>
      <c r="CZ96" s="109"/>
      <c r="DA96" s="109"/>
      <c r="DB96" s="109"/>
      <c r="DC96" s="109"/>
      <c r="DD96" s="109"/>
      <c r="DE96" s="109"/>
      <c r="DF96" s="109"/>
      <c r="DG96" s="109"/>
      <c r="DH96" s="109"/>
      <c r="DI96" s="109"/>
      <c r="DJ96" s="109"/>
      <c r="DK96" s="109"/>
      <c r="DL96" s="109"/>
      <c r="DM96" s="109"/>
      <c r="DN96" s="109"/>
      <c r="DO96" s="109"/>
      <c r="DP96" s="109"/>
      <c r="DQ96" s="109"/>
      <c r="DR96" s="109"/>
      <c r="DS96" s="109"/>
      <c r="DT96" s="109"/>
      <c r="DU96" s="109"/>
      <c r="DV96" s="109"/>
      <c r="DW96" s="109"/>
      <c r="DX96" s="109"/>
      <c r="DY96" s="109"/>
      <c r="DZ96" s="109"/>
      <c r="EA96" s="109"/>
      <c r="EB96" s="109"/>
      <c r="EC96" s="109"/>
      <c r="ED96" s="109"/>
      <c r="EE96" s="109"/>
      <c r="EF96" s="109"/>
      <c r="EG96" s="109"/>
      <c r="EH96" s="109"/>
      <c r="EI96" s="109"/>
      <c r="EJ96" s="109"/>
      <c r="EK96" s="109"/>
      <c r="EL96" s="109"/>
      <c r="EM96" s="109"/>
      <c r="EN96" s="109"/>
      <c r="EO96" s="109"/>
      <c r="EP96" s="109"/>
      <c r="EQ96" s="109"/>
      <c r="ER96" s="109"/>
      <c r="ES96" s="109"/>
      <c r="ET96" s="109"/>
      <c r="EU96" s="109"/>
      <c r="EV96" s="109"/>
      <c r="EW96" s="109"/>
      <c r="EX96" s="109"/>
      <c r="EY96" s="109"/>
      <c r="EZ96" s="109"/>
      <c r="FA96" s="109"/>
      <c r="FB96" s="109"/>
      <c r="FC96" s="109"/>
      <c r="FD96" s="109"/>
      <c r="FE96" s="109"/>
      <c r="FF96" s="109"/>
      <c r="FG96" s="109"/>
      <c r="FH96" s="109"/>
      <c r="FI96" s="109"/>
      <c r="FJ96" s="109"/>
      <c r="FK96" s="109"/>
      <c r="FL96" s="109"/>
      <c r="FM96" s="109"/>
      <c r="FN96" s="109"/>
      <c r="FO96" s="109"/>
      <c r="FP96" s="109"/>
      <c r="FQ96" s="109"/>
      <c r="FR96" s="109"/>
      <c r="FS96" s="109"/>
      <c r="FT96" s="109"/>
      <c r="FU96" s="109"/>
      <c r="FV96" s="109"/>
      <c r="FW96" s="109"/>
      <c r="FX96" s="109"/>
      <c r="FY96" s="109"/>
      <c r="FZ96" s="109"/>
      <c r="GA96" s="109"/>
      <c r="GB96" s="109"/>
      <c r="GC96" s="109"/>
      <c r="GD96" s="109"/>
      <c r="GE96" s="109"/>
      <c r="GF96" s="109"/>
      <c r="GG96" s="109"/>
      <c r="GH96" s="109"/>
      <c r="GI96" s="109"/>
      <c r="GJ96" s="109"/>
      <c r="GK96" s="109"/>
      <c r="GL96" s="109"/>
      <c r="GM96" s="109"/>
      <c r="GN96" s="109"/>
      <c r="GO96" s="109"/>
      <c r="GP96" s="109"/>
      <c r="GQ96" s="109"/>
      <c r="GR96" s="109"/>
      <c r="GS96" s="109"/>
      <c r="GT96" s="109"/>
      <c r="GU96" s="109"/>
      <c r="GV96" s="109"/>
      <c r="GW96" s="109"/>
      <c r="GX96" s="109"/>
      <c r="GY96" s="109"/>
      <c r="GZ96" s="109"/>
      <c r="HA96" s="109"/>
      <c r="HB96" s="109"/>
      <c r="HC96" s="109"/>
      <c r="HD96" s="109"/>
      <c r="HE96" s="109"/>
      <c r="HF96" s="109"/>
      <c r="HG96" s="109"/>
      <c r="HH96" s="109"/>
      <c r="HI96" s="109"/>
      <c r="HJ96" s="109"/>
      <c r="HK96" s="109"/>
      <c r="HL96" s="109"/>
      <c r="HM96" s="109"/>
      <c r="HN96" s="109"/>
      <c r="HO96" s="109"/>
      <c r="HP96" s="109"/>
      <c r="HQ96" s="109"/>
      <c r="HR96" s="109"/>
      <c r="HS96" s="109"/>
      <c r="HT96" s="109"/>
      <c r="HU96" s="109"/>
      <c r="HV96" s="109"/>
      <c r="HW96" s="109"/>
      <c r="HX96" s="109"/>
      <c r="HY96" s="109"/>
      <c r="HZ96" s="109"/>
      <c r="IA96" s="109"/>
      <c r="IB96" s="109"/>
      <c r="IC96" s="109"/>
      <c r="ID96" s="109"/>
      <c r="IE96" s="109"/>
      <c r="IF96" s="109"/>
      <c r="IG96" s="109"/>
      <c r="IH96" s="109"/>
      <c r="II96" s="109"/>
      <c r="IJ96" s="109"/>
      <c r="IK96" s="109"/>
      <c r="IL96" s="109"/>
      <c r="IM96" s="109"/>
      <c r="IN96" s="109"/>
      <c r="IO96" s="109"/>
      <c r="IP96" s="109"/>
      <c r="IQ96" s="109"/>
      <c r="IR96" s="109"/>
      <c r="IS96" s="109"/>
      <c r="IT96" s="109"/>
      <c r="IU96" s="109"/>
      <c r="IV96" s="109"/>
    </row>
    <row r="97" spans="1:6" x14ac:dyDescent="0.25">
      <c r="A97" s="141" t="s">
        <v>443</v>
      </c>
      <c r="B97" s="108" t="s">
        <v>1051</v>
      </c>
      <c r="C97" s="351">
        <v>589680918.77999997</v>
      </c>
      <c r="D97" s="350">
        <v>85959317.609999999</v>
      </c>
      <c r="E97" s="109">
        <v>2.3012500256299973E-2</v>
      </c>
      <c r="F97" s="109">
        <v>3.3358000000000006E-2</v>
      </c>
    </row>
    <row r="98" spans="1:6" x14ac:dyDescent="0.25">
      <c r="A98" s="141" t="s">
        <v>443</v>
      </c>
      <c r="B98" s="108" t="s">
        <v>1052</v>
      </c>
      <c r="C98" s="351">
        <v>553377067.50999999</v>
      </c>
      <c r="D98" s="350">
        <v>80667211.010000005</v>
      </c>
      <c r="E98" s="109">
        <v>-2.8719449415802956E-2</v>
      </c>
      <c r="F98" s="109">
        <v>3.2636999999999999E-2</v>
      </c>
    </row>
    <row r="99" spans="1:6" x14ac:dyDescent="0.25">
      <c r="A99" s="141" t="s">
        <v>443</v>
      </c>
      <c r="B99" s="108" t="s">
        <v>937</v>
      </c>
      <c r="C99" s="349">
        <v>552780313.20000005</v>
      </c>
      <c r="D99" s="350">
        <v>80580220.579999998</v>
      </c>
      <c r="E99" s="109">
        <v>-2.3107299581170082E-2</v>
      </c>
      <c r="F99" s="109">
        <v>2.5476000000000002E-2</v>
      </c>
    </row>
    <row r="100" spans="1:6" x14ac:dyDescent="0.25">
      <c r="A100" s="141" t="s">
        <v>818</v>
      </c>
      <c r="B100" s="108" t="s">
        <v>938</v>
      </c>
      <c r="C100" s="349">
        <v>1133411966.3900001</v>
      </c>
      <c r="D100" s="350">
        <v>165220403.25999999</v>
      </c>
      <c r="E100" s="109">
        <v>-1.803416945040226E-2</v>
      </c>
      <c r="F100" s="109">
        <v>3.7363000000000007E-2</v>
      </c>
    </row>
    <row r="101" spans="1:6" x14ac:dyDescent="0.25">
      <c r="A101" s="141" t="s">
        <v>769</v>
      </c>
      <c r="B101" s="108" t="s">
        <v>1053</v>
      </c>
      <c r="C101" s="467">
        <v>248614456</v>
      </c>
      <c r="D101" s="468">
        <v>36241174.340000004</v>
      </c>
      <c r="E101" s="109">
        <v>-47.764968872070313</v>
      </c>
      <c r="F101" s="109">
        <v>-1.5180739999999999</v>
      </c>
    </row>
    <row r="102" spans="1:6" x14ac:dyDescent="0.25">
      <c r="A102" s="141" t="s">
        <v>769</v>
      </c>
      <c r="B102" s="108" t="s">
        <v>1054</v>
      </c>
      <c r="C102" s="467">
        <v>248614456</v>
      </c>
      <c r="D102" s="468">
        <v>36241174.340000004</v>
      </c>
      <c r="E102" s="109">
        <v>-25.364059448242188</v>
      </c>
      <c r="F102" s="109">
        <v>-0.79279199999999994</v>
      </c>
    </row>
    <row r="103" spans="1:6" x14ac:dyDescent="0.25">
      <c r="A103" s="141" t="s">
        <v>314</v>
      </c>
      <c r="B103" s="108" t="s">
        <v>939</v>
      </c>
      <c r="C103" s="467">
        <v>247940566.56999999</v>
      </c>
      <c r="D103" s="468">
        <v>36142939.729999997</v>
      </c>
      <c r="E103" s="109">
        <v>0</v>
      </c>
      <c r="F103" s="109">
        <v>4.9097000000000009E-2</v>
      </c>
    </row>
    <row r="104" spans="1:6" x14ac:dyDescent="0.25">
      <c r="A104" s="141" t="s">
        <v>314</v>
      </c>
      <c r="B104" s="108" t="s">
        <v>940</v>
      </c>
      <c r="C104" s="469">
        <v>247940566.56999999</v>
      </c>
      <c r="D104" s="470">
        <v>36142939.729999997</v>
      </c>
      <c r="E104" s="109">
        <v>-1.2437059879302979</v>
      </c>
      <c r="F104" s="109">
        <v>0.32475900000000002</v>
      </c>
    </row>
    <row r="105" spans="1:6" x14ac:dyDescent="0.25">
      <c r="A105" s="400" t="s">
        <v>446</v>
      </c>
      <c r="B105" s="108" t="s">
        <v>1151</v>
      </c>
      <c r="C105" s="351">
        <v>547906346.05999994</v>
      </c>
      <c r="D105" s="348">
        <v>79869729.75</v>
      </c>
      <c r="E105" s="109">
        <v>7.1185706183314323E-3</v>
      </c>
      <c r="F105" s="109">
        <v>1.2660000000000001E-2</v>
      </c>
    </row>
    <row r="106" spans="1:6" x14ac:dyDescent="0.25">
      <c r="A106" s="141" t="s">
        <v>312</v>
      </c>
      <c r="B106" s="108" t="s">
        <v>1055</v>
      </c>
      <c r="C106" s="351">
        <v>512537651.31999999</v>
      </c>
      <c r="D106" s="348">
        <v>74713943.340000004</v>
      </c>
      <c r="E106" s="109">
        <v>2.514800988137722E-2</v>
      </c>
      <c r="F106" s="109">
        <v>-2.3108000000000004E-2</v>
      </c>
    </row>
    <row r="107" spans="1:6" x14ac:dyDescent="0.25">
      <c r="A107" s="141" t="s">
        <v>312</v>
      </c>
      <c r="B107" s="108" t="s">
        <v>1056</v>
      </c>
      <c r="C107" s="351">
        <v>302323844.83999997</v>
      </c>
      <c r="D107" s="348">
        <v>44070531.32</v>
      </c>
      <c r="E107" s="109">
        <v>3.6746550351381302E-2</v>
      </c>
      <c r="F107" s="109">
        <v>3.0054000000000004E-2</v>
      </c>
    </row>
    <row r="108" spans="1:6" x14ac:dyDescent="0.25">
      <c r="A108" s="141" t="s">
        <v>312</v>
      </c>
      <c r="B108" s="108" t="s">
        <v>1057</v>
      </c>
      <c r="C108" s="351">
        <v>326307561.32999998</v>
      </c>
      <c r="D108" s="348">
        <v>47566699.899999999</v>
      </c>
      <c r="E108" s="109">
        <v>2.9302731156349182E-2</v>
      </c>
      <c r="F108" s="109">
        <v>1.6712000000000001E-2</v>
      </c>
    </row>
    <row r="109" spans="1:6" x14ac:dyDescent="0.25">
      <c r="A109" s="141" t="s">
        <v>630</v>
      </c>
      <c r="B109" s="108" t="s">
        <v>1058</v>
      </c>
      <c r="C109" s="351">
        <v>230443023.91999999</v>
      </c>
      <c r="D109" s="348">
        <v>33592277.539999999</v>
      </c>
      <c r="E109" s="109">
        <v>3.5058528184890747E-2</v>
      </c>
      <c r="F109" s="109">
        <v>1.2208000000000002E-2</v>
      </c>
    </row>
    <row r="110" spans="1:6" x14ac:dyDescent="0.25">
      <c r="A110" s="141" t="s">
        <v>630</v>
      </c>
      <c r="B110" s="108" t="s">
        <v>1059</v>
      </c>
      <c r="C110" s="351">
        <v>566928585.72000003</v>
      </c>
      <c r="D110" s="348">
        <v>82642650.980000004</v>
      </c>
      <c r="E110" s="109">
        <v>-0.11402079463005066</v>
      </c>
      <c r="F110" s="109">
        <v>6.1261000000000003E-2</v>
      </c>
    </row>
    <row r="111" spans="1:6" x14ac:dyDescent="0.25">
      <c r="A111" s="141" t="s">
        <v>772</v>
      </c>
      <c r="B111" s="108" t="s">
        <v>1060</v>
      </c>
      <c r="C111" s="351">
        <v>513608550.18000001</v>
      </c>
      <c r="D111" s="348">
        <v>74870051.049999997</v>
      </c>
      <c r="E111" s="109">
        <v>2.4727298878133297E-3</v>
      </c>
      <c r="F111" s="109">
        <v>2.6333000000000002E-2</v>
      </c>
    </row>
    <row r="112" spans="1:6" x14ac:dyDescent="0.25">
      <c r="A112" s="141" t="s">
        <v>772</v>
      </c>
      <c r="B112" s="108" t="s">
        <v>819</v>
      </c>
      <c r="C112" s="469">
        <v>219473911.47999999</v>
      </c>
      <c r="D112" s="470">
        <v>31993281.559999999</v>
      </c>
      <c r="E112" s="109">
        <v>-0.70435857772827148</v>
      </c>
      <c r="F112" s="109">
        <v>9.6370000000000015E-3</v>
      </c>
    </row>
    <row r="113" spans="1:6" x14ac:dyDescent="0.25">
      <c r="A113" s="141" t="s">
        <v>772</v>
      </c>
      <c r="B113" s="108" t="s">
        <v>820</v>
      </c>
      <c r="C113" s="469">
        <v>219473911.47999999</v>
      </c>
      <c r="D113" s="470">
        <v>31993281.559999999</v>
      </c>
      <c r="E113" s="109">
        <v>-3.9108872413635254</v>
      </c>
      <c r="F113" s="109">
        <v>-8.3999000000000004E-2</v>
      </c>
    </row>
    <row r="114" spans="1:6" x14ac:dyDescent="0.25">
      <c r="A114" s="141" t="s">
        <v>766</v>
      </c>
      <c r="B114" s="108" t="s">
        <v>831</v>
      </c>
      <c r="C114" s="351">
        <v>506368307.25999999</v>
      </c>
      <c r="D114" s="348">
        <v>73814622.049999997</v>
      </c>
      <c r="E114" s="109">
        <v>-8.1244096159934998E-2</v>
      </c>
      <c r="F114" s="109">
        <v>4.1851000000000006E-2</v>
      </c>
    </row>
    <row r="115" spans="1:6" x14ac:dyDescent="0.25">
      <c r="A115" s="141" t="s">
        <v>766</v>
      </c>
      <c r="B115" s="108" t="s">
        <v>832</v>
      </c>
      <c r="C115" s="351">
        <v>1584814877.8399999</v>
      </c>
      <c r="D115" s="348">
        <v>231022576.94</v>
      </c>
      <c r="E115" s="109">
        <v>0.20238420367240906</v>
      </c>
      <c r="F115" s="109">
        <v>8.6526000000000006E-2</v>
      </c>
    </row>
    <row r="116" spans="1:6" x14ac:dyDescent="0.25">
      <c r="A116" s="141" t="s">
        <v>766</v>
      </c>
      <c r="B116" s="108" t="s">
        <v>821</v>
      </c>
      <c r="C116" s="351">
        <v>276936920.45999998</v>
      </c>
      <c r="D116" s="348">
        <v>40369813.479999997</v>
      </c>
      <c r="E116" s="109">
        <v>1.2941610068082809E-2</v>
      </c>
      <c r="F116" s="109">
        <v>3.041E-2</v>
      </c>
    </row>
    <row r="117" spans="1:6" x14ac:dyDescent="0.25">
      <c r="A117" s="141" t="s">
        <v>767</v>
      </c>
      <c r="B117" s="108" t="s">
        <v>901</v>
      </c>
      <c r="C117" s="351">
        <v>640062606.97000003</v>
      </c>
      <c r="D117" s="348">
        <v>93303587.019999996</v>
      </c>
      <c r="E117" s="109">
        <v>4.2085852473974228E-3</v>
      </c>
      <c r="F117" s="109">
        <v>4.5089000000000004E-2</v>
      </c>
    </row>
    <row r="118" spans="1:6" x14ac:dyDescent="0.25">
      <c r="A118" s="141" t="s">
        <v>767</v>
      </c>
      <c r="B118" s="108" t="s">
        <v>721</v>
      </c>
      <c r="C118" s="351">
        <v>176314516.16999999</v>
      </c>
      <c r="D118" s="348">
        <v>25701824.510000002</v>
      </c>
      <c r="E118" s="109">
        <v>1.5849979594349861E-2</v>
      </c>
      <c r="F118" s="109">
        <v>2.4041E-2</v>
      </c>
    </row>
    <row r="119" spans="1:6" x14ac:dyDescent="0.25">
      <c r="A119" s="141" t="s">
        <v>768</v>
      </c>
      <c r="B119" s="108" t="s">
        <v>822</v>
      </c>
      <c r="C119" s="351">
        <v>323084925.49000001</v>
      </c>
      <c r="D119" s="348">
        <v>47096927.909999996</v>
      </c>
      <c r="E119" s="109">
        <v>-8.7558881205040962E-5</v>
      </c>
      <c r="F119" s="109">
        <v>2.4296000000000002E-2</v>
      </c>
    </row>
    <row r="120" spans="1:6" x14ac:dyDescent="0.25">
      <c r="A120" s="141" t="s">
        <v>768</v>
      </c>
      <c r="B120" s="108" t="s">
        <v>773</v>
      </c>
      <c r="C120" s="351">
        <v>392411569.22000003</v>
      </c>
      <c r="D120" s="348">
        <v>57202852.659999996</v>
      </c>
      <c r="E120" s="109">
        <v>-0.1102495938539505</v>
      </c>
      <c r="F120" s="109">
        <v>3.9631000000000007E-2</v>
      </c>
    </row>
    <row r="121" spans="1:6" ht="0" hidden="1" customHeight="1" x14ac:dyDescent="0.25">
      <c r="A121" s="141"/>
      <c r="B121" s="108"/>
      <c r="C121" s="268"/>
      <c r="D121" s="269"/>
      <c r="E121" s="109"/>
      <c r="F121" s="142"/>
    </row>
    <row r="122" spans="1:6" ht="0" hidden="1" customHeight="1" x14ac:dyDescent="0.25">
      <c r="A122" s="141"/>
      <c r="B122" s="108"/>
      <c r="C122" s="268"/>
      <c r="D122" s="269"/>
      <c r="E122" s="109"/>
      <c r="F122" s="142"/>
    </row>
    <row r="123" spans="1:6" ht="0" hidden="1" customHeight="1" x14ac:dyDescent="0.25">
      <c r="A123" s="141"/>
      <c r="B123" s="108"/>
      <c r="C123" s="268"/>
      <c r="D123" s="269"/>
      <c r="E123" s="109"/>
      <c r="F123" s="142"/>
    </row>
    <row r="124" spans="1:6" ht="0" hidden="1" customHeight="1" x14ac:dyDescent="0.25">
      <c r="A124" s="141"/>
      <c r="B124" s="108"/>
      <c r="C124" s="268"/>
      <c r="D124" s="269"/>
      <c r="E124" s="109"/>
      <c r="F124" s="142"/>
    </row>
    <row r="125" spans="1:6" ht="0" hidden="1" customHeight="1" x14ac:dyDescent="0.25">
      <c r="A125" s="141"/>
      <c r="B125" s="108"/>
      <c r="C125" s="268"/>
      <c r="D125" s="269"/>
      <c r="E125" s="109"/>
      <c r="F125" s="142"/>
    </row>
    <row r="126" spans="1:6" ht="0" hidden="1" customHeight="1" x14ac:dyDescent="0.25">
      <c r="A126" s="141"/>
      <c r="B126" s="108"/>
      <c r="C126" s="267"/>
      <c r="D126" s="269"/>
      <c r="E126" s="109"/>
      <c r="F126" s="142"/>
    </row>
    <row r="127" spans="1:6" ht="0" hidden="1" customHeight="1" x14ac:dyDescent="0.25">
      <c r="A127" s="141"/>
      <c r="B127" s="108"/>
      <c r="C127" s="267"/>
      <c r="D127" s="269"/>
      <c r="E127" s="109"/>
      <c r="F127" s="142"/>
    </row>
    <row r="128" spans="1:6" ht="0" hidden="1" customHeight="1" x14ac:dyDescent="0.25">
      <c r="A128" s="141"/>
      <c r="B128" s="108"/>
      <c r="C128" s="267"/>
      <c r="D128" s="269"/>
      <c r="E128" s="109"/>
      <c r="F128" s="142"/>
    </row>
    <row r="129" spans="1:6" ht="0" hidden="1" customHeight="1" x14ac:dyDescent="0.25">
      <c r="A129" s="141"/>
      <c r="B129" s="108"/>
      <c r="C129" s="267"/>
      <c r="D129" s="269"/>
      <c r="E129" s="109"/>
      <c r="F129" s="142"/>
    </row>
    <row r="130" spans="1:6" ht="0" hidden="1" customHeight="1" x14ac:dyDescent="0.25">
      <c r="A130" s="141"/>
      <c r="B130" s="108"/>
      <c r="C130" s="267"/>
      <c r="D130" s="269"/>
      <c r="E130" s="109"/>
      <c r="F130" s="142"/>
    </row>
    <row r="131" spans="1:6" ht="0" hidden="1" customHeight="1" x14ac:dyDescent="0.25">
      <c r="A131" s="141"/>
      <c r="B131" s="108"/>
      <c r="C131" s="267"/>
      <c r="D131" s="269"/>
      <c r="E131" s="109"/>
      <c r="F131" s="142"/>
    </row>
    <row r="132" spans="1:6" ht="0" hidden="1" customHeight="1" x14ac:dyDescent="0.25">
      <c r="A132" s="141"/>
      <c r="B132" s="108"/>
      <c r="C132" s="267"/>
      <c r="D132" s="269"/>
      <c r="E132" s="109"/>
      <c r="F132" s="142"/>
    </row>
    <row r="133" spans="1:6" ht="0" hidden="1" customHeight="1" x14ac:dyDescent="0.25">
      <c r="A133" s="141"/>
      <c r="B133" s="108"/>
      <c r="C133" s="267"/>
      <c r="D133" s="269"/>
      <c r="E133" s="109"/>
      <c r="F133" s="142"/>
    </row>
    <row r="134" spans="1:6" ht="0" hidden="1" customHeight="1" x14ac:dyDescent="0.25">
      <c r="A134" s="141"/>
      <c r="B134" s="108"/>
      <c r="C134" s="267"/>
      <c r="D134" s="269"/>
      <c r="E134" s="109"/>
      <c r="F134" s="142"/>
    </row>
    <row r="135" spans="1:6" ht="0" hidden="1" customHeight="1" x14ac:dyDescent="0.25">
      <c r="A135" s="141"/>
      <c r="B135" s="108"/>
      <c r="C135" s="268"/>
      <c r="D135" s="269"/>
      <c r="E135" s="109"/>
      <c r="F135" s="142"/>
    </row>
    <row r="136" spans="1:6" ht="0" hidden="1" customHeight="1" x14ac:dyDescent="0.25">
      <c r="A136" s="141"/>
      <c r="B136" s="108"/>
      <c r="C136" s="268"/>
      <c r="D136" s="269"/>
      <c r="E136" s="109"/>
      <c r="F136" s="142"/>
    </row>
    <row r="137" spans="1:6" ht="0" hidden="1" customHeight="1" x14ac:dyDescent="0.25">
      <c r="A137" s="141"/>
      <c r="B137" s="108"/>
      <c r="C137" s="268"/>
      <c r="D137" s="269"/>
      <c r="E137" s="109"/>
      <c r="F137" s="142"/>
    </row>
    <row r="138" spans="1:6" ht="0" hidden="1" customHeight="1" x14ac:dyDescent="0.25">
      <c r="A138" s="141"/>
      <c r="B138" s="108"/>
      <c r="C138" s="268"/>
      <c r="D138" s="269"/>
      <c r="E138" s="109"/>
      <c r="F138" s="142"/>
    </row>
    <row r="139" spans="1:6" ht="0" hidden="1" customHeight="1" x14ac:dyDescent="0.25">
      <c r="A139" s="141"/>
      <c r="B139" s="108"/>
      <c r="C139" s="268"/>
      <c r="D139" s="269"/>
      <c r="E139" s="109"/>
      <c r="F139" s="142"/>
    </row>
    <row r="140" spans="1:6" ht="0" hidden="1" customHeight="1" x14ac:dyDescent="0.25">
      <c r="A140" s="141"/>
      <c r="B140" s="108"/>
      <c r="C140" s="268"/>
      <c r="D140" s="269"/>
      <c r="E140" s="109"/>
      <c r="F140" s="142"/>
    </row>
    <row r="141" spans="1:6" ht="0" hidden="1" customHeight="1" x14ac:dyDescent="0.25">
      <c r="A141" s="141"/>
      <c r="B141" s="108"/>
      <c r="C141" s="268"/>
      <c r="D141" s="269"/>
      <c r="E141" s="109"/>
      <c r="F141" s="142"/>
    </row>
    <row r="142" spans="1:6" x14ac:dyDescent="0.25">
      <c r="A142" s="181" t="s">
        <v>111</v>
      </c>
      <c r="B142" s="182"/>
      <c r="C142" s="177">
        <v>11066176105.93</v>
      </c>
      <c r="D142" s="177">
        <v>1613145204.9400001</v>
      </c>
      <c r="E142" s="182"/>
      <c r="F142" s="186"/>
    </row>
    <row r="143" spans="1:6" ht="4.5" customHeight="1" x14ac:dyDescent="0.25">
      <c r="A143" s="148"/>
      <c r="B143" s="149"/>
      <c r="C143" s="150"/>
      <c r="D143" s="150"/>
      <c r="E143" s="149"/>
      <c r="F143" s="151"/>
    </row>
    <row r="144" spans="1:6" x14ac:dyDescent="0.25">
      <c r="A144" s="261" t="s">
        <v>1076</v>
      </c>
      <c r="B144" s="182"/>
      <c r="C144" s="177"/>
      <c r="D144" s="177"/>
      <c r="E144" s="182"/>
      <c r="F144" s="186"/>
    </row>
    <row r="145" spans="1:6" x14ac:dyDescent="0.25">
      <c r="A145" s="141" t="s">
        <v>317</v>
      </c>
      <c r="B145" s="108" t="s">
        <v>828</v>
      </c>
      <c r="C145" s="351">
        <v>110127416.31</v>
      </c>
      <c r="D145" s="348">
        <v>110127416.31</v>
      </c>
      <c r="E145" s="109">
        <v>0.1537553071975708</v>
      </c>
      <c r="F145" s="109">
        <v>5.8661000000000005E-2</v>
      </c>
    </row>
    <row r="146" spans="1:6" x14ac:dyDescent="0.25">
      <c r="A146" s="141" t="s">
        <v>630</v>
      </c>
      <c r="B146" s="108" t="s">
        <v>1061</v>
      </c>
      <c r="C146" s="351">
        <v>79494535.239999995</v>
      </c>
      <c r="D146" s="348">
        <v>79494535.239999995</v>
      </c>
      <c r="E146" s="109">
        <v>-3.2645009458065033E-2</v>
      </c>
      <c r="F146" s="109">
        <v>9.776E-3</v>
      </c>
    </row>
    <row r="147" spans="1:6" x14ac:dyDescent="0.25">
      <c r="A147" s="141" t="s">
        <v>767</v>
      </c>
      <c r="B147" s="108" t="s">
        <v>1062</v>
      </c>
      <c r="C147" s="351">
        <v>9425191.3000000007</v>
      </c>
      <c r="D147" s="348">
        <v>9425191.3000000007</v>
      </c>
      <c r="E147" s="109">
        <v>3.8958140648901463E-3</v>
      </c>
      <c r="F147" s="109">
        <v>4.5910000000000005E-3</v>
      </c>
    </row>
    <row r="148" spans="1:6" ht="0" hidden="1" customHeight="1" x14ac:dyDescent="0.25">
      <c r="A148" s="141"/>
      <c r="B148" s="108"/>
      <c r="C148" s="268"/>
      <c r="D148" s="269"/>
      <c r="E148" s="109"/>
      <c r="F148" s="142"/>
    </row>
    <row r="149" spans="1:6" ht="0" hidden="1" customHeight="1" x14ac:dyDescent="0.25">
      <c r="A149" s="141"/>
      <c r="B149" s="108"/>
      <c r="C149" s="268"/>
      <c r="D149" s="269"/>
      <c r="E149" s="109"/>
      <c r="F149" s="142"/>
    </row>
    <row r="150" spans="1:6" ht="0" hidden="1" customHeight="1" x14ac:dyDescent="0.25">
      <c r="A150" s="141"/>
      <c r="B150" s="108"/>
      <c r="C150" s="268"/>
      <c r="D150" s="269"/>
      <c r="E150" s="109"/>
      <c r="F150" s="142"/>
    </row>
    <row r="151" spans="1:6" ht="0" hidden="1" customHeight="1" x14ac:dyDescent="0.25">
      <c r="A151" s="141"/>
      <c r="B151" s="108"/>
      <c r="C151" s="268"/>
      <c r="D151" s="269"/>
      <c r="E151" s="109"/>
      <c r="F151" s="142"/>
    </row>
    <row r="152" spans="1:6" ht="0" hidden="1" customHeight="1" x14ac:dyDescent="0.25">
      <c r="A152" s="141"/>
      <c r="B152" s="108"/>
      <c r="C152" s="268"/>
      <c r="D152" s="269"/>
      <c r="E152" s="109"/>
      <c r="F152" s="142"/>
    </row>
    <row r="153" spans="1:6" ht="0" hidden="1" customHeight="1" x14ac:dyDescent="0.25">
      <c r="A153" s="141"/>
      <c r="B153" s="108"/>
      <c r="C153" s="268"/>
      <c r="D153" s="269"/>
      <c r="E153" s="109"/>
      <c r="F153" s="142"/>
    </row>
    <row r="154" spans="1:6" ht="0" hidden="1" customHeight="1" x14ac:dyDescent="0.25">
      <c r="A154" s="141"/>
      <c r="B154" s="108"/>
      <c r="C154" s="268"/>
      <c r="D154" s="269"/>
      <c r="E154" s="109"/>
      <c r="F154" s="142"/>
    </row>
    <row r="155" spans="1:6" ht="0" hidden="1" customHeight="1" x14ac:dyDescent="0.25">
      <c r="A155" s="141"/>
      <c r="B155" s="108"/>
      <c r="C155" s="268"/>
      <c r="D155" s="269"/>
      <c r="E155" s="109"/>
      <c r="F155" s="142"/>
    </row>
    <row r="156" spans="1:6" ht="0" hidden="1" customHeight="1" x14ac:dyDescent="0.25">
      <c r="A156" s="141"/>
      <c r="B156" s="108"/>
      <c r="C156" s="268"/>
      <c r="D156" s="269"/>
      <c r="E156" s="109"/>
      <c r="F156" s="142"/>
    </row>
    <row r="157" spans="1:6" ht="0" hidden="1" customHeight="1" x14ac:dyDescent="0.25">
      <c r="A157" s="141"/>
      <c r="B157" s="108"/>
      <c r="C157" s="268"/>
      <c r="D157" s="269"/>
      <c r="E157" s="109"/>
      <c r="F157" s="142"/>
    </row>
    <row r="158" spans="1:6" ht="0" hidden="1" customHeight="1" x14ac:dyDescent="0.25">
      <c r="A158" s="141"/>
      <c r="B158" s="108"/>
      <c r="C158" s="268"/>
      <c r="D158" s="269"/>
      <c r="E158" s="109"/>
      <c r="F158" s="142"/>
    </row>
    <row r="159" spans="1:6" ht="0" hidden="1" customHeight="1" x14ac:dyDescent="0.25">
      <c r="A159" s="141"/>
      <c r="B159" s="108"/>
      <c r="C159" s="268"/>
      <c r="D159" s="269"/>
      <c r="E159" s="109"/>
      <c r="F159" s="142"/>
    </row>
    <row r="160" spans="1:6" ht="0" hidden="1" customHeight="1" x14ac:dyDescent="0.25">
      <c r="A160" s="141"/>
      <c r="B160" s="108"/>
      <c r="C160" s="268"/>
      <c r="D160" s="269"/>
      <c r="E160" s="109"/>
      <c r="F160" s="142"/>
    </row>
    <row r="161" spans="1:6" ht="0" hidden="1" customHeight="1" x14ac:dyDescent="0.25">
      <c r="A161" s="141"/>
      <c r="B161" s="108"/>
      <c r="C161" s="268"/>
      <c r="D161" s="269"/>
      <c r="E161" s="109"/>
      <c r="F161" s="142"/>
    </row>
    <row r="162" spans="1:6" ht="0" hidden="1" customHeight="1" x14ac:dyDescent="0.25">
      <c r="A162" s="141"/>
      <c r="B162" s="108"/>
      <c r="C162" s="268"/>
      <c r="D162" s="269"/>
      <c r="E162" s="109"/>
      <c r="F162" s="142"/>
    </row>
    <row r="163" spans="1:6" ht="0" hidden="1" customHeight="1" x14ac:dyDescent="0.25">
      <c r="A163" s="141"/>
      <c r="B163" s="108"/>
      <c r="C163" s="268"/>
      <c r="D163" s="269"/>
      <c r="E163" s="109"/>
      <c r="F163" s="142"/>
    </row>
    <row r="164" spans="1:6" ht="0" hidden="1" customHeight="1" x14ac:dyDescent="0.25">
      <c r="A164" s="141"/>
      <c r="B164" s="108"/>
      <c r="C164" s="268"/>
      <c r="D164" s="269"/>
      <c r="E164" s="109"/>
      <c r="F164" s="142"/>
    </row>
    <row r="165" spans="1:6" ht="0" hidden="1" customHeight="1" x14ac:dyDescent="0.25">
      <c r="A165" s="141"/>
      <c r="B165" s="108"/>
      <c r="C165" s="268"/>
      <c r="D165" s="269"/>
      <c r="E165" s="109"/>
      <c r="F165" s="142"/>
    </row>
    <row r="166" spans="1:6" ht="0" hidden="1" customHeight="1" x14ac:dyDescent="0.25">
      <c r="A166" s="141"/>
      <c r="B166" s="108"/>
      <c r="C166" s="268"/>
      <c r="D166" s="269"/>
      <c r="E166" s="109"/>
      <c r="F166" s="142"/>
    </row>
    <row r="167" spans="1:6" ht="0" hidden="1" customHeight="1" x14ac:dyDescent="0.25">
      <c r="A167" s="141"/>
      <c r="B167" s="108"/>
      <c r="C167" s="268"/>
      <c r="D167" s="269"/>
      <c r="E167" s="109"/>
      <c r="F167" s="142"/>
    </row>
    <row r="168" spans="1:6" ht="0" hidden="1" customHeight="1" x14ac:dyDescent="0.25">
      <c r="A168" s="141"/>
      <c r="B168" s="108"/>
      <c r="C168" s="268"/>
      <c r="D168" s="269"/>
      <c r="E168" s="109"/>
      <c r="F168" s="142"/>
    </row>
    <row r="169" spans="1:6" ht="0" hidden="1" customHeight="1" x14ac:dyDescent="0.25">
      <c r="A169" s="141"/>
      <c r="B169" s="108"/>
      <c r="C169" s="268"/>
      <c r="D169" s="269"/>
      <c r="E169" s="109"/>
      <c r="F169" s="142"/>
    </row>
    <row r="170" spans="1:6" ht="0" hidden="1" customHeight="1" x14ac:dyDescent="0.25">
      <c r="A170" s="141"/>
      <c r="B170" s="108"/>
      <c r="C170" s="268"/>
      <c r="D170" s="269"/>
      <c r="E170" s="109"/>
      <c r="F170" s="142"/>
    </row>
    <row r="171" spans="1:6" ht="0" hidden="1" customHeight="1" x14ac:dyDescent="0.25">
      <c r="A171" s="141"/>
      <c r="B171" s="108"/>
      <c r="C171" s="268"/>
      <c r="D171" s="269"/>
      <c r="E171" s="109"/>
      <c r="F171" s="142"/>
    </row>
    <row r="172" spans="1:6" ht="0" hidden="1" customHeight="1" x14ac:dyDescent="0.25">
      <c r="A172" s="141"/>
      <c r="B172" s="108"/>
      <c r="C172" s="268"/>
      <c r="D172" s="269"/>
      <c r="E172" s="109"/>
      <c r="F172" s="142"/>
    </row>
    <row r="173" spans="1:6" ht="0" hidden="1" customHeight="1" x14ac:dyDescent="0.25">
      <c r="A173" s="141"/>
      <c r="B173" s="108"/>
      <c r="C173" s="268"/>
      <c r="D173" s="269"/>
      <c r="E173" s="109"/>
      <c r="F173" s="142"/>
    </row>
    <row r="174" spans="1:6" ht="0" hidden="1" customHeight="1" x14ac:dyDescent="0.25">
      <c r="A174" s="141"/>
      <c r="B174" s="108"/>
      <c r="C174" s="268"/>
      <c r="D174" s="269"/>
      <c r="E174" s="109"/>
      <c r="F174" s="142"/>
    </row>
    <row r="175" spans="1:6" ht="0" hidden="1" customHeight="1" x14ac:dyDescent="0.25">
      <c r="A175" s="141"/>
      <c r="B175" s="108"/>
      <c r="C175" s="268"/>
      <c r="D175" s="269"/>
      <c r="E175" s="109"/>
      <c r="F175" s="142"/>
    </row>
    <row r="176" spans="1:6" ht="0" hidden="1" customHeight="1" x14ac:dyDescent="0.25">
      <c r="A176" s="141"/>
      <c r="B176" s="108"/>
      <c r="C176" s="268"/>
      <c r="D176" s="269"/>
      <c r="E176" s="109"/>
      <c r="F176" s="142"/>
    </row>
    <row r="177" spans="1:6" ht="0" hidden="1" customHeight="1" x14ac:dyDescent="0.25">
      <c r="A177" s="141"/>
      <c r="B177" s="108"/>
      <c r="C177" s="268"/>
      <c r="D177" s="269"/>
      <c r="E177" s="109"/>
      <c r="F177" s="142"/>
    </row>
    <row r="178" spans="1:6" ht="0" hidden="1" customHeight="1" x14ac:dyDescent="0.25">
      <c r="A178" s="141"/>
      <c r="B178" s="108"/>
      <c r="C178" s="268"/>
      <c r="D178" s="269"/>
      <c r="E178" s="109"/>
      <c r="F178" s="142"/>
    </row>
    <row r="179" spans="1:6" ht="0" hidden="1" customHeight="1" x14ac:dyDescent="0.25">
      <c r="A179" s="141"/>
      <c r="B179" s="108"/>
      <c r="C179" s="268"/>
      <c r="D179" s="269"/>
      <c r="E179" s="109"/>
      <c r="F179" s="142"/>
    </row>
    <row r="180" spans="1:6" ht="0" hidden="1" customHeight="1" x14ac:dyDescent="0.25">
      <c r="A180" s="141"/>
      <c r="B180" s="108"/>
      <c r="C180" s="268"/>
      <c r="D180" s="269"/>
      <c r="E180" s="109"/>
      <c r="F180" s="142"/>
    </row>
    <row r="181" spans="1:6" ht="0" hidden="1" customHeight="1" x14ac:dyDescent="0.25">
      <c r="A181" s="141"/>
      <c r="B181" s="108"/>
      <c r="C181" s="268"/>
      <c r="D181" s="269"/>
      <c r="E181" s="109"/>
      <c r="F181" s="142"/>
    </row>
    <row r="182" spans="1:6" ht="0" hidden="1" customHeight="1" x14ac:dyDescent="0.25">
      <c r="A182" s="141"/>
      <c r="B182" s="108"/>
      <c r="C182" s="268"/>
      <c r="D182" s="269"/>
      <c r="E182" s="109"/>
      <c r="F182" s="142"/>
    </row>
    <row r="183" spans="1:6" ht="0" hidden="1" customHeight="1" x14ac:dyDescent="0.25">
      <c r="A183" s="141"/>
      <c r="B183" s="108"/>
      <c r="C183" s="268"/>
      <c r="D183" s="269"/>
      <c r="E183" s="109"/>
      <c r="F183" s="142"/>
    </row>
    <row r="184" spans="1:6" ht="0" hidden="1" customHeight="1" x14ac:dyDescent="0.25">
      <c r="A184" s="141"/>
      <c r="B184" s="108"/>
      <c r="C184" s="268"/>
      <c r="D184" s="269"/>
      <c r="E184" s="109"/>
      <c r="F184" s="142"/>
    </row>
    <row r="185" spans="1:6" ht="0" hidden="1" customHeight="1" x14ac:dyDescent="0.25">
      <c r="A185" s="141"/>
      <c r="B185" s="108"/>
      <c r="C185" s="268"/>
      <c r="D185" s="269"/>
      <c r="E185" s="109"/>
      <c r="F185" s="142"/>
    </row>
    <row r="186" spans="1:6" ht="0" hidden="1" customHeight="1" x14ac:dyDescent="0.25">
      <c r="A186" s="141"/>
      <c r="B186" s="108"/>
      <c r="C186" s="268"/>
      <c r="D186" s="269"/>
      <c r="E186" s="109"/>
      <c r="F186" s="142"/>
    </row>
    <row r="187" spans="1:6" ht="0" hidden="1" customHeight="1" x14ac:dyDescent="0.25">
      <c r="A187" s="141"/>
      <c r="B187" s="108"/>
      <c r="C187" s="268"/>
      <c r="D187" s="269"/>
      <c r="E187" s="109"/>
      <c r="F187" s="142"/>
    </row>
    <row r="188" spans="1:6" ht="0" hidden="1" customHeight="1" x14ac:dyDescent="0.25">
      <c r="A188" s="141"/>
      <c r="B188" s="108"/>
      <c r="C188" s="268"/>
      <c r="D188" s="269"/>
      <c r="E188" s="109"/>
      <c r="F188" s="142"/>
    </row>
    <row r="189" spans="1:6" ht="0" hidden="1" customHeight="1" x14ac:dyDescent="0.25">
      <c r="A189" s="141"/>
      <c r="B189" s="108"/>
      <c r="C189" s="268"/>
      <c r="D189" s="269"/>
      <c r="E189" s="109"/>
      <c r="F189" s="142"/>
    </row>
    <row r="190" spans="1:6" ht="0" hidden="1" customHeight="1" x14ac:dyDescent="0.25">
      <c r="A190" s="141"/>
      <c r="B190" s="108"/>
      <c r="C190" s="268"/>
      <c r="D190" s="269"/>
      <c r="E190" s="109"/>
      <c r="F190" s="142"/>
    </row>
    <row r="191" spans="1:6" ht="0" hidden="1" customHeight="1" x14ac:dyDescent="0.25">
      <c r="A191" s="141"/>
      <c r="B191" s="108"/>
      <c r="C191" s="268"/>
      <c r="D191" s="269"/>
      <c r="E191" s="109"/>
      <c r="F191" s="142"/>
    </row>
    <row r="192" spans="1:6" ht="0" hidden="1" customHeight="1" x14ac:dyDescent="0.25">
      <c r="A192" s="141"/>
      <c r="B192" s="108"/>
      <c r="C192" s="268"/>
      <c r="D192" s="269"/>
      <c r="E192" s="109"/>
      <c r="F192" s="142"/>
    </row>
    <row r="193" spans="1:6" x14ac:dyDescent="0.25">
      <c r="A193" s="181" t="s">
        <v>119</v>
      </c>
      <c r="B193" s="182"/>
      <c r="C193" s="177">
        <f>SUM(C145:C147)</f>
        <v>199047142.85000002</v>
      </c>
      <c r="D193" s="177">
        <f>SUM(D145:D147)</f>
        <v>199047142.85000002</v>
      </c>
      <c r="E193" s="182"/>
      <c r="F193" s="186"/>
    </row>
    <row r="194" spans="1:6" x14ac:dyDescent="0.25">
      <c r="A194" s="454" t="s">
        <v>120</v>
      </c>
      <c r="B194" s="455"/>
      <c r="C194" s="455"/>
      <c r="D194" s="177">
        <f>D142+D193</f>
        <v>1812192347.79</v>
      </c>
      <c r="E194" s="187"/>
      <c r="F194" s="188"/>
    </row>
    <row r="195" spans="1:6" ht="5.25" customHeight="1" x14ac:dyDescent="0.25">
      <c r="A195" s="261"/>
      <c r="B195" s="262"/>
      <c r="C195" s="262"/>
      <c r="D195" s="177"/>
      <c r="E195" s="187"/>
      <c r="F195" s="188"/>
    </row>
    <row r="196" spans="1:6" ht="15.75" thickBot="1" x14ac:dyDescent="0.3">
      <c r="A196" s="456" t="s">
        <v>121</v>
      </c>
      <c r="B196" s="457"/>
      <c r="C196" s="189"/>
      <c r="D196" s="190">
        <f>D194+D90</f>
        <v>3000686753.9200001</v>
      </c>
      <c r="E196" s="189"/>
      <c r="F196" s="191"/>
    </row>
    <row r="197" spans="1:6" ht="6.75" customHeight="1" x14ac:dyDescent="0.25">
      <c r="A197" s="152"/>
      <c r="B197" s="152"/>
      <c r="C197" s="152"/>
      <c r="D197" s="152"/>
      <c r="E197" s="152"/>
      <c r="F197" s="152"/>
    </row>
    <row r="198" spans="1:6" x14ac:dyDescent="0.25"/>
    <row r="199" spans="1:6" x14ac:dyDescent="0.25">
      <c r="A199" s="125" t="s">
        <v>2</v>
      </c>
    </row>
    <row r="200" spans="1:6" x14ac:dyDescent="0.25"/>
    <row r="201" spans="1:6" x14ac:dyDescent="0.25"/>
    <row r="202" spans="1:6" x14ac:dyDescent="0.25"/>
    <row r="203" spans="1:6" x14ac:dyDescent="0.25"/>
    <row r="204" spans="1:6" x14ac:dyDescent="0.25"/>
    <row r="205" spans="1:6" x14ac:dyDescent="0.25"/>
    <row r="206" spans="1:6" x14ac:dyDescent="0.25"/>
    <row r="207" spans="1:6" x14ac:dyDescent="0.25"/>
    <row r="208" spans="1:6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</sheetData>
  <mergeCells count="28">
    <mergeCell ref="B7:B8"/>
    <mergeCell ref="C7:C8"/>
    <mergeCell ref="A4:F4"/>
    <mergeCell ref="D112:D113"/>
    <mergeCell ref="A43:B43"/>
    <mergeCell ref="A85:B85"/>
    <mergeCell ref="A90:C90"/>
    <mergeCell ref="A94:A95"/>
    <mergeCell ref="B94:B95"/>
    <mergeCell ref="C94:C95"/>
    <mergeCell ref="A87:D87"/>
    <mergeCell ref="A92:F92"/>
    <mergeCell ref="A194:C194"/>
    <mergeCell ref="A196:B196"/>
    <mergeCell ref="D7:D8"/>
    <mergeCell ref="A1:F1"/>
    <mergeCell ref="A2:F2"/>
    <mergeCell ref="A3:F3"/>
    <mergeCell ref="A6:D6"/>
    <mergeCell ref="A45:D45"/>
    <mergeCell ref="A86:D86"/>
    <mergeCell ref="D94:D95"/>
    <mergeCell ref="C101:C102"/>
    <mergeCell ref="D101:D102"/>
    <mergeCell ref="C103:C104"/>
    <mergeCell ref="D103:D104"/>
    <mergeCell ref="C112:C113"/>
    <mergeCell ref="A7:A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28"/>
  <sheetViews>
    <sheetView workbookViewId="0">
      <selection activeCell="IW22" sqref="IW22"/>
    </sheetView>
  </sheetViews>
  <sheetFormatPr baseColWidth="10" defaultColWidth="0" defaultRowHeight="15" zeroHeight="1" x14ac:dyDescent="0.25"/>
  <cols>
    <col min="1" max="1" width="63.5703125" style="124" customWidth="1"/>
    <col min="2" max="2" width="34" style="124" customWidth="1"/>
    <col min="3" max="3" width="22.140625" style="124" customWidth="1"/>
    <col min="4" max="255" width="11.42578125" style="124" hidden="1"/>
    <col min="256" max="256" width="11.85546875" style="124" hidden="1"/>
    <col min="257" max="257" width="63.5703125" style="124" customWidth="1"/>
    <col min="258" max="258" width="34" style="124" customWidth="1"/>
    <col min="259" max="259" width="22.140625" style="124" customWidth="1"/>
    <col min="260" max="512" width="11.42578125" style="124" hidden="1"/>
    <col min="513" max="513" width="63.5703125" style="124" customWidth="1"/>
    <col min="514" max="514" width="34" style="124" customWidth="1"/>
    <col min="515" max="515" width="22.140625" style="124" customWidth="1"/>
    <col min="516" max="768" width="11.42578125" style="124" hidden="1"/>
    <col min="769" max="769" width="63.5703125" style="124" customWidth="1"/>
    <col min="770" max="770" width="34" style="124" customWidth="1"/>
    <col min="771" max="771" width="22.140625" style="124" customWidth="1"/>
    <col min="772" max="1024" width="11.42578125" style="124" hidden="1"/>
    <col min="1025" max="1025" width="63.5703125" style="124" customWidth="1"/>
    <col min="1026" max="1026" width="34" style="124" customWidth="1"/>
    <col min="1027" max="1027" width="22.140625" style="124" customWidth="1"/>
    <col min="1028" max="1280" width="11.42578125" style="124" hidden="1"/>
    <col min="1281" max="1281" width="63.5703125" style="124" customWidth="1"/>
    <col min="1282" max="1282" width="34" style="124" customWidth="1"/>
    <col min="1283" max="1283" width="22.140625" style="124" customWidth="1"/>
    <col min="1284" max="1536" width="11.42578125" style="124" hidden="1"/>
    <col min="1537" max="1537" width="63.5703125" style="124" customWidth="1"/>
    <col min="1538" max="1538" width="34" style="124" customWidth="1"/>
    <col min="1539" max="1539" width="22.140625" style="124" customWidth="1"/>
    <col min="1540" max="1792" width="11.42578125" style="124" hidden="1"/>
    <col min="1793" max="1793" width="63.5703125" style="124" customWidth="1"/>
    <col min="1794" max="1794" width="34" style="124" customWidth="1"/>
    <col min="1795" max="1795" width="22.140625" style="124" customWidth="1"/>
    <col min="1796" max="2048" width="11.42578125" style="124" hidden="1"/>
    <col min="2049" max="2049" width="63.5703125" style="124" customWidth="1"/>
    <col min="2050" max="2050" width="34" style="124" customWidth="1"/>
    <col min="2051" max="2051" width="22.140625" style="124" customWidth="1"/>
    <col min="2052" max="2304" width="11.42578125" style="124" hidden="1"/>
    <col min="2305" max="2305" width="63.5703125" style="124" customWidth="1"/>
    <col min="2306" max="2306" width="34" style="124" customWidth="1"/>
    <col min="2307" max="2307" width="22.140625" style="124" customWidth="1"/>
    <col min="2308" max="2560" width="11.42578125" style="124" hidden="1"/>
    <col min="2561" max="2561" width="63.5703125" style="124" customWidth="1"/>
    <col min="2562" max="2562" width="34" style="124" customWidth="1"/>
    <col min="2563" max="2563" width="22.140625" style="124" customWidth="1"/>
    <col min="2564" max="2816" width="11.42578125" style="124" hidden="1"/>
    <col min="2817" max="2817" width="63.5703125" style="124" customWidth="1"/>
    <col min="2818" max="2818" width="34" style="124" customWidth="1"/>
    <col min="2819" max="2819" width="22.140625" style="124" customWidth="1"/>
    <col min="2820" max="3072" width="11.42578125" style="124" hidden="1"/>
    <col min="3073" max="3073" width="63.5703125" style="124" customWidth="1"/>
    <col min="3074" max="3074" width="34" style="124" customWidth="1"/>
    <col min="3075" max="3075" width="22.140625" style="124" customWidth="1"/>
    <col min="3076" max="3328" width="11.42578125" style="124" hidden="1"/>
    <col min="3329" max="3329" width="63.5703125" style="124" customWidth="1"/>
    <col min="3330" max="3330" width="34" style="124" customWidth="1"/>
    <col min="3331" max="3331" width="22.140625" style="124" customWidth="1"/>
    <col min="3332" max="3584" width="11.42578125" style="124" hidden="1"/>
    <col min="3585" max="3585" width="63.5703125" style="124" customWidth="1"/>
    <col min="3586" max="3586" width="34" style="124" customWidth="1"/>
    <col min="3587" max="3587" width="22.140625" style="124" customWidth="1"/>
    <col min="3588" max="3840" width="11.42578125" style="124" hidden="1"/>
    <col min="3841" max="3841" width="63.5703125" style="124" customWidth="1"/>
    <col min="3842" max="3842" width="34" style="124" customWidth="1"/>
    <col min="3843" max="3843" width="22.140625" style="124" customWidth="1"/>
    <col min="3844" max="4096" width="11.42578125" style="124" hidden="1"/>
    <col min="4097" max="4097" width="63.5703125" style="124" customWidth="1"/>
    <col min="4098" max="4098" width="34" style="124" customWidth="1"/>
    <col min="4099" max="4099" width="22.140625" style="124" customWidth="1"/>
    <col min="4100" max="4352" width="11.42578125" style="124" hidden="1"/>
    <col min="4353" max="4353" width="63.5703125" style="124" customWidth="1"/>
    <col min="4354" max="4354" width="34" style="124" customWidth="1"/>
    <col min="4355" max="4355" width="22.140625" style="124" customWidth="1"/>
    <col min="4356" max="4608" width="11.42578125" style="124" hidden="1"/>
    <col min="4609" max="4609" width="63.5703125" style="124" customWidth="1"/>
    <col min="4610" max="4610" width="34" style="124" customWidth="1"/>
    <col min="4611" max="4611" width="22.140625" style="124" customWidth="1"/>
    <col min="4612" max="4864" width="11.42578125" style="124" hidden="1"/>
    <col min="4865" max="4865" width="63.5703125" style="124" customWidth="1"/>
    <col min="4866" max="4866" width="34" style="124" customWidth="1"/>
    <col min="4867" max="4867" width="22.140625" style="124" customWidth="1"/>
    <col min="4868" max="5120" width="11.42578125" style="124" hidden="1"/>
    <col min="5121" max="5121" width="63.5703125" style="124" customWidth="1"/>
    <col min="5122" max="5122" width="34" style="124" customWidth="1"/>
    <col min="5123" max="5123" width="22.140625" style="124" customWidth="1"/>
    <col min="5124" max="5376" width="11.42578125" style="124" hidden="1"/>
    <col min="5377" max="5377" width="63.5703125" style="124" customWidth="1"/>
    <col min="5378" max="5378" width="34" style="124" customWidth="1"/>
    <col min="5379" max="5379" width="22.140625" style="124" customWidth="1"/>
    <col min="5380" max="5632" width="11.42578125" style="124" hidden="1"/>
    <col min="5633" max="5633" width="63.5703125" style="124" customWidth="1"/>
    <col min="5634" max="5634" width="34" style="124" customWidth="1"/>
    <col min="5635" max="5635" width="22.140625" style="124" customWidth="1"/>
    <col min="5636" max="5888" width="11.42578125" style="124" hidden="1"/>
    <col min="5889" max="5889" width="63.5703125" style="124" customWidth="1"/>
    <col min="5890" max="5890" width="34" style="124" customWidth="1"/>
    <col min="5891" max="5891" width="22.140625" style="124" customWidth="1"/>
    <col min="5892" max="6144" width="11.42578125" style="124" hidden="1"/>
    <col min="6145" max="6145" width="63.5703125" style="124" customWidth="1"/>
    <col min="6146" max="6146" width="34" style="124" customWidth="1"/>
    <col min="6147" max="6147" width="22.140625" style="124" customWidth="1"/>
    <col min="6148" max="6400" width="11.42578125" style="124" hidden="1"/>
    <col min="6401" max="6401" width="63.5703125" style="124" customWidth="1"/>
    <col min="6402" max="6402" width="34" style="124" customWidth="1"/>
    <col min="6403" max="6403" width="22.140625" style="124" customWidth="1"/>
    <col min="6404" max="6656" width="11.42578125" style="124" hidden="1"/>
    <col min="6657" max="6657" width="63.5703125" style="124" customWidth="1"/>
    <col min="6658" max="6658" width="34" style="124" customWidth="1"/>
    <col min="6659" max="6659" width="22.140625" style="124" customWidth="1"/>
    <col min="6660" max="6912" width="11.42578125" style="124" hidden="1"/>
    <col min="6913" max="6913" width="63.5703125" style="124" customWidth="1"/>
    <col min="6914" max="6914" width="34" style="124" customWidth="1"/>
    <col min="6915" max="6915" width="22.140625" style="124" customWidth="1"/>
    <col min="6916" max="7168" width="11.42578125" style="124" hidden="1"/>
    <col min="7169" max="7169" width="63.5703125" style="124" customWidth="1"/>
    <col min="7170" max="7170" width="34" style="124" customWidth="1"/>
    <col min="7171" max="7171" width="22.140625" style="124" customWidth="1"/>
    <col min="7172" max="7424" width="11.42578125" style="124" hidden="1"/>
    <col min="7425" max="7425" width="63.5703125" style="124" customWidth="1"/>
    <col min="7426" max="7426" width="34" style="124" customWidth="1"/>
    <col min="7427" max="7427" width="22.140625" style="124" customWidth="1"/>
    <col min="7428" max="7680" width="11.42578125" style="124" hidden="1"/>
    <col min="7681" max="7681" width="63.5703125" style="124" customWidth="1"/>
    <col min="7682" max="7682" width="34" style="124" customWidth="1"/>
    <col min="7683" max="7683" width="22.140625" style="124" customWidth="1"/>
    <col min="7684" max="7936" width="11.42578125" style="124" hidden="1"/>
    <col min="7937" max="7937" width="63.5703125" style="124" customWidth="1"/>
    <col min="7938" max="7938" width="34" style="124" customWidth="1"/>
    <col min="7939" max="7939" width="22.140625" style="124" customWidth="1"/>
    <col min="7940" max="8192" width="11.42578125" style="124" hidden="1"/>
    <col min="8193" max="8193" width="63.5703125" style="124" customWidth="1"/>
    <col min="8194" max="8194" width="34" style="124" customWidth="1"/>
    <col min="8195" max="8195" width="22.140625" style="124" customWidth="1"/>
    <col min="8196" max="8448" width="11.42578125" style="124" hidden="1"/>
    <col min="8449" max="8449" width="63.5703125" style="124" customWidth="1"/>
    <col min="8450" max="8450" width="34" style="124" customWidth="1"/>
    <col min="8451" max="8451" width="22.140625" style="124" customWidth="1"/>
    <col min="8452" max="8704" width="11.42578125" style="124" hidden="1"/>
    <col min="8705" max="8705" width="63.5703125" style="124" customWidth="1"/>
    <col min="8706" max="8706" width="34" style="124" customWidth="1"/>
    <col min="8707" max="8707" width="22.140625" style="124" customWidth="1"/>
    <col min="8708" max="8960" width="11.42578125" style="124" hidden="1"/>
    <col min="8961" max="8961" width="63.5703125" style="124" customWidth="1"/>
    <col min="8962" max="8962" width="34" style="124" customWidth="1"/>
    <col min="8963" max="8963" width="22.140625" style="124" customWidth="1"/>
    <col min="8964" max="9216" width="11.42578125" style="124" hidden="1"/>
    <col min="9217" max="9217" width="63.5703125" style="124" customWidth="1"/>
    <col min="9218" max="9218" width="34" style="124" customWidth="1"/>
    <col min="9219" max="9219" width="22.140625" style="124" customWidth="1"/>
    <col min="9220" max="9472" width="11.42578125" style="124" hidden="1"/>
    <col min="9473" max="9473" width="63.5703125" style="124" customWidth="1"/>
    <col min="9474" max="9474" width="34" style="124" customWidth="1"/>
    <col min="9475" max="9475" width="22.140625" style="124" customWidth="1"/>
    <col min="9476" max="9728" width="11.42578125" style="124" hidden="1"/>
    <col min="9729" max="9729" width="63.5703125" style="124" customWidth="1"/>
    <col min="9730" max="9730" width="34" style="124" customWidth="1"/>
    <col min="9731" max="9731" width="22.140625" style="124" customWidth="1"/>
    <col min="9732" max="9984" width="11.42578125" style="124" hidden="1"/>
    <col min="9985" max="9985" width="63.5703125" style="124" customWidth="1"/>
    <col min="9986" max="9986" width="34" style="124" customWidth="1"/>
    <col min="9987" max="9987" width="22.140625" style="124" customWidth="1"/>
    <col min="9988" max="10240" width="11.42578125" style="124" hidden="1"/>
    <col min="10241" max="10241" width="63.5703125" style="124" customWidth="1"/>
    <col min="10242" max="10242" width="34" style="124" customWidth="1"/>
    <col min="10243" max="10243" width="22.140625" style="124" customWidth="1"/>
    <col min="10244" max="10496" width="11.42578125" style="124" hidden="1"/>
    <col min="10497" max="10497" width="63.5703125" style="124" customWidth="1"/>
    <col min="10498" max="10498" width="34" style="124" customWidth="1"/>
    <col min="10499" max="10499" width="22.140625" style="124" customWidth="1"/>
    <col min="10500" max="10752" width="11.42578125" style="124" hidden="1"/>
    <col min="10753" max="10753" width="63.5703125" style="124" customWidth="1"/>
    <col min="10754" max="10754" width="34" style="124" customWidth="1"/>
    <col min="10755" max="10755" width="22.140625" style="124" customWidth="1"/>
    <col min="10756" max="11008" width="11.42578125" style="124" hidden="1"/>
    <col min="11009" max="11009" width="63.5703125" style="124" customWidth="1"/>
    <col min="11010" max="11010" width="34" style="124" customWidth="1"/>
    <col min="11011" max="11011" width="22.140625" style="124" customWidth="1"/>
    <col min="11012" max="11264" width="11.42578125" style="124" hidden="1"/>
    <col min="11265" max="11265" width="63.5703125" style="124" customWidth="1"/>
    <col min="11266" max="11266" width="34" style="124" customWidth="1"/>
    <col min="11267" max="11267" width="22.140625" style="124" customWidth="1"/>
    <col min="11268" max="11520" width="11.42578125" style="124" hidden="1"/>
    <col min="11521" max="11521" width="63.5703125" style="124" customWidth="1"/>
    <col min="11522" max="11522" width="34" style="124" customWidth="1"/>
    <col min="11523" max="11523" width="22.140625" style="124" customWidth="1"/>
    <col min="11524" max="11776" width="11.42578125" style="124" hidden="1"/>
    <col min="11777" max="11777" width="63.5703125" style="124" customWidth="1"/>
    <col min="11778" max="11778" width="34" style="124" customWidth="1"/>
    <col min="11779" max="11779" width="22.140625" style="124" customWidth="1"/>
    <col min="11780" max="12032" width="11.42578125" style="124" hidden="1"/>
    <col min="12033" max="12033" width="63.5703125" style="124" customWidth="1"/>
    <col min="12034" max="12034" width="34" style="124" customWidth="1"/>
    <col min="12035" max="12035" width="22.140625" style="124" customWidth="1"/>
    <col min="12036" max="12288" width="11.42578125" style="124" hidden="1"/>
    <col min="12289" max="12289" width="63.5703125" style="124" customWidth="1"/>
    <col min="12290" max="12290" width="34" style="124" customWidth="1"/>
    <col min="12291" max="12291" width="22.140625" style="124" customWidth="1"/>
    <col min="12292" max="12544" width="11.42578125" style="124" hidden="1"/>
    <col min="12545" max="12545" width="63.5703125" style="124" customWidth="1"/>
    <col min="12546" max="12546" width="34" style="124" customWidth="1"/>
    <col min="12547" max="12547" width="22.140625" style="124" customWidth="1"/>
    <col min="12548" max="12800" width="11.42578125" style="124" hidden="1"/>
    <col min="12801" max="12801" width="63.5703125" style="124" customWidth="1"/>
    <col min="12802" max="12802" width="34" style="124" customWidth="1"/>
    <col min="12803" max="12803" width="22.140625" style="124" customWidth="1"/>
    <col min="12804" max="13056" width="11.42578125" style="124" hidden="1"/>
    <col min="13057" max="13057" width="63.5703125" style="124" customWidth="1"/>
    <col min="13058" max="13058" width="34" style="124" customWidth="1"/>
    <col min="13059" max="13059" width="22.140625" style="124" customWidth="1"/>
    <col min="13060" max="13312" width="11.42578125" style="124" hidden="1"/>
    <col min="13313" max="13313" width="63.5703125" style="124" customWidth="1"/>
    <col min="13314" max="13314" width="34" style="124" customWidth="1"/>
    <col min="13315" max="13315" width="22.140625" style="124" customWidth="1"/>
    <col min="13316" max="13568" width="11.42578125" style="124" hidden="1"/>
    <col min="13569" max="13569" width="63.5703125" style="124" customWidth="1"/>
    <col min="13570" max="13570" width="34" style="124" customWidth="1"/>
    <col min="13571" max="13571" width="22.140625" style="124" customWidth="1"/>
    <col min="13572" max="13824" width="11.42578125" style="124" hidden="1"/>
    <col min="13825" max="13825" width="63.5703125" style="124" customWidth="1"/>
    <col min="13826" max="13826" width="34" style="124" customWidth="1"/>
    <col min="13827" max="13827" width="22.140625" style="124" customWidth="1"/>
    <col min="13828" max="14080" width="11.42578125" style="124" hidden="1"/>
    <col min="14081" max="14081" width="63.5703125" style="124" customWidth="1"/>
    <col min="14082" max="14082" width="34" style="124" customWidth="1"/>
    <col min="14083" max="14083" width="22.140625" style="124" customWidth="1"/>
    <col min="14084" max="14336" width="11.42578125" style="124" hidden="1"/>
    <col min="14337" max="14337" width="63.5703125" style="124" customWidth="1"/>
    <col min="14338" max="14338" width="34" style="124" customWidth="1"/>
    <col min="14339" max="14339" width="22.140625" style="124" customWidth="1"/>
    <col min="14340" max="14592" width="11.42578125" style="124" hidden="1"/>
    <col min="14593" max="14593" width="63.5703125" style="124" customWidth="1"/>
    <col min="14594" max="14594" width="34" style="124" customWidth="1"/>
    <col min="14595" max="14595" width="22.140625" style="124" customWidth="1"/>
    <col min="14596" max="14848" width="11.42578125" style="124" hidden="1"/>
    <col min="14849" max="14849" width="63.5703125" style="124" customWidth="1"/>
    <col min="14850" max="14850" width="34" style="124" customWidth="1"/>
    <col min="14851" max="14851" width="22.140625" style="124" customWidth="1"/>
    <col min="14852" max="15104" width="11.42578125" style="124" hidden="1"/>
    <col min="15105" max="15105" width="63.5703125" style="124" customWidth="1"/>
    <col min="15106" max="15106" width="34" style="124" customWidth="1"/>
    <col min="15107" max="15107" width="22.140625" style="124" customWidth="1"/>
    <col min="15108" max="15360" width="11.42578125" style="124" hidden="1"/>
    <col min="15361" max="15361" width="63.5703125" style="124" customWidth="1"/>
    <col min="15362" max="15362" width="34" style="124" customWidth="1"/>
    <col min="15363" max="15363" width="22.140625" style="124" customWidth="1"/>
    <col min="15364" max="15616" width="11.42578125" style="124" hidden="1"/>
    <col min="15617" max="15617" width="63.5703125" style="124" customWidth="1"/>
    <col min="15618" max="15618" width="34" style="124" customWidth="1"/>
    <col min="15619" max="15619" width="22.140625" style="124" customWidth="1"/>
    <col min="15620" max="15872" width="11.42578125" style="124" hidden="1"/>
    <col min="15873" max="15873" width="63.5703125" style="124" customWidth="1"/>
    <col min="15874" max="15874" width="34" style="124" customWidth="1"/>
    <col min="15875" max="15875" width="22.140625" style="124" customWidth="1"/>
    <col min="15876" max="16128" width="11.42578125" style="124" hidden="1"/>
    <col min="16129" max="16129" width="63.5703125" style="124" customWidth="1"/>
    <col min="16130" max="16130" width="34" style="124" customWidth="1"/>
    <col min="16131" max="16131" width="22.140625" style="124" customWidth="1"/>
    <col min="16132" max="16384" width="11.42578125" style="124" hidden="1"/>
  </cols>
  <sheetData>
    <row r="1" spans="1:6" ht="28.5" customHeight="1" x14ac:dyDescent="0.25">
      <c r="A1" s="480" t="s">
        <v>1197</v>
      </c>
      <c r="B1" s="480"/>
      <c r="C1" s="480"/>
    </row>
    <row r="2" spans="1:6" x14ac:dyDescent="0.25">
      <c r="A2" s="481" t="s">
        <v>1113</v>
      </c>
      <c r="B2" s="481"/>
      <c r="C2" s="481"/>
    </row>
    <row r="3" spans="1:6" ht="18.75" x14ac:dyDescent="0.25">
      <c r="A3" s="473" t="s">
        <v>107</v>
      </c>
      <c r="B3" s="474"/>
      <c r="C3" s="474"/>
      <c r="D3" s="474"/>
      <c r="E3" s="474"/>
      <c r="F3" s="475"/>
    </row>
    <row r="4" spans="1:6" x14ac:dyDescent="0.25">
      <c r="A4" s="193" t="s">
        <v>1072</v>
      </c>
      <c r="B4" s="192"/>
      <c r="C4" s="192"/>
    </row>
    <row r="5" spans="1:6" ht="15" customHeight="1" x14ac:dyDescent="0.25">
      <c r="A5" s="471" t="s">
        <v>1069</v>
      </c>
      <c r="B5" s="478" t="s">
        <v>1068</v>
      </c>
      <c r="C5" s="478" t="s">
        <v>1077</v>
      </c>
    </row>
    <row r="6" spans="1:6" x14ac:dyDescent="0.25">
      <c r="A6" s="471"/>
      <c r="B6" s="478"/>
      <c r="C6" s="478"/>
    </row>
    <row r="7" spans="1:6" x14ac:dyDescent="0.25">
      <c r="A7" s="115" t="s">
        <v>319</v>
      </c>
      <c r="B7" s="107" t="s">
        <v>1016</v>
      </c>
      <c r="C7" s="114">
        <v>1338</v>
      </c>
    </row>
    <row r="8" spans="1:6" x14ac:dyDescent="0.25">
      <c r="A8" s="115" t="s">
        <v>319</v>
      </c>
      <c r="B8" s="107" t="s">
        <v>1017</v>
      </c>
      <c r="C8" s="114">
        <v>2501</v>
      </c>
    </row>
    <row r="9" spans="1:6" x14ac:dyDescent="0.25">
      <c r="A9" s="115" t="s">
        <v>317</v>
      </c>
      <c r="B9" s="107" t="s">
        <v>1020</v>
      </c>
      <c r="C9" s="114">
        <v>910</v>
      </c>
    </row>
    <row r="10" spans="1:6" x14ac:dyDescent="0.25">
      <c r="A10" s="115" t="s">
        <v>317</v>
      </c>
      <c r="B10" s="107" t="s">
        <v>1021</v>
      </c>
      <c r="C10" s="114">
        <v>719</v>
      </c>
    </row>
    <row r="11" spans="1:6" x14ac:dyDescent="0.25">
      <c r="A11" s="115" t="s">
        <v>317</v>
      </c>
      <c r="B11" s="107" t="s">
        <v>1022</v>
      </c>
      <c r="C11" s="114">
        <v>2741</v>
      </c>
    </row>
    <row r="12" spans="1:6" x14ac:dyDescent="0.25">
      <c r="A12" s="115" t="s">
        <v>317</v>
      </c>
      <c r="B12" s="107" t="s">
        <v>1023</v>
      </c>
      <c r="C12" s="114">
        <v>3796</v>
      </c>
    </row>
    <row r="13" spans="1:6" x14ac:dyDescent="0.25">
      <c r="A13" s="115" t="s">
        <v>314</v>
      </c>
      <c r="B13" s="107" t="s">
        <v>1028</v>
      </c>
      <c r="C13" s="114">
        <v>226</v>
      </c>
    </row>
    <row r="14" spans="1:6" x14ac:dyDescent="0.25">
      <c r="A14" s="115" t="s">
        <v>314</v>
      </c>
      <c r="B14" s="107" t="s">
        <v>1029</v>
      </c>
      <c r="C14" s="114">
        <v>207</v>
      </c>
    </row>
    <row r="15" spans="1:6" x14ac:dyDescent="0.25">
      <c r="A15" s="115" t="s">
        <v>314</v>
      </c>
      <c r="B15" s="107" t="s">
        <v>1030</v>
      </c>
      <c r="C15" s="114">
        <v>1420</v>
      </c>
    </row>
    <row r="16" spans="1:6" x14ac:dyDescent="0.25">
      <c r="A16" s="115" t="s">
        <v>312</v>
      </c>
      <c r="B16" s="107" t="s">
        <v>1031</v>
      </c>
      <c r="C16" s="114">
        <v>207</v>
      </c>
    </row>
    <row r="17" spans="1:3" x14ac:dyDescent="0.25">
      <c r="A17" s="115" t="s">
        <v>312</v>
      </c>
      <c r="B17" s="107" t="s">
        <v>1032</v>
      </c>
      <c r="C17" s="114">
        <v>2346</v>
      </c>
    </row>
    <row r="18" spans="1:3" x14ac:dyDescent="0.25">
      <c r="A18" s="115" t="s">
        <v>312</v>
      </c>
      <c r="B18" s="107" t="s">
        <v>1033</v>
      </c>
      <c r="C18" s="114">
        <v>3149</v>
      </c>
    </row>
    <row r="19" spans="1:3" x14ac:dyDescent="0.25">
      <c r="A19" s="115" t="s">
        <v>312</v>
      </c>
      <c r="B19" s="107" t="s">
        <v>1034</v>
      </c>
      <c r="C19" s="114">
        <v>1938</v>
      </c>
    </row>
    <row r="20" spans="1:3" x14ac:dyDescent="0.25">
      <c r="A20" s="115" t="s">
        <v>766</v>
      </c>
      <c r="B20" s="107" t="s">
        <v>1035</v>
      </c>
      <c r="C20" s="114">
        <v>40</v>
      </c>
    </row>
    <row r="21" spans="1:3" x14ac:dyDescent="0.25">
      <c r="A21" s="115" t="s">
        <v>767</v>
      </c>
      <c r="B21" s="107" t="s">
        <v>1036</v>
      </c>
      <c r="C21" s="114">
        <v>106</v>
      </c>
    </row>
    <row r="22" spans="1:3" x14ac:dyDescent="0.25">
      <c r="A22" s="115" t="s">
        <v>767</v>
      </c>
      <c r="B22" s="107" t="s">
        <v>823</v>
      </c>
      <c r="C22" s="114">
        <v>10722</v>
      </c>
    </row>
    <row r="23" spans="1:3" x14ac:dyDescent="0.25">
      <c r="A23" s="115" t="s">
        <v>767</v>
      </c>
      <c r="B23" s="107" t="s">
        <v>824</v>
      </c>
      <c r="C23" s="114">
        <v>15</v>
      </c>
    </row>
    <row r="24" spans="1:3" x14ac:dyDescent="0.25">
      <c r="A24" s="115" t="s">
        <v>767</v>
      </c>
      <c r="B24" s="107" t="s">
        <v>1037</v>
      </c>
      <c r="C24" s="114">
        <v>3809</v>
      </c>
    </row>
    <row r="25" spans="1:3" x14ac:dyDescent="0.25">
      <c r="A25" s="115" t="s">
        <v>768</v>
      </c>
      <c r="B25" s="107" t="s">
        <v>1038</v>
      </c>
      <c r="C25" s="114">
        <v>1152</v>
      </c>
    </row>
    <row r="26" spans="1:3" x14ac:dyDescent="0.25">
      <c r="A26" s="115" t="s">
        <v>768</v>
      </c>
      <c r="B26" s="107" t="s">
        <v>1039</v>
      </c>
      <c r="C26" s="114">
        <v>3045</v>
      </c>
    </row>
    <row r="27" spans="1:3" x14ac:dyDescent="0.25">
      <c r="A27" s="115" t="s">
        <v>768</v>
      </c>
      <c r="B27" s="107" t="s">
        <v>1040</v>
      </c>
      <c r="C27" s="114">
        <v>1369</v>
      </c>
    </row>
    <row r="28" spans="1:3" x14ac:dyDescent="0.25">
      <c r="A28" s="482" t="s">
        <v>111</v>
      </c>
      <c r="B28" s="482"/>
      <c r="C28" s="194">
        <f>SUM(C3:C27)</f>
        <v>41756</v>
      </c>
    </row>
    <row r="29" spans="1:3" ht="3.75" customHeight="1" x14ac:dyDescent="0.25">
      <c r="A29" s="196"/>
      <c r="B29" s="196"/>
      <c r="C29" s="197"/>
    </row>
    <row r="30" spans="1:3" ht="20.25" customHeight="1" x14ac:dyDescent="0.25">
      <c r="A30" s="193" t="s">
        <v>1078</v>
      </c>
      <c r="B30" s="195"/>
      <c r="C30" s="194"/>
    </row>
    <row r="31" spans="1:3" x14ac:dyDescent="0.25">
      <c r="A31" s="105" t="s">
        <v>319</v>
      </c>
      <c r="B31" s="107" t="s">
        <v>1018</v>
      </c>
      <c r="C31" s="114">
        <v>1749</v>
      </c>
    </row>
    <row r="32" spans="1:3" x14ac:dyDescent="0.25">
      <c r="A32" s="105" t="s">
        <v>319</v>
      </c>
      <c r="B32" s="107" t="s">
        <v>1019</v>
      </c>
      <c r="C32" s="114">
        <v>1891</v>
      </c>
    </row>
    <row r="33" spans="1:3" x14ac:dyDescent="0.25">
      <c r="A33" s="105" t="s">
        <v>317</v>
      </c>
      <c r="B33" s="107" t="s">
        <v>1024</v>
      </c>
      <c r="C33" s="114">
        <v>3146</v>
      </c>
    </row>
    <row r="34" spans="1:3" x14ac:dyDescent="0.25">
      <c r="A34" s="105" t="s">
        <v>317</v>
      </c>
      <c r="B34" s="107" t="s">
        <v>1025</v>
      </c>
      <c r="C34" s="114">
        <v>7996</v>
      </c>
    </row>
    <row r="35" spans="1:3" x14ac:dyDescent="0.25">
      <c r="A35" s="105" t="s">
        <v>314</v>
      </c>
      <c r="B35" s="107" t="s">
        <v>825</v>
      </c>
      <c r="C35" s="114">
        <v>330</v>
      </c>
    </row>
    <row r="36" spans="1:3" x14ac:dyDescent="0.25">
      <c r="A36" s="105" t="s">
        <v>314</v>
      </c>
      <c r="B36" s="107" t="s">
        <v>1026</v>
      </c>
      <c r="C36" s="114">
        <v>1603</v>
      </c>
    </row>
    <row r="37" spans="1:3" x14ac:dyDescent="0.25">
      <c r="A37" s="105" t="s">
        <v>314</v>
      </c>
      <c r="B37" s="107" t="s">
        <v>1027</v>
      </c>
      <c r="C37" s="114">
        <v>2189</v>
      </c>
    </row>
    <row r="38" spans="1:3" x14ac:dyDescent="0.25">
      <c r="A38" s="105" t="s">
        <v>312</v>
      </c>
      <c r="B38" s="107" t="s">
        <v>826</v>
      </c>
      <c r="C38" s="114">
        <v>2387</v>
      </c>
    </row>
    <row r="39" spans="1:3" x14ac:dyDescent="0.25">
      <c r="A39" s="105" t="s">
        <v>312</v>
      </c>
      <c r="B39" s="107" t="s">
        <v>827</v>
      </c>
      <c r="C39" s="114">
        <v>1426</v>
      </c>
    </row>
    <row r="40" spans="1:3" x14ac:dyDescent="0.25">
      <c r="A40" s="105" t="s">
        <v>312</v>
      </c>
      <c r="B40" s="107" t="s">
        <v>1041</v>
      </c>
      <c r="C40" s="114">
        <v>456</v>
      </c>
    </row>
    <row r="41" spans="1:3" x14ac:dyDescent="0.25">
      <c r="A41" s="105" t="s">
        <v>312</v>
      </c>
      <c r="B41" s="107" t="s">
        <v>1042</v>
      </c>
      <c r="C41" s="114">
        <v>1753</v>
      </c>
    </row>
    <row r="42" spans="1:3" x14ac:dyDescent="0.25">
      <c r="A42" s="105" t="s">
        <v>312</v>
      </c>
      <c r="B42" s="107" t="s">
        <v>1043</v>
      </c>
      <c r="C42" s="114">
        <v>228</v>
      </c>
    </row>
    <row r="43" spans="1:3" x14ac:dyDescent="0.25">
      <c r="A43" s="105" t="s">
        <v>766</v>
      </c>
      <c r="B43" s="107" t="s">
        <v>1044</v>
      </c>
      <c r="C43" s="114">
        <v>4</v>
      </c>
    </row>
    <row r="44" spans="1:3" x14ac:dyDescent="0.25">
      <c r="A44" s="105" t="s">
        <v>767</v>
      </c>
      <c r="B44" s="107" t="s">
        <v>1045</v>
      </c>
      <c r="C44" s="114">
        <v>4659</v>
      </c>
    </row>
    <row r="45" spans="1:3" x14ac:dyDescent="0.25">
      <c r="A45" s="105" t="s">
        <v>767</v>
      </c>
      <c r="B45" s="107" t="s">
        <v>1046</v>
      </c>
      <c r="C45" s="114">
        <v>2577</v>
      </c>
    </row>
    <row r="46" spans="1:3" x14ac:dyDescent="0.25">
      <c r="A46" s="105" t="s">
        <v>767</v>
      </c>
      <c r="B46" s="107" t="s">
        <v>1047</v>
      </c>
      <c r="C46" s="114">
        <v>8029</v>
      </c>
    </row>
    <row r="47" spans="1:3" x14ac:dyDescent="0.25">
      <c r="A47" s="105" t="s">
        <v>768</v>
      </c>
      <c r="B47" s="107" t="s">
        <v>1048</v>
      </c>
      <c r="C47" s="114">
        <v>1739</v>
      </c>
    </row>
    <row r="48" spans="1:3" x14ac:dyDescent="0.25">
      <c r="A48" s="105" t="s">
        <v>768</v>
      </c>
      <c r="B48" s="107" t="s">
        <v>1049</v>
      </c>
      <c r="C48" s="114">
        <v>488</v>
      </c>
    </row>
    <row r="49" spans="1:4" x14ac:dyDescent="0.25">
      <c r="A49" s="482" t="s">
        <v>112</v>
      </c>
      <c r="B49" s="482"/>
      <c r="C49" s="194">
        <f>SUM(C31:C48)</f>
        <v>42650</v>
      </c>
    </row>
    <row r="50" spans="1:4" ht="3.75" customHeight="1" x14ac:dyDescent="0.25">
      <c r="A50" s="196"/>
      <c r="B50" s="196"/>
      <c r="C50" s="197"/>
    </row>
    <row r="51" spans="1:4" x14ac:dyDescent="0.25">
      <c r="A51" s="454" t="s">
        <v>1074</v>
      </c>
      <c r="B51" s="455"/>
      <c r="C51" s="455"/>
      <c r="D51" s="455"/>
    </row>
    <row r="52" spans="1:4" x14ac:dyDescent="0.25">
      <c r="A52" s="105" t="s">
        <v>312</v>
      </c>
      <c r="B52" s="107" t="s">
        <v>1050</v>
      </c>
      <c r="C52" s="114">
        <v>5054</v>
      </c>
    </row>
    <row r="53" spans="1:4" x14ac:dyDescent="0.25">
      <c r="A53" s="482" t="s">
        <v>113</v>
      </c>
      <c r="B53" s="482"/>
      <c r="C53" s="198">
        <f>SUM(C52:C52)</f>
        <v>5054</v>
      </c>
    </row>
    <row r="54" spans="1:4" x14ac:dyDescent="0.25">
      <c r="A54" s="202" t="s">
        <v>122</v>
      </c>
      <c r="B54" s="200"/>
      <c r="C54" s="203">
        <f>SUM(C28,C49,C53)</f>
        <v>89460</v>
      </c>
    </row>
    <row r="55" spans="1:4" x14ac:dyDescent="0.25">
      <c r="A55" s="5"/>
      <c r="B55" s="100"/>
      <c r="C55" s="98"/>
    </row>
    <row r="56" spans="1:4" ht="18.75" x14ac:dyDescent="0.3">
      <c r="A56" s="479" t="s">
        <v>115</v>
      </c>
      <c r="B56" s="479"/>
      <c r="C56" s="479"/>
    </row>
    <row r="57" spans="1:4" x14ac:dyDescent="0.25">
      <c r="A57" s="193" t="s">
        <v>1075</v>
      </c>
      <c r="B57" s="204"/>
      <c r="C57" s="204"/>
    </row>
    <row r="58" spans="1:4" ht="15" customHeight="1" x14ac:dyDescent="0.25">
      <c r="A58" s="471" t="s">
        <v>1069</v>
      </c>
      <c r="B58" s="478" t="s">
        <v>1068</v>
      </c>
      <c r="C58" s="478" t="s">
        <v>1077</v>
      </c>
    </row>
    <row r="59" spans="1:4" x14ac:dyDescent="0.25">
      <c r="A59" s="471"/>
      <c r="B59" s="478"/>
      <c r="C59" s="478"/>
    </row>
    <row r="60" spans="1:4" x14ac:dyDescent="0.25">
      <c r="A60" s="5" t="s">
        <v>444</v>
      </c>
      <c r="B60" s="100" t="s">
        <v>817</v>
      </c>
      <c r="C60" s="97">
        <v>5</v>
      </c>
    </row>
    <row r="61" spans="1:4" x14ac:dyDescent="0.25">
      <c r="A61" s="5" t="s">
        <v>443</v>
      </c>
      <c r="B61" s="100" t="s">
        <v>936</v>
      </c>
      <c r="C61" s="98">
        <v>4</v>
      </c>
    </row>
    <row r="62" spans="1:4" x14ac:dyDescent="0.25">
      <c r="A62" s="5" t="s">
        <v>443</v>
      </c>
      <c r="B62" s="100" t="s">
        <v>117</v>
      </c>
      <c r="C62" s="98">
        <v>3</v>
      </c>
    </row>
    <row r="63" spans="1:4" x14ac:dyDescent="0.25">
      <c r="A63" s="5" t="s">
        <v>443</v>
      </c>
      <c r="B63" s="100" t="s">
        <v>937</v>
      </c>
      <c r="C63" s="98">
        <v>3</v>
      </c>
    </row>
    <row r="64" spans="1:4" x14ac:dyDescent="0.25">
      <c r="A64" s="5" t="s">
        <v>818</v>
      </c>
      <c r="B64" s="100" t="s">
        <v>938</v>
      </c>
      <c r="C64" s="98">
        <v>5</v>
      </c>
    </row>
    <row r="65" spans="1:3" x14ac:dyDescent="0.25">
      <c r="A65" s="5" t="s">
        <v>769</v>
      </c>
      <c r="B65" s="100" t="s">
        <v>770</v>
      </c>
      <c r="C65" s="98">
        <v>3</v>
      </c>
    </row>
    <row r="66" spans="1:3" x14ac:dyDescent="0.25">
      <c r="A66" s="5" t="s">
        <v>769</v>
      </c>
      <c r="B66" s="100" t="s">
        <v>771</v>
      </c>
      <c r="C66" s="98">
        <v>4</v>
      </c>
    </row>
    <row r="67" spans="1:3" x14ac:dyDescent="0.25">
      <c r="A67" s="5" t="s">
        <v>314</v>
      </c>
      <c r="B67" s="100" t="s">
        <v>939</v>
      </c>
      <c r="C67" s="98">
        <v>8</v>
      </c>
    </row>
    <row r="68" spans="1:3" x14ac:dyDescent="0.25">
      <c r="A68" s="5" t="s">
        <v>314</v>
      </c>
      <c r="B68" s="100" t="s">
        <v>940</v>
      </c>
      <c r="C68" s="98">
        <v>3</v>
      </c>
    </row>
    <row r="69" spans="1:3" x14ac:dyDescent="0.25">
      <c r="A69" s="5" t="s">
        <v>446</v>
      </c>
      <c r="B69" s="100" t="s">
        <v>1151</v>
      </c>
      <c r="C69" s="98">
        <v>3</v>
      </c>
    </row>
    <row r="70" spans="1:3" x14ac:dyDescent="0.25">
      <c r="A70" s="5" t="s">
        <v>312</v>
      </c>
      <c r="B70" s="100" t="s">
        <v>361</v>
      </c>
      <c r="C70" s="98">
        <v>3</v>
      </c>
    </row>
    <row r="71" spans="1:3" x14ac:dyDescent="0.25">
      <c r="A71" s="5" t="s">
        <v>312</v>
      </c>
      <c r="B71" s="100" t="s">
        <v>118</v>
      </c>
      <c r="C71" s="98">
        <v>5</v>
      </c>
    </row>
    <row r="72" spans="1:3" x14ac:dyDescent="0.25">
      <c r="A72" s="5" t="s">
        <v>312</v>
      </c>
      <c r="B72" s="100" t="s">
        <v>931</v>
      </c>
      <c r="C72" s="98">
        <v>4</v>
      </c>
    </row>
    <row r="73" spans="1:3" x14ac:dyDescent="0.25">
      <c r="A73" s="5" t="s">
        <v>630</v>
      </c>
      <c r="B73" s="100" t="s">
        <v>116</v>
      </c>
      <c r="C73" s="98">
        <v>4</v>
      </c>
    </row>
    <row r="74" spans="1:3" x14ac:dyDescent="0.25">
      <c r="A74" s="5" t="s">
        <v>630</v>
      </c>
      <c r="B74" s="100" t="s">
        <v>666</v>
      </c>
      <c r="C74" s="98">
        <v>3</v>
      </c>
    </row>
    <row r="75" spans="1:3" x14ac:dyDescent="0.25">
      <c r="A75" s="5" t="s">
        <v>772</v>
      </c>
      <c r="B75" s="100" t="s">
        <v>643</v>
      </c>
      <c r="C75" s="98">
        <v>4</v>
      </c>
    </row>
    <row r="76" spans="1:3" x14ac:dyDescent="0.25">
      <c r="A76" s="5" t="s">
        <v>772</v>
      </c>
      <c r="B76" s="100" t="s">
        <v>819</v>
      </c>
      <c r="C76" s="98">
        <v>3</v>
      </c>
    </row>
    <row r="77" spans="1:3" x14ac:dyDescent="0.25">
      <c r="A77" s="5" t="s">
        <v>772</v>
      </c>
      <c r="B77" s="100" t="s">
        <v>820</v>
      </c>
      <c r="C77" s="98">
        <v>4</v>
      </c>
    </row>
    <row r="78" spans="1:3" x14ac:dyDescent="0.25">
      <c r="A78" s="5" t="s">
        <v>766</v>
      </c>
      <c r="B78" s="100" t="s">
        <v>831</v>
      </c>
      <c r="C78" s="98">
        <v>2</v>
      </c>
    </row>
    <row r="79" spans="1:3" x14ac:dyDescent="0.25">
      <c r="A79" s="5" t="s">
        <v>766</v>
      </c>
      <c r="B79" s="100" t="s">
        <v>832</v>
      </c>
      <c r="C79" s="98">
        <v>4</v>
      </c>
    </row>
    <row r="80" spans="1:3" x14ac:dyDescent="0.25">
      <c r="A80" s="5" t="s">
        <v>766</v>
      </c>
      <c r="B80" s="100" t="s">
        <v>821</v>
      </c>
      <c r="C80" s="98">
        <v>2</v>
      </c>
    </row>
    <row r="81" spans="1:3" x14ac:dyDescent="0.25">
      <c r="A81" s="5" t="s">
        <v>767</v>
      </c>
      <c r="B81" s="100" t="s">
        <v>901</v>
      </c>
      <c r="C81" s="98">
        <v>5</v>
      </c>
    </row>
    <row r="82" spans="1:3" x14ac:dyDescent="0.25">
      <c r="A82" s="5" t="s">
        <v>767</v>
      </c>
      <c r="B82" s="100" t="s">
        <v>721</v>
      </c>
      <c r="C82" s="98">
        <v>3</v>
      </c>
    </row>
    <row r="83" spans="1:3" x14ac:dyDescent="0.25">
      <c r="A83" s="5" t="s">
        <v>768</v>
      </c>
      <c r="B83" s="100" t="s">
        <v>822</v>
      </c>
      <c r="C83" s="98">
        <v>7</v>
      </c>
    </row>
    <row r="84" spans="1:3" x14ac:dyDescent="0.25">
      <c r="A84" s="5" t="s">
        <v>768</v>
      </c>
      <c r="B84" s="100" t="s">
        <v>773</v>
      </c>
      <c r="C84" s="98">
        <v>5</v>
      </c>
    </row>
    <row r="85" spans="1:3" x14ac:dyDescent="0.25">
      <c r="A85" s="199" t="s">
        <v>111</v>
      </c>
      <c r="B85" s="200"/>
      <c r="C85" s="201">
        <f>SUM(C60:C84)</f>
        <v>99</v>
      </c>
    </row>
    <row r="86" spans="1:3" ht="4.5" customHeight="1" x14ac:dyDescent="0.25">
      <c r="A86" s="209"/>
      <c r="B86" s="210"/>
      <c r="C86" s="211"/>
    </row>
    <row r="87" spans="1:3" x14ac:dyDescent="0.25">
      <c r="A87" s="199" t="s">
        <v>1079</v>
      </c>
      <c r="B87" s="200"/>
      <c r="C87" s="201"/>
    </row>
    <row r="88" spans="1:3" x14ac:dyDescent="0.25">
      <c r="A88" s="5" t="s">
        <v>317</v>
      </c>
      <c r="B88" s="108" t="s">
        <v>828</v>
      </c>
      <c r="C88" s="98">
        <v>3</v>
      </c>
    </row>
    <row r="89" spans="1:3" x14ac:dyDescent="0.25">
      <c r="A89" s="5" t="s">
        <v>630</v>
      </c>
      <c r="B89" s="108" t="s">
        <v>1061</v>
      </c>
      <c r="C89" s="98">
        <v>2</v>
      </c>
    </row>
    <row r="90" spans="1:3" x14ac:dyDescent="0.25">
      <c r="A90" s="5" t="s">
        <v>767</v>
      </c>
      <c r="B90" s="108" t="s">
        <v>1062</v>
      </c>
      <c r="C90" s="98">
        <v>15</v>
      </c>
    </row>
    <row r="91" spans="1:3" x14ac:dyDescent="0.25">
      <c r="A91" s="199" t="s">
        <v>112</v>
      </c>
      <c r="B91" s="200"/>
      <c r="C91" s="201">
        <f>SUM(C88:C90)</f>
        <v>20</v>
      </c>
    </row>
    <row r="92" spans="1:3" x14ac:dyDescent="0.25">
      <c r="A92" s="199" t="s">
        <v>120</v>
      </c>
      <c r="B92" s="200"/>
      <c r="C92" s="201">
        <f>SUM(C85,C91)</f>
        <v>119</v>
      </c>
    </row>
    <row r="93" spans="1:3" ht="3.75" customHeight="1" x14ac:dyDescent="0.25">
      <c r="A93" s="173"/>
      <c r="B93" s="205"/>
      <c r="C93" s="206"/>
    </row>
    <row r="94" spans="1:3" x14ac:dyDescent="0.25">
      <c r="A94" s="207" t="s">
        <v>121</v>
      </c>
      <c r="B94" s="208"/>
      <c r="C94" s="201">
        <f>SUM(C54,C92)</f>
        <v>89579</v>
      </c>
    </row>
    <row r="95" spans="1:3" ht="6.75" customHeight="1" x14ac:dyDescent="0.25">
      <c r="A95" s="212"/>
      <c r="B95" s="212"/>
      <c r="C95" s="213"/>
    </row>
    <row r="96" spans="1:3" x14ac:dyDescent="0.25">
      <c r="A96" s="125" t="s">
        <v>2</v>
      </c>
    </row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</sheetData>
  <mergeCells count="14">
    <mergeCell ref="C58:C59"/>
    <mergeCell ref="A51:D51"/>
    <mergeCell ref="A56:C56"/>
    <mergeCell ref="A1:C1"/>
    <mergeCell ref="A2:C2"/>
    <mergeCell ref="A5:A6"/>
    <mergeCell ref="B5:B6"/>
    <mergeCell ref="C5:C6"/>
    <mergeCell ref="A3:F3"/>
    <mergeCell ref="A28:B28"/>
    <mergeCell ref="A49:B49"/>
    <mergeCell ref="A53:B53"/>
    <mergeCell ref="A58:A59"/>
    <mergeCell ref="B58:B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WVK95"/>
  <sheetViews>
    <sheetView workbookViewId="0">
      <selection activeCell="C92" sqref="C92"/>
    </sheetView>
  </sheetViews>
  <sheetFormatPr baseColWidth="10" defaultColWidth="0" defaultRowHeight="15" zeroHeight="1" x14ac:dyDescent="0.25"/>
  <cols>
    <col min="1" max="1" width="24.7109375" style="124" customWidth="1"/>
    <col min="2" max="2" width="22.5703125" style="124" customWidth="1"/>
    <col min="3" max="3" width="25.7109375" style="124" customWidth="1"/>
    <col min="4" max="256" width="11.42578125" style="124" hidden="1"/>
    <col min="257" max="257" width="24.7109375" style="124" customWidth="1"/>
    <col min="258" max="259" width="22.5703125" style="124" customWidth="1"/>
    <col min="260" max="512" width="11.42578125" style="124" hidden="1"/>
    <col min="513" max="513" width="24.7109375" style="124" customWidth="1"/>
    <col min="514" max="515" width="22.5703125" style="124" customWidth="1"/>
    <col min="516" max="768" width="11.42578125" style="124" hidden="1"/>
    <col min="769" max="769" width="24.7109375" style="124" customWidth="1"/>
    <col min="770" max="771" width="22.5703125" style="124" customWidth="1"/>
    <col min="772" max="1024" width="11.42578125" style="124" hidden="1"/>
    <col min="1025" max="1025" width="24.7109375" style="124" customWidth="1"/>
    <col min="1026" max="1027" width="22.5703125" style="124" customWidth="1"/>
    <col min="1028" max="1280" width="11.42578125" style="124" hidden="1"/>
    <col min="1281" max="1281" width="24.7109375" style="124" customWidth="1"/>
    <col min="1282" max="1283" width="22.5703125" style="124" customWidth="1"/>
    <col min="1284" max="1536" width="11.42578125" style="124" hidden="1"/>
    <col min="1537" max="1537" width="24.7109375" style="124" customWidth="1"/>
    <col min="1538" max="1539" width="22.5703125" style="124" customWidth="1"/>
    <col min="1540" max="1792" width="11.42578125" style="124" hidden="1"/>
    <col min="1793" max="1793" width="24.7109375" style="124" customWidth="1"/>
    <col min="1794" max="1795" width="22.5703125" style="124" customWidth="1"/>
    <col min="1796" max="2048" width="11.42578125" style="124" hidden="1"/>
    <col min="2049" max="2049" width="24.7109375" style="124" customWidth="1"/>
    <col min="2050" max="2051" width="22.5703125" style="124" customWidth="1"/>
    <col min="2052" max="2304" width="11.42578125" style="124" hidden="1"/>
    <col min="2305" max="2305" width="24.7109375" style="124" customWidth="1"/>
    <col min="2306" max="2307" width="22.5703125" style="124" customWidth="1"/>
    <col min="2308" max="2560" width="11.42578125" style="124" hidden="1"/>
    <col min="2561" max="2561" width="24.7109375" style="124" customWidth="1"/>
    <col min="2562" max="2563" width="22.5703125" style="124" customWidth="1"/>
    <col min="2564" max="2816" width="11.42578125" style="124" hidden="1"/>
    <col min="2817" max="2817" width="24.7109375" style="124" customWidth="1"/>
    <col min="2818" max="2819" width="22.5703125" style="124" customWidth="1"/>
    <col min="2820" max="3072" width="11.42578125" style="124" hidden="1"/>
    <col min="3073" max="3073" width="24.7109375" style="124" customWidth="1"/>
    <col min="3074" max="3075" width="22.5703125" style="124" customWidth="1"/>
    <col min="3076" max="3328" width="11.42578125" style="124" hidden="1"/>
    <col min="3329" max="3329" width="24.7109375" style="124" customWidth="1"/>
    <col min="3330" max="3331" width="22.5703125" style="124" customWidth="1"/>
    <col min="3332" max="3584" width="11.42578125" style="124" hidden="1"/>
    <col min="3585" max="3585" width="24.7109375" style="124" customWidth="1"/>
    <col min="3586" max="3587" width="22.5703125" style="124" customWidth="1"/>
    <col min="3588" max="3840" width="11.42578125" style="124" hidden="1"/>
    <col min="3841" max="3841" width="24.7109375" style="124" customWidth="1"/>
    <col min="3842" max="3843" width="22.5703125" style="124" customWidth="1"/>
    <col min="3844" max="4096" width="11.42578125" style="124" hidden="1"/>
    <col min="4097" max="4097" width="24.7109375" style="124" customWidth="1"/>
    <col min="4098" max="4099" width="22.5703125" style="124" customWidth="1"/>
    <col min="4100" max="4352" width="11.42578125" style="124" hidden="1"/>
    <col min="4353" max="4353" width="24.7109375" style="124" customWidth="1"/>
    <col min="4354" max="4355" width="22.5703125" style="124" customWidth="1"/>
    <col min="4356" max="4608" width="11.42578125" style="124" hidden="1"/>
    <col min="4609" max="4609" width="24.7109375" style="124" customWidth="1"/>
    <col min="4610" max="4611" width="22.5703125" style="124" customWidth="1"/>
    <col min="4612" max="4864" width="11.42578125" style="124" hidden="1"/>
    <col min="4865" max="4865" width="24.7109375" style="124" customWidth="1"/>
    <col min="4866" max="4867" width="22.5703125" style="124" customWidth="1"/>
    <col min="4868" max="5120" width="11.42578125" style="124" hidden="1"/>
    <col min="5121" max="5121" width="24.7109375" style="124" customWidth="1"/>
    <col min="5122" max="5123" width="22.5703125" style="124" customWidth="1"/>
    <col min="5124" max="5376" width="11.42578125" style="124" hidden="1"/>
    <col min="5377" max="5377" width="24.7109375" style="124" customWidth="1"/>
    <col min="5378" max="5379" width="22.5703125" style="124" customWidth="1"/>
    <col min="5380" max="5632" width="11.42578125" style="124" hidden="1"/>
    <col min="5633" max="5633" width="24.7109375" style="124" customWidth="1"/>
    <col min="5634" max="5635" width="22.5703125" style="124" customWidth="1"/>
    <col min="5636" max="5888" width="11.42578125" style="124" hidden="1"/>
    <col min="5889" max="5889" width="24.7109375" style="124" customWidth="1"/>
    <col min="5890" max="5891" width="22.5703125" style="124" customWidth="1"/>
    <col min="5892" max="6144" width="11.42578125" style="124" hidden="1"/>
    <col min="6145" max="6145" width="24.7109375" style="124" customWidth="1"/>
    <col min="6146" max="6147" width="22.5703125" style="124" customWidth="1"/>
    <col min="6148" max="6400" width="11.42578125" style="124" hidden="1"/>
    <col min="6401" max="6401" width="24.7109375" style="124" customWidth="1"/>
    <col min="6402" max="6403" width="22.5703125" style="124" customWidth="1"/>
    <col min="6404" max="6656" width="11.42578125" style="124" hidden="1"/>
    <col min="6657" max="6657" width="24.7109375" style="124" customWidth="1"/>
    <col min="6658" max="6659" width="22.5703125" style="124" customWidth="1"/>
    <col min="6660" max="6912" width="11.42578125" style="124" hidden="1"/>
    <col min="6913" max="6913" width="24.7109375" style="124" customWidth="1"/>
    <col min="6914" max="6915" width="22.5703125" style="124" customWidth="1"/>
    <col min="6916" max="7168" width="11.42578125" style="124" hidden="1"/>
    <col min="7169" max="7169" width="24.7109375" style="124" customWidth="1"/>
    <col min="7170" max="7171" width="22.5703125" style="124" customWidth="1"/>
    <col min="7172" max="7424" width="11.42578125" style="124" hidden="1"/>
    <col min="7425" max="7425" width="24.7109375" style="124" customWidth="1"/>
    <col min="7426" max="7427" width="22.5703125" style="124" customWidth="1"/>
    <col min="7428" max="7680" width="11.42578125" style="124" hidden="1"/>
    <col min="7681" max="7681" width="24.7109375" style="124" customWidth="1"/>
    <col min="7682" max="7683" width="22.5703125" style="124" customWidth="1"/>
    <col min="7684" max="7936" width="11.42578125" style="124" hidden="1"/>
    <col min="7937" max="7937" width="24.7109375" style="124" customWidth="1"/>
    <col min="7938" max="7939" width="22.5703125" style="124" customWidth="1"/>
    <col min="7940" max="8192" width="11.42578125" style="124" hidden="1"/>
    <col min="8193" max="8193" width="24.7109375" style="124" customWidth="1"/>
    <col min="8194" max="8195" width="22.5703125" style="124" customWidth="1"/>
    <col min="8196" max="8448" width="11.42578125" style="124" hidden="1"/>
    <col min="8449" max="8449" width="24.7109375" style="124" customWidth="1"/>
    <col min="8450" max="8451" width="22.5703125" style="124" customWidth="1"/>
    <col min="8452" max="8704" width="11.42578125" style="124" hidden="1"/>
    <col min="8705" max="8705" width="24.7109375" style="124" customWidth="1"/>
    <col min="8706" max="8707" width="22.5703125" style="124" customWidth="1"/>
    <col min="8708" max="8960" width="11.42578125" style="124" hidden="1"/>
    <col min="8961" max="8961" width="24.7109375" style="124" customWidth="1"/>
    <col min="8962" max="8963" width="22.5703125" style="124" customWidth="1"/>
    <col min="8964" max="9216" width="11.42578125" style="124" hidden="1"/>
    <col min="9217" max="9217" width="24.7109375" style="124" customWidth="1"/>
    <col min="9218" max="9219" width="22.5703125" style="124" customWidth="1"/>
    <col min="9220" max="9472" width="11.42578125" style="124" hidden="1"/>
    <col min="9473" max="9473" width="24.7109375" style="124" customWidth="1"/>
    <col min="9474" max="9475" width="22.5703125" style="124" customWidth="1"/>
    <col min="9476" max="9728" width="11.42578125" style="124" hidden="1"/>
    <col min="9729" max="9729" width="24.7109375" style="124" customWidth="1"/>
    <col min="9730" max="9731" width="22.5703125" style="124" customWidth="1"/>
    <col min="9732" max="9984" width="11.42578125" style="124" hidden="1"/>
    <col min="9985" max="9985" width="24.7109375" style="124" customWidth="1"/>
    <col min="9986" max="9987" width="22.5703125" style="124" customWidth="1"/>
    <col min="9988" max="10240" width="11.42578125" style="124" hidden="1"/>
    <col min="10241" max="10241" width="24.7109375" style="124" customWidth="1"/>
    <col min="10242" max="10243" width="22.5703125" style="124" customWidth="1"/>
    <col min="10244" max="10496" width="11.42578125" style="124" hidden="1"/>
    <col min="10497" max="10497" width="24.7109375" style="124" customWidth="1"/>
    <col min="10498" max="10499" width="22.5703125" style="124" customWidth="1"/>
    <col min="10500" max="10752" width="11.42578125" style="124" hidden="1"/>
    <col min="10753" max="10753" width="24.7109375" style="124" customWidth="1"/>
    <col min="10754" max="10755" width="22.5703125" style="124" customWidth="1"/>
    <col min="10756" max="11008" width="11.42578125" style="124" hidden="1"/>
    <col min="11009" max="11009" width="24.7109375" style="124" customWidth="1"/>
    <col min="11010" max="11011" width="22.5703125" style="124" customWidth="1"/>
    <col min="11012" max="11264" width="11.42578125" style="124" hidden="1"/>
    <col min="11265" max="11265" width="24.7109375" style="124" customWidth="1"/>
    <col min="11266" max="11267" width="22.5703125" style="124" customWidth="1"/>
    <col min="11268" max="11520" width="11.42578125" style="124" hidden="1"/>
    <col min="11521" max="11521" width="24.7109375" style="124" customWidth="1"/>
    <col min="11522" max="11523" width="22.5703125" style="124" customWidth="1"/>
    <col min="11524" max="11776" width="11.42578125" style="124" hidden="1"/>
    <col min="11777" max="11777" width="24.7109375" style="124" customWidth="1"/>
    <col min="11778" max="11779" width="22.5703125" style="124" customWidth="1"/>
    <col min="11780" max="12032" width="11.42578125" style="124" hidden="1"/>
    <col min="12033" max="12033" width="24.7109375" style="124" customWidth="1"/>
    <col min="12034" max="12035" width="22.5703125" style="124" customWidth="1"/>
    <col min="12036" max="12288" width="11.42578125" style="124" hidden="1"/>
    <col min="12289" max="12289" width="24.7109375" style="124" customWidth="1"/>
    <col min="12290" max="12291" width="22.5703125" style="124" customWidth="1"/>
    <col min="12292" max="12544" width="11.42578125" style="124" hidden="1"/>
    <col min="12545" max="12545" width="24.7109375" style="124" customWidth="1"/>
    <col min="12546" max="12547" width="22.5703125" style="124" customWidth="1"/>
    <col min="12548" max="12800" width="11.42578125" style="124" hidden="1"/>
    <col min="12801" max="12801" width="24.7109375" style="124" customWidth="1"/>
    <col min="12802" max="12803" width="22.5703125" style="124" customWidth="1"/>
    <col min="12804" max="13056" width="11.42578125" style="124" hidden="1"/>
    <col min="13057" max="13057" width="24.7109375" style="124" customWidth="1"/>
    <col min="13058" max="13059" width="22.5703125" style="124" customWidth="1"/>
    <col min="13060" max="13312" width="11.42578125" style="124" hidden="1"/>
    <col min="13313" max="13313" width="24.7109375" style="124" customWidth="1"/>
    <col min="13314" max="13315" width="22.5703125" style="124" customWidth="1"/>
    <col min="13316" max="13568" width="11.42578125" style="124" hidden="1"/>
    <col min="13569" max="13569" width="24.7109375" style="124" customWidth="1"/>
    <col min="13570" max="13571" width="22.5703125" style="124" customWidth="1"/>
    <col min="13572" max="13824" width="11.42578125" style="124" hidden="1"/>
    <col min="13825" max="13825" width="24.7109375" style="124" customWidth="1"/>
    <col min="13826" max="13827" width="22.5703125" style="124" customWidth="1"/>
    <col min="13828" max="14080" width="11.42578125" style="124" hidden="1"/>
    <col min="14081" max="14081" width="24.7109375" style="124" customWidth="1"/>
    <col min="14082" max="14083" width="22.5703125" style="124" customWidth="1"/>
    <col min="14084" max="14336" width="11.42578125" style="124" hidden="1"/>
    <col min="14337" max="14337" width="24.7109375" style="124" customWidth="1"/>
    <col min="14338" max="14339" width="22.5703125" style="124" customWidth="1"/>
    <col min="14340" max="14592" width="11.42578125" style="124" hidden="1"/>
    <col min="14593" max="14593" width="24.7109375" style="124" customWidth="1"/>
    <col min="14594" max="14595" width="22.5703125" style="124" customWidth="1"/>
    <col min="14596" max="14848" width="11.42578125" style="124" hidden="1"/>
    <col min="14849" max="14849" width="24.7109375" style="124" customWidth="1"/>
    <col min="14850" max="14851" width="22.5703125" style="124" customWidth="1"/>
    <col min="14852" max="15104" width="11.42578125" style="124" hidden="1"/>
    <col min="15105" max="15105" width="24.7109375" style="124" customWidth="1"/>
    <col min="15106" max="15107" width="22.5703125" style="124" customWidth="1"/>
    <col min="15108" max="15360" width="11.42578125" style="124" hidden="1"/>
    <col min="15361" max="15361" width="24.7109375" style="124" customWidth="1"/>
    <col min="15362" max="15363" width="22.5703125" style="124" customWidth="1"/>
    <col min="15364" max="15616" width="11.42578125" style="124" hidden="1"/>
    <col min="15617" max="15617" width="24.7109375" style="124" customWidth="1"/>
    <col min="15618" max="15619" width="22.5703125" style="124" customWidth="1"/>
    <col min="15620" max="15872" width="11.42578125" style="124" hidden="1"/>
    <col min="15873" max="15873" width="24.7109375" style="124" customWidth="1"/>
    <col min="15874" max="15875" width="22.5703125" style="124" customWidth="1"/>
    <col min="15876" max="16128" width="11.42578125" style="124" hidden="1"/>
    <col min="16129" max="16129" width="24.7109375" style="124" customWidth="1"/>
    <col min="16130" max="16131" width="22.5703125" style="124" customWidth="1"/>
    <col min="16132" max="16384" width="11.42578125" style="124" hidden="1"/>
  </cols>
  <sheetData>
    <row r="1" spans="1:3" ht="15.75" x14ac:dyDescent="0.25">
      <c r="A1" s="483" t="s">
        <v>870</v>
      </c>
      <c r="B1" s="484"/>
      <c r="C1" s="485"/>
    </row>
    <row r="2" spans="1:3" ht="15.75" x14ac:dyDescent="0.25">
      <c r="A2" s="486" t="s">
        <v>871</v>
      </c>
      <c r="B2" s="480"/>
      <c r="C2" s="487"/>
    </row>
    <row r="3" spans="1:3" x14ac:dyDescent="0.25">
      <c r="A3" s="488" t="s">
        <v>1152</v>
      </c>
      <c r="B3" s="489"/>
      <c r="C3" s="490"/>
    </row>
    <row r="4" spans="1:3" x14ac:dyDescent="0.25">
      <c r="A4" s="488" t="s">
        <v>872</v>
      </c>
      <c r="B4" s="489"/>
      <c r="C4" s="490"/>
    </row>
    <row r="5" spans="1:3" ht="3.75" customHeight="1" x14ac:dyDescent="0.25">
      <c r="A5" s="215"/>
      <c r="B5" s="216"/>
      <c r="C5" s="217"/>
    </row>
    <row r="6" spans="1:3" ht="15.75" thickBot="1" x14ac:dyDescent="0.3">
      <c r="A6" s="218" t="s">
        <v>200</v>
      </c>
      <c r="B6" s="219" t="s">
        <v>201</v>
      </c>
      <c r="C6" s="220" t="s">
        <v>202</v>
      </c>
    </row>
    <row r="7" spans="1:3" x14ac:dyDescent="0.25">
      <c r="A7" s="401" t="s">
        <v>285</v>
      </c>
      <c r="B7" s="84">
        <v>1010279.28</v>
      </c>
      <c r="C7" s="402">
        <v>8.4999999999999995E-4</v>
      </c>
    </row>
    <row r="8" spans="1:3" x14ac:dyDescent="0.25">
      <c r="A8" s="401" t="s">
        <v>162</v>
      </c>
      <c r="B8" s="84">
        <v>44563500.210000001</v>
      </c>
      <c r="C8" s="402">
        <v>3.7494E-2</v>
      </c>
    </row>
    <row r="9" spans="1:3" x14ac:dyDescent="0.25">
      <c r="A9" s="401" t="s">
        <v>163</v>
      </c>
      <c r="B9" s="84">
        <v>34212615.469999999</v>
      </c>
      <c r="C9" s="402">
        <v>2.8785000000000002E-2</v>
      </c>
    </row>
    <row r="10" spans="1:3" x14ac:dyDescent="0.25">
      <c r="A10" s="401" t="s">
        <v>186</v>
      </c>
      <c r="B10" s="84">
        <v>6542510.5300000003</v>
      </c>
      <c r="C10" s="402">
        <v>5.5040000000000002E-3</v>
      </c>
    </row>
    <row r="11" spans="1:3" x14ac:dyDescent="0.25">
      <c r="A11" s="401" t="s">
        <v>164</v>
      </c>
      <c r="B11" s="84">
        <v>35653604.810000002</v>
      </c>
      <c r="C11" s="402">
        <v>2.9996999999999999E-2</v>
      </c>
    </row>
    <row r="12" spans="1:3" x14ac:dyDescent="0.25">
      <c r="A12" s="401" t="s">
        <v>165</v>
      </c>
      <c r="B12" s="84">
        <v>98509581.459999993</v>
      </c>
      <c r="C12" s="402">
        <v>8.2883999999999999E-2</v>
      </c>
    </row>
    <row r="13" spans="1:3" x14ac:dyDescent="0.25">
      <c r="A13" s="401" t="s">
        <v>146</v>
      </c>
      <c r="B13" s="84">
        <v>80555217.599999994</v>
      </c>
      <c r="C13" s="402">
        <v>6.7778000000000005E-2</v>
      </c>
    </row>
    <row r="14" spans="1:3" x14ac:dyDescent="0.25">
      <c r="A14" s="401" t="s">
        <v>203</v>
      </c>
      <c r="B14" s="84">
        <v>1730461.8</v>
      </c>
      <c r="C14" s="402">
        <v>1.456E-3</v>
      </c>
    </row>
    <row r="15" spans="1:3" x14ac:dyDescent="0.25">
      <c r="A15" s="401" t="s">
        <v>152</v>
      </c>
      <c r="B15" s="84">
        <v>2836952.46</v>
      </c>
      <c r="C15" s="402">
        <v>2.3869999999999998E-3</v>
      </c>
    </row>
    <row r="16" spans="1:3" x14ac:dyDescent="0.25">
      <c r="A16" s="401" t="s">
        <v>150</v>
      </c>
      <c r="B16" s="84">
        <v>92822220.599999994</v>
      </c>
      <c r="C16" s="402">
        <v>7.8100000000000003E-2</v>
      </c>
    </row>
    <row r="17" spans="1:257" x14ac:dyDescent="0.25">
      <c r="A17" s="401" t="s">
        <v>166</v>
      </c>
      <c r="B17" s="84">
        <v>47490358.049999997</v>
      </c>
      <c r="C17" s="402">
        <v>3.9956999999999999E-2</v>
      </c>
      <c r="IW17" s="43"/>
    </row>
    <row r="18" spans="1:257" x14ac:dyDescent="0.25">
      <c r="A18" s="401" t="s">
        <v>167</v>
      </c>
      <c r="B18" s="84">
        <v>79312265.269999996</v>
      </c>
      <c r="C18" s="402">
        <v>6.6733000000000001E-2</v>
      </c>
      <c r="IW18" s="43"/>
    </row>
    <row r="19" spans="1:257" x14ac:dyDescent="0.25">
      <c r="A19" s="401" t="s">
        <v>169</v>
      </c>
      <c r="B19" s="84">
        <v>22746198.010000002</v>
      </c>
      <c r="C19" s="402">
        <v>1.9137999999999999E-2</v>
      </c>
    </row>
    <row r="20" spans="1:257" x14ac:dyDescent="0.25">
      <c r="A20" s="401" t="s">
        <v>209</v>
      </c>
      <c r="B20" s="84">
        <v>354867.82</v>
      </c>
      <c r="C20" s="402">
        <v>2.9799999999999998E-4</v>
      </c>
    </row>
    <row r="21" spans="1:257" x14ac:dyDescent="0.25">
      <c r="A21" s="401" t="s">
        <v>722</v>
      </c>
      <c r="B21" s="84">
        <v>577049.86</v>
      </c>
      <c r="C21" s="402">
        <v>4.8500000000000003E-4</v>
      </c>
    </row>
    <row r="22" spans="1:257" x14ac:dyDescent="0.25">
      <c r="A22" s="401" t="s">
        <v>774</v>
      </c>
      <c r="B22" s="84">
        <v>2613639.65</v>
      </c>
      <c r="C22" s="402">
        <v>2.199E-3</v>
      </c>
    </row>
    <row r="23" spans="1:257" x14ac:dyDescent="0.25">
      <c r="A23" s="401" t="s">
        <v>153</v>
      </c>
      <c r="B23" s="84">
        <v>356566.28</v>
      </c>
      <c r="C23" s="402">
        <v>2.9999999999999997E-4</v>
      </c>
    </row>
    <row r="24" spans="1:257" x14ac:dyDescent="0.25">
      <c r="A24" s="401" t="s">
        <v>142</v>
      </c>
      <c r="B24" s="84">
        <v>4389233.54</v>
      </c>
      <c r="C24" s="402">
        <v>3.6930000000000001E-3</v>
      </c>
    </row>
    <row r="25" spans="1:257" x14ac:dyDescent="0.25">
      <c r="A25" s="401" t="s">
        <v>204</v>
      </c>
      <c r="B25" s="84">
        <v>302995.73</v>
      </c>
      <c r="C25" s="402">
        <v>2.5399999999999999E-4</v>
      </c>
    </row>
    <row r="26" spans="1:257" x14ac:dyDescent="0.25">
      <c r="A26" s="401" t="s">
        <v>154</v>
      </c>
      <c r="B26" s="84">
        <v>76645.990000000005</v>
      </c>
      <c r="C26" s="402">
        <v>6.3999999999999997E-5</v>
      </c>
    </row>
    <row r="27" spans="1:257" x14ac:dyDescent="0.25">
      <c r="A27" s="401" t="s">
        <v>458</v>
      </c>
      <c r="B27" s="84">
        <v>3892422.31</v>
      </c>
      <c r="C27" s="402">
        <v>3.2750000000000001E-3</v>
      </c>
    </row>
    <row r="28" spans="1:257" x14ac:dyDescent="0.25">
      <c r="A28" s="401" t="s">
        <v>210</v>
      </c>
      <c r="B28" s="84">
        <v>458828.57</v>
      </c>
      <c r="C28" s="402">
        <v>3.86E-4</v>
      </c>
    </row>
    <row r="29" spans="1:257" x14ac:dyDescent="0.25">
      <c r="A29" s="401" t="s">
        <v>170</v>
      </c>
      <c r="B29" s="84">
        <v>3062485.45</v>
      </c>
      <c r="C29" s="402">
        <v>2.5760000000000002E-3</v>
      </c>
    </row>
    <row r="30" spans="1:257" x14ac:dyDescent="0.25">
      <c r="A30" s="401" t="s">
        <v>171</v>
      </c>
      <c r="B30" s="84">
        <v>24938645.530000001</v>
      </c>
      <c r="C30" s="402">
        <v>2.0983000000000002E-2</v>
      </c>
    </row>
    <row r="31" spans="1:257" x14ac:dyDescent="0.25">
      <c r="A31" s="401" t="s">
        <v>172</v>
      </c>
      <c r="B31" s="84">
        <v>27372145.890000001</v>
      </c>
      <c r="C31" s="402">
        <v>2.3029999999999998E-2</v>
      </c>
    </row>
    <row r="32" spans="1:257" x14ac:dyDescent="0.25">
      <c r="A32" s="401" t="s">
        <v>140</v>
      </c>
      <c r="B32" s="84">
        <v>85426950.239999995</v>
      </c>
      <c r="C32" s="402">
        <v>7.1877999999999997E-2</v>
      </c>
    </row>
    <row r="33" spans="1:3" x14ac:dyDescent="0.25">
      <c r="A33" s="401" t="s">
        <v>155</v>
      </c>
      <c r="B33" s="84">
        <v>110597.66</v>
      </c>
      <c r="C33" s="402">
        <v>9.2999999999999997E-5</v>
      </c>
    </row>
    <row r="34" spans="1:3" x14ac:dyDescent="0.25">
      <c r="A34" s="401" t="s">
        <v>173</v>
      </c>
      <c r="B34" s="84">
        <v>21219259.07</v>
      </c>
      <c r="C34" s="402">
        <v>1.7853000000000001E-2</v>
      </c>
    </row>
    <row r="35" spans="1:3" x14ac:dyDescent="0.25">
      <c r="A35" s="401" t="s">
        <v>174</v>
      </c>
      <c r="B35" s="84">
        <v>4163075.77</v>
      </c>
      <c r="C35" s="402">
        <v>3.5019999999999999E-3</v>
      </c>
    </row>
    <row r="36" spans="1:3" x14ac:dyDescent="0.25">
      <c r="A36" s="401" t="s">
        <v>873</v>
      </c>
      <c r="B36" s="84">
        <v>2492930.7400000002</v>
      </c>
      <c r="C36" s="402">
        <v>2.0969999999999999E-3</v>
      </c>
    </row>
    <row r="37" spans="1:3" x14ac:dyDescent="0.25">
      <c r="A37" s="401" t="s">
        <v>1153</v>
      </c>
      <c r="B37" s="84">
        <v>1318781.19</v>
      </c>
      <c r="C37" s="402">
        <v>1.109E-3</v>
      </c>
    </row>
    <row r="38" spans="1:3" x14ac:dyDescent="0.25">
      <c r="A38" s="401" t="s">
        <v>259</v>
      </c>
      <c r="B38" s="84">
        <v>3683381.4</v>
      </c>
      <c r="C38" s="402">
        <v>3.0990000000000002E-3</v>
      </c>
    </row>
    <row r="39" spans="1:3" x14ac:dyDescent="0.25">
      <c r="A39" s="401" t="s">
        <v>262</v>
      </c>
      <c r="B39" s="84">
        <v>3994999.33</v>
      </c>
      <c r="C39" s="402">
        <v>3.3609999999999998E-3</v>
      </c>
    </row>
    <row r="40" spans="1:3" x14ac:dyDescent="0.25">
      <c r="A40" s="401" t="s">
        <v>235</v>
      </c>
      <c r="B40" s="84">
        <v>487496.98</v>
      </c>
      <c r="C40" s="402">
        <v>4.0999999999999999E-4</v>
      </c>
    </row>
    <row r="41" spans="1:3" x14ac:dyDescent="0.25">
      <c r="A41" s="401" t="s">
        <v>189</v>
      </c>
      <c r="B41" s="84">
        <v>2614304.8199999998</v>
      </c>
      <c r="C41" s="402">
        <v>2.199E-3</v>
      </c>
    </row>
    <row r="42" spans="1:3" x14ac:dyDescent="0.25">
      <c r="A42" s="401" t="s">
        <v>1154</v>
      </c>
      <c r="B42" s="84">
        <v>439210.5</v>
      </c>
      <c r="C42" s="402">
        <v>3.6900000000000002E-4</v>
      </c>
    </row>
    <row r="43" spans="1:3" x14ac:dyDescent="0.25">
      <c r="A43" s="401" t="s">
        <v>177</v>
      </c>
      <c r="B43" s="84">
        <v>1553113.7</v>
      </c>
      <c r="C43" s="402">
        <v>1.3060000000000001E-3</v>
      </c>
    </row>
    <row r="44" spans="1:3" x14ac:dyDescent="0.25">
      <c r="A44" s="401" t="s">
        <v>151</v>
      </c>
      <c r="B44" s="84">
        <v>9096601.3399999999</v>
      </c>
      <c r="C44" s="402">
        <v>7.6530000000000001E-3</v>
      </c>
    </row>
    <row r="45" spans="1:3" ht="18" customHeight="1" x14ac:dyDescent="0.25">
      <c r="A45" s="401" t="s">
        <v>143</v>
      </c>
      <c r="B45" s="84">
        <v>2432945.37</v>
      </c>
      <c r="C45" s="402">
        <v>2.0470000000000002E-3</v>
      </c>
    </row>
    <row r="46" spans="1:3" x14ac:dyDescent="0.25">
      <c r="A46" s="401" t="s">
        <v>695</v>
      </c>
      <c r="B46" s="84">
        <v>974904.43</v>
      </c>
      <c r="C46" s="402">
        <v>8.1999999999999998E-4</v>
      </c>
    </row>
    <row r="47" spans="1:3" x14ac:dyDescent="0.25">
      <c r="A47" s="401" t="s">
        <v>546</v>
      </c>
      <c r="B47" s="84">
        <v>466714.02</v>
      </c>
      <c r="C47" s="402">
        <v>3.9199999999999999E-4</v>
      </c>
    </row>
    <row r="48" spans="1:3" x14ac:dyDescent="0.25">
      <c r="A48" s="401" t="s">
        <v>547</v>
      </c>
      <c r="B48" s="84">
        <v>419874.24</v>
      </c>
      <c r="C48" s="402">
        <v>3.5300000000000002E-4</v>
      </c>
    </row>
    <row r="49" spans="1:3" x14ac:dyDescent="0.25">
      <c r="A49" s="401" t="s">
        <v>212</v>
      </c>
      <c r="B49" s="84">
        <v>57029.49</v>
      </c>
      <c r="C49" s="402">
        <v>4.6999999999999997E-5</v>
      </c>
    </row>
    <row r="50" spans="1:3" x14ac:dyDescent="0.25">
      <c r="A50" s="401" t="s">
        <v>449</v>
      </c>
      <c r="B50" s="84">
        <v>763397.8</v>
      </c>
      <c r="C50" s="402">
        <v>6.4199999999999999E-4</v>
      </c>
    </row>
    <row r="51" spans="1:3" x14ac:dyDescent="0.25">
      <c r="A51" s="401" t="s">
        <v>213</v>
      </c>
      <c r="B51" s="84">
        <v>296383.53000000003</v>
      </c>
      <c r="C51" s="402">
        <v>2.4899999999999998E-4</v>
      </c>
    </row>
    <row r="52" spans="1:3" x14ac:dyDescent="0.25">
      <c r="A52" s="401" t="s">
        <v>1063</v>
      </c>
      <c r="B52" s="84">
        <v>583985.63</v>
      </c>
      <c r="C52" s="402">
        <v>4.9100000000000001E-4</v>
      </c>
    </row>
    <row r="53" spans="1:3" x14ac:dyDescent="0.25">
      <c r="A53" s="401" t="s">
        <v>1064</v>
      </c>
      <c r="B53" s="84">
        <v>951575.8</v>
      </c>
      <c r="C53" s="402">
        <v>8.0000000000000004E-4</v>
      </c>
    </row>
    <row r="54" spans="1:3" x14ac:dyDescent="0.25">
      <c r="A54" s="401" t="s">
        <v>804</v>
      </c>
      <c r="B54" s="84">
        <v>1481497.02</v>
      </c>
      <c r="C54" s="402">
        <v>1.2459999999999999E-3</v>
      </c>
    </row>
    <row r="55" spans="1:3" x14ac:dyDescent="0.25">
      <c r="A55" s="401" t="s">
        <v>902</v>
      </c>
      <c r="B55" s="84">
        <v>2930325.94</v>
      </c>
      <c r="C55" s="402">
        <v>2.4650000000000002E-3</v>
      </c>
    </row>
    <row r="56" spans="1:3" x14ac:dyDescent="0.25">
      <c r="A56" s="401" t="s">
        <v>941</v>
      </c>
      <c r="B56" s="84">
        <v>416209.68</v>
      </c>
      <c r="C56" s="402">
        <v>3.5E-4</v>
      </c>
    </row>
    <row r="57" spans="1:3" x14ac:dyDescent="0.25">
      <c r="A57" s="401" t="s">
        <v>1065</v>
      </c>
      <c r="B57" s="84">
        <v>2339719.4</v>
      </c>
      <c r="C57" s="402">
        <v>1.9680000000000001E-3</v>
      </c>
    </row>
    <row r="58" spans="1:3" x14ac:dyDescent="0.25">
      <c r="A58" s="401" t="s">
        <v>775</v>
      </c>
      <c r="B58" s="84">
        <v>1558232.19</v>
      </c>
      <c r="C58" s="402">
        <v>1.3110000000000001E-3</v>
      </c>
    </row>
    <row r="59" spans="1:3" x14ac:dyDescent="0.25">
      <c r="A59" s="401" t="s">
        <v>412</v>
      </c>
      <c r="B59" s="84">
        <v>2084629.57</v>
      </c>
      <c r="C59" s="402">
        <v>1.7539999999999999E-3</v>
      </c>
    </row>
    <row r="60" spans="1:3" x14ac:dyDescent="0.25">
      <c r="A60" s="401" t="s">
        <v>187</v>
      </c>
      <c r="B60" s="84">
        <v>1661019.73</v>
      </c>
      <c r="C60" s="402">
        <v>1.397E-3</v>
      </c>
    </row>
    <row r="61" spans="1:3" x14ac:dyDescent="0.25">
      <c r="A61" s="401" t="s">
        <v>214</v>
      </c>
      <c r="B61" s="84">
        <v>30191.919999999998</v>
      </c>
      <c r="C61" s="402">
        <v>2.5000000000000001E-5</v>
      </c>
    </row>
    <row r="62" spans="1:3" x14ac:dyDescent="0.25">
      <c r="A62" s="401" t="s">
        <v>1112</v>
      </c>
      <c r="B62" s="84">
        <v>11581365</v>
      </c>
      <c r="C62" s="402">
        <v>9.7439999999999992E-3</v>
      </c>
    </row>
    <row r="63" spans="1:3" x14ac:dyDescent="0.25">
      <c r="A63" s="401" t="s">
        <v>408</v>
      </c>
      <c r="B63" s="84">
        <v>212605.7</v>
      </c>
      <c r="C63" s="402">
        <v>1.7799999999999999E-4</v>
      </c>
    </row>
    <row r="64" spans="1:3" x14ac:dyDescent="0.25">
      <c r="A64" s="401" t="s">
        <v>157</v>
      </c>
      <c r="B64" s="84">
        <v>12591941.84</v>
      </c>
      <c r="C64" s="402">
        <v>1.0593999999999999E-2</v>
      </c>
    </row>
    <row r="65" spans="1:3" x14ac:dyDescent="0.25">
      <c r="A65" s="401" t="s">
        <v>160</v>
      </c>
      <c r="B65" s="84">
        <v>11896533.51</v>
      </c>
      <c r="C65" s="402">
        <v>1.0009000000000001E-2</v>
      </c>
    </row>
    <row r="66" spans="1:3" x14ac:dyDescent="0.25">
      <c r="A66" s="401" t="s">
        <v>332</v>
      </c>
      <c r="B66" s="84">
        <v>24261519.609999999</v>
      </c>
      <c r="C66" s="402">
        <v>2.0413000000000001E-2</v>
      </c>
    </row>
    <row r="67" spans="1:3" x14ac:dyDescent="0.25">
      <c r="A67" s="401" t="s">
        <v>226</v>
      </c>
      <c r="B67" s="84">
        <v>59906.61</v>
      </c>
      <c r="C67" s="402">
        <v>5.0000000000000002E-5</v>
      </c>
    </row>
    <row r="68" spans="1:3" x14ac:dyDescent="0.25">
      <c r="A68" s="401" t="s">
        <v>723</v>
      </c>
      <c r="B68" s="84">
        <v>740332.36</v>
      </c>
      <c r="C68" s="402">
        <v>6.2200000000000005E-4</v>
      </c>
    </row>
    <row r="69" spans="1:3" x14ac:dyDescent="0.25">
      <c r="A69" s="401" t="s">
        <v>158</v>
      </c>
      <c r="B69" s="84">
        <v>13938127</v>
      </c>
      <c r="C69" s="402">
        <v>1.1726E-2</v>
      </c>
    </row>
    <row r="70" spans="1:3" x14ac:dyDescent="0.25">
      <c r="A70" s="401" t="s">
        <v>215</v>
      </c>
      <c r="B70" s="84">
        <v>5937.96</v>
      </c>
      <c r="C70" s="402">
        <v>3.9999999999999998E-6</v>
      </c>
    </row>
    <row r="71" spans="1:3" x14ac:dyDescent="0.25">
      <c r="A71" s="401" t="s">
        <v>628</v>
      </c>
      <c r="B71" s="84">
        <v>368884.9</v>
      </c>
      <c r="C71" s="402">
        <v>3.1E-4</v>
      </c>
    </row>
    <row r="72" spans="1:3" x14ac:dyDescent="0.25">
      <c r="A72" s="401" t="s">
        <v>216</v>
      </c>
      <c r="B72" s="84">
        <v>10235.879999999999</v>
      </c>
      <c r="C72" s="402">
        <v>7.9999999999999996E-6</v>
      </c>
    </row>
    <row r="73" spans="1:3" x14ac:dyDescent="0.25">
      <c r="A73" s="401" t="s">
        <v>518</v>
      </c>
      <c r="B73" s="84">
        <v>321845.25</v>
      </c>
      <c r="C73" s="402">
        <v>2.7E-4</v>
      </c>
    </row>
    <row r="74" spans="1:3" x14ac:dyDescent="0.25">
      <c r="A74" s="401" t="s">
        <v>205</v>
      </c>
      <c r="B74" s="84">
        <v>199427373.80000001</v>
      </c>
      <c r="C74" s="402">
        <v>0.167798</v>
      </c>
    </row>
    <row r="75" spans="1:3" x14ac:dyDescent="0.25">
      <c r="A75" s="401" t="s">
        <v>206</v>
      </c>
      <c r="B75" s="84">
        <v>104895557.93000001</v>
      </c>
      <c r="C75" s="402">
        <v>8.8259000000000004E-2</v>
      </c>
    </row>
    <row r="76" spans="1:3" x14ac:dyDescent="0.25">
      <c r="A76" s="401" t="s">
        <v>207</v>
      </c>
      <c r="B76" s="84">
        <v>1459332.13</v>
      </c>
      <c r="C76" s="402">
        <v>1.227E-3</v>
      </c>
    </row>
    <row r="77" spans="1:3" x14ac:dyDescent="0.25">
      <c r="A77" s="401" t="s">
        <v>208</v>
      </c>
      <c r="B77" s="84">
        <v>34292275.810000002</v>
      </c>
      <c r="C77" s="402">
        <v>2.8853E-2</v>
      </c>
    </row>
    <row r="78" spans="1:3" ht="0" hidden="1" customHeight="1" x14ac:dyDescent="0.25">
      <c r="A78" s="357"/>
      <c r="B78" s="84"/>
      <c r="C78" s="214"/>
    </row>
    <row r="79" spans="1:3" ht="0" hidden="1" customHeight="1" x14ac:dyDescent="0.25">
      <c r="A79" s="357"/>
      <c r="B79" s="84"/>
      <c r="C79" s="214"/>
    </row>
    <row r="80" spans="1:3" ht="0" hidden="1" customHeight="1" x14ac:dyDescent="0.25">
      <c r="A80" s="357"/>
      <c r="B80" s="84"/>
      <c r="C80" s="214"/>
    </row>
    <row r="81" spans="1:3" ht="0" hidden="1" customHeight="1" x14ac:dyDescent="0.25">
      <c r="A81" s="357"/>
      <c r="B81" s="84"/>
      <c r="C81" s="214"/>
    </row>
    <row r="82" spans="1:3" ht="15.75" thickBot="1" x14ac:dyDescent="0.3">
      <c r="A82" s="358" t="s">
        <v>190</v>
      </c>
      <c r="B82" s="359">
        <f>SUM(B7:B81)</f>
        <v>1188494405.9600005</v>
      </c>
      <c r="C82" s="360">
        <f>SUM(C7:C81)</f>
        <v>0.99995700000000021</v>
      </c>
    </row>
    <row r="83" spans="1:3" ht="6.75" customHeight="1" x14ac:dyDescent="0.25">
      <c r="A83" s="309"/>
      <c r="B83" s="310"/>
      <c r="C83" s="311"/>
    </row>
    <row r="84" spans="1:3" x14ac:dyDescent="0.25">
      <c r="A84" s="491" t="s">
        <v>2</v>
      </c>
      <c r="B84" s="491"/>
      <c r="C84" s="491"/>
    </row>
    <row r="85" spans="1:3" x14ac:dyDescent="0.25">
      <c r="A85" s="491"/>
      <c r="B85" s="491"/>
      <c r="C85" s="491"/>
    </row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</sheetData>
  <mergeCells count="5">
    <mergeCell ref="A1:C1"/>
    <mergeCell ref="A2:C2"/>
    <mergeCell ref="A3:C3"/>
    <mergeCell ref="A4:C4"/>
    <mergeCell ref="A84:C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A18" sqref="A18"/>
    </sheetView>
  </sheetViews>
  <sheetFormatPr baseColWidth="10" defaultColWidth="0" defaultRowHeight="15" x14ac:dyDescent="0.25"/>
  <cols>
    <col min="1" max="1" width="34.85546875" style="124" customWidth="1"/>
    <col min="2" max="3" width="24.42578125" style="124" customWidth="1"/>
    <col min="4" max="256" width="11.42578125" style="124" hidden="1"/>
    <col min="257" max="257" width="34.85546875" style="124" customWidth="1"/>
    <col min="258" max="259" width="24.42578125" style="124" customWidth="1"/>
    <col min="260" max="512" width="11.42578125" style="124" hidden="1"/>
    <col min="513" max="513" width="34.85546875" style="124" customWidth="1"/>
    <col min="514" max="515" width="24.42578125" style="124" customWidth="1"/>
    <col min="516" max="768" width="11.42578125" style="124" hidden="1"/>
    <col min="769" max="769" width="34.85546875" style="124" customWidth="1"/>
    <col min="770" max="771" width="24.42578125" style="124" customWidth="1"/>
    <col min="772" max="1024" width="11.42578125" style="124" hidden="1"/>
    <col min="1025" max="1025" width="34.85546875" style="124" customWidth="1"/>
    <col min="1026" max="1027" width="24.42578125" style="124" customWidth="1"/>
    <col min="1028" max="1280" width="11.42578125" style="124" hidden="1"/>
    <col min="1281" max="1281" width="34.85546875" style="124" customWidth="1"/>
    <col min="1282" max="1283" width="24.42578125" style="124" customWidth="1"/>
    <col min="1284" max="1536" width="11.42578125" style="124" hidden="1"/>
    <col min="1537" max="1537" width="34.85546875" style="124" customWidth="1"/>
    <col min="1538" max="1539" width="24.42578125" style="124" customWidth="1"/>
    <col min="1540" max="1792" width="11.42578125" style="124" hidden="1"/>
    <col min="1793" max="1793" width="34.85546875" style="124" customWidth="1"/>
    <col min="1794" max="1795" width="24.42578125" style="124" customWidth="1"/>
    <col min="1796" max="2048" width="11.42578125" style="124" hidden="1"/>
    <col min="2049" max="2049" width="34.85546875" style="124" customWidth="1"/>
    <col min="2050" max="2051" width="24.42578125" style="124" customWidth="1"/>
    <col min="2052" max="2304" width="11.42578125" style="124" hidden="1"/>
    <col min="2305" max="2305" width="34.85546875" style="124" customWidth="1"/>
    <col min="2306" max="2307" width="24.42578125" style="124" customWidth="1"/>
    <col min="2308" max="2560" width="11.42578125" style="124" hidden="1"/>
    <col min="2561" max="2561" width="34.85546875" style="124" customWidth="1"/>
    <col min="2562" max="2563" width="24.42578125" style="124" customWidth="1"/>
    <col min="2564" max="2816" width="11.42578125" style="124" hidden="1"/>
    <col min="2817" max="2817" width="34.85546875" style="124" customWidth="1"/>
    <col min="2818" max="2819" width="24.42578125" style="124" customWidth="1"/>
    <col min="2820" max="3072" width="11.42578125" style="124" hidden="1"/>
    <col min="3073" max="3073" width="34.85546875" style="124" customWidth="1"/>
    <col min="3074" max="3075" width="24.42578125" style="124" customWidth="1"/>
    <col min="3076" max="3328" width="11.42578125" style="124" hidden="1"/>
    <col min="3329" max="3329" width="34.85546875" style="124" customWidth="1"/>
    <col min="3330" max="3331" width="24.42578125" style="124" customWidth="1"/>
    <col min="3332" max="3584" width="11.42578125" style="124" hidden="1"/>
    <col min="3585" max="3585" width="34.85546875" style="124" customWidth="1"/>
    <col min="3586" max="3587" width="24.42578125" style="124" customWidth="1"/>
    <col min="3588" max="3840" width="11.42578125" style="124" hidden="1"/>
    <col min="3841" max="3841" width="34.85546875" style="124" customWidth="1"/>
    <col min="3842" max="3843" width="24.42578125" style="124" customWidth="1"/>
    <col min="3844" max="4096" width="11.42578125" style="124" hidden="1"/>
    <col min="4097" max="4097" width="34.85546875" style="124" customWidth="1"/>
    <col min="4098" max="4099" width="24.42578125" style="124" customWidth="1"/>
    <col min="4100" max="4352" width="11.42578125" style="124" hidden="1"/>
    <col min="4353" max="4353" width="34.85546875" style="124" customWidth="1"/>
    <col min="4354" max="4355" width="24.42578125" style="124" customWidth="1"/>
    <col min="4356" max="4608" width="11.42578125" style="124" hidden="1"/>
    <col min="4609" max="4609" width="34.85546875" style="124" customWidth="1"/>
    <col min="4610" max="4611" width="24.42578125" style="124" customWidth="1"/>
    <col min="4612" max="4864" width="11.42578125" style="124" hidden="1"/>
    <col min="4865" max="4865" width="34.85546875" style="124" customWidth="1"/>
    <col min="4866" max="4867" width="24.42578125" style="124" customWidth="1"/>
    <col min="4868" max="5120" width="11.42578125" style="124" hidden="1"/>
    <col min="5121" max="5121" width="34.85546875" style="124" customWidth="1"/>
    <col min="5122" max="5123" width="24.42578125" style="124" customWidth="1"/>
    <col min="5124" max="5376" width="11.42578125" style="124" hidden="1"/>
    <col min="5377" max="5377" width="34.85546875" style="124" customWidth="1"/>
    <col min="5378" max="5379" width="24.42578125" style="124" customWidth="1"/>
    <col min="5380" max="5632" width="11.42578125" style="124" hidden="1"/>
    <col min="5633" max="5633" width="34.85546875" style="124" customWidth="1"/>
    <col min="5634" max="5635" width="24.42578125" style="124" customWidth="1"/>
    <col min="5636" max="5888" width="11.42578125" style="124" hidden="1"/>
    <col min="5889" max="5889" width="34.85546875" style="124" customWidth="1"/>
    <col min="5890" max="5891" width="24.42578125" style="124" customWidth="1"/>
    <col min="5892" max="6144" width="11.42578125" style="124" hidden="1"/>
    <col min="6145" max="6145" width="34.85546875" style="124" customWidth="1"/>
    <col min="6146" max="6147" width="24.42578125" style="124" customWidth="1"/>
    <col min="6148" max="6400" width="11.42578125" style="124" hidden="1"/>
    <col min="6401" max="6401" width="34.85546875" style="124" customWidth="1"/>
    <col min="6402" max="6403" width="24.42578125" style="124" customWidth="1"/>
    <col min="6404" max="6656" width="11.42578125" style="124" hidden="1"/>
    <col min="6657" max="6657" width="34.85546875" style="124" customWidth="1"/>
    <col min="6658" max="6659" width="24.42578125" style="124" customWidth="1"/>
    <col min="6660" max="6912" width="11.42578125" style="124" hidden="1"/>
    <col min="6913" max="6913" width="34.85546875" style="124" customWidth="1"/>
    <col min="6914" max="6915" width="24.42578125" style="124" customWidth="1"/>
    <col min="6916" max="7168" width="11.42578125" style="124" hidden="1"/>
    <col min="7169" max="7169" width="34.85546875" style="124" customWidth="1"/>
    <col min="7170" max="7171" width="24.42578125" style="124" customWidth="1"/>
    <col min="7172" max="7424" width="11.42578125" style="124" hidden="1"/>
    <col min="7425" max="7425" width="34.85546875" style="124" customWidth="1"/>
    <col min="7426" max="7427" width="24.42578125" style="124" customWidth="1"/>
    <col min="7428" max="7680" width="11.42578125" style="124" hidden="1"/>
    <col min="7681" max="7681" width="34.85546875" style="124" customWidth="1"/>
    <col min="7682" max="7683" width="24.42578125" style="124" customWidth="1"/>
    <col min="7684" max="7936" width="11.42578125" style="124" hidden="1"/>
    <col min="7937" max="7937" width="34.85546875" style="124" customWidth="1"/>
    <col min="7938" max="7939" width="24.42578125" style="124" customWidth="1"/>
    <col min="7940" max="8192" width="11.42578125" style="124" hidden="1"/>
    <col min="8193" max="8193" width="34.85546875" style="124" customWidth="1"/>
    <col min="8194" max="8195" width="24.42578125" style="124" customWidth="1"/>
    <col min="8196" max="8448" width="11.42578125" style="124" hidden="1"/>
    <col min="8449" max="8449" width="34.85546875" style="124" customWidth="1"/>
    <col min="8450" max="8451" width="24.42578125" style="124" customWidth="1"/>
    <col min="8452" max="8704" width="11.42578125" style="124" hidden="1"/>
    <col min="8705" max="8705" width="34.85546875" style="124" customWidth="1"/>
    <col min="8706" max="8707" width="24.42578125" style="124" customWidth="1"/>
    <col min="8708" max="8960" width="11.42578125" style="124" hidden="1"/>
    <col min="8961" max="8961" width="34.85546875" style="124" customWidth="1"/>
    <col min="8962" max="8963" width="24.42578125" style="124" customWidth="1"/>
    <col min="8964" max="9216" width="11.42578125" style="124" hidden="1"/>
    <col min="9217" max="9217" width="34.85546875" style="124" customWidth="1"/>
    <col min="9218" max="9219" width="24.42578125" style="124" customWidth="1"/>
    <col min="9220" max="9472" width="11.42578125" style="124" hidden="1"/>
    <col min="9473" max="9473" width="34.85546875" style="124" customWidth="1"/>
    <col min="9474" max="9475" width="24.42578125" style="124" customWidth="1"/>
    <col min="9476" max="9728" width="11.42578125" style="124" hidden="1"/>
    <col min="9729" max="9729" width="34.85546875" style="124" customWidth="1"/>
    <col min="9730" max="9731" width="24.42578125" style="124" customWidth="1"/>
    <col min="9732" max="9984" width="11.42578125" style="124" hidden="1"/>
    <col min="9985" max="9985" width="34.85546875" style="124" customWidth="1"/>
    <col min="9986" max="9987" width="24.42578125" style="124" customWidth="1"/>
    <col min="9988" max="10240" width="11.42578125" style="124" hidden="1"/>
    <col min="10241" max="10241" width="34.85546875" style="124" customWidth="1"/>
    <col min="10242" max="10243" width="24.42578125" style="124" customWidth="1"/>
    <col min="10244" max="10496" width="11.42578125" style="124" hidden="1"/>
    <col min="10497" max="10497" width="34.85546875" style="124" customWidth="1"/>
    <col min="10498" max="10499" width="24.42578125" style="124" customWidth="1"/>
    <col min="10500" max="10752" width="11.42578125" style="124" hidden="1"/>
    <col min="10753" max="10753" width="34.85546875" style="124" customWidth="1"/>
    <col min="10754" max="10755" width="24.42578125" style="124" customWidth="1"/>
    <col min="10756" max="11008" width="11.42578125" style="124" hidden="1"/>
    <col min="11009" max="11009" width="34.85546875" style="124" customWidth="1"/>
    <col min="11010" max="11011" width="24.42578125" style="124" customWidth="1"/>
    <col min="11012" max="11264" width="11.42578125" style="124" hidden="1"/>
    <col min="11265" max="11265" width="34.85546875" style="124" customWidth="1"/>
    <col min="11266" max="11267" width="24.42578125" style="124" customWidth="1"/>
    <col min="11268" max="11520" width="11.42578125" style="124" hidden="1"/>
    <col min="11521" max="11521" width="34.85546875" style="124" customWidth="1"/>
    <col min="11522" max="11523" width="24.42578125" style="124" customWidth="1"/>
    <col min="11524" max="11776" width="11.42578125" style="124" hidden="1"/>
    <col min="11777" max="11777" width="34.85546875" style="124" customWidth="1"/>
    <col min="11778" max="11779" width="24.42578125" style="124" customWidth="1"/>
    <col min="11780" max="12032" width="11.42578125" style="124" hidden="1"/>
    <col min="12033" max="12033" width="34.85546875" style="124" customWidth="1"/>
    <col min="12034" max="12035" width="24.42578125" style="124" customWidth="1"/>
    <col min="12036" max="12288" width="11.42578125" style="124" hidden="1"/>
    <col min="12289" max="12289" width="34.85546875" style="124" customWidth="1"/>
    <col min="12290" max="12291" width="24.42578125" style="124" customWidth="1"/>
    <col min="12292" max="12544" width="11.42578125" style="124" hidden="1"/>
    <col min="12545" max="12545" width="34.85546875" style="124" customWidth="1"/>
    <col min="12546" max="12547" width="24.42578125" style="124" customWidth="1"/>
    <col min="12548" max="12800" width="11.42578125" style="124" hidden="1"/>
    <col min="12801" max="12801" width="34.85546875" style="124" customWidth="1"/>
    <col min="12802" max="12803" width="24.42578125" style="124" customWidth="1"/>
    <col min="12804" max="13056" width="11.42578125" style="124" hidden="1"/>
    <col min="13057" max="13057" width="34.85546875" style="124" customWidth="1"/>
    <col min="13058" max="13059" width="24.42578125" style="124" customWidth="1"/>
    <col min="13060" max="13312" width="11.42578125" style="124" hidden="1"/>
    <col min="13313" max="13313" width="34.85546875" style="124" customWidth="1"/>
    <col min="13314" max="13315" width="24.42578125" style="124" customWidth="1"/>
    <col min="13316" max="13568" width="11.42578125" style="124" hidden="1"/>
    <col min="13569" max="13569" width="34.85546875" style="124" customWidth="1"/>
    <col min="13570" max="13571" width="24.42578125" style="124" customWidth="1"/>
    <col min="13572" max="13824" width="11.42578125" style="124" hidden="1"/>
    <col min="13825" max="13825" width="34.85546875" style="124" customWidth="1"/>
    <col min="13826" max="13827" width="24.42578125" style="124" customWidth="1"/>
    <col min="13828" max="14080" width="11.42578125" style="124" hidden="1"/>
    <col min="14081" max="14081" width="34.85546875" style="124" customWidth="1"/>
    <col min="14082" max="14083" width="24.42578125" style="124" customWidth="1"/>
    <col min="14084" max="14336" width="11.42578125" style="124" hidden="1"/>
    <col min="14337" max="14337" width="34.85546875" style="124" customWidth="1"/>
    <col min="14338" max="14339" width="24.42578125" style="124" customWidth="1"/>
    <col min="14340" max="14592" width="11.42578125" style="124" hidden="1"/>
    <col min="14593" max="14593" width="34.85546875" style="124" customWidth="1"/>
    <col min="14594" max="14595" width="24.42578125" style="124" customWidth="1"/>
    <col min="14596" max="14848" width="11.42578125" style="124" hidden="1"/>
    <col min="14849" max="14849" width="34.85546875" style="124" customWidth="1"/>
    <col min="14850" max="14851" width="24.42578125" style="124" customWidth="1"/>
    <col min="14852" max="15104" width="11.42578125" style="124" hidden="1"/>
    <col min="15105" max="15105" width="34.85546875" style="124" customWidth="1"/>
    <col min="15106" max="15107" width="24.42578125" style="124" customWidth="1"/>
    <col min="15108" max="15360" width="11.42578125" style="124" hidden="1"/>
    <col min="15361" max="15361" width="34.85546875" style="124" customWidth="1"/>
    <col min="15362" max="15363" width="24.42578125" style="124" customWidth="1"/>
    <col min="15364" max="15616" width="11.42578125" style="124" hidden="1"/>
    <col min="15617" max="15617" width="34.85546875" style="124" customWidth="1"/>
    <col min="15618" max="15619" width="24.42578125" style="124" customWidth="1"/>
    <col min="15620" max="15872" width="11.42578125" style="124" hidden="1"/>
    <col min="15873" max="15873" width="34.85546875" style="124" customWidth="1"/>
    <col min="15874" max="15875" width="24.42578125" style="124" customWidth="1"/>
    <col min="15876" max="16128" width="11.42578125" style="124" hidden="1"/>
    <col min="16129" max="16129" width="34.85546875" style="124" customWidth="1"/>
    <col min="16130" max="16131" width="24.42578125" style="124" customWidth="1"/>
    <col min="16132" max="16384" width="11.42578125" style="124" hidden="1"/>
  </cols>
  <sheetData>
    <row r="1" spans="1:3" ht="15.75" x14ac:dyDescent="0.25">
      <c r="A1" s="493" t="s">
        <v>874</v>
      </c>
      <c r="B1" s="493"/>
      <c r="C1" s="493"/>
    </row>
    <row r="2" spans="1:3" ht="15.75" x14ac:dyDescent="0.25">
      <c r="A2" s="493" t="s">
        <v>875</v>
      </c>
      <c r="B2" s="493"/>
      <c r="C2" s="493"/>
    </row>
    <row r="3" spans="1:3" x14ac:dyDescent="0.25">
      <c r="A3" s="494" t="s">
        <v>1113</v>
      </c>
      <c r="B3" s="494"/>
      <c r="C3" s="494"/>
    </row>
    <row r="4" spans="1:3" x14ac:dyDescent="0.25">
      <c r="A4" s="494" t="s">
        <v>872</v>
      </c>
      <c r="B4" s="494"/>
      <c r="C4" s="494"/>
    </row>
    <row r="5" spans="1:3" ht="5.25" customHeight="1" thickBot="1" x14ac:dyDescent="0.35">
      <c r="A5" s="223"/>
      <c r="B5" s="223"/>
      <c r="C5" s="223"/>
    </row>
    <row r="6" spans="1:3" x14ac:dyDescent="0.25">
      <c r="A6" s="329" t="s">
        <v>217</v>
      </c>
      <c r="B6" s="330" t="s">
        <v>190</v>
      </c>
      <c r="C6" s="331" t="s">
        <v>202</v>
      </c>
    </row>
    <row r="7" spans="1:3" x14ac:dyDescent="0.25">
      <c r="A7" s="403" t="s">
        <v>1199</v>
      </c>
      <c r="B7" s="26">
        <v>5834613.0300000003</v>
      </c>
      <c r="C7" s="404">
        <v>4.901E-3</v>
      </c>
    </row>
    <row r="8" spans="1:3" x14ac:dyDescent="0.25">
      <c r="A8" s="403" t="s">
        <v>1200</v>
      </c>
      <c r="B8" s="26">
        <v>137239617.33000001</v>
      </c>
      <c r="C8" s="404">
        <v>0.115468</v>
      </c>
    </row>
    <row r="9" spans="1:3" x14ac:dyDescent="0.25">
      <c r="A9" s="403" t="s">
        <v>1201</v>
      </c>
      <c r="B9" s="26">
        <v>85663784.319999993</v>
      </c>
      <c r="C9" s="404">
        <v>7.2068999999999994E-2</v>
      </c>
    </row>
    <row r="10" spans="1:3" x14ac:dyDescent="0.25">
      <c r="A10" s="403" t="s">
        <v>1202</v>
      </c>
      <c r="B10" s="26">
        <v>1553113.7</v>
      </c>
      <c r="C10" s="404">
        <v>1.3060000000000001E-3</v>
      </c>
    </row>
    <row r="11" spans="1:3" ht="25.5" x14ac:dyDescent="0.25">
      <c r="A11" s="403" t="s">
        <v>1203</v>
      </c>
      <c r="B11" s="26">
        <v>740332.36</v>
      </c>
      <c r="C11" s="404">
        <v>6.2200000000000005E-4</v>
      </c>
    </row>
    <row r="12" spans="1:3" x14ac:dyDescent="0.25">
      <c r="A12" s="403" t="s">
        <v>1204</v>
      </c>
      <c r="B12" s="26">
        <v>10274651.310000001</v>
      </c>
      <c r="C12" s="404">
        <v>8.6449999999999999E-3</v>
      </c>
    </row>
    <row r="13" spans="1:3" x14ac:dyDescent="0.25">
      <c r="A13" s="403" t="s">
        <v>1205</v>
      </c>
      <c r="B13" s="26">
        <v>1621882.2</v>
      </c>
      <c r="C13" s="404">
        <v>1.364E-3</v>
      </c>
    </row>
    <row r="14" spans="1:3" x14ac:dyDescent="0.25">
      <c r="A14" s="403" t="s">
        <v>1206</v>
      </c>
      <c r="B14" s="26">
        <v>571449217.40999997</v>
      </c>
      <c r="C14" s="404">
        <v>0.48080899999999999</v>
      </c>
    </row>
    <row r="15" spans="1:3" ht="25.5" x14ac:dyDescent="0.25">
      <c r="A15" s="403" t="s">
        <v>1207</v>
      </c>
      <c r="B15" s="26">
        <v>16011979.9</v>
      </c>
      <c r="C15" s="404">
        <v>1.3471E-2</v>
      </c>
    </row>
    <row r="16" spans="1:3" x14ac:dyDescent="0.25">
      <c r="A16" s="403" t="s">
        <v>1208</v>
      </c>
      <c r="B16" s="26">
        <v>18030674.73</v>
      </c>
      <c r="C16" s="404">
        <v>1.5165E-2</v>
      </c>
    </row>
    <row r="17" spans="1:3" x14ac:dyDescent="0.25">
      <c r="A17" s="403" t="s">
        <v>205</v>
      </c>
      <c r="B17" s="26">
        <v>199427373.80000001</v>
      </c>
      <c r="C17" s="404">
        <v>0.167798</v>
      </c>
    </row>
    <row r="18" spans="1:3" x14ac:dyDescent="0.25">
      <c r="A18" s="403" t="s">
        <v>206</v>
      </c>
      <c r="B18" s="26">
        <v>104895557.93000001</v>
      </c>
      <c r="C18" s="404">
        <v>8.8259000000000004E-2</v>
      </c>
    </row>
    <row r="19" spans="1:3" x14ac:dyDescent="0.25">
      <c r="A19" s="403" t="s">
        <v>207</v>
      </c>
      <c r="B19" s="26">
        <v>1459332.13</v>
      </c>
      <c r="C19" s="404">
        <v>1.227E-3</v>
      </c>
    </row>
    <row r="20" spans="1:3" x14ac:dyDescent="0.25">
      <c r="A20" s="403" t="s">
        <v>208</v>
      </c>
      <c r="B20" s="26">
        <v>34292275.810000002</v>
      </c>
      <c r="C20" s="404">
        <v>2.8853E-2</v>
      </c>
    </row>
    <row r="21" spans="1:3" ht="15.75" thickBot="1" x14ac:dyDescent="0.3">
      <c r="A21" s="332" t="s">
        <v>190</v>
      </c>
      <c r="B21" s="333">
        <f>SUM(B7:B20)</f>
        <v>1188494405.96</v>
      </c>
      <c r="C21" s="334">
        <f>SUM(C7:C20)</f>
        <v>0.99995699999999998</v>
      </c>
    </row>
    <row r="22" spans="1:3" ht="3.75" customHeight="1" x14ac:dyDescent="0.25">
      <c r="A22" s="224"/>
      <c r="B22" s="224"/>
      <c r="C22" s="224"/>
    </row>
    <row r="23" spans="1:3" x14ac:dyDescent="0.25">
      <c r="A23" s="491" t="s">
        <v>2</v>
      </c>
      <c r="B23" s="491"/>
      <c r="C23" s="491"/>
    </row>
    <row r="24" spans="1:3" x14ac:dyDescent="0.25">
      <c r="A24" s="491"/>
      <c r="B24" s="491"/>
      <c r="C24" s="491"/>
    </row>
    <row r="25" spans="1:3" x14ac:dyDescent="0.25">
      <c r="A25" s="492" t="s">
        <v>1092</v>
      </c>
      <c r="B25" s="492"/>
      <c r="C25" s="492"/>
    </row>
    <row r="26" spans="1:3" x14ac:dyDescent="0.25">
      <c r="B26" s="104"/>
    </row>
    <row r="27" spans="1:3" x14ac:dyDescent="0.25">
      <c r="B27" s="104"/>
    </row>
    <row r="30" spans="1:3" x14ac:dyDescent="0.25">
      <c r="B30" s="104"/>
    </row>
  </sheetData>
  <mergeCells count="6">
    <mergeCell ref="A25:C25"/>
    <mergeCell ref="A1:C1"/>
    <mergeCell ref="A2:C2"/>
    <mergeCell ref="A3:C3"/>
    <mergeCell ref="A4:C4"/>
    <mergeCell ref="A23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6" sqref="A16"/>
    </sheetView>
  </sheetViews>
  <sheetFormatPr baseColWidth="10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495" t="s">
        <v>1089</v>
      </c>
      <c r="B1" s="495"/>
      <c r="C1" s="495"/>
    </row>
    <row r="2" spans="1:3" ht="15.75" x14ac:dyDescent="0.25">
      <c r="A2" s="495" t="s">
        <v>1090</v>
      </c>
      <c r="B2" s="495"/>
      <c r="C2" s="495"/>
    </row>
    <row r="3" spans="1:3" ht="15.75" x14ac:dyDescent="0.25">
      <c r="A3" s="495" t="s">
        <v>1113</v>
      </c>
      <c r="B3" s="495"/>
      <c r="C3" s="495"/>
    </row>
    <row r="4" spans="1:3" x14ac:dyDescent="0.25">
      <c r="A4" s="496" t="s">
        <v>872</v>
      </c>
      <c r="B4" s="496"/>
      <c r="C4" s="496"/>
    </row>
    <row r="5" spans="1:3" ht="4.5" customHeight="1" x14ac:dyDescent="0.3">
      <c r="A5" s="223"/>
      <c r="B5" s="223"/>
      <c r="C5" s="223"/>
    </row>
    <row r="6" spans="1:3" x14ac:dyDescent="0.25">
      <c r="A6" s="337" t="s">
        <v>217</v>
      </c>
      <c r="B6" s="338" t="s">
        <v>190</v>
      </c>
      <c r="C6" s="338" t="s">
        <v>202</v>
      </c>
    </row>
    <row r="7" spans="1:3" x14ac:dyDescent="0.25">
      <c r="A7" s="405" t="s">
        <v>1091</v>
      </c>
      <c r="B7" s="335">
        <v>523875.2</v>
      </c>
      <c r="C7" s="336">
        <v>4.994255336707781E-3</v>
      </c>
    </row>
    <row r="8" spans="1:3" x14ac:dyDescent="0.25">
      <c r="A8" s="405" t="s">
        <v>1209</v>
      </c>
      <c r="B8" s="335">
        <v>24897618.230000004</v>
      </c>
      <c r="C8" s="336">
        <v>0.23735626866186918</v>
      </c>
    </row>
    <row r="9" spans="1:3" x14ac:dyDescent="0.25">
      <c r="A9" s="405" t="s">
        <v>1210</v>
      </c>
      <c r="B9" s="335">
        <v>3742532</v>
      </c>
      <c r="C9" s="336">
        <v>3.5678650972215606E-2</v>
      </c>
    </row>
    <row r="10" spans="1:3" x14ac:dyDescent="0.25">
      <c r="A10" s="405" t="s">
        <v>1211</v>
      </c>
      <c r="B10" s="335">
        <v>7994198.1499999994</v>
      </c>
      <c r="C10" s="336">
        <v>7.6211026544751426E-2</v>
      </c>
    </row>
    <row r="11" spans="1:3" x14ac:dyDescent="0.25">
      <c r="A11" s="405" t="s">
        <v>1212</v>
      </c>
      <c r="B11" s="335">
        <v>2384772</v>
      </c>
      <c r="C11" s="336">
        <v>2.2734728209755469E-2</v>
      </c>
    </row>
    <row r="12" spans="1:3" ht="17.25" customHeight="1" x14ac:dyDescent="0.25">
      <c r="A12" s="405" t="s">
        <v>1213</v>
      </c>
      <c r="B12" s="335">
        <v>14535581.99</v>
      </c>
      <c r="C12" s="336">
        <v>0.13857194981879464</v>
      </c>
    </row>
    <row r="13" spans="1:3" ht="26.25" x14ac:dyDescent="0.25">
      <c r="A13" s="406" t="s">
        <v>1214</v>
      </c>
      <c r="B13" s="335">
        <v>14825460.752234025</v>
      </c>
      <c r="C13" s="336">
        <v>0.14133544875000101</v>
      </c>
    </row>
    <row r="14" spans="1:3" x14ac:dyDescent="0.25">
      <c r="A14" s="405" t="s">
        <v>1215</v>
      </c>
      <c r="B14" s="335">
        <v>34308093.07</v>
      </c>
      <c r="C14" s="336">
        <v>0.32706907467105661</v>
      </c>
    </row>
    <row r="15" spans="1:3" x14ac:dyDescent="0.25">
      <c r="A15" s="405" t="s">
        <v>1216</v>
      </c>
      <c r="B15" s="335">
        <v>1683426.54</v>
      </c>
      <c r="C15" s="336">
        <v>1.6048597034848212E-2</v>
      </c>
    </row>
    <row r="16" spans="1:3" x14ac:dyDescent="0.25">
      <c r="A16" s="339" t="s">
        <v>124</v>
      </c>
      <c r="B16" s="340">
        <f>SUM(B7:B15)</f>
        <v>104895557.93223403</v>
      </c>
      <c r="C16" s="341">
        <f>SUM(C7:C15)</f>
        <v>0.99999999999999989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10"/>
  <sheetViews>
    <sheetView topLeftCell="A19" workbookViewId="0">
      <selection activeCell="B97" sqref="B97"/>
    </sheetView>
  </sheetViews>
  <sheetFormatPr baseColWidth="10" defaultColWidth="0" defaultRowHeight="15" zeroHeight="1" x14ac:dyDescent="0.25"/>
  <cols>
    <col min="1" max="1" width="32.5703125" style="117" customWidth="1"/>
    <col min="2" max="2" width="32.140625" style="117" customWidth="1"/>
    <col min="3" max="3" width="33.140625" style="117" customWidth="1"/>
    <col min="4" max="16382" width="11.42578125" style="117" hidden="1"/>
    <col min="16383" max="16383" width="6.5703125" style="117" hidden="1" customWidth="1"/>
    <col min="16384" max="16384" width="10" style="117" hidden="1" customWidth="1"/>
  </cols>
  <sheetData>
    <row r="1" spans="1:3" ht="36.75" customHeight="1" x14ac:dyDescent="0.25">
      <c r="A1" s="497" t="s">
        <v>876</v>
      </c>
      <c r="B1" s="497"/>
      <c r="C1" s="497"/>
    </row>
    <row r="2" spans="1:3" x14ac:dyDescent="0.25">
      <c r="A2" s="498" t="s">
        <v>1113</v>
      </c>
      <c r="B2" s="498"/>
      <c r="C2" s="498"/>
    </row>
    <row r="3" spans="1:3" x14ac:dyDescent="0.25">
      <c r="A3" s="499" t="s">
        <v>877</v>
      </c>
      <c r="B3" s="499"/>
      <c r="C3" s="499"/>
    </row>
    <row r="4" spans="1:3" ht="4.5" customHeight="1" thickBot="1" x14ac:dyDescent="0.3">
      <c r="A4" s="225"/>
      <c r="B4" s="225"/>
      <c r="C4" s="225"/>
    </row>
    <row r="5" spans="1:3" x14ac:dyDescent="0.25">
      <c r="A5" s="325" t="s">
        <v>200</v>
      </c>
      <c r="B5" s="326" t="s">
        <v>201</v>
      </c>
      <c r="C5" s="327" t="s">
        <v>202</v>
      </c>
    </row>
    <row r="6" spans="1:3" ht="0" hidden="1" customHeight="1" x14ac:dyDescent="0.25">
      <c r="A6" s="318"/>
      <c r="B6" s="319"/>
      <c r="C6" s="328"/>
    </row>
    <row r="7" spans="1:3" x14ac:dyDescent="0.25">
      <c r="A7" s="111" t="s">
        <v>378</v>
      </c>
      <c r="B7" s="112">
        <v>1529899.41</v>
      </c>
      <c r="C7" s="113">
        <v>8.4400000000000002E-4</v>
      </c>
    </row>
    <row r="8" spans="1:3" x14ac:dyDescent="0.25">
      <c r="A8" s="111" t="s">
        <v>285</v>
      </c>
      <c r="B8" s="112">
        <v>3773547.17</v>
      </c>
      <c r="C8" s="113">
        <v>2.0820000000000001E-3</v>
      </c>
    </row>
    <row r="9" spans="1:3" s="124" customFormat="1" x14ac:dyDescent="0.25">
      <c r="A9" s="111" t="s">
        <v>162</v>
      </c>
      <c r="B9" s="112">
        <v>28788911.98</v>
      </c>
      <c r="C9" s="113">
        <v>1.5885E-2</v>
      </c>
    </row>
    <row r="10" spans="1:3" s="124" customFormat="1" x14ac:dyDescent="0.25">
      <c r="A10" s="111" t="s">
        <v>163</v>
      </c>
      <c r="B10" s="112">
        <v>21914609.199999999</v>
      </c>
      <c r="C10" s="113">
        <v>1.2092E-2</v>
      </c>
    </row>
    <row r="11" spans="1:3" s="124" customFormat="1" x14ac:dyDescent="0.25">
      <c r="A11" s="111" t="s">
        <v>186</v>
      </c>
      <c r="B11" s="112">
        <v>13102397.15</v>
      </c>
      <c r="C11" s="113">
        <v>7.2300000000000003E-3</v>
      </c>
    </row>
    <row r="12" spans="1:3" s="124" customFormat="1" x14ac:dyDescent="0.25">
      <c r="A12" s="111" t="s">
        <v>164</v>
      </c>
      <c r="B12" s="112">
        <v>44391488.670000002</v>
      </c>
      <c r="C12" s="113">
        <v>2.4494999999999999E-2</v>
      </c>
    </row>
    <row r="13" spans="1:3" s="124" customFormat="1" x14ac:dyDescent="0.25">
      <c r="A13" s="111" t="s">
        <v>165</v>
      </c>
      <c r="B13" s="112">
        <v>115258828.47</v>
      </c>
      <c r="C13" s="113">
        <v>6.3601000000000005E-2</v>
      </c>
    </row>
    <row r="14" spans="1:3" s="124" customFormat="1" x14ac:dyDescent="0.25">
      <c r="A14" s="111" t="s">
        <v>146</v>
      </c>
      <c r="B14" s="112">
        <v>71690164.689999998</v>
      </c>
      <c r="C14" s="113">
        <v>3.9558999999999997E-2</v>
      </c>
    </row>
    <row r="15" spans="1:3" s="124" customFormat="1" x14ac:dyDescent="0.25">
      <c r="A15" s="111" t="s">
        <v>203</v>
      </c>
      <c r="B15" s="112">
        <v>3142395.86</v>
      </c>
      <c r="C15" s="113">
        <v>1.7340000000000001E-3</v>
      </c>
    </row>
    <row r="16" spans="1:3" s="124" customFormat="1" x14ac:dyDescent="0.25">
      <c r="A16" s="111" t="s">
        <v>152</v>
      </c>
      <c r="B16" s="112">
        <v>594951.48</v>
      </c>
      <c r="C16" s="113">
        <v>3.28E-4</v>
      </c>
    </row>
    <row r="17" spans="1:3" s="124" customFormat="1" x14ac:dyDescent="0.25">
      <c r="A17" s="111" t="s">
        <v>150</v>
      </c>
      <c r="B17" s="112">
        <v>51852967.530000001</v>
      </c>
      <c r="C17" s="113">
        <v>2.8611999999999999E-2</v>
      </c>
    </row>
    <row r="18" spans="1:3" s="124" customFormat="1" x14ac:dyDescent="0.25">
      <c r="A18" s="111" t="s">
        <v>166</v>
      </c>
      <c r="B18" s="112">
        <v>72490851.049999997</v>
      </c>
      <c r="C18" s="113">
        <v>0.04</v>
      </c>
    </row>
    <row r="19" spans="1:3" x14ac:dyDescent="0.25">
      <c r="A19" s="111" t="s">
        <v>167</v>
      </c>
      <c r="B19" s="112">
        <v>47016468.799999997</v>
      </c>
      <c r="C19" s="113">
        <v>2.5943999999999998E-2</v>
      </c>
    </row>
    <row r="20" spans="1:3" x14ac:dyDescent="0.25">
      <c r="A20" s="111" t="s">
        <v>169</v>
      </c>
      <c r="B20" s="112">
        <v>12795816.93</v>
      </c>
      <c r="C20" s="113">
        <v>7.0600000000000003E-3</v>
      </c>
    </row>
    <row r="21" spans="1:3" x14ac:dyDescent="0.25">
      <c r="A21" s="111" t="s">
        <v>153</v>
      </c>
      <c r="B21" s="112">
        <v>4108144.98</v>
      </c>
      <c r="C21" s="113">
        <v>2.2659999999999998E-3</v>
      </c>
    </row>
    <row r="22" spans="1:3" x14ac:dyDescent="0.25">
      <c r="A22" s="111" t="s">
        <v>142</v>
      </c>
      <c r="B22" s="112">
        <v>3830574.81</v>
      </c>
      <c r="C22" s="113">
        <v>2.1129999999999999E-3</v>
      </c>
    </row>
    <row r="23" spans="1:3" x14ac:dyDescent="0.25">
      <c r="A23" s="111" t="s">
        <v>154</v>
      </c>
      <c r="B23" s="112">
        <v>1827226.48</v>
      </c>
      <c r="C23" s="113">
        <v>1.008E-3</v>
      </c>
    </row>
    <row r="24" spans="1:3" x14ac:dyDescent="0.25">
      <c r="A24" s="111" t="s">
        <v>458</v>
      </c>
      <c r="B24" s="112">
        <v>918259.31</v>
      </c>
      <c r="C24" s="113">
        <v>5.0600000000000005E-4</v>
      </c>
    </row>
    <row r="25" spans="1:3" x14ac:dyDescent="0.25">
      <c r="A25" s="111" t="s">
        <v>171</v>
      </c>
      <c r="B25" s="112">
        <v>13566428.93</v>
      </c>
      <c r="C25" s="113">
        <v>7.4850000000000003E-3</v>
      </c>
    </row>
    <row r="26" spans="1:3" x14ac:dyDescent="0.25">
      <c r="A26" s="111" t="s">
        <v>172</v>
      </c>
      <c r="B26" s="112">
        <v>8181682.9100000001</v>
      </c>
      <c r="C26" s="113">
        <v>4.5139999999999998E-3</v>
      </c>
    </row>
    <row r="27" spans="1:3" x14ac:dyDescent="0.25">
      <c r="A27" s="111" t="s">
        <v>140</v>
      </c>
      <c r="B27" s="112">
        <v>35432218.450000003</v>
      </c>
      <c r="C27" s="113">
        <v>1.9550999999999999E-2</v>
      </c>
    </row>
    <row r="28" spans="1:3" x14ac:dyDescent="0.25">
      <c r="A28" s="111" t="s">
        <v>155</v>
      </c>
      <c r="B28" s="112">
        <v>2394271.48</v>
      </c>
      <c r="C28" s="113">
        <v>1.3209999999999999E-3</v>
      </c>
    </row>
    <row r="29" spans="1:3" x14ac:dyDescent="0.25">
      <c r="A29" s="111" t="s">
        <v>173</v>
      </c>
      <c r="B29" s="112">
        <v>2274240.1</v>
      </c>
      <c r="C29" s="113">
        <v>1.2539999999999999E-3</v>
      </c>
    </row>
    <row r="30" spans="1:3" x14ac:dyDescent="0.25">
      <c r="A30" s="111" t="s">
        <v>174</v>
      </c>
      <c r="B30" s="112">
        <v>55999622.68</v>
      </c>
      <c r="C30" s="113">
        <v>3.0901000000000001E-2</v>
      </c>
    </row>
    <row r="31" spans="1:3" x14ac:dyDescent="0.25">
      <c r="A31" s="111" t="s">
        <v>1153</v>
      </c>
      <c r="B31" s="112">
        <v>439593.73</v>
      </c>
      <c r="C31" s="113">
        <v>2.42E-4</v>
      </c>
    </row>
    <row r="32" spans="1:3" x14ac:dyDescent="0.25">
      <c r="A32" s="111" t="s">
        <v>1154</v>
      </c>
      <c r="B32" s="112">
        <v>146403.5</v>
      </c>
      <c r="C32" s="113">
        <v>8.0000000000000007E-5</v>
      </c>
    </row>
    <row r="33" spans="1:3" x14ac:dyDescent="0.25">
      <c r="A33" s="111" t="s">
        <v>151</v>
      </c>
      <c r="B33" s="112">
        <v>40344494.130000003</v>
      </c>
      <c r="C33" s="113">
        <v>2.2262000000000001E-2</v>
      </c>
    </row>
    <row r="34" spans="1:3" x14ac:dyDescent="0.25">
      <c r="A34" s="111" t="s">
        <v>143</v>
      </c>
      <c r="B34" s="112">
        <v>2022251.84</v>
      </c>
      <c r="C34" s="113">
        <v>1.1150000000000001E-3</v>
      </c>
    </row>
    <row r="35" spans="1:3" x14ac:dyDescent="0.25">
      <c r="A35" s="111" t="s">
        <v>546</v>
      </c>
      <c r="B35" s="112">
        <v>668337.17000000004</v>
      </c>
      <c r="C35" s="113">
        <v>3.68E-4</v>
      </c>
    </row>
    <row r="36" spans="1:3" x14ac:dyDescent="0.25">
      <c r="A36" s="111" t="s">
        <v>941</v>
      </c>
      <c r="B36" s="112">
        <v>292031.49</v>
      </c>
      <c r="C36" s="113">
        <v>1.6100000000000001E-4</v>
      </c>
    </row>
    <row r="37" spans="1:3" x14ac:dyDescent="0.25">
      <c r="A37" s="111" t="s">
        <v>1065</v>
      </c>
      <c r="B37" s="112">
        <v>292398.83</v>
      </c>
      <c r="C37" s="113">
        <v>1.6100000000000001E-4</v>
      </c>
    </row>
    <row r="38" spans="1:3" x14ac:dyDescent="0.25">
      <c r="A38" s="111" t="s">
        <v>412</v>
      </c>
      <c r="B38" s="112">
        <v>2662497.87</v>
      </c>
      <c r="C38" s="113">
        <v>1.469E-3</v>
      </c>
    </row>
    <row r="39" spans="1:3" x14ac:dyDescent="0.25">
      <c r="A39" s="111" t="s">
        <v>187</v>
      </c>
      <c r="B39" s="112">
        <v>6288372.8099999996</v>
      </c>
      <c r="C39" s="113">
        <v>3.47E-3</v>
      </c>
    </row>
    <row r="40" spans="1:3" x14ac:dyDescent="0.25">
      <c r="A40" s="111" t="s">
        <v>1112</v>
      </c>
      <c r="B40" s="112">
        <v>1398632.08</v>
      </c>
      <c r="C40" s="113">
        <v>7.7099999999999998E-4</v>
      </c>
    </row>
    <row r="41" spans="1:3" s="124" customFormat="1" x14ac:dyDescent="0.25">
      <c r="A41" s="111" t="s">
        <v>408</v>
      </c>
      <c r="B41" s="112">
        <v>379578.83</v>
      </c>
      <c r="C41" s="113">
        <v>2.0900000000000001E-4</v>
      </c>
    </row>
    <row r="42" spans="1:3" s="124" customFormat="1" x14ac:dyDescent="0.25">
      <c r="A42" s="111" t="s">
        <v>157</v>
      </c>
      <c r="B42" s="112">
        <v>6254301.3600000003</v>
      </c>
      <c r="C42" s="113">
        <v>3.4510000000000001E-3</v>
      </c>
    </row>
    <row r="43" spans="1:3" s="124" customFormat="1" x14ac:dyDescent="0.25">
      <c r="A43" s="111" t="s">
        <v>160</v>
      </c>
      <c r="B43" s="112">
        <v>25325707.66</v>
      </c>
      <c r="C43" s="113">
        <v>1.3975E-2</v>
      </c>
    </row>
    <row r="44" spans="1:3" s="124" customFormat="1" x14ac:dyDescent="0.25">
      <c r="A44" s="111" t="s">
        <v>332</v>
      </c>
      <c r="B44" s="112">
        <v>8821335.2200000007</v>
      </c>
      <c r="C44" s="113">
        <v>4.8669999999999998E-3</v>
      </c>
    </row>
    <row r="45" spans="1:3" x14ac:dyDescent="0.25">
      <c r="A45" s="111" t="s">
        <v>158</v>
      </c>
      <c r="B45" s="112">
        <v>5651057.1799999997</v>
      </c>
      <c r="C45" s="113">
        <v>3.117E-3</v>
      </c>
    </row>
    <row r="46" spans="1:3" x14ac:dyDescent="0.25">
      <c r="A46" s="111" t="s">
        <v>628</v>
      </c>
      <c r="B46" s="112">
        <v>131744.60999999999</v>
      </c>
      <c r="C46" s="113">
        <v>7.2000000000000002E-5</v>
      </c>
    </row>
    <row r="47" spans="1:3" s="124" customFormat="1" x14ac:dyDescent="0.25">
      <c r="A47" s="111" t="s">
        <v>518</v>
      </c>
      <c r="B47" s="112">
        <v>109719.97</v>
      </c>
      <c r="C47" s="113">
        <v>6.0000000000000002E-5</v>
      </c>
    </row>
    <row r="48" spans="1:3" s="124" customFormat="1" x14ac:dyDescent="0.25">
      <c r="A48" s="111" t="s">
        <v>205</v>
      </c>
      <c r="B48" s="112">
        <v>151066546.84999999</v>
      </c>
      <c r="C48" s="113">
        <v>8.3361000000000005E-2</v>
      </c>
    </row>
    <row r="49" spans="1:3" s="124" customFormat="1" x14ac:dyDescent="0.25">
      <c r="A49" s="111" t="s">
        <v>206</v>
      </c>
      <c r="B49" s="112">
        <v>406310571.97000003</v>
      </c>
      <c r="C49" s="113">
        <v>0.22420899999999999</v>
      </c>
    </row>
    <row r="50" spans="1:3" s="124" customFormat="1" x14ac:dyDescent="0.25">
      <c r="A50" s="111" t="s">
        <v>207</v>
      </c>
      <c r="B50" s="112">
        <v>450739663.69999999</v>
      </c>
      <c r="C50" s="113">
        <v>0.248726</v>
      </c>
    </row>
    <row r="51" spans="1:3" x14ac:dyDescent="0.25">
      <c r="A51" s="111" t="s">
        <v>208</v>
      </c>
      <c r="B51" s="112">
        <v>85971138.579999998</v>
      </c>
      <c r="C51" s="113">
        <v>4.7440000000000003E-2</v>
      </c>
    </row>
    <row r="52" spans="1:3" ht="0" hidden="1" customHeight="1" x14ac:dyDescent="0.25">
      <c r="A52" s="111"/>
      <c r="B52" s="112"/>
      <c r="C52" s="113"/>
    </row>
    <row r="53" spans="1:3" ht="0" hidden="1" customHeight="1" x14ac:dyDescent="0.25">
      <c r="A53" s="111"/>
      <c r="B53" s="112"/>
      <c r="C53" s="113"/>
    </row>
    <row r="54" spans="1:3" ht="0" hidden="1" customHeight="1" x14ac:dyDescent="0.25">
      <c r="A54" s="111"/>
      <c r="B54" s="112"/>
      <c r="C54" s="113"/>
    </row>
    <row r="55" spans="1:3" ht="0" hidden="1" customHeight="1" x14ac:dyDescent="0.25">
      <c r="A55" s="111"/>
      <c r="B55" s="112"/>
      <c r="C55" s="113"/>
    </row>
    <row r="56" spans="1:3" ht="0" hidden="1" customHeight="1" x14ac:dyDescent="0.25">
      <c r="A56" s="111"/>
      <c r="B56" s="112"/>
      <c r="C56" s="113"/>
    </row>
    <row r="57" spans="1:3" ht="0" hidden="1" customHeight="1" x14ac:dyDescent="0.25">
      <c r="A57" s="111"/>
      <c r="B57" s="112"/>
      <c r="C57" s="113"/>
    </row>
    <row r="58" spans="1:3" ht="0" hidden="1" customHeight="1" x14ac:dyDescent="0.25">
      <c r="A58" s="111"/>
      <c r="B58" s="112"/>
      <c r="C58" s="113"/>
    </row>
    <row r="59" spans="1:3" ht="0" hidden="1" customHeight="1" x14ac:dyDescent="0.25">
      <c r="A59" s="111"/>
      <c r="B59" s="112"/>
      <c r="C59" s="113"/>
    </row>
    <row r="60" spans="1:3" ht="0" hidden="1" customHeight="1" x14ac:dyDescent="0.25">
      <c r="A60" s="111"/>
      <c r="B60" s="112"/>
      <c r="C60" s="113"/>
    </row>
    <row r="61" spans="1:3" ht="0" hidden="1" customHeight="1" x14ac:dyDescent="0.25">
      <c r="A61" s="111"/>
      <c r="B61" s="112"/>
      <c r="C61" s="113"/>
    </row>
    <row r="62" spans="1:3" ht="0" hidden="1" customHeight="1" x14ac:dyDescent="0.25">
      <c r="A62" s="111"/>
      <c r="B62" s="112"/>
      <c r="C62" s="113"/>
    </row>
    <row r="63" spans="1:3" ht="0" hidden="1" customHeight="1" x14ac:dyDescent="0.25">
      <c r="A63" s="111"/>
      <c r="B63" s="112"/>
      <c r="C63" s="113"/>
    </row>
    <row r="64" spans="1:3" ht="0" hidden="1" customHeight="1" x14ac:dyDescent="0.25">
      <c r="A64" s="111"/>
      <c r="B64" s="112"/>
      <c r="C64" s="113"/>
    </row>
    <row r="65" spans="1:3" ht="0" hidden="1" customHeight="1" x14ac:dyDescent="0.25">
      <c r="A65" s="111"/>
      <c r="B65" s="112"/>
      <c r="C65" s="113"/>
    </row>
    <row r="66" spans="1:3" ht="0" hidden="1" customHeight="1" x14ac:dyDescent="0.25">
      <c r="A66" s="111"/>
      <c r="B66" s="112"/>
      <c r="C66" s="113"/>
    </row>
    <row r="67" spans="1:3" ht="0" hidden="1" customHeight="1" x14ac:dyDescent="0.25">
      <c r="A67" s="111"/>
      <c r="B67" s="112"/>
      <c r="C67" s="113"/>
    </row>
    <row r="68" spans="1:3" ht="0" hidden="1" customHeight="1" x14ac:dyDescent="0.25">
      <c r="A68" s="111"/>
      <c r="B68" s="112"/>
      <c r="C68" s="113"/>
    </row>
    <row r="69" spans="1:3" ht="0" hidden="1" customHeight="1" x14ac:dyDescent="0.25">
      <c r="A69" s="111"/>
      <c r="B69" s="112"/>
      <c r="C69" s="113"/>
    </row>
    <row r="70" spans="1:3" ht="0" hidden="1" customHeight="1" x14ac:dyDescent="0.25">
      <c r="A70" s="111"/>
      <c r="B70" s="112"/>
      <c r="C70" s="113"/>
    </row>
    <row r="71" spans="1:3" ht="0" hidden="1" customHeight="1" x14ac:dyDescent="0.25">
      <c r="A71" s="111"/>
      <c r="B71" s="112"/>
      <c r="C71" s="113"/>
    </row>
    <row r="72" spans="1:3" ht="0" hidden="1" customHeight="1" x14ac:dyDescent="0.25">
      <c r="A72" s="111"/>
      <c r="B72" s="112"/>
      <c r="C72" s="113"/>
    </row>
    <row r="73" spans="1:3" ht="0" hidden="1" customHeight="1" x14ac:dyDescent="0.25">
      <c r="A73" s="111"/>
      <c r="B73" s="112"/>
      <c r="C73" s="113"/>
    </row>
    <row r="74" spans="1:3" ht="0" hidden="1" customHeight="1" x14ac:dyDescent="0.25">
      <c r="A74" s="111"/>
      <c r="B74" s="112"/>
      <c r="C74" s="113"/>
    </row>
    <row r="75" spans="1:3" ht="0" hidden="1" customHeight="1" x14ac:dyDescent="0.25">
      <c r="A75" s="111"/>
      <c r="B75" s="112"/>
      <c r="C75" s="113"/>
    </row>
    <row r="76" spans="1:3" ht="0" hidden="1" customHeight="1" x14ac:dyDescent="0.25">
      <c r="A76" s="111"/>
      <c r="B76" s="112"/>
      <c r="C76" s="113"/>
    </row>
    <row r="77" spans="1:3" ht="0" hidden="1" customHeight="1" x14ac:dyDescent="0.25">
      <c r="A77" s="111"/>
      <c r="B77" s="112"/>
      <c r="C77" s="113"/>
    </row>
    <row r="78" spans="1:3" ht="0" hidden="1" customHeight="1" x14ac:dyDescent="0.25">
      <c r="A78" s="111"/>
      <c r="B78" s="112"/>
      <c r="C78" s="113"/>
    </row>
    <row r="79" spans="1:3" ht="0" hidden="1" customHeight="1" x14ac:dyDescent="0.25">
      <c r="A79" s="111"/>
      <c r="B79" s="112"/>
      <c r="C79" s="113"/>
    </row>
    <row r="80" spans="1:3" ht="0" hidden="1" customHeight="1" x14ac:dyDescent="0.25">
      <c r="A80" s="111"/>
      <c r="B80" s="112"/>
      <c r="C80" s="113"/>
    </row>
    <row r="81" spans="1:3" ht="0" hidden="1" customHeight="1" x14ac:dyDescent="0.25">
      <c r="A81" s="111"/>
      <c r="B81" s="112"/>
      <c r="C81" s="113"/>
    </row>
    <row r="82" spans="1:3" ht="0" hidden="1" customHeight="1" x14ac:dyDescent="0.25">
      <c r="A82" s="111"/>
      <c r="B82" s="112"/>
      <c r="C82" s="113"/>
    </row>
    <row r="83" spans="1:3" ht="0" hidden="1" customHeight="1" x14ac:dyDescent="0.25">
      <c r="A83" s="111"/>
      <c r="B83" s="112"/>
      <c r="C83" s="113"/>
    </row>
    <row r="84" spans="1:3" ht="0" hidden="1" customHeight="1" x14ac:dyDescent="0.25">
      <c r="A84" s="111"/>
      <c r="B84" s="112"/>
      <c r="C84" s="113"/>
    </row>
    <row r="85" spans="1:3" x14ac:dyDescent="0.25">
      <c r="A85" s="221" t="s">
        <v>190</v>
      </c>
      <c r="B85" s="222">
        <f>SUM(B6:B84)</f>
        <v>1812192347.9000003</v>
      </c>
      <c r="C85" s="361">
        <f>SUM(C6:C84)</f>
        <v>0.99997100000000017</v>
      </c>
    </row>
    <row r="86" spans="1:3" ht="3" customHeight="1" x14ac:dyDescent="0.25">
      <c r="A86" s="226"/>
      <c r="B86" s="226"/>
      <c r="C86" s="226"/>
    </row>
    <row r="87" spans="1:3" x14ac:dyDescent="0.25">
      <c r="A87" s="101" t="s">
        <v>2</v>
      </c>
    </row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</vt:i4>
      </vt:variant>
    </vt:vector>
  </HeadingPairs>
  <TitlesOfParts>
    <vt:vector size="22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ABREVIATURAS</vt:lpstr>
      <vt:lpstr>Número_de_participantes_por_Fondo_de_Inversión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2019-08-30T00:28:35Z</dcterms:modified>
</cp:coreProperties>
</file>