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2QMhOUCX0vqPwGInA3bGh5wlCxQ=="/>
    </ext>
  </extLst>
</workbook>
</file>

<file path=xl/sharedStrings.xml><?xml version="1.0" encoding="utf-8"?>
<sst xmlns="http://schemas.openxmlformats.org/spreadsheetml/2006/main" count="99" uniqueCount="61">
  <si>
    <t>DESGLOSE DE HORAS Y VALORACION ECONOMICA</t>
  </si>
  <si>
    <t>Miembro/minutos</t>
  </si>
  <si>
    <t>Joel Yusuke</t>
  </si>
  <si>
    <t>Bryan Velicka</t>
  </si>
  <si>
    <t>Ivan Muñoz</t>
  </si>
  <si>
    <t>Alvaro Lopera</t>
  </si>
  <si>
    <t>Rafael Ordoñez</t>
  </si>
  <si>
    <t>COSTE</t>
  </si>
  <si>
    <t>ENTREGA 1</t>
  </si>
  <si>
    <t>Catalogo de Requisitos</t>
  </si>
  <si>
    <t>LEYENDA</t>
  </si>
  <si>
    <t>Introduccion</t>
  </si>
  <si>
    <t>Indice</t>
  </si>
  <si>
    <t xml:space="preserve">10€/hora </t>
  </si>
  <si>
    <t>Contexto</t>
  </si>
  <si>
    <t>El tiempo de trabajo esta indicado en minutos</t>
  </si>
  <si>
    <t>Descripcion General + actas</t>
  </si>
  <si>
    <t>Estructura Organizativa</t>
  </si>
  <si>
    <t>Catálogo de objetivos</t>
  </si>
  <si>
    <t>Catálogo de usuarios</t>
  </si>
  <si>
    <t>Descomposición en subsistemas</t>
  </si>
  <si>
    <t>Alternativas de solución</t>
  </si>
  <si>
    <t>Cobertura de requisitos</t>
  </si>
  <si>
    <t>Entorno tecnológico</t>
  </si>
  <si>
    <t>Estrategia de implantación</t>
  </si>
  <si>
    <t>Casos de uso (modelo UML)</t>
  </si>
  <si>
    <t>Análisis coste/beneficio</t>
  </si>
  <si>
    <t>Planificación de alternativas</t>
  </si>
  <si>
    <t>Planificacion estimada y real</t>
  </si>
  <si>
    <t>Desviaciones sobre la planificacion</t>
  </si>
  <si>
    <t>Conclusiones</t>
  </si>
  <si>
    <t>TOTAL</t>
  </si>
  <si>
    <t>Miembro</t>
  </si>
  <si>
    <t>ENTREGA 2</t>
  </si>
  <si>
    <t>Modelo de clases /Entidad, Control, Interfaz)</t>
  </si>
  <si>
    <t>Descripción general del sistema</t>
  </si>
  <si>
    <t>Descripción de integración entre subsist.</t>
  </si>
  <si>
    <t>Glosario</t>
  </si>
  <si>
    <t>Trazabilidad Objetivos-Requisitos</t>
  </si>
  <si>
    <t>Trazabilidad Requisitos-Casos de uso</t>
  </si>
  <si>
    <t>Descripción subsistemas</t>
  </si>
  <si>
    <t>Formatos de impresión</t>
  </si>
  <si>
    <t>Casos de uso</t>
  </si>
  <si>
    <t>Tabla de tareas</t>
  </si>
  <si>
    <t>Planes de trabajo ASI estimado y real</t>
  </si>
  <si>
    <t>Especificación de casos de uso</t>
  </si>
  <si>
    <t>Requisitos no funcionales</t>
  </si>
  <si>
    <t>Entorno tecnológico: descripción</t>
  </si>
  <si>
    <t>Catálogo de requisitos</t>
  </si>
  <si>
    <t>Formatos de pantalla</t>
  </si>
  <si>
    <t>Introducción</t>
  </si>
  <si>
    <t>Participantes</t>
  </si>
  <si>
    <t>Principios generales de interfaz</t>
  </si>
  <si>
    <t>Diagramas de secuencia</t>
  </si>
  <si>
    <t>ENTREGA 3</t>
  </si>
  <si>
    <t>Diagrama de Estados</t>
  </si>
  <si>
    <t>Diagrama de Clases</t>
  </si>
  <si>
    <t>Listado de diagramas modificados</t>
  </si>
  <si>
    <t>Desglose de horas y valoracion economica</t>
  </si>
  <si>
    <t>COSTE DEL PROYECTO</t>
  </si>
  <si>
    <t>COSTE POR MIEMBRO: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</si>
</sst>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\ &quot;€&quot;_-;\-* #,##0.00\ &quot;€&quot;_-;_-* &quot;-&quot;??\ &quot;€&quot;_-;_-@"/>
  </numFmts>
  <fonts count="6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9.0"/>
      <color theme="1"/>
      <name val="Arial"/>
    </font>
    <font/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8EAADB"/>
        <bgColor rgb="FF8EAADB"/>
      </patternFill>
    </fill>
    <fill>
      <patternFill patternType="solid">
        <fgColor rgb="FFE2EFD9"/>
        <bgColor rgb="FFE2EFD9"/>
      </patternFill>
    </fill>
    <fill>
      <patternFill patternType="solid">
        <fgColor rgb="FFB4C6E7"/>
        <bgColor rgb="FFB4C6E7"/>
      </patternFill>
    </fill>
    <fill>
      <patternFill patternType="solid">
        <fgColor rgb="FFFF0000"/>
        <bgColor rgb="FFFF000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Border="1" applyFill="1" applyFont="1"/>
    <xf borderId="1" fillId="3" fontId="2" numFmtId="0" xfId="0" applyBorder="1" applyFill="1" applyFont="1"/>
    <xf borderId="2" fillId="0" fontId="2" numFmtId="0" xfId="0" applyAlignment="1" applyBorder="1" applyFont="1">
      <alignment horizontal="center" textRotation="90" vertical="center"/>
    </xf>
    <xf borderId="1" fillId="3" fontId="3" numFmtId="0" xfId="0" applyAlignment="1" applyBorder="1" applyFont="1">
      <alignment vertical="top"/>
    </xf>
    <xf borderId="1" fillId="4" fontId="2" numFmtId="164" xfId="0" applyBorder="1" applyFill="1" applyFont="1" applyNumberFormat="1"/>
    <xf borderId="3" fillId="5" fontId="2" numFmtId="0" xfId="0" applyBorder="1" applyFill="1" applyFont="1"/>
    <xf borderId="4" fillId="5" fontId="2" numFmtId="0" xfId="0" applyBorder="1" applyFont="1"/>
    <xf borderId="5" fillId="5" fontId="2" numFmtId="0" xfId="0" applyBorder="1" applyFont="1"/>
    <xf borderId="2" fillId="0" fontId="4" numFmtId="0" xfId="0" applyBorder="1" applyFont="1"/>
    <xf borderId="6" fillId="5" fontId="2" numFmtId="0" xfId="0" applyBorder="1" applyFont="1"/>
    <xf borderId="7" fillId="5" fontId="2" numFmtId="0" xfId="0" applyBorder="1" applyFont="1"/>
    <xf borderId="8" fillId="5" fontId="2" numFmtId="0" xfId="0" applyBorder="1" applyFont="1"/>
    <xf borderId="9" fillId="5" fontId="2" numFmtId="0" xfId="0" applyBorder="1" applyFont="1"/>
    <xf borderId="10" fillId="5" fontId="2" numFmtId="0" xfId="0" applyBorder="1" applyFont="1"/>
    <xf borderId="11" fillId="5" fontId="2" numFmtId="0" xfId="0" applyBorder="1" applyFont="1"/>
    <xf borderId="1" fillId="3" fontId="2" numFmtId="164" xfId="0" applyBorder="1" applyFont="1" applyNumberFormat="1"/>
    <xf borderId="12" fillId="3" fontId="3" numFmtId="0" xfId="0" applyAlignment="1" applyBorder="1" applyFont="1">
      <alignment vertical="top"/>
    </xf>
    <xf borderId="1" fillId="3" fontId="3" numFmtId="0" xfId="0" applyAlignment="1" applyBorder="1" applyFont="1">
      <alignment shrinkToFit="0" vertical="top" wrapText="1"/>
    </xf>
    <xf borderId="13" fillId="2" fontId="2" numFmtId="0" xfId="0" applyBorder="1" applyFont="1"/>
    <xf borderId="13" fillId="2" fontId="2" numFmtId="0" xfId="0" applyAlignment="1" applyBorder="1" applyFont="1">
      <alignment readingOrder="0"/>
    </xf>
    <xf borderId="0" fillId="0" fontId="5" numFmtId="0" xfId="0" applyFont="1"/>
    <xf borderId="7" fillId="6" fontId="2" numFmtId="164" xfId="0" applyBorder="1" applyFill="1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38100</xdr:colOff>
      <xdr:row>0</xdr:row>
      <xdr:rowOff>0</xdr:rowOff>
    </xdr:from>
    <xdr:ext cx="1762125" cy="723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9.75"/>
    <col customWidth="1" min="3" max="3" width="13.38"/>
    <col customWidth="1" min="4" max="4" width="12.25"/>
    <col customWidth="1" min="5" max="5" width="11.38"/>
    <col customWidth="1" min="6" max="6" width="11.63"/>
    <col customWidth="1" min="7" max="7" width="13.75"/>
    <col customWidth="1" min="8" max="8" width="21.63"/>
    <col customWidth="1" min="9" max="26" width="9.38"/>
  </cols>
  <sheetData>
    <row r="1" ht="14.25" customHeight="1"/>
    <row r="2" ht="14.25" customHeight="1"/>
    <row r="3" ht="14.25" customHeight="1">
      <c r="C3" s="1" t="s">
        <v>0</v>
      </c>
    </row>
    <row r="4" ht="14.25" customHeight="1"/>
    <row r="5" ht="14.25" customHeight="1"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</row>
    <row r="6" ht="14.25" customHeight="1">
      <c r="A6" s="4" t="s">
        <v>8</v>
      </c>
      <c r="B6" s="5" t="s">
        <v>9</v>
      </c>
      <c r="C6" s="2">
        <v>300.0</v>
      </c>
      <c r="D6" s="2">
        <v>300.0</v>
      </c>
      <c r="E6" s="2">
        <v>300.0</v>
      </c>
      <c r="F6" s="2">
        <v>300.0</v>
      </c>
      <c r="G6" s="2">
        <v>300.0</v>
      </c>
      <c r="H6" s="6">
        <f t="shared" ref="H6:H25" si="1">(SUM(C6:G6))*(1/6)</f>
        <v>250</v>
      </c>
      <c r="I6" s="7" t="s">
        <v>10</v>
      </c>
      <c r="J6" s="8"/>
      <c r="K6" s="8"/>
      <c r="L6" s="9"/>
    </row>
    <row r="7" ht="14.25" customHeight="1">
      <c r="A7" s="10"/>
      <c r="B7" s="5" t="s">
        <v>11</v>
      </c>
      <c r="C7" s="2"/>
      <c r="D7" s="2"/>
      <c r="E7" s="2"/>
      <c r="F7" s="2"/>
      <c r="G7" s="2">
        <v>30.0</v>
      </c>
      <c r="H7" s="6">
        <f t="shared" si="1"/>
        <v>5</v>
      </c>
      <c r="I7" s="11"/>
      <c r="J7" s="12"/>
      <c r="K7" s="12"/>
      <c r="L7" s="13"/>
    </row>
    <row r="8" ht="14.25" customHeight="1">
      <c r="A8" s="10"/>
      <c r="B8" s="5" t="s">
        <v>12</v>
      </c>
      <c r="C8" s="2">
        <v>5.0</v>
      </c>
      <c r="D8" s="2"/>
      <c r="E8" s="2"/>
      <c r="F8" s="2"/>
      <c r="G8" s="2"/>
      <c r="H8" s="6">
        <f t="shared" si="1"/>
        <v>0.8333333333</v>
      </c>
      <c r="I8" s="11" t="s">
        <v>13</v>
      </c>
      <c r="J8" s="12"/>
      <c r="K8" s="12"/>
      <c r="L8" s="13"/>
    </row>
    <row r="9" ht="14.25" customHeight="1">
      <c r="A9" s="10"/>
      <c r="B9" s="5" t="s">
        <v>14</v>
      </c>
      <c r="C9" s="2">
        <v>25.0</v>
      </c>
      <c r="D9" s="2"/>
      <c r="E9" s="2"/>
      <c r="F9" s="2"/>
      <c r="G9" s="2"/>
      <c r="H9" s="6">
        <f t="shared" si="1"/>
        <v>4.166666667</v>
      </c>
      <c r="I9" s="14" t="s">
        <v>15</v>
      </c>
      <c r="J9" s="15"/>
      <c r="K9" s="15"/>
      <c r="L9" s="16"/>
    </row>
    <row r="10" ht="14.25" customHeight="1">
      <c r="A10" s="10"/>
      <c r="B10" s="5" t="s">
        <v>16</v>
      </c>
      <c r="C10" s="2"/>
      <c r="D10" s="2">
        <v>120.0</v>
      </c>
      <c r="E10" s="2"/>
      <c r="F10" s="2"/>
      <c r="G10" s="2"/>
      <c r="H10" s="6">
        <f t="shared" si="1"/>
        <v>20</v>
      </c>
    </row>
    <row r="11" ht="14.25" customHeight="1">
      <c r="A11" s="10"/>
      <c r="B11" s="5" t="s">
        <v>17</v>
      </c>
      <c r="C11" s="2"/>
      <c r="D11" s="2"/>
      <c r="E11" s="2"/>
      <c r="F11" s="2"/>
      <c r="G11" s="2">
        <v>10.0</v>
      </c>
      <c r="H11" s="6">
        <f t="shared" si="1"/>
        <v>1.666666667</v>
      </c>
    </row>
    <row r="12" ht="14.25" customHeight="1">
      <c r="A12" s="10"/>
      <c r="B12" s="5" t="s">
        <v>18</v>
      </c>
      <c r="C12" s="2">
        <v>10.0</v>
      </c>
      <c r="D12" s="2"/>
      <c r="E12" s="2"/>
      <c r="F12" s="2"/>
      <c r="G12" s="2"/>
      <c r="H12" s="6">
        <f t="shared" si="1"/>
        <v>1.666666667</v>
      </c>
    </row>
    <row r="13" ht="14.25" customHeight="1">
      <c r="A13" s="10"/>
      <c r="B13" s="5" t="s">
        <v>19</v>
      </c>
      <c r="C13" s="2">
        <v>5.0</v>
      </c>
      <c r="D13" s="2"/>
      <c r="E13" s="2"/>
      <c r="F13" s="2"/>
      <c r="G13" s="2"/>
      <c r="H13" s="6">
        <f t="shared" si="1"/>
        <v>0.8333333333</v>
      </c>
    </row>
    <row r="14" ht="14.25" customHeight="1">
      <c r="A14" s="10"/>
      <c r="B14" s="5" t="s">
        <v>20</v>
      </c>
      <c r="C14" s="2"/>
      <c r="D14" s="2"/>
      <c r="E14" s="2"/>
      <c r="F14" s="2">
        <v>30.0</v>
      </c>
      <c r="G14" s="2"/>
      <c r="H14" s="6">
        <f t="shared" si="1"/>
        <v>5</v>
      </c>
    </row>
    <row r="15" ht="14.25" customHeight="1">
      <c r="A15" s="10"/>
      <c r="B15" s="5" t="s">
        <v>21</v>
      </c>
      <c r="C15" s="2"/>
      <c r="D15" s="2"/>
      <c r="E15" s="2">
        <v>30.0</v>
      </c>
      <c r="F15" s="2">
        <v>30.0</v>
      </c>
      <c r="G15" s="2"/>
      <c r="H15" s="6">
        <f t="shared" si="1"/>
        <v>10</v>
      </c>
    </row>
    <row r="16" ht="14.25" customHeight="1">
      <c r="A16" s="10"/>
      <c r="B16" s="5" t="s">
        <v>22</v>
      </c>
      <c r="C16" s="2"/>
      <c r="D16" s="2"/>
      <c r="E16" s="2">
        <v>30.0</v>
      </c>
      <c r="F16" s="2">
        <v>30.0</v>
      </c>
      <c r="G16" s="2"/>
      <c r="H16" s="6">
        <f t="shared" si="1"/>
        <v>10</v>
      </c>
    </row>
    <row r="17" ht="14.25" customHeight="1">
      <c r="A17" s="10"/>
      <c r="B17" s="5" t="s">
        <v>23</v>
      </c>
      <c r="C17" s="2"/>
      <c r="D17" s="2"/>
      <c r="E17" s="2"/>
      <c r="F17" s="2"/>
      <c r="G17" s="2">
        <v>20.0</v>
      </c>
      <c r="H17" s="6">
        <f t="shared" si="1"/>
        <v>3.333333333</v>
      </c>
    </row>
    <row r="18" ht="14.25" customHeight="1">
      <c r="A18" s="10"/>
      <c r="B18" s="5" t="s">
        <v>24</v>
      </c>
      <c r="C18" s="2"/>
      <c r="D18" s="2"/>
      <c r="E18" s="2"/>
      <c r="F18" s="2"/>
      <c r="G18" s="2">
        <v>30.0</v>
      </c>
      <c r="H18" s="6">
        <f t="shared" si="1"/>
        <v>5</v>
      </c>
    </row>
    <row r="19" ht="14.25" customHeight="1">
      <c r="A19" s="10"/>
      <c r="B19" s="5" t="s">
        <v>25</v>
      </c>
      <c r="C19" s="2">
        <v>300.0</v>
      </c>
      <c r="D19" s="2">
        <v>300.0</v>
      </c>
      <c r="E19" s="2">
        <v>300.0</v>
      </c>
      <c r="F19" s="2">
        <v>300.0</v>
      </c>
      <c r="G19" s="2">
        <v>300.0</v>
      </c>
      <c r="H19" s="6">
        <f t="shared" si="1"/>
        <v>250</v>
      </c>
    </row>
    <row r="20" ht="14.25" customHeight="1">
      <c r="A20" s="10"/>
      <c r="B20" s="5" t="s">
        <v>26</v>
      </c>
      <c r="C20" s="2">
        <v>60.0</v>
      </c>
      <c r="D20" s="2"/>
      <c r="E20" s="2"/>
      <c r="F20" s="2">
        <v>60.0</v>
      </c>
      <c r="G20" s="2"/>
      <c r="H20" s="6">
        <f t="shared" si="1"/>
        <v>20</v>
      </c>
    </row>
    <row r="21" ht="14.25" customHeight="1">
      <c r="A21" s="10"/>
      <c r="B21" s="5" t="s">
        <v>27</v>
      </c>
      <c r="C21" s="2"/>
      <c r="D21" s="2"/>
      <c r="E21" s="2">
        <v>60.0</v>
      </c>
      <c r="F21" s="2">
        <v>60.0</v>
      </c>
      <c r="G21" s="2"/>
      <c r="H21" s="6">
        <f t="shared" si="1"/>
        <v>20</v>
      </c>
    </row>
    <row r="22" ht="14.25" customHeight="1">
      <c r="A22" s="10"/>
      <c r="B22" s="5" t="s">
        <v>28</v>
      </c>
      <c r="C22" s="2"/>
      <c r="D22" s="2"/>
      <c r="E22" s="2"/>
      <c r="F22" s="2"/>
      <c r="G22" s="2">
        <v>40.0</v>
      </c>
      <c r="H22" s="6">
        <f t="shared" si="1"/>
        <v>6.666666667</v>
      </c>
    </row>
    <row r="23" ht="14.25" customHeight="1">
      <c r="A23" s="10"/>
      <c r="B23" s="5" t="s">
        <v>29</v>
      </c>
      <c r="C23" s="2"/>
      <c r="D23" s="2"/>
      <c r="E23" s="2">
        <v>30.0</v>
      </c>
      <c r="F23" s="2"/>
      <c r="G23" s="2"/>
      <c r="H23" s="6">
        <f t="shared" si="1"/>
        <v>5</v>
      </c>
    </row>
    <row r="24" ht="14.25" customHeight="1">
      <c r="A24" s="10"/>
      <c r="B24" s="5" t="s">
        <v>30</v>
      </c>
      <c r="C24" s="2">
        <v>30.0</v>
      </c>
      <c r="D24" s="2">
        <v>30.0</v>
      </c>
      <c r="E24" s="2">
        <v>30.0</v>
      </c>
      <c r="F24" s="2">
        <v>30.0</v>
      </c>
      <c r="G24" s="2">
        <v>30.0</v>
      </c>
      <c r="H24" s="6">
        <f t="shared" si="1"/>
        <v>25</v>
      </c>
    </row>
    <row r="25" ht="14.25" customHeight="1">
      <c r="A25" s="10"/>
      <c r="B25" s="5" t="s">
        <v>31</v>
      </c>
      <c r="C25" s="2">
        <f>SUM(C5:C24)</f>
        <v>735</v>
      </c>
      <c r="D25" s="2">
        <f t="shared" ref="D25:F25" si="2">SUM(D6:D24)</f>
        <v>750</v>
      </c>
      <c r="E25" s="2">
        <f t="shared" si="2"/>
        <v>780</v>
      </c>
      <c r="F25" s="2">
        <f t="shared" si="2"/>
        <v>840</v>
      </c>
      <c r="G25" s="2">
        <f>D25</f>
        <v>750</v>
      </c>
      <c r="H25" s="6">
        <f t="shared" si="1"/>
        <v>642.5</v>
      </c>
    </row>
    <row r="26" ht="14.25" customHeight="1">
      <c r="B26" s="2" t="s">
        <v>32</v>
      </c>
      <c r="C26" s="3" t="s">
        <v>2</v>
      </c>
      <c r="D26" s="3" t="s">
        <v>3</v>
      </c>
      <c r="E26" s="3" t="s">
        <v>4</v>
      </c>
      <c r="F26" s="3" t="s">
        <v>5</v>
      </c>
      <c r="G26" s="3" t="s">
        <v>6</v>
      </c>
      <c r="H26" s="17" t="s">
        <v>7</v>
      </c>
    </row>
    <row r="27" ht="14.25" customHeight="1">
      <c r="A27" s="4" t="s">
        <v>33</v>
      </c>
      <c r="B27" s="5" t="s">
        <v>34</v>
      </c>
      <c r="C27" s="2">
        <v>90.0</v>
      </c>
      <c r="D27" s="2">
        <v>90.0</v>
      </c>
      <c r="E27" s="2">
        <v>90.0</v>
      </c>
      <c r="F27" s="2">
        <v>90.0</v>
      </c>
      <c r="G27" s="2">
        <v>90.0</v>
      </c>
      <c r="H27" s="6">
        <f t="shared" ref="H27:H49" si="3">(SUM(C27:G27))*(1/6)</f>
        <v>75</v>
      </c>
    </row>
    <row r="28" ht="14.25" customHeight="1">
      <c r="A28" s="10"/>
      <c r="B28" s="5" t="s">
        <v>35</v>
      </c>
      <c r="C28" s="2"/>
      <c r="D28" s="2">
        <v>10.0</v>
      </c>
      <c r="E28" s="2"/>
      <c r="F28" s="2"/>
      <c r="G28" s="2"/>
      <c r="H28" s="6">
        <f t="shared" si="3"/>
        <v>1.666666667</v>
      </c>
    </row>
    <row r="29" ht="14.25" customHeight="1">
      <c r="A29" s="10"/>
      <c r="B29" s="5" t="s">
        <v>36</v>
      </c>
      <c r="C29" s="2"/>
      <c r="D29" s="2"/>
      <c r="E29" s="2"/>
      <c r="F29" s="2"/>
      <c r="G29" s="2">
        <v>10.0</v>
      </c>
      <c r="H29" s="6">
        <f t="shared" si="3"/>
        <v>1.666666667</v>
      </c>
    </row>
    <row r="30" ht="14.25" customHeight="1">
      <c r="A30" s="10"/>
      <c r="B30" s="5" t="s">
        <v>37</v>
      </c>
      <c r="C30" s="2"/>
      <c r="D30" s="2"/>
      <c r="E30" s="2">
        <v>15.0</v>
      </c>
      <c r="F30" s="2"/>
      <c r="G30" s="2"/>
      <c r="H30" s="6">
        <f t="shared" si="3"/>
        <v>2.5</v>
      </c>
    </row>
    <row r="31" ht="14.25" customHeight="1">
      <c r="A31" s="10"/>
      <c r="B31" s="5" t="s">
        <v>19</v>
      </c>
      <c r="C31" s="2">
        <v>15.0</v>
      </c>
      <c r="D31" s="2"/>
      <c r="E31" s="2"/>
      <c r="F31" s="2"/>
      <c r="G31" s="2"/>
      <c r="H31" s="6">
        <f t="shared" si="3"/>
        <v>2.5</v>
      </c>
    </row>
    <row r="32" ht="14.25" customHeight="1">
      <c r="A32" s="10"/>
      <c r="B32" s="5" t="s">
        <v>38</v>
      </c>
      <c r="C32" s="2"/>
      <c r="D32" s="2"/>
      <c r="E32" s="2"/>
      <c r="F32" s="2">
        <v>15.0</v>
      </c>
      <c r="G32" s="2"/>
      <c r="H32" s="6">
        <f t="shared" si="3"/>
        <v>2.5</v>
      </c>
    </row>
    <row r="33" ht="14.25" customHeight="1">
      <c r="A33" s="10"/>
      <c r="B33" s="5" t="s">
        <v>39</v>
      </c>
      <c r="C33" s="2"/>
      <c r="D33" s="2"/>
      <c r="E33" s="2">
        <v>15.0</v>
      </c>
      <c r="F33" s="2"/>
      <c r="G33" s="2"/>
      <c r="H33" s="6">
        <f t="shared" si="3"/>
        <v>2.5</v>
      </c>
    </row>
    <row r="34" ht="14.25" customHeight="1">
      <c r="A34" s="10"/>
      <c r="B34" s="5" t="s">
        <v>40</v>
      </c>
      <c r="C34" s="2"/>
      <c r="D34" s="2"/>
      <c r="E34" s="2"/>
      <c r="F34" s="2"/>
      <c r="G34" s="2">
        <v>15.0</v>
      </c>
      <c r="H34" s="6">
        <f t="shared" si="3"/>
        <v>2.5</v>
      </c>
    </row>
    <row r="35" ht="14.25" customHeight="1">
      <c r="A35" s="10"/>
      <c r="B35" s="5" t="s">
        <v>41</v>
      </c>
      <c r="C35" s="2">
        <v>15.0</v>
      </c>
      <c r="D35" s="2"/>
      <c r="E35" s="2"/>
      <c r="F35" s="2"/>
      <c r="G35" s="2"/>
      <c r="H35" s="6">
        <f t="shared" si="3"/>
        <v>2.5</v>
      </c>
    </row>
    <row r="36" ht="14.25" customHeight="1">
      <c r="A36" s="10"/>
      <c r="B36" s="5" t="s">
        <v>42</v>
      </c>
      <c r="C36" s="2">
        <v>60.0</v>
      </c>
      <c r="D36" s="2">
        <v>60.0</v>
      </c>
      <c r="E36" s="2">
        <v>60.0</v>
      </c>
      <c r="F36" s="2">
        <v>60.0</v>
      </c>
      <c r="G36" s="2">
        <v>60.0</v>
      </c>
      <c r="H36" s="6">
        <f t="shared" si="3"/>
        <v>50</v>
      </c>
    </row>
    <row r="37" ht="14.25" customHeight="1">
      <c r="A37" s="10"/>
      <c r="B37" s="5" t="s">
        <v>43</v>
      </c>
      <c r="C37" s="2"/>
      <c r="D37" s="2"/>
      <c r="E37" s="2"/>
      <c r="F37" s="2">
        <v>20.0</v>
      </c>
      <c r="G37" s="2"/>
      <c r="H37" s="6">
        <f t="shared" si="3"/>
        <v>3.333333333</v>
      </c>
    </row>
    <row r="38" ht="14.25" customHeight="1">
      <c r="A38" s="10"/>
      <c r="B38" s="5" t="s">
        <v>44</v>
      </c>
      <c r="C38" s="2"/>
      <c r="D38" s="2"/>
      <c r="E38" s="2">
        <v>20.0</v>
      </c>
      <c r="F38" s="2">
        <v>20.0</v>
      </c>
      <c r="G38" s="2"/>
      <c r="H38" s="6">
        <f t="shared" si="3"/>
        <v>6.666666667</v>
      </c>
    </row>
    <row r="39" ht="14.25" customHeight="1">
      <c r="A39" s="10"/>
      <c r="B39" s="5" t="s">
        <v>45</v>
      </c>
      <c r="C39" s="2">
        <v>20.0</v>
      </c>
      <c r="D39" s="2">
        <v>20.0</v>
      </c>
      <c r="E39" s="2">
        <v>20.0</v>
      </c>
      <c r="F39" s="2">
        <v>20.0</v>
      </c>
      <c r="G39" s="2">
        <v>20.0</v>
      </c>
      <c r="H39" s="6">
        <f t="shared" si="3"/>
        <v>16.66666667</v>
      </c>
    </row>
    <row r="40" ht="14.25" customHeight="1">
      <c r="A40" s="10"/>
      <c r="B40" s="5" t="s">
        <v>46</v>
      </c>
      <c r="C40" s="2">
        <v>120.0</v>
      </c>
      <c r="D40" s="2">
        <v>120.0</v>
      </c>
      <c r="E40" s="2">
        <v>120.0</v>
      </c>
      <c r="F40" s="2">
        <v>120.0</v>
      </c>
      <c r="G40" s="2">
        <v>120.0</v>
      </c>
      <c r="H40" s="6">
        <f t="shared" si="3"/>
        <v>100</v>
      </c>
    </row>
    <row r="41" ht="14.25" customHeight="1">
      <c r="A41" s="10"/>
      <c r="B41" s="5" t="s">
        <v>47</v>
      </c>
      <c r="C41" s="2"/>
      <c r="D41" s="2"/>
      <c r="E41" s="2"/>
      <c r="F41" s="2"/>
      <c r="G41" s="2">
        <v>30.0</v>
      </c>
      <c r="H41" s="6">
        <f t="shared" si="3"/>
        <v>5</v>
      </c>
    </row>
    <row r="42" ht="14.25" customHeight="1">
      <c r="A42" s="10"/>
      <c r="B42" s="5" t="s">
        <v>48</v>
      </c>
      <c r="C42" s="2">
        <v>30.0</v>
      </c>
      <c r="D42" s="2">
        <v>30.0</v>
      </c>
      <c r="E42" s="2">
        <v>30.0</v>
      </c>
      <c r="F42" s="2">
        <v>30.0</v>
      </c>
      <c r="G42" s="2">
        <v>30.0</v>
      </c>
      <c r="H42" s="6">
        <f t="shared" si="3"/>
        <v>25</v>
      </c>
    </row>
    <row r="43" ht="14.25" customHeight="1">
      <c r="A43" s="10"/>
      <c r="B43" s="5" t="s">
        <v>49</v>
      </c>
      <c r="C43" s="2">
        <v>240.0</v>
      </c>
      <c r="D43" s="2">
        <v>240.0</v>
      </c>
      <c r="E43" s="2">
        <v>240.0</v>
      </c>
      <c r="F43" s="2">
        <v>240.0</v>
      </c>
      <c r="G43" s="2">
        <v>240.0</v>
      </c>
      <c r="H43" s="6">
        <f t="shared" si="3"/>
        <v>200</v>
      </c>
    </row>
    <row r="44" ht="14.25" customHeight="1">
      <c r="A44" s="10"/>
      <c r="B44" s="18" t="s">
        <v>50</v>
      </c>
      <c r="C44" s="2"/>
      <c r="D44" s="2"/>
      <c r="E44" s="2"/>
      <c r="F44" s="2"/>
      <c r="G44" s="2">
        <v>5.0</v>
      </c>
      <c r="H44" s="6">
        <f t="shared" si="3"/>
        <v>0.8333333333</v>
      </c>
    </row>
    <row r="45" ht="14.25" customHeight="1">
      <c r="A45" s="10"/>
      <c r="B45" s="19" t="s">
        <v>51</v>
      </c>
      <c r="C45" s="2">
        <v>5.0</v>
      </c>
      <c r="D45" s="2">
        <v>5.0</v>
      </c>
      <c r="E45" s="2">
        <v>5.0</v>
      </c>
      <c r="F45" s="2">
        <v>5.0</v>
      </c>
      <c r="G45" s="2">
        <v>5.0</v>
      </c>
      <c r="H45" s="6">
        <f t="shared" si="3"/>
        <v>4.166666667</v>
      </c>
    </row>
    <row r="46" ht="14.25" customHeight="1">
      <c r="A46" s="10"/>
      <c r="B46" s="19" t="s">
        <v>52</v>
      </c>
      <c r="C46" s="20"/>
      <c r="D46" s="2"/>
      <c r="E46" s="2"/>
      <c r="F46" s="2">
        <v>5.0</v>
      </c>
      <c r="G46" s="2"/>
      <c r="H46" s="6">
        <f t="shared" si="3"/>
        <v>0.8333333333</v>
      </c>
    </row>
    <row r="47" ht="14.25" customHeight="1">
      <c r="A47" s="10"/>
      <c r="B47" s="19" t="s">
        <v>30</v>
      </c>
      <c r="C47" s="20"/>
      <c r="D47" s="2">
        <v>5.0</v>
      </c>
      <c r="E47" s="2"/>
      <c r="F47" s="2"/>
      <c r="G47" s="2"/>
      <c r="H47" s="6">
        <f t="shared" si="3"/>
        <v>0.8333333333</v>
      </c>
    </row>
    <row r="48" ht="14.25" customHeight="1">
      <c r="A48" s="10"/>
      <c r="B48" s="19" t="s">
        <v>53</v>
      </c>
      <c r="C48" s="20">
        <v>300.0</v>
      </c>
      <c r="D48" s="20">
        <v>300.0</v>
      </c>
      <c r="E48" s="20">
        <v>300.0</v>
      </c>
      <c r="F48" s="20">
        <v>300.0</v>
      </c>
      <c r="G48" s="20">
        <v>300.0</v>
      </c>
      <c r="H48" s="6">
        <f t="shared" si="3"/>
        <v>250</v>
      </c>
    </row>
    <row r="49" ht="14.25" customHeight="1">
      <c r="A49" s="10"/>
      <c r="B49" s="5" t="s">
        <v>31</v>
      </c>
      <c r="C49" s="2">
        <f>SUM(C26:C48)</f>
        <v>895</v>
      </c>
      <c r="D49" s="2">
        <f t="shared" ref="D49:F49" si="4">SUM(D27:D48)</f>
        <v>880</v>
      </c>
      <c r="E49" s="2">
        <f t="shared" si="4"/>
        <v>915</v>
      </c>
      <c r="F49" s="2">
        <f t="shared" si="4"/>
        <v>925</v>
      </c>
      <c r="G49" s="2">
        <f>D49</f>
        <v>880</v>
      </c>
      <c r="H49" s="6">
        <f t="shared" si="3"/>
        <v>749.1666667</v>
      </c>
    </row>
    <row r="50" ht="14.25" customHeight="1">
      <c r="B50" s="2" t="s">
        <v>32</v>
      </c>
      <c r="C50" s="3" t="s">
        <v>2</v>
      </c>
      <c r="D50" s="3" t="s">
        <v>3</v>
      </c>
      <c r="E50" s="3" t="s">
        <v>4</v>
      </c>
      <c r="F50" s="3" t="s">
        <v>5</v>
      </c>
      <c r="G50" s="3" t="s">
        <v>6</v>
      </c>
      <c r="H50" s="17" t="s">
        <v>7</v>
      </c>
    </row>
    <row r="51" ht="14.25" customHeight="1">
      <c r="A51" s="4" t="s">
        <v>54</v>
      </c>
      <c r="B51" s="5" t="s">
        <v>55</v>
      </c>
      <c r="C51" s="21">
        <v>240.0</v>
      </c>
      <c r="D51" s="21">
        <v>250.0</v>
      </c>
      <c r="E51" s="21">
        <v>240.0</v>
      </c>
      <c r="F51" s="21">
        <v>240.0</v>
      </c>
      <c r="G51" s="21">
        <v>240.0</v>
      </c>
      <c r="H51" s="6">
        <f t="shared" ref="H51:H76" si="5">(SUM(C51:G51))*(1/6)</f>
        <v>201.6666667</v>
      </c>
    </row>
    <row r="52" ht="14.25" customHeight="1">
      <c r="A52" s="10"/>
      <c r="B52" s="5" t="s">
        <v>35</v>
      </c>
      <c r="C52" s="20"/>
      <c r="D52" s="2">
        <v>10.0</v>
      </c>
      <c r="E52" s="2"/>
      <c r="F52" s="2"/>
      <c r="G52" s="2"/>
      <c r="H52" s="6">
        <f t="shared" si="5"/>
        <v>1.666666667</v>
      </c>
    </row>
    <row r="53" ht="14.25" customHeight="1">
      <c r="A53" s="10"/>
      <c r="B53" s="5" t="s">
        <v>36</v>
      </c>
      <c r="C53" s="20"/>
      <c r="D53" s="2"/>
      <c r="E53" s="2"/>
      <c r="F53" s="2"/>
      <c r="G53" s="2">
        <v>10.0</v>
      </c>
      <c r="H53" s="6">
        <f t="shared" si="5"/>
        <v>1.666666667</v>
      </c>
    </row>
    <row r="54" ht="14.25" customHeight="1">
      <c r="A54" s="10"/>
      <c r="B54" s="5" t="s">
        <v>37</v>
      </c>
      <c r="C54" s="20"/>
      <c r="D54" s="2"/>
      <c r="E54" s="2">
        <v>15.0</v>
      </c>
      <c r="F54" s="2"/>
      <c r="G54" s="2"/>
      <c r="H54" s="6">
        <f t="shared" si="5"/>
        <v>2.5</v>
      </c>
    </row>
    <row r="55" ht="14.25" customHeight="1">
      <c r="A55" s="10"/>
      <c r="B55" s="5" t="s">
        <v>19</v>
      </c>
      <c r="C55" s="2">
        <v>15.0</v>
      </c>
      <c r="D55" s="2"/>
      <c r="E55" s="2"/>
      <c r="F55" s="2"/>
      <c r="G55" s="2"/>
      <c r="H55" s="6">
        <f t="shared" si="5"/>
        <v>2.5</v>
      </c>
    </row>
    <row r="56" ht="14.25" customHeight="1">
      <c r="A56" s="10"/>
      <c r="B56" s="5" t="s">
        <v>38</v>
      </c>
      <c r="C56" s="20"/>
      <c r="D56" s="2"/>
      <c r="E56" s="2"/>
      <c r="F56" s="2">
        <v>15.0</v>
      </c>
      <c r="G56" s="2"/>
      <c r="H56" s="6">
        <f t="shared" si="5"/>
        <v>2.5</v>
      </c>
    </row>
    <row r="57" ht="14.25" customHeight="1">
      <c r="A57" s="10"/>
      <c r="B57" s="5" t="s">
        <v>39</v>
      </c>
      <c r="C57" s="20"/>
      <c r="D57" s="2"/>
      <c r="E57" s="2">
        <v>15.0</v>
      </c>
      <c r="F57" s="2"/>
      <c r="G57" s="2"/>
      <c r="H57" s="6">
        <f t="shared" si="5"/>
        <v>2.5</v>
      </c>
    </row>
    <row r="58" ht="14.25" customHeight="1">
      <c r="A58" s="10"/>
      <c r="B58" s="5" t="s">
        <v>40</v>
      </c>
      <c r="C58" s="20"/>
      <c r="D58" s="2"/>
      <c r="E58" s="2"/>
      <c r="F58" s="2"/>
      <c r="G58" s="2">
        <v>15.0</v>
      </c>
      <c r="H58" s="6">
        <f t="shared" si="5"/>
        <v>2.5</v>
      </c>
    </row>
    <row r="59" ht="14.25" customHeight="1">
      <c r="A59" s="10"/>
      <c r="B59" s="5" t="s">
        <v>41</v>
      </c>
      <c r="C59" s="2">
        <v>15.0</v>
      </c>
      <c r="D59" s="2"/>
      <c r="E59" s="2"/>
      <c r="F59" s="2"/>
      <c r="G59" s="2"/>
      <c r="H59" s="6">
        <f t="shared" si="5"/>
        <v>2.5</v>
      </c>
    </row>
    <row r="60" ht="14.25" customHeight="1">
      <c r="A60" s="10"/>
      <c r="B60" s="5" t="s">
        <v>42</v>
      </c>
      <c r="C60" s="20">
        <v>60.0</v>
      </c>
      <c r="D60" s="20">
        <v>60.0</v>
      </c>
      <c r="E60" s="20">
        <v>60.0</v>
      </c>
      <c r="F60" s="20">
        <v>60.0</v>
      </c>
      <c r="G60" s="20">
        <v>60.0</v>
      </c>
      <c r="H60" s="6">
        <f t="shared" si="5"/>
        <v>50</v>
      </c>
    </row>
    <row r="61" ht="14.25" customHeight="1">
      <c r="A61" s="10"/>
      <c r="B61" s="5" t="s">
        <v>43</v>
      </c>
      <c r="C61" s="20"/>
      <c r="D61" s="2"/>
      <c r="E61" s="2"/>
      <c r="F61" s="2">
        <v>20.0</v>
      </c>
      <c r="G61" s="2"/>
      <c r="H61" s="6">
        <f t="shared" si="5"/>
        <v>3.333333333</v>
      </c>
    </row>
    <row r="62" ht="14.25" customHeight="1">
      <c r="A62" s="10"/>
      <c r="B62" s="5" t="s">
        <v>44</v>
      </c>
      <c r="C62" s="20"/>
      <c r="D62" s="2"/>
      <c r="E62" s="2">
        <v>20.0</v>
      </c>
      <c r="F62" s="2">
        <v>20.0</v>
      </c>
      <c r="G62" s="2"/>
      <c r="H62" s="6">
        <f t="shared" si="5"/>
        <v>6.666666667</v>
      </c>
    </row>
    <row r="63" ht="14.25" customHeight="1">
      <c r="A63" s="10"/>
      <c r="B63" s="5" t="s">
        <v>45</v>
      </c>
      <c r="C63" s="2">
        <v>20.0</v>
      </c>
      <c r="D63" s="2">
        <v>20.0</v>
      </c>
      <c r="E63" s="2">
        <v>20.0</v>
      </c>
      <c r="F63" s="2">
        <v>20.0</v>
      </c>
      <c r="G63" s="2">
        <v>20.0</v>
      </c>
      <c r="H63" s="6">
        <f t="shared" si="5"/>
        <v>16.66666667</v>
      </c>
    </row>
    <row r="64" ht="14.25" customHeight="1">
      <c r="A64" s="10"/>
      <c r="B64" s="5" t="s">
        <v>46</v>
      </c>
      <c r="C64" s="20">
        <v>120.0</v>
      </c>
      <c r="D64" s="20">
        <v>120.0</v>
      </c>
      <c r="E64" s="20">
        <v>120.0</v>
      </c>
      <c r="F64" s="20">
        <v>120.0</v>
      </c>
      <c r="G64" s="20">
        <v>120.0</v>
      </c>
      <c r="H64" s="6">
        <f t="shared" si="5"/>
        <v>100</v>
      </c>
    </row>
    <row r="65" ht="14.25" customHeight="1">
      <c r="A65" s="10"/>
      <c r="B65" s="5" t="s">
        <v>47</v>
      </c>
      <c r="C65" s="20"/>
      <c r="D65" s="2"/>
      <c r="E65" s="2"/>
      <c r="F65" s="2"/>
      <c r="G65" s="2">
        <v>30.0</v>
      </c>
      <c r="H65" s="6">
        <f t="shared" si="5"/>
        <v>5</v>
      </c>
    </row>
    <row r="66" ht="14.25" customHeight="1">
      <c r="A66" s="10"/>
      <c r="B66" s="5" t="s">
        <v>48</v>
      </c>
      <c r="C66" s="2">
        <v>30.0</v>
      </c>
      <c r="D66" s="2">
        <v>30.0</v>
      </c>
      <c r="E66" s="2">
        <v>30.0</v>
      </c>
      <c r="F66" s="2">
        <v>30.0</v>
      </c>
      <c r="G66" s="2">
        <v>30.0</v>
      </c>
      <c r="H66" s="6">
        <f t="shared" si="5"/>
        <v>25</v>
      </c>
    </row>
    <row r="67" ht="14.25" customHeight="1">
      <c r="A67" s="10"/>
      <c r="B67" s="5" t="s">
        <v>49</v>
      </c>
      <c r="C67" s="20">
        <v>240.0</v>
      </c>
      <c r="D67" s="20">
        <v>240.0</v>
      </c>
      <c r="E67" s="20">
        <v>240.0</v>
      </c>
      <c r="F67" s="20">
        <v>240.0</v>
      </c>
      <c r="G67" s="20">
        <v>240.0</v>
      </c>
      <c r="H67" s="6">
        <f t="shared" si="5"/>
        <v>200</v>
      </c>
    </row>
    <row r="68" ht="14.25" customHeight="1">
      <c r="A68" s="10"/>
      <c r="B68" s="5" t="s">
        <v>50</v>
      </c>
      <c r="C68" s="20"/>
      <c r="D68" s="2"/>
      <c r="E68" s="2"/>
      <c r="F68" s="2"/>
      <c r="G68" s="2">
        <v>5.0</v>
      </c>
      <c r="H68" s="6">
        <f t="shared" si="5"/>
        <v>0.8333333333</v>
      </c>
    </row>
    <row r="69" ht="14.25" customHeight="1">
      <c r="A69" s="10"/>
      <c r="B69" s="5" t="s">
        <v>51</v>
      </c>
      <c r="C69" s="2">
        <v>5.0</v>
      </c>
      <c r="D69" s="2">
        <v>5.0</v>
      </c>
      <c r="E69" s="2">
        <v>5.0</v>
      </c>
      <c r="F69" s="2">
        <v>5.0</v>
      </c>
      <c r="G69" s="2">
        <v>5.0</v>
      </c>
      <c r="H69" s="6">
        <f t="shared" si="5"/>
        <v>4.166666667</v>
      </c>
    </row>
    <row r="70" ht="14.25" customHeight="1">
      <c r="A70" s="10"/>
      <c r="B70" s="5" t="s">
        <v>52</v>
      </c>
      <c r="C70" s="20"/>
      <c r="D70" s="2"/>
      <c r="E70" s="2"/>
      <c r="F70" s="2">
        <v>5.0</v>
      </c>
      <c r="G70" s="2"/>
      <c r="H70" s="6">
        <f t="shared" si="5"/>
        <v>0.8333333333</v>
      </c>
    </row>
    <row r="71" ht="14.25" customHeight="1">
      <c r="A71" s="10"/>
      <c r="B71" s="5" t="s">
        <v>30</v>
      </c>
      <c r="C71" s="20"/>
      <c r="D71" s="2">
        <v>5.0</v>
      </c>
      <c r="E71" s="2"/>
      <c r="F71" s="2"/>
      <c r="G71" s="2"/>
      <c r="H71" s="6">
        <f t="shared" si="5"/>
        <v>0.8333333333</v>
      </c>
    </row>
    <row r="72" ht="14.25" customHeight="1">
      <c r="A72" s="10"/>
      <c r="B72" s="5" t="s">
        <v>56</v>
      </c>
      <c r="C72" s="20">
        <v>60.0</v>
      </c>
      <c r="D72" s="20">
        <v>60.0</v>
      </c>
      <c r="E72" s="20">
        <v>60.0</v>
      </c>
      <c r="F72" s="20">
        <v>60.0</v>
      </c>
      <c r="G72" s="20">
        <v>60.0</v>
      </c>
      <c r="H72" s="6">
        <f t="shared" si="5"/>
        <v>50</v>
      </c>
    </row>
    <row r="73" ht="14.25" customHeight="1">
      <c r="A73" s="10"/>
      <c r="B73" s="5" t="s">
        <v>57</v>
      </c>
      <c r="C73" s="20">
        <v>30.0</v>
      </c>
      <c r="D73" s="20">
        <v>30.0</v>
      </c>
      <c r="E73" s="20">
        <v>30.0</v>
      </c>
      <c r="F73" s="20">
        <v>30.0</v>
      </c>
      <c r="G73" s="20">
        <v>30.0</v>
      </c>
      <c r="H73" s="6">
        <f t="shared" si="5"/>
        <v>25</v>
      </c>
    </row>
    <row r="74" ht="14.25" customHeight="1">
      <c r="A74" s="10"/>
      <c r="B74" s="5" t="s">
        <v>58</v>
      </c>
      <c r="C74" s="20">
        <v>60.0</v>
      </c>
      <c r="D74" s="20">
        <v>60.0</v>
      </c>
      <c r="E74" s="20">
        <v>60.0</v>
      </c>
      <c r="F74" s="20">
        <v>60.0</v>
      </c>
      <c r="G74" s="20">
        <v>60.0</v>
      </c>
      <c r="H74" s="6">
        <f t="shared" si="5"/>
        <v>50</v>
      </c>
    </row>
    <row r="75" ht="14.25" customHeight="1">
      <c r="A75" s="10"/>
      <c r="B75" s="5" t="s">
        <v>53</v>
      </c>
      <c r="C75" s="20">
        <v>300.0</v>
      </c>
      <c r="D75" s="20">
        <v>300.0</v>
      </c>
      <c r="E75" s="20">
        <v>300.0</v>
      </c>
      <c r="F75" s="20">
        <v>300.0</v>
      </c>
      <c r="G75" s="20">
        <v>300.0</v>
      </c>
      <c r="H75" s="6">
        <f t="shared" si="5"/>
        <v>250</v>
      </c>
    </row>
    <row r="76" ht="14.25" customHeight="1">
      <c r="A76" s="10"/>
      <c r="B76" s="5" t="s">
        <v>31</v>
      </c>
      <c r="C76" s="2">
        <f t="shared" ref="C76:G76" si="6">SUM(C51:C75)</f>
        <v>1195</v>
      </c>
      <c r="D76" s="2">
        <f t="shared" si="6"/>
        <v>1190</v>
      </c>
      <c r="E76" s="2">
        <f t="shared" si="6"/>
        <v>1215</v>
      </c>
      <c r="F76" s="2">
        <f t="shared" si="6"/>
        <v>1225</v>
      </c>
      <c r="G76" s="2">
        <f t="shared" si="6"/>
        <v>1225</v>
      </c>
      <c r="H76" s="6">
        <f t="shared" si="5"/>
        <v>1008.333333</v>
      </c>
    </row>
    <row r="77" ht="14.25" customHeight="1">
      <c r="A77" s="22" t="s">
        <v>59</v>
      </c>
      <c r="H77" s="23">
        <f>SUM(H25+H49+H76)</f>
        <v>2400</v>
      </c>
    </row>
    <row r="78" ht="14.25" customHeight="1"/>
    <row r="79" ht="14.25" customHeight="1">
      <c r="E79" s="22" t="s">
        <v>60</v>
      </c>
      <c r="H79" s="24">
        <f>H77/5</f>
        <v>480</v>
      </c>
    </row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C3:G3"/>
    <mergeCell ref="A6:A25"/>
    <mergeCell ref="A27:A49"/>
    <mergeCell ref="A51:A7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2021-01-21T17:25:14Z</dcterms:created>
  <dc:creator>Rafael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0x01010057CECDB44B8DC845A4E3285BA708B553</vt:lpwstr>
  </property>
</Properties>
</file>