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23040" windowHeight="9264" activeTab="1"/>
  </bookViews>
  <sheets>
    <sheet name="ALUMNOS" sheetId="1" r:id="rId1"/>
    <sheet name="SOLUCION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18" i="2" l="1"/>
  <c r="D15" i="2"/>
  <c r="D14" i="2"/>
  <c r="D11" i="2"/>
  <c r="D10" i="2"/>
  <c r="D9" i="2"/>
  <c r="D7" i="2"/>
  <c r="D16" i="2"/>
  <c r="B13" i="2"/>
  <c r="B7" i="2"/>
  <c r="B6" i="2" s="1"/>
  <c r="B20" i="2" s="1"/>
  <c r="B13" i="1"/>
  <c r="B6" i="1"/>
  <c r="B7" i="1"/>
  <c r="D13" i="2" l="1"/>
  <c r="D6" i="2"/>
  <c r="B25" i="2"/>
  <c r="B26" i="2" s="1"/>
  <c r="B24" i="2"/>
  <c r="B20" i="1"/>
  <c r="D20" i="2" l="1"/>
  <c r="D24" i="2" s="1"/>
  <c r="B25" i="1"/>
  <c r="B26" i="1" s="1"/>
  <c r="B24" i="1"/>
  <c r="D25" i="2" l="1"/>
  <c r="D26" i="2" s="1"/>
</calcChain>
</file>

<file path=xl/sharedStrings.xml><?xml version="1.0" encoding="utf-8"?>
<sst xmlns="http://schemas.openxmlformats.org/spreadsheetml/2006/main" count="43" uniqueCount="21">
  <si>
    <t>Ingresos</t>
  </si>
  <si>
    <t>Tributarios</t>
  </si>
  <si>
    <t>Impuestos directos</t>
  </si>
  <si>
    <t>Impuestos indirectos</t>
  </si>
  <si>
    <t>Otros ingresos tributarios</t>
  </si>
  <si>
    <t>No tributarios</t>
  </si>
  <si>
    <t>Sueldos y salarios</t>
  </si>
  <si>
    <t>Bienes y servicios</t>
  </si>
  <si>
    <t>Intereses</t>
  </si>
  <si>
    <t>Resultado</t>
  </si>
  <si>
    <t>Memorandum:</t>
  </si>
  <si>
    <t>PBI</t>
  </si>
  <si>
    <t>Resultado (% del PBI)</t>
  </si>
  <si>
    <t>Resultado primario</t>
  </si>
  <si>
    <t>Resultado primario (% del PBI)</t>
  </si>
  <si>
    <t/>
  </si>
  <si>
    <t>Gastos corrientes</t>
  </si>
  <si>
    <t>Gastos de capital</t>
  </si>
  <si>
    <t>elasticidad Y</t>
  </si>
  <si>
    <t>S/.</t>
  </si>
  <si>
    <t>BRECHA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</si>
</sst>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0.0%"/>
  </numFmts>
  <fonts count="1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theme="4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4"/>
      <name val="Calibri"/>
      <family val="2"/>
    </font>
    <font>
      <b/>
      <sz val="11"/>
      <color theme="3" tint="0.249977111117893"/>
      <name val="Calibri"/>
      <family val="2"/>
    </font>
    <font>
      <b/>
      <u val="singleAccounting"/>
      <sz val="11"/>
      <color theme="3" tint="0.249977111117893"/>
      <name val="Calibri"/>
      <family val="2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theme="3" tint="0.249977111117893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66" fontId="7" fillId="0" borderId="0" xfId="0" applyNumberFormat="1" applyFont="1"/>
    <xf numFmtId="0" fontId="1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5" fontId="11" fillId="0" borderId="2" xfId="0" applyNumberFormat="1" applyFont="1" applyBorder="1"/>
    <xf numFmtId="165" fontId="10" fillId="0" borderId="2" xfId="0" applyNumberFormat="1" applyFont="1" applyBorder="1"/>
    <xf numFmtId="165" fontId="9" fillId="0" borderId="2" xfId="0" applyNumberFormat="1" applyFont="1" applyBorder="1"/>
    <xf numFmtId="165" fontId="0" fillId="0" borderId="2" xfId="0" applyNumberFormat="1" applyBorder="1"/>
    <xf numFmtId="165" fontId="9" fillId="0" borderId="2" xfId="0" applyNumberFormat="1" applyFont="1" applyBorder="1" applyAlignment="1">
      <alignment horizontal="right"/>
    </xf>
    <xf numFmtId="165" fontId="8" fillId="0" borderId="2" xfId="0" applyNumberFormat="1" applyFont="1" applyBorder="1"/>
    <xf numFmtId="165" fontId="12" fillId="0" borderId="2" xfId="0" applyNumberFormat="1" applyFont="1" applyBorder="1"/>
    <xf numFmtId="165" fontId="0" fillId="0" borderId="2" xfId="1" applyNumberFormat="1" applyFont="1" applyFill="1" applyBorder="1"/>
    <xf numFmtId="167" fontId="3" fillId="0" borderId="2" xfId="2" applyNumberFormat="1" applyFont="1" applyFill="1" applyBorder="1"/>
    <xf numFmtId="3" fontId="0" fillId="0" borderId="2" xfId="1" applyNumberFormat="1" applyFont="1" applyFill="1" applyBorder="1"/>
    <xf numFmtId="167" fontId="3" fillId="0" borderId="3" xfId="2" applyNumberFormat="1" applyFont="1" applyFill="1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165" fontId="11" fillId="0" borderId="6" xfId="0" applyNumberFormat="1" applyFont="1" applyBorder="1"/>
    <xf numFmtId="165" fontId="0" fillId="0" borderId="6" xfId="0" applyNumberFormat="1" applyBorder="1"/>
    <xf numFmtId="0" fontId="0" fillId="0" borderId="1" xfId="0" applyBorder="1"/>
    <xf numFmtId="0" fontId="0" fillId="0" borderId="3" xfId="0" applyBorder="1"/>
    <xf numFmtId="166" fontId="0" fillId="0" borderId="2" xfId="0" applyNumberFormat="1" applyBorder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left"/>
    </xf>
    <xf numFmtId="0" fontId="4" fillId="0" borderId="2" xfId="0" applyFont="1" applyBorder="1" applyAlignment="1">
      <alignment horizontal="left" indent="1"/>
    </xf>
    <xf numFmtId="0" fontId="5" fillId="0" borderId="2" xfId="0" applyFont="1" applyBorder="1"/>
    <xf numFmtId="0" fontId="4" fillId="0" borderId="2" xfId="0" applyFont="1" applyBorder="1"/>
    <xf numFmtId="0" fontId="6" fillId="0" borderId="2" xfId="0" applyFont="1" applyBorder="1"/>
    <xf numFmtId="0" fontId="6" fillId="0" borderId="3" xfId="0" applyFont="1" applyBorder="1"/>
    <xf numFmtId="167" fontId="0" fillId="0" borderId="0" xfId="2" applyNumberFormat="1" applyFont="1" applyAlignment="1">
      <alignment horizontal="center"/>
    </xf>
    <xf numFmtId="3" fontId="0" fillId="0" borderId="6" xfId="0" applyNumberFormat="1" applyBorder="1"/>
    <xf numFmtId="3" fontId="16" fillId="0" borderId="6" xfId="0" applyNumberFormat="1" applyFont="1" applyBorder="1"/>
    <xf numFmtId="3" fontId="15" fillId="0" borderId="2" xfId="1" applyNumberFormat="1" applyFont="1" applyFill="1" applyBorder="1"/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zoomScale="150" zoomScaleNormal="150" workbookViewId="0">
      <selection activeCell="I19" sqref="I19"/>
    </sheetView>
  </sheetViews>
  <sheetFormatPr baseColWidth="10" defaultRowHeight="15"/>
  <cols>
    <col min="1" max="1" width="30" customWidth="1"/>
    <col min="2" max="3" width="11" customWidth="1"/>
  </cols>
  <sheetData>
    <row r="3" spans="1:4" ht="15.6">
      <c r="B3" s="8">
        <v>2023</v>
      </c>
      <c r="C3" s="44">
        <v>2024</v>
      </c>
      <c r="D3" s="45"/>
    </row>
    <row r="4" spans="1:4">
      <c r="B4" s="24" t="s">
        <v>19</v>
      </c>
      <c r="C4" s="25" t="s">
        <v>18</v>
      </c>
      <c r="D4" s="26" t="s">
        <v>19</v>
      </c>
    </row>
    <row r="5" spans="1:4">
      <c r="B5" s="10"/>
      <c r="C5" s="30"/>
      <c r="D5" s="27"/>
    </row>
    <row r="6" spans="1:4" ht="15.6">
      <c r="A6" s="1" t="s">
        <v>0</v>
      </c>
      <c r="B6" s="11">
        <f>B7+B11</f>
        <v>18000</v>
      </c>
      <c r="C6" s="9"/>
      <c r="D6" s="28"/>
    </row>
    <row r="7" spans="1:4" ht="15.6">
      <c r="A7" s="2" t="s">
        <v>1</v>
      </c>
      <c r="B7" s="12">
        <f>SUM(B8:B10)</f>
        <v>15500</v>
      </c>
      <c r="C7" s="9"/>
      <c r="D7" s="22"/>
    </row>
    <row r="8" spans="1:4" ht="15.6">
      <c r="A8" s="3" t="s">
        <v>2</v>
      </c>
      <c r="B8" s="13">
        <v>1500</v>
      </c>
      <c r="C8" s="9">
        <v>1.9</v>
      </c>
      <c r="D8" s="22"/>
    </row>
    <row r="9" spans="1:4" ht="15.6">
      <c r="A9" s="3" t="s">
        <v>3</v>
      </c>
      <c r="B9" s="13">
        <v>11000</v>
      </c>
      <c r="C9" s="32">
        <v>1</v>
      </c>
      <c r="D9" s="22"/>
    </row>
    <row r="10" spans="1:4" ht="15.6">
      <c r="A10" s="3" t="s">
        <v>4</v>
      </c>
      <c r="B10" s="13">
        <v>3000</v>
      </c>
      <c r="C10" s="9">
        <v>0.8</v>
      </c>
      <c r="D10" s="22"/>
    </row>
    <row r="11" spans="1:4" ht="15.6">
      <c r="A11" s="2" t="s">
        <v>5</v>
      </c>
      <c r="B11" s="13">
        <v>2500</v>
      </c>
      <c r="C11" s="9">
        <v>0.5</v>
      </c>
      <c r="D11" s="22"/>
    </row>
    <row r="12" spans="1:4">
      <c r="B12" s="14"/>
      <c r="C12" s="9"/>
      <c r="D12" s="22"/>
    </row>
    <row r="13" spans="1:4" ht="15.6">
      <c r="A13" s="1" t="s">
        <v>16</v>
      </c>
      <c r="B13" s="11">
        <f>SUM(B14:B16)</f>
        <v>35500</v>
      </c>
      <c r="C13" s="9"/>
      <c r="D13" s="22"/>
    </row>
    <row r="14" spans="1:4" ht="15.6">
      <c r="A14" s="2" t="s">
        <v>6</v>
      </c>
      <c r="B14" s="15">
        <v>33000</v>
      </c>
      <c r="C14" s="32">
        <v>1</v>
      </c>
      <c r="D14" s="22"/>
    </row>
    <row r="15" spans="1:4" ht="15.6">
      <c r="A15" s="2" t="s">
        <v>7</v>
      </c>
      <c r="B15" s="15">
        <v>1000</v>
      </c>
      <c r="C15" s="32">
        <v>1</v>
      </c>
      <c r="D15" s="22"/>
    </row>
    <row r="16" spans="1:4" ht="15.6">
      <c r="A16" s="2" t="s">
        <v>8</v>
      </c>
      <c r="B16" s="13">
        <v>1500</v>
      </c>
      <c r="C16" s="9"/>
      <c r="D16" s="22"/>
    </row>
    <row r="17" spans="1:4">
      <c r="B17" s="14"/>
      <c r="C17" s="9"/>
      <c r="D17" s="22"/>
    </row>
    <row r="18" spans="1:4" ht="15.6">
      <c r="A18" s="1" t="s">
        <v>17</v>
      </c>
      <c r="B18" s="16">
        <v>6000</v>
      </c>
      <c r="C18" s="9">
        <v>1.2</v>
      </c>
      <c r="D18" s="22"/>
    </row>
    <row r="19" spans="1:4">
      <c r="B19" s="14"/>
      <c r="C19" s="10"/>
      <c r="D19" s="22"/>
    </row>
    <row r="20" spans="1:4" ht="17.399999999999999">
      <c r="A20" s="4" t="s">
        <v>9</v>
      </c>
      <c r="B20" s="17">
        <f>B6-B13-B18</f>
        <v>-23500</v>
      </c>
      <c r="C20" s="10"/>
      <c r="D20" s="22"/>
    </row>
    <row r="21" spans="1:4">
      <c r="B21" s="10"/>
      <c r="C21" s="10"/>
      <c r="D21" s="22"/>
    </row>
    <row r="22" spans="1:4" ht="15.6">
      <c r="A22" s="4" t="s">
        <v>10</v>
      </c>
      <c r="B22" s="18"/>
      <c r="C22" s="10"/>
      <c r="D22" s="22"/>
    </row>
    <row r="23" spans="1:4" ht="15.6">
      <c r="A23" s="5" t="s">
        <v>11</v>
      </c>
      <c r="B23" s="18">
        <v>175862.06132943599</v>
      </c>
      <c r="C23" s="14"/>
      <c r="D23" s="29">
        <v>186413.78500920217</v>
      </c>
    </row>
    <row r="24" spans="1:4" ht="15.6">
      <c r="A24" s="6" t="s">
        <v>12</v>
      </c>
      <c r="B24" s="19">
        <f>B20/B23</f>
        <v>-0.13362745678261048</v>
      </c>
      <c r="C24" s="10"/>
      <c r="D24" s="22"/>
    </row>
    <row r="25" spans="1:4" ht="15.6">
      <c r="A25" s="5" t="s">
        <v>13</v>
      </c>
      <c r="B25" s="20">
        <f>B20+B16</f>
        <v>-22000</v>
      </c>
      <c r="C25" s="10"/>
      <c r="D25" s="22"/>
    </row>
    <row r="26" spans="1:4" ht="15.6">
      <c r="A26" s="6" t="s">
        <v>14</v>
      </c>
      <c r="B26" s="21">
        <f>B25/B23</f>
        <v>-0.12509804464755023</v>
      </c>
      <c r="C26" s="31"/>
      <c r="D26" s="23"/>
    </row>
    <row r="27" spans="1:4" ht="15.6">
      <c r="B27" s="7" t="s">
        <v>15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abSelected="1" zoomScale="150" zoomScaleNormal="150" workbookViewId="0">
      <selection activeCell="D8" sqref="D8"/>
    </sheetView>
  </sheetViews>
  <sheetFormatPr baseColWidth="10" defaultRowHeight="15"/>
  <cols>
    <col min="1" max="1" width="30" customWidth="1"/>
    <col min="2" max="3" width="11" customWidth="1"/>
  </cols>
  <sheetData>
    <row r="3" spans="1:4" ht="15.6">
      <c r="B3" s="8">
        <v>2024</v>
      </c>
      <c r="C3" s="44">
        <v>2024</v>
      </c>
      <c r="D3" s="45"/>
    </row>
    <row r="4" spans="1:4">
      <c r="B4" s="24" t="s">
        <v>19</v>
      </c>
      <c r="C4" s="25" t="s">
        <v>18</v>
      </c>
      <c r="D4" s="26" t="s">
        <v>19</v>
      </c>
    </row>
    <row r="5" spans="1:4">
      <c r="A5" s="30"/>
      <c r="B5" s="10"/>
      <c r="C5" s="30"/>
      <c r="D5" s="27"/>
    </row>
    <row r="6" spans="1:4" ht="15.6">
      <c r="A6" s="33" t="s">
        <v>0</v>
      </c>
      <c r="B6" s="11">
        <f>B7+B11</f>
        <v>18000</v>
      </c>
      <c r="C6" s="9"/>
      <c r="D6" s="11">
        <f>D7+D11</f>
        <v>17344</v>
      </c>
    </row>
    <row r="7" spans="1:4" ht="15.6">
      <c r="A7" s="34" t="s">
        <v>1</v>
      </c>
      <c r="B7" s="12">
        <f>SUM(B8:B10)</f>
        <v>15500</v>
      </c>
      <c r="C7" s="9"/>
      <c r="D7" s="12">
        <f>SUM(D8:D10)</f>
        <v>14844</v>
      </c>
    </row>
    <row r="8" spans="1:4" ht="15.6">
      <c r="A8" s="35" t="s">
        <v>2</v>
      </c>
      <c r="B8" s="13">
        <v>1500</v>
      </c>
      <c r="C8" s="32">
        <v>2</v>
      </c>
      <c r="D8" s="42">
        <f>B8*(1-C8*C$28)</f>
        <v>1380</v>
      </c>
    </row>
    <row r="9" spans="1:4" ht="15.6">
      <c r="A9" s="35" t="s">
        <v>3</v>
      </c>
      <c r="B9" s="13">
        <v>11000</v>
      </c>
      <c r="C9" s="32">
        <v>1</v>
      </c>
      <c r="D9" s="42">
        <f t="shared" ref="D9:D11" si="0">B9*(1-C9*C$28)</f>
        <v>10560</v>
      </c>
    </row>
    <row r="10" spans="1:4" ht="15.6">
      <c r="A10" s="35" t="s">
        <v>4</v>
      </c>
      <c r="B10" s="13">
        <v>3000</v>
      </c>
      <c r="C10" s="32">
        <v>0.8</v>
      </c>
      <c r="D10" s="42">
        <f t="shared" si="0"/>
        <v>2904</v>
      </c>
    </row>
    <row r="11" spans="1:4" ht="15.6">
      <c r="A11" s="34" t="s">
        <v>5</v>
      </c>
      <c r="B11" s="13">
        <v>2500</v>
      </c>
      <c r="C11" s="32">
        <v>0</v>
      </c>
      <c r="D11" s="42">
        <f t="shared" si="0"/>
        <v>2500</v>
      </c>
    </row>
    <row r="12" spans="1:4">
      <c r="A12" s="10"/>
      <c r="B12" s="14"/>
      <c r="C12" s="9"/>
      <c r="D12" s="42"/>
    </row>
    <row r="13" spans="1:4" ht="15.6">
      <c r="A13" s="33" t="s">
        <v>16</v>
      </c>
      <c r="B13" s="11">
        <f>SUM(B14:B16)</f>
        <v>35500</v>
      </c>
      <c r="C13" s="9"/>
      <c r="D13" s="11">
        <f>SUM(D14:D16)</f>
        <v>35228</v>
      </c>
    </row>
    <row r="14" spans="1:4" ht="15.6">
      <c r="A14" s="34" t="s">
        <v>6</v>
      </c>
      <c r="B14" s="15">
        <v>33000</v>
      </c>
      <c r="C14" s="32">
        <v>0.2</v>
      </c>
      <c r="D14" s="42">
        <f t="shared" ref="D14:D15" si="1">B14*(1-C14*C$28)</f>
        <v>32736</v>
      </c>
    </row>
    <row r="15" spans="1:4" ht="15.6">
      <c r="A15" s="34" t="s">
        <v>7</v>
      </c>
      <c r="B15" s="15">
        <v>1000</v>
      </c>
      <c r="C15" s="32">
        <v>0.2</v>
      </c>
      <c r="D15" s="42">
        <f t="shared" si="1"/>
        <v>992</v>
      </c>
    </row>
    <row r="16" spans="1:4" ht="15.6">
      <c r="A16" s="34" t="s">
        <v>8</v>
      </c>
      <c r="B16" s="13">
        <v>1500</v>
      </c>
      <c r="C16" s="9"/>
      <c r="D16" s="41">
        <f>B16</f>
        <v>1500</v>
      </c>
    </row>
    <row r="17" spans="1:4">
      <c r="A17" s="10"/>
      <c r="B17" s="14"/>
      <c r="C17" s="9"/>
      <c r="D17" s="41"/>
    </row>
    <row r="18" spans="1:4" ht="15.6">
      <c r="A18" s="33" t="s">
        <v>17</v>
      </c>
      <c r="B18" s="16">
        <v>6000</v>
      </c>
      <c r="C18" s="32">
        <v>0</v>
      </c>
      <c r="D18" s="42">
        <f>B18*(1-C18*C$28)</f>
        <v>6000</v>
      </c>
    </row>
    <row r="19" spans="1:4">
      <c r="A19" s="10"/>
      <c r="B19" s="14"/>
      <c r="C19" s="10"/>
      <c r="D19" s="41"/>
    </row>
    <row r="20" spans="1:4" ht="17.399999999999999">
      <c r="A20" s="36" t="s">
        <v>9</v>
      </c>
      <c r="B20" s="17">
        <f>B6-B13-B18</f>
        <v>-23500</v>
      </c>
      <c r="C20" s="10"/>
      <c r="D20" s="17">
        <f>D6-D13-D18</f>
        <v>-23884</v>
      </c>
    </row>
    <row r="21" spans="1:4">
      <c r="A21" s="10"/>
      <c r="B21" s="10"/>
      <c r="C21" s="10"/>
      <c r="D21" s="22"/>
    </row>
    <row r="22" spans="1:4" ht="15.6">
      <c r="A22" s="36" t="s">
        <v>10</v>
      </c>
      <c r="B22" s="18"/>
      <c r="C22" s="10"/>
      <c r="D22" s="22"/>
    </row>
    <row r="23" spans="1:4" ht="15.6">
      <c r="A23" s="37" t="s">
        <v>11</v>
      </c>
      <c r="B23" s="18">
        <v>175862.06132943599</v>
      </c>
      <c r="C23" s="14"/>
      <c r="D23" s="18">
        <v>175862.06132943599</v>
      </c>
    </row>
    <row r="24" spans="1:4" ht="15.6">
      <c r="A24" s="38" t="s">
        <v>12</v>
      </c>
      <c r="B24" s="19">
        <f>B20/B23</f>
        <v>-0.13362745678261048</v>
      </c>
      <c r="C24" s="10"/>
      <c r="D24" s="19">
        <f>D20/D23</f>
        <v>-0.13581098628918589</v>
      </c>
    </row>
    <row r="25" spans="1:4" ht="15.6">
      <c r="A25" s="37" t="s">
        <v>13</v>
      </c>
      <c r="B25" s="43">
        <f>B20+B16</f>
        <v>-22000</v>
      </c>
      <c r="C25" s="10"/>
      <c r="D25" s="43">
        <f>D20+D16</f>
        <v>-22384</v>
      </c>
    </row>
    <row r="26" spans="1:4" ht="15.6">
      <c r="A26" s="39" t="s">
        <v>14</v>
      </c>
      <c r="B26" s="21">
        <f>B25/B23</f>
        <v>-0.12509804464755023</v>
      </c>
      <c r="C26" s="31"/>
      <c r="D26" s="21">
        <f>D25/D23</f>
        <v>-0.12728157415412564</v>
      </c>
    </row>
    <row r="27" spans="1:4" ht="15.6">
      <c r="B27" s="7" t="s">
        <v>15</v>
      </c>
    </row>
    <row r="28" spans="1:4">
      <c r="A28" t="s">
        <v>20</v>
      </c>
      <c r="C28" s="40">
        <v>0.04</v>
      </c>
    </row>
  </sheetData>
  <mergeCells count="1"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SOLUCION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Hamann</dc:creator>
  <cp:lastModifiedBy>Curso</cp:lastModifiedBy>
  <dcterms:created xsi:type="dcterms:W3CDTF">2024-03-07T00:14:48Z</dcterms:created>
  <dcterms:modified xsi:type="dcterms:W3CDTF">2025-03-18T20:18:32Z</dcterms:modified>
</cp:coreProperties>
</file>